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C:\Users\subma\Desktop\"/>
    </mc:Choice>
  </mc:AlternateContent>
  <xr:revisionPtr revIDLastSave="0" documentId="13_ncr:1_{362E14E2-C78C-4336-AA49-95198D4F8EF0}" xr6:coauthVersionLast="47" xr6:coauthVersionMax="47" xr10:uidLastSave="{00000000-0000-0000-0000-000000000000}"/>
  <bookViews>
    <workbookView xWindow="-120" yWindow="-120" windowWidth="20730" windowHeight="11040" tabRatio="910" firstSheet="1" activeTab="3" xr2:uid="{00000000-000D-0000-FFFF-FFFF00000000}"/>
  </bookViews>
  <sheets>
    <sheet name="Estatística" sheetId="5" state="hidden" r:id="rId1"/>
    <sheet name="Resultado" sheetId="3" r:id="rId2"/>
    <sheet name="Sorteio" sheetId="2" r:id="rId3"/>
    <sheet name="Seninha 54 P 40(5)" sheetId="76" r:id="rId4"/>
  </sheets>
  <functionGroups builtInGroupCount="19"/>
  <definedNames>
    <definedName name="_xlnm._FilterDatabase" localSheetId="3" hidden="1">'Seninha 54 P 40(5)'!$AR$19:$AX$178</definedName>
    <definedName name="automat">Sorteio!$A$2:$H$1048576</definedName>
    <definedName name="lista_de_resultados_da_mega_sena" localSheetId="1">Resultado!$A$1:$A$2604</definedName>
    <definedName name="lista_de_resultados_da_mega_sena_1" localSheetId="1">Resultado!$A$1:$A$2604</definedName>
    <definedName name="lista_de_resultados_da_mega_sena_10" localSheetId="1">Resultado!$A$1:$A$2628</definedName>
    <definedName name="lista_de_resultados_da_mega_sena_100" localSheetId="1">Resultado!$A$1:$A$2948</definedName>
    <definedName name="lista_de_resultados_da_mega_sena_101" localSheetId="1">Resultado!$A$1:$A$2948</definedName>
    <definedName name="lista_de_resultados_da_mega_sena_102" localSheetId="1">Resultado!$A$1:$A$2948</definedName>
    <definedName name="lista_de_resultados_da_mega_sena_103" localSheetId="1">Resultado!$A$1:$A$2955</definedName>
    <definedName name="lista_de_resultados_da_mega_sena_104" localSheetId="1">Resultado!$A$1:$A$2964</definedName>
    <definedName name="lista_de_resultados_da_mega_sena_105" localSheetId="1">Resultado!$A$1:$A$2964</definedName>
    <definedName name="lista_de_resultados_da_mega_sena_106" localSheetId="1">Resultado!$A$1:$A$2967</definedName>
    <definedName name="lista_de_resultados_da_mega_sena_107" localSheetId="1">Resultado!$A$1:$A$2979</definedName>
    <definedName name="lista_de_resultados_da_mega_sena_108" localSheetId="1">Resultado!$A$1:$A$2979</definedName>
    <definedName name="lista_de_resultados_da_mega_sena_109" localSheetId="1">Resultado!$A$1:$A$2980</definedName>
    <definedName name="lista_de_resultados_da_mega_sena_11" localSheetId="1">Resultado!$A$1:$A$2628</definedName>
    <definedName name="lista_de_resultados_da_mega_sena_110" localSheetId="1">Resultado!$A$1:$A$2984</definedName>
    <definedName name="lista_de_resultados_da_mega_sena_111" localSheetId="1">Resultado!$A$1:$A$3024</definedName>
    <definedName name="lista_de_resultados_da_mega_sena_112" localSheetId="1">Resultado!$A$1:$A$3026</definedName>
    <definedName name="lista_de_resultados_da_mega_sena_113" localSheetId="1">Resultado!$A$1:$A$3029</definedName>
    <definedName name="lista_de_resultados_da_mega_sena_114" localSheetId="1">Resultado!$A$1:$A$3029</definedName>
    <definedName name="lista_de_resultados_da_mega_sena_115" localSheetId="1">Resultado!$A$1:$A$3031</definedName>
    <definedName name="lista_de_resultados_da_mega_sena_116" localSheetId="1">Resultado!$A$1:$A$3034</definedName>
    <definedName name="lista_de_resultados_da_mega_sena_117" localSheetId="1">Resultado!$A$1:$A$3034</definedName>
    <definedName name="lista_de_resultados_da_mega_sena_118" localSheetId="1">Resultado!$A$1:$A$3035</definedName>
    <definedName name="lista_de_resultados_da_mega_sena_119" localSheetId="1">Resultado!$A$1:$A$3038</definedName>
    <definedName name="lista_de_resultados_da_mega_sena_12" localSheetId="1">Resultado!$A$1:$A$2628</definedName>
    <definedName name="lista_de_resultados_da_mega_sena_120" localSheetId="1">Resultado!$A$1:$A$3039</definedName>
    <definedName name="lista_de_resultados_da_mega_sena_121" localSheetId="1">Resultado!$A$1:$A$3039</definedName>
    <definedName name="lista_de_resultados_da_mega_sena_122" localSheetId="1">Resultado!$A$1:$A$3040</definedName>
    <definedName name="lista_de_resultados_da_mega_sena_123" localSheetId="1">Resultado!$A$1:$A$3041</definedName>
    <definedName name="lista_de_resultados_da_mega_sena_124" localSheetId="1">Resultado!$A$1:$A$3042</definedName>
    <definedName name="lista_de_resultados_da_mega_sena_125" localSheetId="1">Resultado!$A$1:$A$3042</definedName>
    <definedName name="lista_de_resultados_da_mega_sena_126" localSheetId="1">Resultado!$A$1:$A$3042</definedName>
    <definedName name="lista_de_resultados_da_mega_sena_127" localSheetId="1">Resultado!$A$1:$A$3043</definedName>
    <definedName name="lista_de_resultados_da_mega_sena_128" localSheetId="1">Resultado!$A$1:$A$3043</definedName>
    <definedName name="lista_de_resultados_da_mega_sena_129" localSheetId="1">Resultado!$A$1:$A$3044</definedName>
    <definedName name="lista_de_resultados_da_mega_sena_13" localSheetId="1">Resultado!$A$1:$A$2631</definedName>
    <definedName name="lista_de_resultados_da_mega_sena_130" localSheetId="1">Resultado!$A$1:$A$3045</definedName>
    <definedName name="lista_de_resultados_da_mega_sena_131" localSheetId="1">Resultado!$A$1:$A$3046</definedName>
    <definedName name="lista_de_resultados_da_mega_sena_132" localSheetId="1">Resultado!$A$1:$A$3047</definedName>
    <definedName name="lista_de_resultados_da_mega_sena_133" localSheetId="1">Resultado!$A$1:$A$3049</definedName>
    <definedName name="lista_de_resultados_da_mega_sena_134" localSheetId="1">Resultado!$A$1:$A$3050</definedName>
    <definedName name="lista_de_resultados_da_mega_sena_135" localSheetId="1">Resultado!$A$1:$A$3050</definedName>
    <definedName name="lista_de_resultados_da_mega_sena_136" localSheetId="1">Resultado!$A$1:$A$3067</definedName>
    <definedName name="lista_de_resultados_da_mega_sena_137" localSheetId="1">Resultado!$A$1:$A$3080</definedName>
    <definedName name="lista_de_resultados_da_mega_sena_138" localSheetId="1">Resultado!$A$1:$A$3080</definedName>
    <definedName name="lista_de_resultados_da_mega_sena_139" localSheetId="1">Resultado!$A$1:$A$3080</definedName>
    <definedName name="lista_de_resultados_da_mega_sena_14" localSheetId="1">Resultado!$A$1:$A$2632</definedName>
    <definedName name="lista_de_resultados_da_mega_sena_140" localSheetId="1">Resultado!$A$1:$A$3080</definedName>
    <definedName name="lista_de_resultados_da_mega_sena_141" localSheetId="1">Resultado!$A$1:$A$3085</definedName>
    <definedName name="lista_de_resultados_da_mega_sena_142" localSheetId="1">Resultado!$A$1:$A$3086</definedName>
    <definedName name="lista_de_resultados_da_mega_sena_143" localSheetId="1">Resultado!$A$1:$A$3089</definedName>
    <definedName name="lista_de_resultados_da_mega_sena_144" localSheetId="1">Resultado!$A$1:$A$3089</definedName>
    <definedName name="lista_de_resultados_da_mega_sena_145" localSheetId="1">Resultado!$A$1:$A$3098</definedName>
    <definedName name="lista_de_resultados_da_mega_sena_15" localSheetId="1">Resultado!$A$1:$A$2632</definedName>
    <definedName name="lista_de_resultados_da_mega_sena_16" localSheetId="1">Resultado!$A$1:$A$2632</definedName>
    <definedName name="lista_de_resultados_da_mega_sena_17" localSheetId="1">Resultado!$A$1:$A$2633</definedName>
    <definedName name="lista_de_resultados_da_mega_sena_18" localSheetId="1">Resultado!$A$1:$A$2633</definedName>
    <definedName name="lista_de_resultados_da_mega_sena_19" localSheetId="1">Resultado!$A$1:$A$2633</definedName>
    <definedName name="lista_de_resultados_da_mega_sena_2" localSheetId="1">Resultado!$A$1:$A$2622</definedName>
    <definedName name="lista_de_resultados_da_mega_sena_20" localSheetId="1">Resultado!$A$1:$A$2633</definedName>
    <definedName name="lista_de_resultados_da_mega_sena_21" localSheetId="1">Resultado!$A$1:$A$2633</definedName>
    <definedName name="lista_de_resultados_da_mega_sena_22" localSheetId="1">Resultado!$A$1:$A$2633</definedName>
    <definedName name="lista_de_resultados_da_mega_sena_23" localSheetId="1">Resultado!$A$1:$A$2633</definedName>
    <definedName name="lista_de_resultados_da_mega_sena_24" localSheetId="1">Resultado!$A$1:$A$2633</definedName>
    <definedName name="lista_de_resultados_da_mega_sena_25" localSheetId="1">Resultado!$A$1:$A$2633</definedName>
    <definedName name="lista_de_resultados_da_mega_sena_26" localSheetId="1">Resultado!$A$1:$A$2638</definedName>
    <definedName name="lista_de_resultados_da_mega_sena_27" localSheetId="1">Resultado!$A$1:$A$2639</definedName>
    <definedName name="lista_de_resultados_da_mega_sena_28" localSheetId="1">Resultado!$A$1:$A$2644</definedName>
    <definedName name="lista_de_resultados_da_mega_sena_29" localSheetId="1">Resultado!$A$1:$A$2645</definedName>
    <definedName name="lista_de_resultados_da_mega_sena_3" localSheetId="1">Resultado!$A$1:$A$2623</definedName>
    <definedName name="lista_de_resultados_da_mega_sena_30" localSheetId="1">Resultado!$A$1:$A$2645</definedName>
    <definedName name="lista_de_resultados_da_mega_sena_31" localSheetId="1">Resultado!$A$1:$A$2646</definedName>
    <definedName name="lista_de_resultados_da_mega_sena_32" localSheetId="1">Resultado!$A$1:$A$2647</definedName>
    <definedName name="lista_de_resultados_da_mega_sena_33" localSheetId="1">Resultado!$A$1:$A$2649</definedName>
    <definedName name="lista_de_resultados_da_mega_sena_34" localSheetId="1">Resultado!$A$1:$A$2649</definedName>
    <definedName name="lista_de_resultados_da_mega_sena_35" localSheetId="1">Resultado!$A$1:$A$2650</definedName>
    <definedName name="lista_de_resultados_da_mega_sena_36" localSheetId="1">Resultado!$A$1:$A$2650</definedName>
    <definedName name="lista_de_resultados_da_mega_sena_37" localSheetId="1">Resultado!$A$1:$A$2651</definedName>
    <definedName name="lista_de_resultados_da_mega_sena_38" localSheetId="1">Resultado!$A$1:$A$2651</definedName>
    <definedName name="lista_de_resultados_da_mega_sena_39" localSheetId="1">Resultado!$A$1:$A$2653</definedName>
    <definedName name="lista_de_resultados_da_mega_sena_4" localSheetId="1">Resultado!$A$1:$A$2623</definedName>
    <definedName name="lista_de_resultados_da_mega_sena_40" localSheetId="1">Resultado!$A$1:$A$2654</definedName>
    <definedName name="lista_de_resultados_da_mega_sena_41" localSheetId="1">Resultado!$A$1:$A$2655</definedName>
    <definedName name="lista_de_resultados_da_mega_sena_42" localSheetId="1">Resultado!$A$1:$A$2656</definedName>
    <definedName name="lista_de_resultados_da_mega_sena_43" localSheetId="1">Resultado!$A$1:$A$2657</definedName>
    <definedName name="lista_de_resultados_da_mega_sena_44" localSheetId="1">Resultado!$A$1:$A$2658</definedName>
    <definedName name="lista_de_resultados_da_mega_sena_45" localSheetId="1">Resultado!$A$1:$A$2659</definedName>
    <definedName name="lista_de_resultados_da_mega_sena_46" localSheetId="1">Resultado!$A$1:$A$2659</definedName>
    <definedName name="lista_de_resultados_da_mega_sena_47" localSheetId="1">Resultado!$A$1:$A$2659</definedName>
    <definedName name="lista_de_resultados_da_mega_sena_48" localSheetId="1">Resultado!$A$1:$A$2660</definedName>
    <definedName name="lista_de_resultados_da_mega_sena_49" localSheetId="1">Resultado!$A$1:$A$2661</definedName>
    <definedName name="lista_de_resultados_da_mega_sena_5" localSheetId="1">Resultado!$A$1:$A$2623</definedName>
    <definedName name="lista_de_resultados_da_mega_sena_50" localSheetId="1">Resultado!$A$1:$A$2661</definedName>
    <definedName name="lista_de_resultados_da_mega_sena_51" localSheetId="1">Resultado!$A$1:$A$2662</definedName>
    <definedName name="lista_de_resultados_da_mega_sena_52" localSheetId="1">Resultado!$A$1:$A$2662</definedName>
    <definedName name="lista_de_resultados_da_mega_sena_53" localSheetId="1">Resultado!$A$1:$A$2663</definedName>
    <definedName name="lista_de_resultados_da_mega_sena_54" localSheetId="1">Resultado!$A$1:$A$2664</definedName>
    <definedName name="lista_de_resultados_da_mega_sena_55" localSheetId="1">Resultado!$A$1:$A$2664</definedName>
    <definedName name="lista_de_resultados_da_mega_sena_56" localSheetId="1">Resultado!$A$1:$A$2664</definedName>
    <definedName name="lista_de_resultados_da_mega_sena_57" localSheetId="1">Resultado!$A$1:$A$2665</definedName>
    <definedName name="lista_de_resultados_da_mega_sena_58" localSheetId="1">Resultado!$A$1:$A$2666</definedName>
    <definedName name="lista_de_resultados_da_mega_sena_59" localSheetId="1">Resultado!$A$1:$A$2666</definedName>
    <definedName name="lista_de_resultados_da_mega_sena_6" localSheetId="1">Resultado!$A$1:$A$2623</definedName>
    <definedName name="lista_de_resultados_da_mega_sena_60" localSheetId="1">Resultado!$A$1:$A$2667</definedName>
    <definedName name="lista_de_resultados_da_mega_sena_61" localSheetId="1">Resultado!$A$1:$A$2667</definedName>
    <definedName name="lista_de_resultados_da_mega_sena_62" localSheetId="1">Resultado!$A$1:$A$2667</definedName>
    <definedName name="lista_de_resultados_da_mega_sena_63" localSheetId="1">Resultado!$A$1:$A$2672</definedName>
    <definedName name="lista_de_resultados_da_mega_sena_64" localSheetId="1">Resultado!$A$1:$A$2672</definedName>
    <definedName name="lista_de_resultados_da_mega_sena_65" localSheetId="1">Resultado!$A$1:$A$2673</definedName>
    <definedName name="lista_de_resultados_da_mega_sena_66" localSheetId="1">Resultado!$A$1:$A$2674</definedName>
    <definedName name="lista_de_resultados_da_mega_sena_67" localSheetId="1">Resultado!$A$1:$A$2675</definedName>
    <definedName name="lista_de_resultados_da_mega_sena_68" localSheetId="1">Resultado!$A$1:$A$2698</definedName>
    <definedName name="lista_de_resultados_da_mega_sena_69" localSheetId="1">Resultado!$A$1:$A$2698</definedName>
    <definedName name="lista_de_resultados_da_mega_sena_7" localSheetId="1">Resultado!$A$1:$A$2623</definedName>
    <definedName name="lista_de_resultados_da_mega_sena_70" localSheetId="1">Resultado!$A$1:$A$2699</definedName>
    <definedName name="lista_de_resultados_da_mega_sena_71" localSheetId="1">Resultado!$A$1:$A$2701</definedName>
    <definedName name="lista_de_resultados_da_mega_sena_72" localSheetId="1">Resultado!$A$1:$A$2735</definedName>
    <definedName name="lista_de_resultados_da_mega_sena_73" localSheetId="1">Resultado!$A$1:$A$2735</definedName>
    <definedName name="lista_de_resultados_da_mega_sena_74" localSheetId="1">Resultado!$A$1:$A$2746</definedName>
    <definedName name="lista_de_resultados_da_mega_sena_75" localSheetId="1">Resultado!$A$1:$A$2752</definedName>
    <definedName name="lista_de_resultados_da_mega_sena_76" localSheetId="1">Resultado!$A$1:$A$2753</definedName>
    <definedName name="lista_de_resultados_da_mega_sena_77" localSheetId="1">Resultado!$A$1:$A$2755</definedName>
    <definedName name="lista_de_resultados_da_mega_sena_78" localSheetId="1">Resultado!$A$1:$A$2756</definedName>
    <definedName name="lista_de_resultados_da_mega_sena_79" localSheetId="1">Resultado!$A$1:$A$2757</definedName>
    <definedName name="lista_de_resultados_da_mega_sena_8" localSheetId="1">Resultado!$A$1:$A$2623</definedName>
    <definedName name="lista_de_resultados_da_mega_sena_80" localSheetId="1">Resultado!$A$1:$A$2758</definedName>
    <definedName name="lista_de_resultados_da_mega_sena_81" localSheetId="1">Resultado!$A$1:$A$2759</definedName>
    <definedName name="lista_de_resultados_da_mega_sena_82" localSheetId="1">Resultado!$A$1:$A$2765</definedName>
    <definedName name="lista_de_resultados_da_mega_sena_83" localSheetId="1">Resultado!$A$1:$A$2774</definedName>
    <definedName name="lista_de_resultados_da_mega_sena_84" localSheetId="1">Resultado!$A$1:$A$2774</definedName>
    <definedName name="lista_de_resultados_da_mega_sena_85" localSheetId="1">Resultado!$A$1:$A$2775</definedName>
    <definedName name="lista_de_resultados_da_mega_sena_86" localSheetId="1">Resultado!$A$1:$A$2776</definedName>
    <definedName name="lista_de_resultados_da_mega_sena_87" localSheetId="1">Resultado!$A$1:$A$2776</definedName>
    <definedName name="lista_de_resultados_da_mega_sena_88" localSheetId="1">Resultado!$A$1:$A$2777</definedName>
    <definedName name="lista_de_resultados_da_mega_sena_89" localSheetId="1">Resultado!$A$1:$A$2777</definedName>
    <definedName name="lista_de_resultados_da_mega_sena_9" localSheetId="1">Resultado!$A$1:$A$2628</definedName>
    <definedName name="lista_de_resultados_da_mega_sena_90" localSheetId="1">Resultado!$A$1:$A$2785</definedName>
    <definedName name="lista_de_resultados_da_mega_sena_91" localSheetId="1">Resultado!$A$1:$A$2861</definedName>
    <definedName name="lista_de_resultados_da_mega_sena_92" localSheetId="1">Resultado!$A$1:$A$2863</definedName>
    <definedName name="lista_de_resultados_da_mega_sena_93" localSheetId="1">Resultado!$A$1:$A$2863</definedName>
    <definedName name="lista_de_resultados_da_mega_sena_94" localSheetId="1">Resultado!$A$1:$A$2933</definedName>
    <definedName name="lista_de_resultados_da_mega_sena_95" localSheetId="1">Resultado!$A$1:$A$2934</definedName>
    <definedName name="lista_de_resultados_da_mega_sena_96" localSheetId="1">Resultado!$A$1:$A$2934</definedName>
    <definedName name="lista_de_resultados_da_mega_sena_97" localSheetId="1">Resultado!$A$1:$A$2934</definedName>
    <definedName name="lista_de_resultados_da_mega_sena_98" localSheetId="1">Resultado!$A$1:$A$2934</definedName>
    <definedName name="lista_de_resultados_da_mega_sena_99" localSheetId="1">Resultado!$A$1:$A$2947</definedName>
    <definedName name="mart">Sorteio!$A$2:$H$14600</definedName>
    <definedName name="num">#REF!</definedName>
    <definedName name="resultado">Sorteio!$A$2:$H$3019</definedName>
    <definedName name="Resultad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G10" i="76" l="1"/>
  <c r="AH10" i="76"/>
  <c r="AI10" i="76"/>
  <c r="AJ10" i="76"/>
  <c r="AK10" i="76"/>
  <c r="AF10" i="76"/>
  <c r="CL3" i="76"/>
  <c r="CM3" i="76"/>
  <c r="CN3" i="76"/>
  <c r="CO3" i="76"/>
  <c r="CP3" i="76"/>
  <c r="CQ3" i="76"/>
  <c r="CR3" i="76"/>
  <c r="CS3" i="76"/>
  <c r="CT3" i="76"/>
  <c r="CU3" i="76"/>
  <c r="CV3" i="76"/>
  <c r="CW3" i="76"/>
  <c r="CX3" i="76"/>
  <c r="CY3" i="76"/>
  <c r="CZ3" i="76"/>
  <c r="DA3" i="76"/>
  <c r="DB3" i="76"/>
  <c r="DC3" i="76"/>
  <c r="DD3" i="76"/>
  <c r="DE3" i="76"/>
  <c r="DF3" i="76"/>
  <c r="DG3" i="76"/>
  <c r="DH3" i="76"/>
  <c r="DI3" i="76"/>
  <c r="DJ3" i="76"/>
  <c r="DK3" i="76"/>
  <c r="DL3" i="76"/>
  <c r="DM3" i="76"/>
  <c r="DN3" i="76"/>
  <c r="DO3" i="76"/>
  <c r="DP3" i="76"/>
  <c r="DQ3" i="76"/>
  <c r="DR3" i="76"/>
  <c r="DS3" i="76"/>
  <c r="DT3" i="76"/>
  <c r="DU3" i="76"/>
  <c r="DV3" i="76"/>
  <c r="DW3" i="76"/>
  <c r="DX3" i="76"/>
  <c r="DY3" i="76"/>
  <c r="DZ3" i="76"/>
  <c r="EA3" i="76"/>
  <c r="EB3" i="76"/>
  <c r="EC3" i="76"/>
  <c r="ED3" i="76"/>
  <c r="EE3" i="76"/>
  <c r="EF3" i="76"/>
  <c r="EG3" i="76"/>
  <c r="EH3" i="76"/>
  <c r="EI3" i="76"/>
  <c r="EJ3" i="76"/>
  <c r="EK3" i="76"/>
  <c r="EL3" i="76"/>
  <c r="EM3" i="76"/>
  <c r="EN3" i="76"/>
  <c r="EO3" i="76"/>
  <c r="EP3" i="76"/>
  <c r="EQ3" i="76"/>
  <c r="ER3" i="76"/>
  <c r="CK3" i="76"/>
  <c r="CL4" i="76" l="1"/>
  <c r="CW4" i="76"/>
  <c r="EK4" i="76"/>
  <c r="EC4" i="76"/>
  <c r="DQ4" i="76"/>
  <c r="DA4" i="76"/>
  <c r="CO4" i="76"/>
  <c r="EJ4" i="76"/>
  <c r="EF4" i="76"/>
  <c r="EB4" i="76"/>
  <c r="DX4" i="76"/>
  <c r="DT4" i="76"/>
  <c r="DP4" i="76"/>
  <c r="DL4" i="76"/>
  <c r="DH4" i="76"/>
  <c r="DD4" i="76"/>
  <c r="CZ4" i="76"/>
  <c r="CV4" i="76"/>
  <c r="CR4" i="76"/>
  <c r="CN4" i="76"/>
  <c r="DY4" i="76"/>
  <c r="DM4" i="76"/>
  <c r="DE4" i="76"/>
  <c r="CS4" i="76"/>
  <c r="EI4" i="76"/>
  <c r="EE4" i="76"/>
  <c r="EA4" i="76"/>
  <c r="DW4" i="76"/>
  <c r="DS4" i="76"/>
  <c r="DO4" i="76"/>
  <c r="DK4" i="76"/>
  <c r="DG4" i="76"/>
  <c r="DC4" i="76"/>
  <c r="CY4" i="76"/>
  <c r="CU4" i="76"/>
  <c r="CQ4" i="76"/>
  <c r="CM4" i="76"/>
  <c r="EG4" i="76"/>
  <c r="DU4" i="76"/>
  <c r="DI4" i="76"/>
  <c r="EL4" i="76"/>
  <c r="EH4" i="76"/>
  <c r="ED4" i="76"/>
  <c r="DZ4" i="76"/>
  <c r="DV4" i="76"/>
  <c r="DR4" i="76"/>
  <c r="DN4" i="76"/>
  <c r="DJ4" i="76"/>
  <c r="DF4" i="76"/>
  <c r="DB4" i="76"/>
  <c r="CX4" i="76"/>
  <c r="CT4" i="76"/>
  <c r="CP4" i="76"/>
  <c r="CK4" i="76" l="1"/>
  <c r="C20" i="76" s="1"/>
  <c r="AE177" i="76" l="1"/>
  <c r="AF178" i="76"/>
  <c r="AH175" i="76"/>
  <c r="AH171" i="76"/>
  <c r="AH167" i="76"/>
  <c r="AF166" i="76"/>
  <c r="AG176" i="76"/>
  <c r="AE174" i="76"/>
  <c r="AG170" i="76"/>
  <c r="AG165" i="76"/>
  <c r="AF173" i="76"/>
  <c r="AG157" i="76"/>
  <c r="AG152" i="76"/>
  <c r="AG151" i="76"/>
  <c r="AG150" i="76"/>
  <c r="AG149" i="76"/>
  <c r="AH160" i="76"/>
  <c r="AG169" i="76"/>
  <c r="AG164" i="76"/>
  <c r="AE159" i="76"/>
  <c r="AI154" i="76"/>
  <c r="AD131" i="76"/>
  <c r="AH123" i="76"/>
  <c r="AG148" i="76"/>
  <c r="AG141" i="76"/>
  <c r="AG136" i="76"/>
  <c r="AG133" i="76"/>
  <c r="AG130" i="76"/>
  <c r="AK126" i="76"/>
  <c r="AG125" i="76"/>
  <c r="AG120" i="76"/>
  <c r="AF144" i="76"/>
  <c r="AF143" i="76"/>
  <c r="AF137" i="76"/>
  <c r="AF119" i="76"/>
  <c r="AE147" i="76"/>
  <c r="AE145" i="76"/>
  <c r="AD112" i="76"/>
  <c r="AH111" i="76"/>
  <c r="AH107" i="76"/>
  <c r="AE162" i="76"/>
  <c r="AH155" i="76"/>
  <c r="AI146" i="76"/>
  <c r="AI128" i="76"/>
  <c r="AI124" i="76"/>
  <c r="AG117" i="76"/>
  <c r="AG109" i="76"/>
  <c r="AC106" i="76"/>
  <c r="AG103" i="76"/>
  <c r="AG101" i="76"/>
  <c r="AG96" i="76"/>
  <c r="AG94" i="76"/>
  <c r="AE142" i="76"/>
  <c r="AE134" i="76"/>
  <c r="AE122" i="76"/>
  <c r="AF116" i="76"/>
  <c r="AF115" i="76"/>
  <c r="AF114" i="76"/>
  <c r="AF113" i="76"/>
  <c r="AF102" i="76"/>
  <c r="AF100" i="76"/>
  <c r="AF97" i="76"/>
  <c r="AF95" i="76"/>
  <c r="AF92" i="76"/>
  <c r="AF89" i="76"/>
  <c r="AJ84" i="76"/>
  <c r="AF75" i="76"/>
  <c r="AF71" i="76"/>
  <c r="AJ67" i="76"/>
  <c r="AJ62" i="76"/>
  <c r="AF59" i="76"/>
  <c r="AF57" i="76"/>
  <c r="HR57" i="76" s="1"/>
  <c r="AF44" i="76"/>
  <c r="AF38" i="76"/>
  <c r="AE68" i="76"/>
  <c r="AI65" i="76"/>
  <c r="AE56" i="76"/>
  <c r="AE54" i="76"/>
  <c r="AE53" i="76"/>
  <c r="AI52" i="76"/>
  <c r="HU52" i="76" s="1"/>
  <c r="AE51" i="76"/>
  <c r="AE49" i="76"/>
  <c r="AE47" i="76"/>
  <c r="AE35" i="76"/>
  <c r="HQ35" i="76" s="1"/>
  <c r="AC161" i="76"/>
  <c r="AE110" i="76"/>
  <c r="AH93" i="76"/>
  <c r="AH87" i="76"/>
  <c r="AD86" i="76"/>
  <c r="AH85" i="76"/>
  <c r="AD83" i="76"/>
  <c r="AH80" i="76"/>
  <c r="AH76" i="76"/>
  <c r="AH70" i="76"/>
  <c r="AD69" i="76"/>
  <c r="AH36" i="76"/>
  <c r="HT36" i="76" s="1"/>
  <c r="AD30" i="76"/>
  <c r="AG74" i="76"/>
  <c r="AG72" i="76"/>
  <c r="AG66" i="76"/>
  <c r="AG58" i="76"/>
  <c r="AG50" i="76"/>
  <c r="AG42" i="76"/>
  <c r="HS42" i="76" s="1"/>
  <c r="AG31" i="76"/>
  <c r="HS31" i="76" s="1"/>
  <c r="AG29" i="76"/>
  <c r="AG27" i="76"/>
  <c r="AG26" i="76"/>
  <c r="AG25" i="76"/>
  <c r="HS25" i="76" s="1"/>
  <c r="AI135" i="76"/>
  <c r="AF22" i="76"/>
  <c r="AG43" i="76"/>
  <c r="AE33" i="76"/>
  <c r="HQ33" i="76" s="1"/>
  <c r="AE21" i="76"/>
  <c r="AG63" i="76"/>
  <c r="AE24" i="76"/>
  <c r="HQ24" i="76" s="1"/>
  <c r="J176" i="76"/>
  <c r="J175" i="76"/>
  <c r="H161" i="76"/>
  <c r="J177" i="76"/>
  <c r="I174" i="76"/>
  <c r="H168" i="76"/>
  <c r="I169" i="76"/>
  <c r="H166" i="76"/>
  <c r="H172" i="76"/>
  <c r="I170" i="76"/>
  <c r="I167" i="76"/>
  <c r="I164" i="76"/>
  <c r="I162" i="76"/>
  <c r="I158" i="76"/>
  <c r="J163" i="76"/>
  <c r="H159" i="76"/>
  <c r="H154" i="76"/>
  <c r="H150" i="76"/>
  <c r="K171" i="76"/>
  <c r="G153" i="76"/>
  <c r="J145" i="76"/>
  <c r="J138" i="76"/>
  <c r="J135" i="76"/>
  <c r="J132" i="76"/>
  <c r="J130" i="76"/>
  <c r="J149" i="76"/>
  <c r="I137" i="76"/>
  <c r="I134" i="76"/>
  <c r="I126" i="76"/>
  <c r="I122" i="76"/>
  <c r="I120" i="76"/>
  <c r="H147" i="76"/>
  <c r="H146" i="76"/>
  <c r="H143" i="76"/>
  <c r="H140" i="76"/>
  <c r="H131" i="76"/>
  <c r="H128" i="76"/>
  <c r="H124" i="76"/>
  <c r="G142" i="76"/>
  <c r="J113" i="76"/>
  <c r="J101" i="76"/>
  <c r="J98" i="76"/>
  <c r="I119" i="76"/>
  <c r="I112" i="76"/>
  <c r="I111" i="76"/>
  <c r="I108" i="76"/>
  <c r="I102" i="76"/>
  <c r="I100" i="76"/>
  <c r="I96" i="76"/>
  <c r="I94" i="76"/>
  <c r="I173" i="76"/>
  <c r="J160" i="76"/>
  <c r="J152" i="76"/>
  <c r="G139" i="76"/>
  <c r="G125" i="76"/>
  <c r="H117" i="76"/>
  <c r="H114" i="76"/>
  <c r="H109" i="76"/>
  <c r="H106" i="76"/>
  <c r="H105" i="76"/>
  <c r="G116" i="76"/>
  <c r="G104" i="76"/>
  <c r="H92" i="76"/>
  <c r="H82" i="76"/>
  <c r="H79" i="76"/>
  <c r="H75" i="76"/>
  <c r="H72" i="76"/>
  <c r="H70" i="76"/>
  <c r="H69" i="76"/>
  <c r="H68" i="76"/>
  <c r="H61" i="76"/>
  <c r="H57" i="76"/>
  <c r="GT57" i="76" s="1"/>
  <c r="H46" i="76"/>
  <c r="GT46" i="76" s="1"/>
  <c r="H38" i="76"/>
  <c r="K107" i="76"/>
  <c r="K85" i="76"/>
  <c r="K83" i="76"/>
  <c r="G50" i="76"/>
  <c r="G35" i="76"/>
  <c r="K144" i="76"/>
  <c r="J91" i="76"/>
  <c r="J86" i="76"/>
  <c r="J73" i="76"/>
  <c r="J67" i="76"/>
  <c r="J65" i="76"/>
  <c r="J62" i="76"/>
  <c r="J54" i="76"/>
  <c r="J52" i="76"/>
  <c r="GV52" i="76" s="1"/>
  <c r="J49" i="76"/>
  <c r="GV49" i="76" s="1"/>
  <c r="J45" i="76"/>
  <c r="J42" i="76"/>
  <c r="J41" i="76"/>
  <c r="GV41" i="76" s="1"/>
  <c r="J23" i="76"/>
  <c r="GV23" i="76" s="1"/>
  <c r="I81" i="76"/>
  <c r="I77" i="76"/>
  <c r="I59" i="76"/>
  <c r="GU59" i="76" s="1"/>
  <c r="I55" i="76"/>
  <c r="GU55" i="76" s="1"/>
  <c r="I53" i="76"/>
  <c r="I51" i="76"/>
  <c r="I47" i="76"/>
  <c r="GU47" i="76" s="1"/>
  <c r="I43" i="76"/>
  <c r="GU43" i="76" s="1"/>
  <c r="I39" i="76"/>
  <c r="I36" i="76"/>
  <c r="I27" i="76"/>
  <c r="GU27" i="76" s="1"/>
  <c r="I21" i="76"/>
  <c r="GU21" i="76" s="1"/>
  <c r="H33" i="76"/>
  <c r="H32" i="76"/>
  <c r="H31" i="76"/>
  <c r="GT31" i="76" s="1"/>
  <c r="H30" i="76"/>
  <c r="GT30" i="76" s="1"/>
  <c r="H29" i="76"/>
  <c r="H26" i="76"/>
  <c r="I90" i="76"/>
  <c r="I84" i="76"/>
  <c r="I74" i="76"/>
  <c r="I44" i="76"/>
  <c r="K28" i="76"/>
  <c r="GW28" i="76" s="1"/>
  <c r="I40" i="76"/>
  <c r="GU40" i="76" s="1"/>
  <c r="J174" i="76"/>
  <c r="J170" i="76"/>
  <c r="J165" i="76"/>
  <c r="L163" i="76"/>
  <c r="K169" i="76"/>
  <c r="K167" i="76"/>
  <c r="K173" i="76"/>
  <c r="I157" i="76"/>
  <c r="J161" i="76"/>
  <c r="L152" i="76"/>
  <c r="K156" i="76"/>
  <c r="K164" i="76"/>
  <c r="J147" i="76"/>
  <c r="J146" i="76"/>
  <c r="J143" i="76"/>
  <c r="J140" i="76"/>
  <c r="J133" i="76"/>
  <c r="J128" i="76"/>
  <c r="J124" i="76"/>
  <c r="J123" i="76"/>
  <c r="J159" i="76"/>
  <c r="J155" i="76"/>
  <c r="J151" i="76"/>
  <c r="I141" i="76"/>
  <c r="I139" i="76"/>
  <c r="I131" i="76"/>
  <c r="I127" i="76"/>
  <c r="I125" i="76"/>
  <c r="I168" i="76"/>
  <c r="H142" i="76"/>
  <c r="L132" i="76"/>
  <c r="L130" i="76"/>
  <c r="J118" i="76"/>
  <c r="J117" i="76"/>
  <c r="J112" i="76"/>
  <c r="J109" i="76"/>
  <c r="J154" i="76"/>
  <c r="K145" i="76"/>
  <c r="K137" i="76"/>
  <c r="K135" i="76"/>
  <c r="I114" i="76"/>
  <c r="M107" i="76"/>
  <c r="I104" i="76"/>
  <c r="I99" i="76"/>
  <c r="H116" i="76"/>
  <c r="L113" i="76"/>
  <c r="L101" i="76"/>
  <c r="L98" i="76"/>
  <c r="H95" i="76"/>
  <c r="J158" i="76"/>
  <c r="K148" i="76"/>
  <c r="L91" i="76"/>
  <c r="H89" i="76"/>
  <c r="L86" i="76"/>
  <c r="L83" i="76"/>
  <c r="L67" i="76"/>
  <c r="L66" i="76"/>
  <c r="L62" i="76"/>
  <c r="L45" i="76"/>
  <c r="L42" i="76"/>
  <c r="L41" i="76"/>
  <c r="J150" i="76"/>
  <c r="K138" i="76"/>
  <c r="K122" i="76"/>
  <c r="K97" i="76"/>
  <c r="G88" i="76"/>
  <c r="K87" i="76"/>
  <c r="K84" i="76"/>
  <c r="K80" i="76"/>
  <c r="K77" i="76"/>
  <c r="K76" i="76"/>
  <c r="K73" i="76"/>
  <c r="K65" i="76"/>
  <c r="K63" i="76"/>
  <c r="K58" i="76"/>
  <c r="K52" i="76"/>
  <c r="GW52" i="76" s="1"/>
  <c r="K51" i="76"/>
  <c r="K48" i="76"/>
  <c r="K40" i="76"/>
  <c r="GW40" i="76" s="1"/>
  <c r="K39" i="76"/>
  <c r="GW39" i="76" s="1"/>
  <c r="K37" i="76"/>
  <c r="K136" i="76"/>
  <c r="K120" i="76"/>
  <c r="J75" i="76"/>
  <c r="J74" i="76"/>
  <c r="J72" i="76"/>
  <c r="J71" i="76"/>
  <c r="J68" i="76"/>
  <c r="J57" i="76"/>
  <c r="J55" i="76"/>
  <c r="J46" i="76"/>
  <c r="GV46" i="76" s="1"/>
  <c r="J44" i="76"/>
  <c r="GV44" i="76" s="1"/>
  <c r="K110" i="76"/>
  <c r="M85" i="76"/>
  <c r="J36" i="76"/>
  <c r="J34" i="76"/>
  <c r="GV34" i="76" s="1"/>
  <c r="J33" i="76"/>
  <c r="J30" i="76"/>
  <c r="J29" i="76"/>
  <c r="GV29" i="76" s="1"/>
  <c r="J26" i="76"/>
  <c r="K108" i="76"/>
  <c r="K100" i="76"/>
  <c r="I93" i="76"/>
  <c r="I79" i="76"/>
  <c r="I69" i="76"/>
  <c r="I35" i="76"/>
  <c r="I31" i="76"/>
  <c r="GU31" i="76" s="1"/>
  <c r="L28" i="76"/>
  <c r="GX28" i="76" s="1"/>
  <c r="L25" i="76"/>
  <c r="L23" i="76"/>
  <c r="K134" i="76"/>
  <c r="K96" i="76"/>
  <c r="I60" i="76"/>
  <c r="K22" i="76"/>
  <c r="K20" i="76"/>
  <c r="GW20" i="76" s="1"/>
  <c r="I50" i="76"/>
  <c r="GU50" i="76" s="1"/>
  <c r="K21" i="76"/>
  <c r="X177" i="76"/>
  <c r="V173" i="76"/>
  <c r="T163" i="76"/>
  <c r="W171" i="76"/>
  <c r="W175" i="76"/>
  <c r="W172" i="76"/>
  <c r="U169" i="76"/>
  <c r="W167" i="76"/>
  <c r="U159" i="76"/>
  <c r="T166" i="76"/>
  <c r="W164" i="76"/>
  <c r="U161" i="76"/>
  <c r="X155" i="76"/>
  <c r="T153" i="76"/>
  <c r="X150" i="76"/>
  <c r="W170" i="76"/>
  <c r="V162" i="76"/>
  <c r="W160" i="76"/>
  <c r="W149" i="76"/>
  <c r="V152" i="76"/>
  <c r="V147" i="76"/>
  <c r="R142" i="76"/>
  <c r="V137" i="76"/>
  <c r="V132" i="76"/>
  <c r="V123" i="76"/>
  <c r="V121" i="76"/>
  <c r="U145" i="76"/>
  <c r="U143" i="76"/>
  <c r="U136" i="76"/>
  <c r="U134" i="76"/>
  <c r="U129" i="76"/>
  <c r="Y128" i="76"/>
  <c r="U125" i="76"/>
  <c r="Y124" i="76"/>
  <c r="X148" i="76"/>
  <c r="X146" i="76"/>
  <c r="X140" i="76"/>
  <c r="X135" i="76"/>
  <c r="W144" i="76"/>
  <c r="W130" i="76"/>
  <c r="W126" i="76"/>
  <c r="W122" i="76"/>
  <c r="V118" i="76"/>
  <c r="V117" i="76"/>
  <c r="V108" i="76"/>
  <c r="V104" i="76"/>
  <c r="V100" i="76"/>
  <c r="V99" i="76"/>
  <c r="V98" i="76"/>
  <c r="U115" i="76"/>
  <c r="U105" i="76"/>
  <c r="U102" i="76"/>
  <c r="U95" i="76"/>
  <c r="U94" i="76"/>
  <c r="W141" i="76"/>
  <c r="V119" i="76"/>
  <c r="X113" i="76"/>
  <c r="W110" i="76"/>
  <c r="X93" i="76"/>
  <c r="X85" i="76"/>
  <c r="X80" i="76"/>
  <c r="T78" i="76"/>
  <c r="X77" i="76"/>
  <c r="X58" i="76"/>
  <c r="X57" i="76"/>
  <c r="X55" i="76"/>
  <c r="X43" i="76"/>
  <c r="HJ43" i="76" s="1"/>
  <c r="T40" i="76"/>
  <c r="X39" i="76"/>
  <c r="X37" i="76"/>
  <c r="X36" i="76"/>
  <c r="HJ36" i="76" s="1"/>
  <c r="AA107" i="76"/>
  <c r="S106" i="76"/>
  <c r="W92" i="76"/>
  <c r="W84" i="76"/>
  <c r="W72" i="76"/>
  <c r="W67" i="76"/>
  <c r="W63" i="76"/>
  <c r="W46" i="76"/>
  <c r="HI46" i="76" s="1"/>
  <c r="W34" i="76"/>
  <c r="S139" i="76"/>
  <c r="S131" i="76"/>
  <c r="W111" i="76"/>
  <c r="W101" i="76"/>
  <c r="V87" i="76"/>
  <c r="V82" i="76"/>
  <c r="V74" i="76"/>
  <c r="V73" i="76"/>
  <c r="V70" i="76"/>
  <c r="V68" i="76"/>
  <c r="V65" i="76"/>
  <c r="V64" i="76"/>
  <c r="V61" i="76"/>
  <c r="V51" i="76"/>
  <c r="HH51" i="76" s="1"/>
  <c r="V48" i="76"/>
  <c r="HH48" i="76" s="1"/>
  <c r="V45" i="76"/>
  <c r="V41" i="76"/>
  <c r="U88" i="76"/>
  <c r="U66" i="76"/>
  <c r="U60" i="76"/>
  <c r="U50" i="76"/>
  <c r="V32" i="76"/>
  <c r="HH32" i="76" s="1"/>
  <c r="V29" i="76"/>
  <c r="HH29" i="76" s="1"/>
  <c r="V27" i="76"/>
  <c r="V22" i="76"/>
  <c r="Y91" i="76"/>
  <c r="U33" i="76"/>
  <c r="HG33" i="76" s="1"/>
  <c r="U31" i="76"/>
  <c r="U24" i="76"/>
  <c r="Y21" i="76"/>
  <c r="HK21" i="76" s="1"/>
  <c r="U89" i="76"/>
  <c r="U75" i="76"/>
  <c r="U59" i="76"/>
  <c r="U53" i="76"/>
  <c r="HG53" i="76" s="1"/>
  <c r="U49" i="76"/>
  <c r="HG49" i="76" s="1"/>
  <c r="X26" i="76"/>
  <c r="U35" i="76"/>
  <c r="W28" i="76"/>
  <c r="W20" i="76"/>
  <c r="HI20" i="76" s="1"/>
  <c r="Y62" i="76"/>
  <c r="AI176" i="76"/>
  <c r="AH172" i="76"/>
  <c r="AH168" i="76"/>
  <c r="AH166" i="76"/>
  <c r="AG177" i="76"/>
  <c r="AJ175" i="76"/>
  <c r="AF174" i="76"/>
  <c r="AI169" i="76"/>
  <c r="AJ171" i="76"/>
  <c r="AG178" i="76"/>
  <c r="AG163" i="76"/>
  <c r="AG159" i="76"/>
  <c r="AJ167" i="76"/>
  <c r="AH164" i="76"/>
  <c r="AE161" i="76"/>
  <c r="AF158" i="76"/>
  <c r="AJ155" i="76"/>
  <c r="AJ154" i="76"/>
  <c r="AG162" i="76"/>
  <c r="AI157" i="76"/>
  <c r="AI152" i="76"/>
  <c r="AI151" i="76"/>
  <c r="AH143" i="76"/>
  <c r="AH137" i="76"/>
  <c r="AH136" i="76"/>
  <c r="AH133" i="76"/>
  <c r="AH130" i="76"/>
  <c r="AH127" i="76"/>
  <c r="AL126" i="76"/>
  <c r="AH125" i="76"/>
  <c r="AH150" i="76"/>
  <c r="AG145" i="76"/>
  <c r="AG144" i="76"/>
  <c r="AK140" i="76"/>
  <c r="AG139" i="76"/>
  <c r="AK135" i="76"/>
  <c r="AG134" i="76"/>
  <c r="AG122" i="76"/>
  <c r="AF131" i="76"/>
  <c r="AF121" i="76"/>
  <c r="AH149" i="76"/>
  <c r="AH116" i="76"/>
  <c r="AH115" i="76"/>
  <c r="AH113" i="76"/>
  <c r="AH105" i="76"/>
  <c r="AH103" i="76"/>
  <c r="AI148" i="76"/>
  <c r="AI120" i="76"/>
  <c r="AG114" i="76"/>
  <c r="AG110" i="76"/>
  <c r="AG100" i="76"/>
  <c r="AG98" i="76"/>
  <c r="AG95" i="76"/>
  <c r="AG119" i="76"/>
  <c r="AF112" i="76"/>
  <c r="AF108" i="76"/>
  <c r="AF99" i="76"/>
  <c r="AJ93" i="76"/>
  <c r="AJ90" i="76"/>
  <c r="AJ87" i="76"/>
  <c r="AF86" i="76"/>
  <c r="AJ85" i="76"/>
  <c r="AF83" i="76"/>
  <c r="AF79" i="76"/>
  <c r="AF78" i="76"/>
  <c r="AJ76" i="76"/>
  <c r="AF69" i="76"/>
  <c r="AF48" i="76"/>
  <c r="AF47" i="76"/>
  <c r="AJ36" i="76"/>
  <c r="HV36" i="76" s="1"/>
  <c r="AF35" i="76"/>
  <c r="HR35" i="76" s="1"/>
  <c r="AI118" i="76"/>
  <c r="AI94" i="76"/>
  <c r="AI88" i="76"/>
  <c r="AI74" i="76"/>
  <c r="AI58" i="76"/>
  <c r="AI55" i="76"/>
  <c r="AE106" i="76"/>
  <c r="AH92" i="76"/>
  <c r="AH91" i="76"/>
  <c r="AH89" i="76"/>
  <c r="AH82" i="76"/>
  <c r="AH75" i="76"/>
  <c r="AH72" i="76"/>
  <c r="AH71" i="76"/>
  <c r="AL67" i="76"/>
  <c r="AH64" i="76"/>
  <c r="AH59" i="76"/>
  <c r="AH57" i="76"/>
  <c r="AH50" i="76"/>
  <c r="HT50" i="76" s="1"/>
  <c r="AH46" i="76"/>
  <c r="HT46" i="76" s="1"/>
  <c r="AH43" i="76"/>
  <c r="AH41" i="76"/>
  <c r="AH39" i="76"/>
  <c r="HT39" i="76" s="1"/>
  <c r="AH38" i="76"/>
  <c r="HT38" i="76" s="1"/>
  <c r="AK62" i="76"/>
  <c r="AK52" i="76"/>
  <c r="AH37" i="76"/>
  <c r="AH28" i="76"/>
  <c r="HT28" i="76" s="1"/>
  <c r="AH27" i="76"/>
  <c r="AH20" i="76"/>
  <c r="AI117" i="76"/>
  <c r="AG68" i="76"/>
  <c r="AG60" i="76"/>
  <c r="AG56" i="76"/>
  <c r="AG54" i="76"/>
  <c r="HS54" i="76" s="1"/>
  <c r="AG44" i="76"/>
  <c r="HS44" i="76" s="1"/>
  <c r="AG40" i="76"/>
  <c r="AG32" i="76"/>
  <c r="AG23" i="76"/>
  <c r="HS23" i="76" s="1"/>
  <c r="AG22" i="76"/>
  <c r="HS22" i="76" s="1"/>
  <c r="AG21" i="76"/>
  <c r="AI107" i="76"/>
  <c r="AF30" i="76"/>
  <c r="AG77" i="76"/>
  <c r="AG53" i="76"/>
  <c r="AI25" i="76"/>
  <c r="AG51" i="76"/>
  <c r="AG49" i="76"/>
  <c r="HS49" i="76" s="1"/>
  <c r="AI26" i="76"/>
  <c r="E178" i="76"/>
  <c r="E176" i="76"/>
  <c r="F175" i="76"/>
  <c r="F174" i="76"/>
  <c r="F171" i="76"/>
  <c r="F168" i="76"/>
  <c r="E177" i="76"/>
  <c r="E166" i="76"/>
  <c r="D172" i="76"/>
  <c r="E173" i="76"/>
  <c r="E157" i="76"/>
  <c r="E156" i="76"/>
  <c r="E154" i="76"/>
  <c r="E153" i="76"/>
  <c r="E151" i="76"/>
  <c r="E163" i="76"/>
  <c r="D155" i="76"/>
  <c r="D150" i="76"/>
  <c r="E169" i="76"/>
  <c r="F162" i="76"/>
  <c r="F160" i="76"/>
  <c r="F152" i="76"/>
  <c r="F148" i="76"/>
  <c r="F145" i="76"/>
  <c r="F144" i="76"/>
  <c r="F135" i="76"/>
  <c r="F126" i="76"/>
  <c r="F123" i="76"/>
  <c r="F122" i="76"/>
  <c r="F121" i="76"/>
  <c r="E164" i="76"/>
  <c r="E149" i="76"/>
  <c r="E146" i="76"/>
  <c r="E143" i="76"/>
  <c r="E142" i="76"/>
  <c r="E140" i="76"/>
  <c r="E138" i="76"/>
  <c r="E136" i="76"/>
  <c r="E132" i="76"/>
  <c r="E130" i="76"/>
  <c r="E125" i="76"/>
  <c r="D131" i="76"/>
  <c r="D129" i="76"/>
  <c r="D124" i="76"/>
  <c r="F118" i="76"/>
  <c r="F115" i="76"/>
  <c r="F110" i="76"/>
  <c r="F107" i="76"/>
  <c r="F103" i="76"/>
  <c r="F98" i="76"/>
  <c r="F97" i="76"/>
  <c r="E119" i="76"/>
  <c r="E113" i="76"/>
  <c r="E112" i="76"/>
  <c r="E109" i="76"/>
  <c r="E108" i="76"/>
  <c r="E100" i="76"/>
  <c r="E96" i="76"/>
  <c r="D114" i="76"/>
  <c r="D102" i="76"/>
  <c r="D99" i="76"/>
  <c r="D89" i="76"/>
  <c r="D75" i="76"/>
  <c r="D61" i="76"/>
  <c r="D40" i="76"/>
  <c r="D36" i="76"/>
  <c r="GP36" i="76" s="1"/>
  <c r="C104" i="76"/>
  <c r="E94" i="76"/>
  <c r="F91" i="76"/>
  <c r="F86" i="76"/>
  <c r="F85" i="76"/>
  <c r="F83" i="76"/>
  <c r="F77" i="76"/>
  <c r="F76" i="76"/>
  <c r="F72" i="76"/>
  <c r="F70" i="76"/>
  <c r="F66" i="76"/>
  <c r="F65" i="76"/>
  <c r="F63" i="76"/>
  <c r="F62" i="76"/>
  <c r="F58" i="76"/>
  <c r="F55" i="76"/>
  <c r="GR55" i="76" s="1"/>
  <c r="F53" i="76"/>
  <c r="GR53" i="76" s="1"/>
  <c r="F47" i="76"/>
  <c r="F45" i="76"/>
  <c r="C139" i="76"/>
  <c r="E92" i="76"/>
  <c r="E90" i="76"/>
  <c r="E88" i="76"/>
  <c r="E84" i="76"/>
  <c r="E82" i="76"/>
  <c r="E80" i="76"/>
  <c r="E56" i="76"/>
  <c r="E54" i="76"/>
  <c r="GQ54" i="76" s="1"/>
  <c r="E52" i="76"/>
  <c r="GQ52" i="76" s="1"/>
  <c r="E50" i="76"/>
  <c r="E48" i="76"/>
  <c r="E42" i="76"/>
  <c r="GQ42" i="76" s="1"/>
  <c r="F28" i="76"/>
  <c r="GR28" i="76" s="1"/>
  <c r="F25" i="76"/>
  <c r="F23" i="76"/>
  <c r="F20" i="76"/>
  <c r="GR20" i="76" s="1"/>
  <c r="E34" i="76"/>
  <c r="GQ34" i="76" s="1"/>
  <c r="E29" i="76"/>
  <c r="E24" i="76"/>
  <c r="E22" i="76"/>
  <c r="E21" i="76"/>
  <c r="E87" i="76"/>
  <c r="E69" i="76"/>
  <c r="E67" i="76"/>
  <c r="E59" i="76"/>
  <c r="GQ59" i="76" s="1"/>
  <c r="E57" i="76"/>
  <c r="E51" i="76"/>
  <c r="E41" i="76"/>
  <c r="GQ41" i="76" s="1"/>
  <c r="D33" i="76"/>
  <c r="GP33" i="76" s="1"/>
  <c r="D31" i="76"/>
  <c r="D30" i="76"/>
  <c r="E37" i="76"/>
  <c r="GQ37" i="76" s="1"/>
  <c r="R175" i="76"/>
  <c r="R174" i="76"/>
  <c r="R165" i="76"/>
  <c r="T177" i="76"/>
  <c r="Q176" i="76"/>
  <c r="Q172" i="76"/>
  <c r="S170" i="76"/>
  <c r="P169" i="76"/>
  <c r="Q167" i="76"/>
  <c r="S164" i="76"/>
  <c r="Q157" i="76"/>
  <c r="Q152" i="76"/>
  <c r="Q150" i="76"/>
  <c r="Q149" i="76"/>
  <c r="Q171" i="76"/>
  <c r="P154" i="76"/>
  <c r="P153" i="76"/>
  <c r="Q168" i="76"/>
  <c r="Q162" i="76"/>
  <c r="S156" i="76"/>
  <c r="R141" i="76"/>
  <c r="N139" i="76"/>
  <c r="R126" i="76"/>
  <c r="R124" i="76"/>
  <c r="R161" i="76"/>
  <c r="Q146" i="76"/>
  <c r="Q145" i="76"/>
  <c r="Q140" i="76"/>
  <c r="Q138" i="76"/>
  <c r="Q135" i="76"/>
  <c r="Q133" i="76"/>
  <c r="Q129" i="76"/>
  <c r="Q122" i="76"/>
  <c r="Q121" i="76"/>
  <c r="P147" i="76"/>
  <c r="P144" i="76"/>
  <c r="P143" i="76"/>
  <c r="P134" i="76"/>
  <c r="P132" i="76"/>
  <c r="P119" i="76"/>
  <c r="R151" i="76"/>
  <c r="O127" i="76"/>
  <c r="R109" i="76"/>
  <c r="R103" i="76"/>
  <c r="R100" i="76"/>
  <c r="R96" i="76"/>
  <c r="S130" i="76"/>
  <c r="S128" i="76"/>
  <c r="Q118" i="76"/>
  <c r="Q108" i="76"/>
  <c r="U107" i="76"/>
  <c r="Q98" i="76"/>
  <c r="O142" i="76"/>
  <c r="P114" i="76"/>
  <c r="P112" i="76"/>
  <c r="P102" i="76"/>
  <c r="P99" i="76"/>
  <c r="P97" i="76"/>
  <c r="P94" i="76"/>
  <c r="O115" i="76"/>
  <c r="P82" i="76"/>
  <c r="P75" i="76"/>
  <c r="P69" i="76"/>
  <c r="P66" i="76"/>
  <c r="T62" i="76"/>
  <c r="P61" i="76"/>
  <c r="P50" i="76"/>
  <c r="P49" i="76"/>
  <c r="HB49" i="76" s="1"/>
  <c r="P47" i="76"/>
  <c r="HB47" i="76" s="1"/>
  <c r="T42" i="76"/>
  <c r="P40" i="76"/>
  <c r="P38" i="76"/>
  <c r="HB38" i="76" s="1"/>
  <c r="S91" i="76"/>
  <c r="S90" i="76"/>
  <c r="O79" i="76"/>
  <c r="S77" i="76"/>
  <c r="O64" i="76"/>
  <c r="O53" i="76"/>
  <c r="O35" i="76"/>
  <c r="O116" i="76"/>
  <c r="R87" i="76"/>
  <c r="R85" i="76"/>
  <c r="R80" i="76"/>
  <c r="N78" i="76"/>
  <c r="R76" i="76"/>
  <c r="R71" i="76"/>
  <c r="R58" i="76"/>
  <c r="R57" i="76"/>
  <c r="HD57" i="76" s="1"/>
  <c r="N56" i="76"/>
  <c r="GZ56" i="76" s="1"/>
  <c r="R54" i="76"/>
  <c r="R48" i="76"/>
  <c r="R46" i="76"/>
  <c r="HD46" i="76" s="1"/>
  <c r="R45" i="76"/>
  <c r="HD45" i="76" s="1"/>
  <c r="R44" i="76"/>
  <c r="R39" i="76"/>
  <c r="S113" i="76"/>
  <c r="R37" i="76"/>
  <c r="HD37" i="76" s="1"/>
  <c r="R36" i="76"/>
  <c r="R22" i="76"/>
  <c r="HD22" i="76" s="1"/>
  <c r="Q86" i="76"/>
  <c r="Q72" i="76"/>
  <c r="Q70" i="76"/>
  <c r="Q68" i="76"/>
  <c r="Q52" i="76"/>
  <c r="HC52" i="76" s="1"/>
  <c r="Q31" i="76"/>
  <c r="HC31" i="76" s="1"/>
  <c r="P34" i="76"/>
  <c r="P29" i="76"/>
  <c r="P27" i="76"/>
  <c r="HB27" i="76" s="1"/>
  <c r="T25" i="76"/>
  <c r="HF25" i="76" s="1"/>
  <c r="Q93" i="76"/>
  <c r="Q81" i="76"/>
  <c r="Q55" i="76"/>
  <c r="Q59" i="76"/>
  <c r="HC59" i="76" s="1"/>
  <c r="Q51" i="76"/>
  <c r="Q65" i="76"/>
  <c r="O32" i="76"/>
  <c r="O30" i="76"/>
  <c r="HA30" i="76" s="1"/>
  <c r="AA178" i="76"/>
  <c r="AD172" i="76"/>
  <c r="AD176" i="76"/>
  <c r="AC171" i="76"/>
  <c r="AC165" i="76"/>
  <c r="AB163" i="76"/>
  <c r="AB173" i="76"/>
  <c r="AB177" i="76"/>
  <c r="AB169" i="76"/>
  <c r="AB166" i="76"/>
  <c r="AD160" i="76"/>
  <c r="AC157" i="76"/>
  <c r="AC155" i="76"/>
  <c r="AC170" i="76"/>
  <c r="AB159" i="76"/>
  <c r="AB156" i="76"/>
  <c r="AA162" i="76"/>
  <c r="AE151" i="76"/>
  <c r="AD149" i="76"/>
  <c r="Z142" i="76"/>
  <c r="AD135" i="76"/>
  <c r="AD130" i="76"/>
  <c r="AC132" i="76"/>
  <c r="Y131" i="76"/>
  <c r="AC129" i="76"/>
  <c r="AC120" i="76"/>
  <c r="AC164" i="76"/>
  <c r="AD152" i="76"/>
  <c r="AB147" i="76"/>
  <c r="AB144" i="76"/>
  <c r="AB143" i="76"/>
  <c r="AF140" i="76"/>
  <c r="AB133" i="76"/>
  <c r="AF128" i="76"/>
  <c r="AB127" i="76"/>
  <c r="AF126" i="76"/>
  <c r="AB125" i="76"/>
  <c r="AF124" i="76"/>
  <c r="AE123" i="76"/>
  <c r="AD118" i="76"/>
  <c r="AD97" i="76"/>
  <c r="AD96" i="76"/>
  <c r="AA145" i="76"/>
  <c r="AA139" i="76"/>
  <c r="AC117" i="76"/>
  <c r="AC109" i="76"/>
  <c r="AC103" i="76"/>
  <c r="AC101" i="76"/>
  <c r="AC95" i="76"/>
  <c r="AC94" i="76"/>
  <c r="Z158" i="76"/>
  <c r="AE148" i="76"/>
  <c r="AA119" i="76"/>
  <c r="AB116" i="76"/>
  <c r="AB114" i="76"/>
  <c r="AB105" i="76"/>
  <c r="AB102" i="76"/>
  <c r="AB100" i="76"/>
  <c r="AA122" i="76"/>
  <c r="AE111" i="76"/>
  <c r="AF93" i="76"/>
  <c r="AB89" i="76"/>
  <c r="AB82" i="76"/>
  <c r="AB79" i="76"/>
  <c r="AB72" i="76"/>
  <c r="AB71" i="76"/>
  <c r="AB63" i="76"/>
  <c r="AB54" i="76"/>
  <c r="HN54" i="76" s="1"/>
  <c r="AB51" i="76"/>
  <c r="AB50" i="76"/>
  <c r="AE90" i="76"/>
  <c r="AE84" i="76"/>
  <c r="AA78" i="76"/>
  <c r="AA75" i="76"/>
  <c r="AE67" i="76"/>
  <c r="AA38" i="76"/>
  <c r="AA35" i="76"/>
  <c r="AA134" i="76"/>
  <c r="AD88" i="76"/>
  <c r="AD87" i="76"/>
  <c r="Z83" i="76"/>
  <c r="AD81" i="76"/>
  <c r="AD76" i="76"/>
  <c r="AD65" i="76"/>
  <c r="AH62" i="76"/>
  <c r="Z56" i="76"/>
  <c r="Z47" i="76"/>
  <c r="AA108" i="76"/>
  <c r="AC85" i="76"/>
  <c r="AC77" i="76"/>
  <c r="AC55" i="76"/>
  <c r="HO55" i="76" s="1"/>
  <c r="AC53" i="76"/>
  <c r="HO53" i="76" s="1"/>
  <c r="AC39" i="76"/>
  <c r="AD32" i="76"/>
  <c r="Z30" i="76"/>
  <c r="HL30" i="76" s="1"/>
  <c r="AD25" i="76"/>
  <c r="HP25" i="76" s="1"/>
  <c r="Z24" i="76"/>
  <c r="AD20" i="76"/>
  <c r="AC26" i="76"/>
  <c r="HO26" i="76" s="1"/>
  <c r="AC23" i="76"/>
  <c r="HO23" i="76" s="1"/>
  <c r="AA112" i="76"/>
  <c r="AC92" i="76"/>
  <c r="AC80" i="76"/>
  <c r="AC74" i="76"/>
  <c r="AC70" i="76"/>
  <c r="AC66" i="76"/>
  <c r="AC64" i="76"/>
  <c r="AC60" i="76"/>
  <c r="AC46" i="76"/>
  <c r="AC44" i="76"/>
  <c r="AC40" i="76"/>
  <c r="HO40" i="76" s="1"/>
  <c r="AD37" i="76"/>
  <c r="HP37" i="76" s="1"/>
  <c r="AB31" i="76"/>
  <c r="AC34" i="76"/>
  <c r="AE28" i="76"/>
  <c r="AN177" i="76"/>
  <c r="AN173" i="76"/>
  <c r="AN165" i="76"/>
  <c r="AN162" i="76"/>
  <c r="AN161" i="76"/>
  <c r="AO170" i="76"/>
  <c r="AN176" i="76"/>
  <c r="AO168" i="76"/>
  <c r="AO164" i="76"/>
  <c r="AO174" i="76"/>
  <c r="AO171" i="76"/>
  <c r="AO172" i="76"/>
  <c r="AO160" i="76"/>
  <c r="AO157" i="76"/>
  <c r="AO156" i="76"/>
  <c r="AO152" i="76"/>
  <c r="AO169" i="76"/>
  <c r="AN159" i="76"/>
  <c r="AN153" i="76"/>
  <c r="AN150" i="76"/>
  <c r="AN149" i="76"/>
  <c r="AN166" i="76"/>
  <c r="AO163" i="76"/>
  <c r="AP138" i="76"/>
  <c r="AP134" i="76"/>
  <c r="AO144" i="76"/>
  <c r="AO143" i="76"/>
  <c r="AO141" i="76"/>
  <c r="AO131" i="76"/>
  <c r="AO130" i="76"/>
  <c r="AO126" i="76"/>
  <c r="AO125" i="76"/>
  <c r="AO124" i="76"/>
  <c r="AO120" i="76"/>
  <c r="AN147" i="76"/>
  <c r="AN145" i="76"/>
  <c r="AN142" i="76"/>
  <c r="AN139" i="76"/>
  <c r="AN136" i="76"/>
  <c r="AN132" i="76"/>
  <c r="AN129" i="76"/>
  <c r="AN127" i="76"/>
  <c r="AN122" i="76"/>
  <c r="AN121" i="76"/>
  <c r="AN119" i="76"/>
  <c r="AP117" i="76"/>
  <c r="AO118" i="76"/>
  <c r="AO113" i="76"/>
  <c r="AO108" i="76"/>
  <c r="AO107" i="76"/>
  <c r="AO101" i="76"/>
  <c r="AO95" i="76"/>
  <c r="AN116" i="76"/>
  <c r="AN110" i="76"/>
  <c r="AN109" i="76"/>
  <c r="AN106" i="76"/>
  <c r="AN105" i="76"/>
  <c r="AN104" i="76"/>
  <c r="AN103" i="76"/>
  <c r="AN102" i="76"/>
  <c r="AN99" i="76"/>
  <c r="AN98" i="76"/>
  <c r="AN97" i="76"/>
  <c r="AN96" i="76"/>
  <c r="AP93" i="76"/>
  <c r="AN86" i="76"/>
  <c r="AN83" i="76"/>
  <c r="AN79" i="76"/>
  <c r="AN76" i="76"/>
  <c r="AN75" i="76"/>
  <c r="AN74" i="76"/>
  <c r="AN73" i="76"/>
  <c r="AN71" i="76"/>
  <c r="AN66" i="76"/>
  <c r="AN64" i="76"/>
  <c r="AN61" i="76"/>
  <c r="AN60" i="76"/>
  <c r="AN59" i="76"/>
  <c r="AN57" i="76"/>
  <c r="HZ57" i="76" s="1"/>
  <c r="AN55" i="76"/>
  <c r="AN53" i="76"/>
  <c r="HZ53" i="76" s="1"/>
  <c r="AN51" i="76"/>
  <c r="AN50" i="76"/>
  <c r="AN49" i="76"/>
  <c r="HZ49" i="76" s="1"/>
  <c r="AN48" i="76"/>
  <c r="HZ48" i="76" s="1"/>
  <c r="AN47" i="76"/>
  <c r="AN45" i="76"/>
  <c r="AN44" i="76"/>
  <c r="HZ44" i="76" s="1"/>
  <c r="AN41" i="76"/>
  <c r="HZ41" i="76" s="1"/>
  <c r="AN38" i="76"/>
  <c r="AN34" i="76"/>
  <c r="AP58" i="76"/>
  <c r="IB58" i="76" s="1"/>
  <c r="AP56" i="76"/>
  <c r="IB56" i="76" s="1"/>
  <c r="AO91" i="76"/>
  <c r="AO89" i="76"/>
  <c r="AO87" i="76"/>
  <c r="AO85" i="76"/>
  <c r="AO65" i="76"/>
  <c r="AO43" i="76"/>
  <c r="AO37" i="76"/>
  <c r="IA37" i="76" s="1"/>
  <c r="AO36" i="76"/>
  <c r="IA36" i="76" s="1"/>
  <c r="AO33" i="76"/>
  <c r="IA33" i="76" s="1"/>
  <c r="AO31" i="76"/>
  <c r="IA31" i="76" s="1"/>
  <c r="AO28" i="76"/>
  <c r="IA28" i="76" s="1"/>
  <c r="AO25" i="76"/>
  <c r="IA25" i="76" s="1"/>
  <c r="AN30" i="76"/>
  <c r="AN29" i="76"/>
  <c r="AN27" i="76"/>
  <c r="AN26" i="76"/>
  <c r="HZ26" i="76" s="1"/>
  <c r="AN24" i="76"/>
  <c r="AN23" i="76"/>
  <c r="AN22" i="76"/>
  <c r="AN20" i="76"/>
  <c r="HZ20" i="76" s="1"/>
  <c r="AO92" i="76"/>
  <c r="AO82" i="76"/>
  <c r="AO80" i="76"/>
  <c r="AO72" i="76"/>
  <c r="AO70" i="76"/>
  <c r="AO68" i="76"/>
  <c r="AO46" i="76"/>
  <c r="IA46" i="76" s="1"/>
  <c r="AO42" i="76"/>
  <c r="IA42" i="76" s="1"/>
  <c r="S176" i="76"/>
  <c r="R173" i="76"/>
  <c r="S171" i="76"/>
  <c r="S167" i="76"/>
  <c r="U177" i="76"/>
  <c r="T175" i="76"/>
  <c r="T170" i="76"/>
  <c r="T165" i="76"/>
  <c r="T174" i="76"/>
  <c r="S168" i="76"/>
  <c r="Q159" i="76"/>
  <c r="U156" i="76"/>
  <c r="R162" i="76"/>
  <c r="T160" i="76"/>
  <c r="T155" i="76"/>
  <c r="T151" i="76"/>
  <c r="S161" i="76"/>
  <c r="S157" i="76"/>
  <c r="S150" i="76"/>
  <c r="R144" i="76"/>
  <c r="R143" i="76"/>
  <c r="R137" i="76"/>
  <c r="R132" i="76"/>
  <c r="R123" i="76"/>
  <c r="R121" i="76"/>
  <c r="R120" i="76"/>
  <c r="R154" i="76"/>
  <c r="Q147" i="76"/>
  <c r="Q136" i="76"/>
  <c r="Q134" i="76"/>
  <c r="U128" i="76"/>
  <c r="Q127" i="76"/>
  <c r="Q125" i="76"/>
  <c r="P131" i="76"/>
  <c r="T130" i="76"/>
  <c r="T124" i="76"/>
  <c r="R114" i="76"/>
  <c r="R111" i="76"/>
  <c r="V107" i="76"/>
  <c r="R102" i="76"/>
  <c r="R99" i="76"/>
  <c r="R97" i="76"/>
  <c r="R95" i="76"/>
  <c r="R149" i="76"/>
  <c r="S148" i="76"/>
  <c r="S146" i="76"/>
  <c r="S140" i="76"/>
  <c r="S138" i="76"/>
  <c r="S122" i="76"/>
  <c r="Q116" i="76"/>
  <c r="Q112" i="76"/>
  <c r="Q106" i="76"/>
  <c r="Q105" i="76"/>
  <c r="T109" i="76"/>
  <c r="T96" i="76"/>
  <c r="S135" i="76"/>
  <c r="P88" i="76"/>
  <c r="T85" i="76"/>
  <c r="T58" i="76"/>
  <c r="HF58" i="76" s="1"/>
  <c r="P56" i="76"/>
  <c r="HB56" i="76" s="1"/>
  <c r="T39" i="76"/>
  <c r="T37" i="76"/>
  <c r="S133" i="76"/>
  <c r="S110" i="76"/>
  <c r="S108" i="76"/>
  <c r="S104" i="76"/>
  <c r="S100" i="76"/>
  <c r="S93" i="76"/>
  <c r="S92" i="76"/>
  <c r="S87" i="76"/>
  <c r="S80" i="76"/>
  <c r="O78" i="76"/>
  <c r="S76" i="76"/>
  <c r="S72" i="76"/>
  <c r="S55" i="76"/>
  <c r="HE55" i="76" s="1"/>
  <c r="S54" i="76"/>
  <c r="HE54" i="76" s="1"/>
  <c r="S52" i="76"/>
  <c r="S46" i="76"/>
  <c r="S44" i="76"/>
  <c r="S43" i="76"/>
  <c r="R89" i="76"/>
  <c r="R83" i="76"/>
  <c r="R82" i="76"/>
  <c r="R75" i="76"/>
  <c r="R73" i="76"/>
  <c r="R70" i="76"/>
  <c r="R69" i="76"/>
  <c r="R67" i="76"/>
  <c r="R66" i="76"/>
  <c r="R65" i="76"/>
  <c r="R63" i="76"/>
  <c r="R61" i="76"/>
  <c r="R60" i="76"/>
  <c r="R51" i="76"/>
  <c r="R47" i="76"/>
  <c r="HD47" i="76" s="1"/>
  <c r="S145" i="76"/>
  <c r="U90" i="76"/>
  <c r="U62" i="76"/>
  <c r="R34" i="76"/>
  <c r="HD34" i="76" s="1"/>
  <c r="R31" i="76"/>
  <c r="HD31" i="76" s="1"/>
  <c r="R29" i="76"/>
  <c r="HD29" i="76" s="1"/>
  <c r="R28" i="76"/>
  <c r="R27" i="76"/>
  <c r="R24" i="76"/>
  <c r="HD24" i="76" s="1"/>
  <c r="S103" i="76"/>
  <c r="Q74" i="76"/>
  <c r="Q64" i="76"/>
  <c r="Q40" i="76"/>
  <c r="HC40" i="76" s="1"/>
  <c r="Q32" i="76"/>
  <c r="U25" i="76"/>
  <c r="U91" i="76"/>
  <c r="U77" i="76"/>
  <c r="P33" i="76"/>
  <c r="T21" i="76"/>
  <c r="Q79" i="76"/>
  <c r="S23" i="76"/>
  <c r="HE23" i="76" s="1"/>
  <c r="Q53" i="76"/>
  <c r="S26" i="76"/>
  <c r="HE26" i="76" s="1"/>
  <c r="S22" i="76"/>
  <c r="HE22" i="76" s="1"/>
  <c r="Q49" i="76"/>
  <c r="HC49" i="76" s="1"/>
  <c r="Q41" i="76"/>
  <c r="AI178" i="76"/>
  <c r="AI177" i="76"/>
  <c r="AH174" i="76"/>
  <c r="AL171" i="76"/>
  <c r="AI165" i="76"/>
  <c r="AJ160" i="76"/>
  <c r="AI170" i="76"/>
  <c r="AJ168" i="76"/>
  <c r="AJ166" i="76"/>
  <c r="AJ176" i="76"/>
  <c r="AL175" i="76"/>
  <c r="AI162" i="76"/>
  <c r="AG161" i="76"/>
  <c r="AG153" i="76"/>
  <c r="AK152" i="76"/>
  <c r="AK151" i="76"/>
  <c r="AJ150" i="76"/>
  <c r="AJ149" i="76"/>
  <c r="AI163" i="76"/>
  <c r="AI159" i="76"/>
  <c r="AL154" i="76"/>
  <c r="AH147" i="76"/>
  <c r="AH131" i="76"/>
  <c r="AH121" i="76"/>
  <c r="AH158" i="76"/>
  <c r="AH156" i="76"/>
  <c r="AG142" i="76"/>
  <c r="AK128" i="76"/>
  <c r="AL155" i="76"/>
  <c r="AJ148" i="76"/>
  <c r="AJ141" i="76"/>
  <c r="AJ138" i="76"/>
  <c r="AJ130" i="76"/>
  <c r="AJ129" i="76"/>
  <c r="AJ127" i="76"/>
  <c r="AJ125" i="76"/>
  <c r="AJ123" i="76"/>
  <c r="AM140" i="76"/>
  <c r="AI119" i="76"/>
  <c r="AH112" i="76"/>
  <c r="AH108" i="76"/>
  <c r="AH99" i="76"/>
  <c r="AI144" i="76"/>
  <c r="AI134" i="76"/>
  <c r="AI132" i="76"/>
  <c r="AI122" i="76"/>
  <c r="AG106" i="76"/>
  <c r="AK94" i="76"/>
  <c r="AJ118" i="76"/>
  <c r="AJ107" i="76"/>
  <c r="AJ105" i="76"/>
  <c r="AJ101" i="76"/>
  <c r="AI133" i="76"/>
  <c r="AK93" i="76"/>
  <c r="AJ92" i="76"/>
  <c r="AJ74" i="76"/>
  <c r="AJ72" i="76"/>
  <c r="AJ71" i="76"/>
  <c r="AJ59" i="76"/>
  <c r="HV59" i="76" s="1"/>
  <c r="AJ58" i="76"/>
  <c r="AJ46" i="76"/>
  <c r="AJ43" i="76"/>
  <c r="HV43" i="76" s="1"/>
  <c r="AJ42" i="76"/>
  <c r="HV42" i="76" s="1"/>
  <c r="AI114" i="76"/>
  <c r="AI110" i="76"/>
  <c r="AI104" i="76"/>
  <c r="AI102" i="76"/>
  <c r="AI96" i="76"/>
  <c r="AI91" i="76"/>
  <c r="AI82" i="76"/>
  <c r="AI77" i="76"/>
  <c r="AI75" i="76"/>
  <c r="AI68" i="76"/>
  <c r="AI66" i="76"/>
  <c r="AI64" i="76"/>
  <c r="AI63" i="76"/>
  <c r="AI61" i="76"/>
  <c r="AI57" i="76"/>
  <c r="HU57" i="76" s="1"/>
  <c r="AI56" i="76"/>
  <c r="HU56" i="76" s="1"/>
  <c r="AI54" i="76"/>
  <c r="AI51" i="76"/>
  <c r="AI50" i="76"/>
  <c r="HU50" i="76" s="1"/>
  <c r="AI49" i="76"/>
  <c r="HU49" i="76" s="1"/>
  <c r="AI41" i="76"/>
  <c r="AI145" i="76"/>
  <c r="AI137" i="76"/>
  <c r="AL87" i="76"/>
  <c r="AH86" i="76"/>
  <c r="AL84" i="76"/>
  <c r="AH79" i="76"/>
  <c r="AH78" i="76"/>
  <c r="AH69" i="76"/>
  <c r="AL65" i="76"/>
  <c r="AH60" i="76"/>
  <c r="AL52" i="76"/>
  <c r="AH48" i="76"/>
  <c r="AH45" i="76"/>
  <c r="AI111" i="76"/>
  <c r="AI95" i="76"/>
  <c r="AK76" i="76"/>
  <c r="AH35" i="76"/>
  <c r="AH34" i="76"/>
  <c r="HT34" i="76" s="1"/>
  <c r="AH33" i="76"/>
  <c r="HT33" i="76" s="1"/>
  <c r="AH30" i="76"/>
  <c r="AG24" i="76"/>
  <c r="AK73" i="76"/>
  <c r="AL36" i="76"/>
  <c r="HX36" i="76" s="1"/>
  <c r="AJ28" i="76"/>
  <c r="AI113" i="76"/>
  <c r="AI97" i="76"/>
  <c r="AG83" i="76"/>
  <c r="AI31" i="76"/>
  <c r="AI29" i="76"/>
  <c r="AI27" i="76"/>
  <c r="HU27" i="76" s="1"/>
  <c r="AI23" i="76"/>
  <c r="HU23" i="76" s="1"/>
  <c r="AI21" i="76"/>
  <c r="AI32" i="76"/>
  <c r="AI20" i="76"/>
  <c r="HU20" i="76" s="1"/>
  <c r="K178" i="76"/>
  <c r="M177" i="76"/>
  <c r="J172" i="76"/>
  <c r="J168" i="76"/>
  <c r="J166" i="76"/>
  <c r="M169" i="76"/>
  <c r="L161" i="76"/>
  <c r="L175" i="76"/>
  <c r="L170" i="76"/>
  <c r="L165" i="76"/>
  <c r="L171" i="76"/>
  <c r="M156" i="76"/>
  <c r="M152" i="76"/>
  <c r="M149" i="76"/>
  <c r="L174" i="76"/>
  <c r="L160" i="76"/>
  <c r="L158" i="76"/>
  <c r="L155" i="76"/>
  <c r="L151" i="76"/>
  <c r="M164" i="76"/>
  <c r="K159" i="76"/>
  <c r="J142" i="76"/>
  <c r="J131" i="76"/>
  <c r="M138" i="76"/>
  <c r="M136" i="76"/>
  <c r="M135" i="76"/>
  <c r="L148" i="76"/>
  <c r="L146" i="76"/>
  <c r="L143" i="76"/>
  <c r="L140" i="76"/>
  <c r="L133" i="76"/>
  <c r="L128" i="76"/>
  <c r="L126" i="76"/>
  <c r="L124" i="76"/>
  <c r="L123" i="76"/>
  <c r="L121" i="76"/>
  <c r="L120" i="76"/>
  <c r="J116" i="76"/>
  <c r="J95" i="76"/>
  <c r="K147" i="76"/>
  <c r="K141" i="76"/>
  <c r="K139" i="76"/>
  <c r="K129" i="76"/>
  <c r="K127" i="76"/>
  <c r="K125" i="76"/>
  <c r="M101" i="76"/>
  <c r="M100" i="76"/>
  <c r="M98" i="76"/>
  <c r="L111" i="76"/>
  <c r="L110" i="76"/>
  <c r="L109" i="76"/>
  <c r="L108" i="76"/>
  <c r="L94" i="76"/>
  <c r="O107" i="76"/>
  <c r="L90" i="76"/>
  <c r="L80" i="76"/>
  <c r="L72" i="76"/>
  <c r="L59" i="76"/>
  <c r="L57" i="76"/>
  <c r="L48" i="76"/>
  <c r="GX48" i="76" s="1"/>
  <c r="L47" i="76"/>
  <c r="GX47" i="76" s="1"/>
  <c r="L46" i="76"/>
  <c r="L40" i="76"/>
  <c r="GX40" i="76" s="1"/>
  <c r="L36" i="76"/>
  <c r="GX36" i="76" s="1"/>
  <c r="K117" i="76"/>
  <c r="K103" i="76"/>
  <c r="K99" i="76"/>
  <c r="K93" i="76"/>
  <c r="K92" i="76"/>
  <c r="O85" i="76"/>
  <c r="K82" i="76"/>
  <c r="K81" i="76"/>
  <c r="K75" i="76"/>
  <c r="K71" i="76"/>
  <c r="K70" i="76"/>
  <c r="K69" i="76"/>
  <c r="K68" i="76"/>
  <c r="K60" i="76"/>
  <c r="K53" i="76"/>
  <c r="K50" i="76"/>
  <c r="GW50" i="76" s="1"/>
  <c r="K44" i="76"/>
  <c r="GW44" i="76" s="1"/>
  <c r="K43" i="76"/>
  <c r="J89" i="76"/>
  <c r="N67" i="76"/>
  <c r="N62" i="76"/>
  <c r="J56" i="76"/>
  <c r="N42" i="76"/>
  <c r="GZ42" i="76" s="1"/>
  <c r="N41" i="76"/>
  <c r="K102" i="76"/>
  <c r="M91" i="76"/>
  <c r="M87" i="76"/>
  <c r="M83" i="76"/>
  <c r="M77" i="76"/>
  <c r="M51" i="76"/>
  <c r="J38" i="76"/>
  <c r="GV38" i="76" s="1"/>
  <c r="J32" i="76"/>
  <c r="GV32" i="76" s="1"/>
  <c r="N25" i="76"/>
  <c r="N23" i="76"/>
  <c r="M22" i="76"/>
  <c r="M21" i="76"/>
  <c r="GY21" i="76" s="1"/>
  <c r="K114" i="76"/>
  <c r="K106" i="76"/>
  <c r="M84" i="76"/>
  <c r="M54" i="76"/>
  <c r="M52" i="76"/>
  <c r="GY52" i="76" s="1"/>
  <c r="L26" i="76"/>
  <c r="L24" i="76"/>
  <c r="L20" i="76"/>
  <c r="GX20" i="76" s="1"/>
  <c r="K104" i="76"/>
  <c r="I88" i="76"/>
  <c r="K34" i="76"/>
  <c r="K30" i="76"/>
  <c r="GW30" i="76" s="1"/>
  <c r="I64" i="76"/>
  <c r="K33" i="76"/>
  <c r="K31" i="76"/>
  <c r="GW31" i="76" s="1"/>
  <c r="K29" i="76"/>
  <c r="GW29" i="76" s="1"/>
  <c r="AI175" i="76"/>
  <c r="AH170" i="76"/>
  <c r="AH169" i="76"/>
  <c r="AH165" i="76"/>
  <c r="AI171" i="76"/>
  <c r="AI167" i="76"/>
  <c r="AF163" i="76"/>
  <c r="AF162" i="76"/>
  <c r="AG172" i="76"/>
  <c r="AG173" i="76"/>
  <c r="AG168" i="76"/>
  <c r="AF177" i="76"/>
  <c r="AH176" i="76"/>
  <c r="AG156" i="76"/>
  <c r="AF159" i="76"/>
  <c r="AD161" i="76"/>
  <c r="AE158" i="76"/>
  <c r="AI155" i="76"/>
  <c r="AE153" i="76"/>
  <c r="AG166" i="76"/>
  <c r="AH148" i="76"/>
  <c r="AH141" i="76"/>
  <c r="AH129" i="76"/>
  <c r="AH120" i="76"/>
  <c r="AH152" i="76"/>
  <c r="AG143" i="76"/>
  <c r="AG137" i="76"/>
  <c r="AG132" i="76"/>
  <c r="AG127" i="76"/>
  <c r="AF147" i="76"/>
  <c r="AF145" i="76"/>
  <c r="AJ140" i="76"/>
  <c r="AF139" i="76"/>
  <c r="AJ135" i="76"/>
  <c r="AF134" i="76"/>
  <c r="AJ124" i="76"/>
  <c r="AF122" i="76"/>
  <c r="AH157" i="76"/>
  <c r="AE131" i="76"/>
  <c r="AE121" i="76"/>
  <c r="AH118" i="76"/>
  <c r="AH117" i="76"/>
  <c r="AH109" i="76"/>
  <c r="AD106" i="76"/>
  <c r="AH101" i="76"/>
  <c r="AH94" i="76"/>
  <c r="AG116" i="76"/>
  <c r="AG115" i="76"/>
  <c r="AG113" i="76"/>
  <c r="AG105" i="76"/>
  <c r="AG104" i="76"/>
  <c r="AG102" i="76"/>
  <c r="AG97" i="76"/>
  <c r="AF110" i="76"/>
  <c r="AF98" i="76"/>
  <c r="AH151" i="76"/>
  <c r="AE99" i="76"/>
  <c r="AF68" i="76"/>
  <c r="AJ65" i="76"/>
  <c r="AF60" i="76"/>
  <c r="AF56" i="76"/>
  <c r="HR56" i="76" s="1"/>
  <c r="AF54" i="76"/>
  <c r="AF53" i="76"/>
  <c r="AJ52" i="76"/>
  <c r="HV52" i="76" s="1"/>
  <c r="AF51" i="76"/>
  <c r="HR51" i="76" s="1"/>
  <c r="AF49" i="76"/>
  <c r="AF40" i="76"/>
  <c r="AF34" i="76"/>
  <c r="HR34" i="76" s="1"/>
  <c r="AI93" i="76"/>
  <c r="AI90" i="76"/>
  <c r="AI87" i="76"/>
  <c r="AE86" i="76"/>
  <c r="AI85" i="76"/>
  <c r="AE83" i="76"/>
  <c r="AI80" i="76"/>
  <c r="AE79" i="76"/>
  <c r="AE78" i="76"/>
  <c r="AI76" i="76"/>
  <c r="AI73" i="76"/>
  <c r="AI70" i="76"/>
  <c r="AE69" i="76"/>
  <c r="AI36" i="76"/>
  <c r="AE112" i="76"/>
  <c r="AE108" i="76"/>
  <c r="AH88" i="76"/>
  <c r="AH81" i="76"/>
  <c r="AH74" i="76"/>
  <c r="AH58" i="76"/>
  <c r="HT58" i="76" s="1"/>
  <c r="AH55" i="76"/>
  <c r="HT55" i="76" s="1"/>
  <c r="AH42" i="76"/>
  <c r="AK84" i="76"/>
  <c r="AH31" i="76"/>
  <c r="HT31" i="76" s="1"/>
  <c r="AH29" i="76"/>
  <c r="HT29" i="76" s="1"/>
  <c r="AH26" i="76"/>
  <c r="AH25" i="76"/>
  <c r="AG92" i="76"/>
  <c r="AG82" i="76"/>
  <c r="AG64" i="76"/>
  <c r="AG38" i="76"/>
  <c r="HS38" i="76" s="1"/>
  <c r="AG37" i="76"/>
  <c r="HS37" i="76" s="1"/>
  <c r="AK67" i="76"/>
  <c r="AF33" i="76"/>
  <c r="AF23" i="76"/>
  <c r="AF21" i="76"/>
  <c r="HR21" i="76" s="1"/>
  <c r="AG89" i="76"/>
  <c r="AG75" i="76"/>
  <c r="AG71" i="76"/>
  <c r="AG45" i="76"/>
  <c r="HS45" i="76" s="1"/>
  <c r="AG59" i="76"/>
  <c r="HS59" i="76" s="1"/>
  <c r="AG57" i="76"/>
  <c r="AG39" i="76"/>
  <c r="AE30" i="76"/>
  <c r="HQ30" i="76" s="1"/>
  <c r="C173" i="76"/>
  <c r="D165" i="76"/>
  <c r="D163" i="76"/>
  <c r="D162" i="76"/>
  <c r="D175" i="76"/>
  <c r="C172" i="76"/>
  <c r="D170" i="76"/>
  <c r="D167" i="76"/>
  <c r="D178" i="76"/>
  <c r="D168" i="76"/>
  <c r="C164" i="76"/>
  <c r="D160" i="76"/>
  <c r="D159" i="76"/>
  <c r="D158" i="76"/>
  <c r="D152" i="76"/>
  <c r="D174" i="76"/>
  <c r="D166" i="76"/>
  <c r="C157" i="76"/>
  <c r="C156" i="76"/>
  <c r="C150" i="76"/>
  <c r="D177" i="76"/>
  <c r="D171" i="76"/>
  <c r="D148" i="76"/>
  <c r="D145" i="76"/>
  <c r="D144" i="76"/>
  <c r="D143" i="76"/>
  <c r="D141" i="76"/>
  <c r="D137" i="76"/>
  <c r="D135" i="76"/>
  <c r="D134" i="76"/>
  <c r="D133" i="76"/>
  <c r="D132" i="76"/>
  <c r="D127" i="76"/>
  <c r="D126" i="76"/>
  <c r="D125" i="76"/>
  <c r="D123" i="76"/>
  <c r="D122" i="76"/>
  <c r="D121" i="76"/>
  <c r="D120" i="76"/>
  <c r="C146" i="76"/>
  <c r="C136" i="76"/>
  <c r="D118" i="76"/>
  <c r="D117" i="76"/>
  <c r="D116" i="76"/>
  <c r="D115" i="76"/>
  <c r="D113" i="76"/>
  <c r="D112" i="76"/>
  <c r="D111" i="76"/>
  <c r="D110" i="76"/>
  <c r="D108" i="76"/>
  <c r="D107" i="76"/>
  <c r="D103" i="76"/>
  <c r="D101" i="76"/>
  <c r="D98" i="76"/>
  <c r="D97" i="76"/>
  <c r="D91" i="76"/>
  <c r="D90" i="76"/>
  <c r="D88" i="76"/>
  <c r="D86" i="76"/>
  <c r="D85" i="76"/>
  <c r="D83" i="76"/>
  <c r="D81" i="76"/>
  <c r="D77" i="76"/>
  <c r="D76" i="76"/>
  <c r="D73" i="76"/>
  <c r="D72" i="76"/>
  <c r="D71" i="76"/>
  <c r="D70" i="76"/>
  <c r="D68" i="76"/>
  <c r="D67" i="76"/>
  <c r="D66" i="76"/>
  <c r="D65" i="76"/>
  <c r="D64" i="76"/>
  <c r="D63" i="76"/>
  <c r="D62" i="76"/>
  <c r="D59" i="76"/>
  <c r="GP59" i="76" s="1"/>
  <c r="D58" i="76"/>
  <c r="GP58" i="76" s="1"/>
  <c r="D55" i="76"/>
  <c r="D53" i="76"/>
  <c r="D50" i="76"/>
  <c r="GP50" i="76" s="1"/>
  <c r="D49" i="76"/>
  <c r="GP49" i="76" s="1"/>
  <c r="D48" i="76"/>
  <c r="D47" i="76"/>
  <c r="D46" i="76"/>
  <c r="GP46" i="76" s="1"/>
  <c r="D45" i="76"/>
  <c r="GP45" i="76" s="1"/>
  <c r="D44" i="76"/>
  <c r="D43" i="76"/>
  <c r="D42" i="76"/>
  <c r="GP42" i="76" s="1"/>
  <c r="C102" i="76"/>
  <c r="C93" i="76"/>
  <c r="C89" i="76"/>
  <c r="C87" i="76"/>
  <c r="C84" i="76"/>
  <c r="C80" i="76"/>
  <c r="C78" i="76"/>
  <c r="C75" i="76"/>
  <c r="C69" i="76"/>
  <c r="C57" i="76"/>
  <c r="C56" i="76"/>
  <c r="C51" i="76"/>
  <c r="C41" i="76"/>
  <c r="C37" i="76"/>
  <c r="C36" i="76"/>
  <c r="C35" i="76"/>
  <c r="C149" i="76"/>
  <c r="C94" i="76"/>
  <c r="C119" i="76"/>
  <c r="C95" i="76"/>
  <c r="D32" i="76"/>
  <c r="GP32" i="76" s="1"/>
  <c r="D28" i="76"/>
  <c r="D25" i="76"/>
  <c r="D23" i="76"/>
  <c r="GP23" i="76" s="1"/>
  <c r="D20" i="76"/>
  <c r="GP20" i="76" s="1"/>
  <c r="C27" i="76"/>
  <c r="C21" i="76"/>
  <c r="C34" i="76"/>
  <c r="C24" i="76"/>
  <c r="Z173" i="76"/>
  <c r="Z170" i="76"/>
  <c r="AA168" i="76"/>
  <c r="AB160" i="76"/>
  <c r="AA175" i="76"/>
  <c r="Y169" i="76"/>
  <c r="AA165" i="76"/>
  <c r="X178" i="76"/>
  <c r="AA164" i="76"/>
  <c r="AC150" i="76"/>
  <c r="Z161" i="76"/>
  <c r="AB154" i="76"/>
  <c r="AB151" i="76"/>
  <c r="AB172" i="76"/>
  <c r="AB167" i="76"/>
  <c r="W158" i="76"/>
  <c r="AA157" i="76"/>
  <c r="AA155" i="76"/>
  <c r="AA152" i="76"/>
  <c r="AD148" i="76"/>
  <c r="Z143" i="76"/>
  <c r="Z137" i="76"/>
  <c r="Z136" i="76"/>
  <c r="Z132" i="76"/>
  <c r="Z129" i="76"/>
  <c r="Z121" i="76"/>
  <c r="Z120" i="76"/>
  <c r="Y174" i="76"/>
  <c r="Z153" i="76"/>
  <c r="AC146" i="76"/>
  <c r="AC140" i="76"/>
  <c r="AC138" i="76"/>
  <c r="Y134" i="76"/>
  <c r="Y127" i="76"/>
  <c r="AC126" i="76"/>
  <c r="Y125" i="76"/>
  <c r="Y122" i="76"/>
  <c r="AB141" i="76"/>
  <c r="X139" i="76"/>
  <c r="X131" i="76"/>
  <c r="AB130" i="76"/>
  <c r="AB123" i="76"/>
  <c r="W142" i="76"/>
  <c r="Y119" i="76"/>
  <c r="Z117" i="76"/>
  <c r="Z114" i="76"/>
  <c r="Z105" i="76"/>
  <c r="Z101" i="76"/>
  <c r="Z95" i="76"/>
  <c r="AA135" i="76"/>
  <c r="AA133" i="76"/>
  <c r="Y112" i="76"/>
  <c r="Y106" i="76"/>
  <c r="Y102" i="76"/>
  <c r="AE124" i="76"/>
  <c r="X83" i="76"/>
  <c r="AB73" i="76"/>
  <c r="AB58" i="76"/>
  <c r="X56" i="76"/>
  <c r="AB52" i="76"/>
  <c r="HN52" i="76" s="1"/>
  <c r="X47" i="76"/>
  <c r="HJ47" i="76" s="1"/>
  <c r="AB45" i="76"/>
  <c r="AB43" i="76"/>
  <c r="HN43" i="76" s="1"/>
  <c r="AB36" i="76"/>
  <c r="HN36" i="76" s="1"/>
  <c r="AA144" i="76"/>
  <c r="AA113" i="76"/>
  <c r="AA109" i="76"/>
  <c r="AA103" i="76"/>
  <c r="AA97" i="76"/>
  <c r="AA88" i="76"/>
  <c r="AA87" i="76"/>
  <c r="AA85" i="76"/>
  <c r="AA81" i="76"/>
  <c r="AA80" i="76"/>
  <c r="AA76" i="76"/>
  <c r="AA65" i="76"/>
  <c r="AE62" i="76"/>
  <c r="AA61" i="76"/>
  <c r="AA55" i="76"/>
  <c r="HM55" i="76" s="1"/>
  <c r="AA53" i="76"/>
  <c r="HM53" i="76" s="1"/>
  <c r="AA46" i="76"/>
  <c r="AA39" i="76"/>
  <c r="Z92" i="76"/>
  <c r="Z75" i="76"/>
  <c r="Z74" i="76"/>
  <c r="Z71" i="76"/>
  <c r="Z66" i="76"/>
  <c r="Z60" i="76"/>
  <c r="Z59" i="76"/>
  <c r="Z51" i="76"/>
  <c r="Z50" i="76"/>
  <c r="HL50" i="76" s="1"/>
  <c r="Z48" i="76"/>
  <c r="HL48" i="76" s="1"/>
  <c r="Z44" i="76"/>
  <c r="Z40" i="76"/>
  <c r="AC93" i="76"/>
  <c r="AC67" i="76"/>
  <c r="Z23" i="76"/>
  <c r="AA98" i="76"/>
  <c r="Y79" i="76"/>
  <c r="Y49" i="76"/>
  <c r="HK49" i="76" s="1"/>
  <c r="Y24" i="76"/>
  <c r="AA104" i="76"/>
  <c r="AC90" i="76"/>
  <c r="X30" i="76"/>
  <c r="HJ30" i="76" s="1"/>
  <c r="AB28" i="76"/>
  <c r="AA118" i="76"/>
  <c r="AA110" i="76"/>
  <c r="AA94" i="76"/>
  <c r="Y86" i="76"/>
  <c r="Y68" i="76"/>
  <c r="AA32" i="76"/>
  <c r="HM32" i="76" s="1"/>
  <c r="AA26" i="76"/>
  <c r="HM26" i="76" s="1"/>
  <c r="AA22" i="76"/>
  <c r="AA20" i="76"/>
  <c r="Y54" i="76"/>
  <c r="HK54" i="76" s="1"/>
  <c r="Y38" i="76"/>
  <c r="AC37" i="76"/>
  <c r="AA29" i="76"/>
  <c r="AA25" i="76"/>
  <c r="HM25" i="76" s="1"/>
  <c r="C178" i="76"/>
  <c r="C177" i="76"/>
  <c r="C176" i="76"/>
  <c r="C175" i="76"/>
  <c r="C171" i="76"/>
  <c r="C169" i="76"/>
  <c r="C167" i="76"/>
  <c r="C174" i="76"/>
  <c r="C166" i="76"/>
  <c r="C170" i="76"/>
  <c r="C168" i="76"/>
  <c r="C162" i="76"/>
  <c r="C165" i="76"/>
  <c r="C163" i="76"/>
  <c r="C160" i="76"/>
  <c r="C159" i="76"/>
  <c r="C158" i="76"/>
  <c r="C154" i="76"/>
  <c r="C153" i="76"/>
  <c r="C152" i="76"/>
  <c r="C151" i="76"/>
  <c r="C148" i="76"/>
  <c r="C144" i="76"/>
  <c r="C142" i="76"/>
  <c r="C140" i="76"/>
  <c r="C138" i="76"/>
  <c r="C134" i="76"/>
  <c r="C132" i="76"/>
  <c r="C130" i="76"/>
  <c r="C128" i="76"/>
  <c r="C126" i="76"/>
  <c r="C122" i="76"/>
  <c r="C120" i="76"/>
  <c r="C145" i="76"/>
  <c r="C137" i="76"/>
  <c r="C121" i="76"/>
  <c r="C143" i="76"/>
  <c r="C135" i="76"/>
  <c r="C127" i="76"/>
  <c r="C118" i="76"/>
  <c r="C116" i="76"/>
  <c r="C114" i="76"/>
  <c r="C112" i="76"/>
  <c r="C110" i="76"/>
  <c r="C108" i="76"/>
  <c r="C106" i="76"/>
  <c r="C100" i="76"/>
  <c r="C98" i="76"/>
  <c r="C96" i="76"/>
  <c r="C92" i="76"/>
  <c r="C91" i="76"/>
  <c r="C90" i="76"/>
  <c r="C88" i="76"/>
  <c r="C86" i="76"/>
  <c r="C85" i="76"/>
  <c r="C83" i="76"/>
  <c r="C82" i="76"/>
  <c r="C81" i="76"/>
  <c r="C79" i="76"/>
  <c r="C77" i="76"/>
  <c r="C76" i="76"/>
  <c r="C74" i="76"/>
  <c r="C73" i="76"/>
  <c r="C72" i="76"/>
  <c r="C71" i="76"/>
  <c r="C70" i="76"/>
  <c r="C68" i="76"/>
  <c r="C67" i="76"/>
  <c r="C66" i="76"/>
  <c r="C65" i="76"/>
  <c r="C64" i="76"/>
  <c r="C63" i="76"/>
  <c r="C62" i="76"/>
  <c r="C61" i="76"/>
  <c r="C60" i="76"/>
  <c r="C59" i="76"/>
  <c r="C58" i="76"/>
  <c r="C55" i="76"/>
  <c r="C54" i="76"/>
  <c r="C53" i="76"/>
  <c r="C52" i="76"/>
  <c r="C50" i="76"/>
  <c r="C49" i="76"/>
  <c r="C48" i="76"/>
  <c r="C47" i="76"/>
  <c r="C46" i="76"/>
  <c r="C45" i="76"/>
  <c r="C44" i="76"/>
  <c r="C43" i="76"/>
  <c r="C42" i="76"/>
  <c r="C40" i="76"/>
  <c r="C39" i="76"/>
  <c r="C141" i="76"/>
  <c r="C133" i="76"/>
  <c r="C125" i="76"/>
  <c r="C115" i="76"/>
  <c r="C107" i="76"/>
  <c r="C131" i="76"/>
  <c r="C113" i="76"/>
  <c r="C105" i="76"/>
  <c r="C97" i="76"/>
  <c r="C123" i="76"/>
  <c r="C111" i="76"/>
  <c r="C103" i="76"/>
  <c r="C147" i="76"/>
  <c r="C117" i="76"/>
  <c r="C109" i="76"/>
  <c r="C101" i="76"/>
  <c r="C31" i="76"/>
  <c r="C29" i="76"/>
  <c r="C25" i="76"/>
  <c r="C23" i="76"/>
  <c r="C32" i="76"/>
  <c r="C30" i="76"/>
  <c r="C28" i="76"/>
  <c r="C26" i="76"/>
  <c r="C22" i="76"/>
  <c r="O177" i="76"/>
  <c r="N170" i="76"/>
  <c r="N169" i="76"/>
  <c r="N167" i="76"/>
  <c r="N165" i="76"/>
  <c r="M173" i="76"/>
  <c r="M171" i="76"/>
  <c r="L172" i="76"/>
  <c r="M174" i="76"/>
  <c r="L168" i="76"/>
  <c r="M158" i="76"/>
  <c r="M162" i="76"/>
  <c r="L157" i="76"/>
  <c r="L150" i="76"/>
  <c r="N163" i="76"/>
  <c r="O156" i="76"/>
  <c r="K153" i="76"/>
  <c r="N155" i="76"/>
  <c r="N151" i="76"/>
  <c r="N146" i="76"/>
  <c r="N137" i="76"/>
  <c r="N136" i="76"/>
  <c r="N134" i="76"/>
  <c r="N133" i="76"/>
  <c r="N128" i="76"/>
  <c r="N126" i="76"/>
  <c r="N124" i="76"/>
  <c r="N123" i="76"/>
  <c r="N122" i="76"/>
  <c r="N120" i="76"/>
  <c r="M147" i="76"/>
  <c r="M145" i="76"/>
  <c r="M144" i="76"/>
  <c r="M141" i="76"/>
  <c r="M129" i="76"/>
  <c r="M161" i="76"/>
  <c r="N160" i="76"/>
  <c r="N152" i="76"/>
  <c r="L142" i="76"/>
  <c r="L131" i="76"/>
  <c r="L125" i="76"/>
  <c r="N109" i="76"/>
  <c r="N100" i="76"/>
  <c r="N98" i="76"/>
  <c r="N97" i="76"/>
  <c r="N96" i="76"/>
  <c r="M118" i="76"/>
  <c r="M117" i="76"/>
  <c r="M114" i="76"/>
  <c r="M111" i="76"/>
  <c r="Q107" i="76"/>
  <c r="M104" i="76"/>
  <c r="M103" i="76"/>
  <c r="M102" i="76"/>
  <c r="O132" i="76"/>
  <c r="O130" i="76"/>
  <c r="L119" i="76"/>
  <c r="L116" i="76"/>
  <c r="L95" i="76"/>
  <c r="O113" i="76"/>
  <c r="O101" i="76"/>
  <c r="L93" i="76"/>
  <c r="L89" i="76"/>
  <c r="L75" i="76"/>
  <c r="L74" i="76"/>
  <c r="L69" i="76"/>
  <c r="L65" i="76"/>
  <c r="P62" i="76"/>
  <c r="L60" i="76"/>
  <c r="P42" i="76"/>
  <c r="HB42" i="76" s="1"/>
  <c r="L38" i="76"/>
  <c r="GX38" i="76" s="1"/>
  <c r="K115" i="76"/>
  <c r="K88" i="76"/>
  <c r="O87" i="76"/>
  <c r="O84" i="76"/>
  <c r="O83" i="76"/>
  <c r="O77" i="76"/>
  <c r="K64" i="76"/>
  <c r="K61" i="76"/>
  <c r="O52" i="76"/>
  <c r="HA52" i="76" s="1"/>
  <c r="N91" i="76"/>
  <c r="N90" i="76"/>
  <c r="J78" i="76"/>
  <c r="N73" i="76"/>
  <c r="N63" i="76"/>
  <c r="N51" i="76"/>
  <c r="GZ51" i="76" s="1"/>
  <c r="N48" i="76"/>
  <c r="GZ48" i="76" s="1"/>
  <c r="N47" i="76"/>
  <c r="GZ47" i="76" s="1"/>
  <c r="M81" i="76"/>
  <c r="M71" i="76"/>
  <c r="M53" i="76"/>
  <c r="GY53" i="76" s="1"/>
  <c r="M43" i="76"/>
  <c r="GY43" i="76" s="1"/>
  <c r="N28" i="76"/>
  <c r="N26" i="76"/>
  <c r="GZ26" i="76" s="1"/>
  <c r="N20" i="76"/>
  <c r="GZ20" i="76" s="1"/>
  <c r="M34" i="76"/>
  <c r="GY34" i="76" s="1"/>
  <c r="M30" i="76"/>
  <c r="M92" i="76"/>
  <c r="M82" i="76"/>
  <c r="M80" i="76"/>
  <c r="M76" i="76"/>
  <c r="M72" i="76"/>
  <c r="M70" i="76"/>
  <c r="M68" i="76"/>
  <c r="M58" i="76"/>
  <c r="M50" i="76"/>
  <c r="GY50" i="76" s="1"/>
  <c r="M44" i="76"/>
  <c r="GY44" i="76" s="1"/>
  <c r="M40" i="76"/>
  <c r="GY40" i="76" s="1"/>
  <c r="N37" i="76"/>
  <c r="N36" i="76"/>
  <c r="GZ36" i="76" s="1"/>
  <c r="L32" i="76"/>
  <c r="L29" i="76"/>
  <c r="GX29" i="76" s="1"/>
  <c r="P25" i="76"/>
  <c r="P23" i="76"/>
  <c r="O21" i="76"/>
  <c r="HA21" i="76" s="1"/>
  <c r="O22" i="76"/>
  <c r="HA22" i="76" s="1"/>
  <c r="Z176" i="76"/>
  <c r="Z172" i="76"/>
  <c r="Z167" i="76"/>
  <c r="V178" i="76"/>
  <c r="X163" i="76"/>
  <c r="X162" i="76"/>
  <c r="X166" i="76"/>
  <c r="Z164" i="76"/>
  <c r="Y175" i="76"/>
  <c r="Y170" i="76"/>
  <c r="W169" i="76"/>
  <c r="AA171" i="76"/>
  <c r="Y168" i="76"/>
  <c r="Y159" i="76"/>
  <c r="Y152" i="76"/>
  <c r="X153" i="76"/>
  <c r="AA160" i="76"/>
  <c r="AA150" i="76"/>
  <c r="AA149" i="76"/>
  <c r="V158" i="76"/>
  <c r="V139" i="76"/>
  <c r="V131" i="76"/>
  <c r="Z130" i="76"/>
  <c r="Z123" i="76"/>
  <c r="Z157" i="76"/>
  <c r="Z151" i="76"/>
  <c r="Y147" i="76"/>
  <c r="U142" i="76"/>
  <c r="Y136" i="76"/>
  <c r="Y133" i="76"/>
  <c r="Y129" i="76"/>
  <c r="AC128" i="76"/>
  <c r="AC124" i="76"/>
  <c r="AB148" i="76"/>
  <c r="X143" i="76"/>
  <c r="X137" i="76"/>
  <c r="X134" i="76"/>
  <c r="X120" i="76"/>
  <c r="Z154" i="76"/>
  <c r="Z118" i="76"/>
  <c r="Z113" i="76"/>
  <c r="Z110" i="76"/>
  <c r="Z96" i="76"/>
  <c r="Y165" i="76"/>
  <c r="AA141" i="76"/>
  <c r="Y115" i="76"/>
  <c r="AC107" i="76"/>
  <c r="Y104" i="76"/>
  <c r="Y100" i="76"/>
  <c r="Y99" i="76"/>
  <c r="Y98" i="76"/>
  <c r="Y97" i="76"/>
  <c r="Y94" i="76"/>
  <c r="W145" i="76"/>
  <c r="X116" i="76"/>
  <c r="X114" i="76"/>
  <c r="X95" i="76"/>
  <c r="AA138" i="76"/>
  <c r="W112" i="76"/>
  <c r="W106" i="76"/>
  <c r="W102" i="76"/>
  <c r="AB91" i="76"/>
  <c r="X86" i="76"/>
  <c r="X66" i="76"/>
  <c r="X60" i="76"/>
  <c r="X59" i="76"/>
  <c r="X50" i="76"/>
  <c r="HJ50" i="76" s="1"/>
  <c r="X44" i="76"/>
  <c r="HJ44" i="76" s="1"/>
  <c r="X40" i="76"/>
  <c r="AA111" i="76"/>
  <c r="AA93" i="76"/>
  <c r="AA90" i="76"/>
  <c r="AA84" i="76"/>
  <c r="W78" i="76"/>
  <c r="W69" i="76"/>
  <c r="AA67" i="76"/>
  <c r="AA58" i="76"/>
  <c r="AA57" i="76"/>
  <c r="HM57" i="76" s="1"/>
  <c r="W56" i="76"/>
  <c r="HI56" i="76" s="1"/>
  <c r="W47" i="76"/>
  <c r="W38" i="76"/>
  <c r="AA37" i="76"/>
  <c r="HM37" i="76" s="1"/>
  <c r="AA36" i="76"/>
  <c r="HM36" i="76" s="1"/>
  <c r="AA126" i="76"/>
  <c r="V83" i="76"/>
  <c r="Z82" i="76"/>
  <c r="Z80" i="76"/>
  <c r="Z77" i="76"/>
  <c r="Z73" i="76"/>
  <c r="Z65" i="76"/>
  <c r="Z52" i="76"/>
  <c r="HL52" i="76" s="1"/>
  <c r="Z45" i="76"/>
  <c r="HL45" i="76" s="1"/>
  <c r="Z41" i="76"/>
  <c r="Z29" i="76"/>
  <c r="HL29" i="76" s="1"/>
  <c r="Z28" i="76"/>
  <c r="HL28" i="76" s="1"/>
  <c r="Z27" i="76"/>
  <c r="HL27" i="76" s="1"/>
  <c r="Z20" i="76"/>
  <c r="Y81" i="76"/>
  <c r="Y71" i="76"/>
  <c r="Y61" i="76"/>
  <c r="Y55" i="76"/>
  <c r="Y53" i="76"/>
  <c r="Y32" i="76"/>
  <c r="HK32" i="76" s="1"/>
  <c r="Y25" i="76"/>
  <c r="HK25" i="76" s="1"/>
  <c r="Y22" i="76"/>
  <c r="AC62" i="76"/>
  <c r="X31" i="76"/>
  <c r="X24" i="76"/>
  <c r="HJ24" i="76" s="1"/>
  <c r="X23" i="76"/>
  <c r="AA140" i="76"/>
  <c r="Y92" i="76"/>
  <c r="Y88" i="76"/>
  <c r="Y70" i="76"/>
  <c r="Y64" i="76"/>
  <c r="W30" i="76"/>
  <c r="HI30" i="76" s="1"/>
  <c r="Y46" i="76"/>
  <c r="HK46" i="76" s="1"/>
  <c r="W33" i="76"/>
  <c r="AM175" i="76"/>
  <c r="AK178" i="76"/>
  <c r="AK176" i="76"/>
  <c r="AL167" i="76"/>
  <c r="AK170" i="76"/>
  <c r="AK166" i="76"/>
  <c r="AJ164" i="76"/>
  <c r="AJ174" i="76"/>
  <c r="AK169" i="76"/>
  <c r="AJ177" i="76"/>
  <c r="AK159" i="76"/>
  <c r="AK157" i="76"/>
  <c r="AK150" i="76"/>
  <c r="AJ158" i="76"/>
  <c r="AJ156" i="76"/>
  <c r="AM171" i="76"/>
  <c r="AI161" i="76"/>
  <c r="AI153" i="76"/>
  <c r="AL148" i="76"/>
  <c r="AL141" i="76"/>
  <c r="AL128" i="76"/>
  <c r="AL125" i="76"/>
  <c r="AL124" i="76"/>
  <c r="AL123" i="76"/>
  <c r="AL120" i="76"/>
  <c r="AK160" i="76"/>
  <c r="AK146" i="76"/>
  <c r="AK145" i="76"/>
  <c r="AK143" i="76"/>
  <c r="AK137" i="76"/>
  <c r="AK134" i="76"/>
  <c r="AK129" i="76"/>
  <c r="AK162" i="76"/>
  <c r="AJ139" i="76"/>
  <c r="AJ133" i="76"/>
  <c r="AJ131" i="76"/>
  <c r="AJ122" i="76"/>
  <c r="AJ121" i="76"/>
  <c r="AM126" i="76"/>
  <c r="AL117" i="76"/>
  <c r="AL101" i="76"/>
  <c r="AL94" i="76"/>
  <c r="AI142" i="76"/>
  <c r="AI136" i="76"/>
  <c r="AK114" i="76"/>
  <c r="AK113" i="76"/>
  <c r="AK109" i="76"/>
  <c r="AK107" i="76"/>
  <c r="AK105" i="76"/>
  <c r="AK95" i="76"/>
  <c r="AM135" i="76"/>
  <c r="AJ116" i="76"/>
  <c r="AJ112" i="76"/>
  <c r="AJ108" i="76"/>
  <c r="AJ104" i="76"/>
  <c r="AJ100" i="76"/>
  <c r="AJ99" i="76"/>
  <c r="AJ98" i="76"/>
  <c r="AJ96" i="76"/>
  <c r="AK119" i="76"/>
  <c r="AN84" i="76"/>
  <c r="AJ78" i="76"/>
  <c r="AJ69" i="76"/>
  <c r="AN67" i="76"/>
  <c r="AJ64" i="76"/>
  <c r="AJ60" i="76"/>
  <c r="AJ54" i="76"/>
  <c r="HV54" i="76" s="1"/>
  <c r="AJ53" i="76"/>
  <c r="AN52" i="76"/>
  <c r="AJ51" i="76"/>
  <c r="HV51" i="76" s="1"/>
  <c r="AJ49" i="76"/>
  <c r="HV49" i="76" s="1"/>
  <c r="AJ48" i="76"/>
  <c r="AJ45" i="76"/>
  <c r="AJ44" i="76"/>
  <c r="HV44" i="76" s="1"/>
  <c r="AJ41" i="76"/>
  <c r="HV41" i="76" s="1"/>
  <c r="AJ40" i="76"/>
  <c r="AJ38" i="76"/>
  <c r="AJ37" i="76"/>
  <c r="AJ35" i="76"/>
  <c r="HV35" i="76" s="1"/>
  <c r="AJ34" i="76"/>
  <c r="AI106" i="76"/>
  <c r="AI83" i="76"/>
  <c r="AI79" i="76"/>
  <c r="AM65" i="76"/>
  <c r="AM62" i="76"/>
  <c r="AI47" i="76"/>
  <c r="HU47" i="76" s="1"/>
  <c r="AM93" i="76"/>
  <c r="AL92" i="76"/>
  <c r="AL80" i="76"/>
  <c r="AL43" i="76"/>
  <c r="AL42" i="76"/>
  <c r="HX42" i="76" s="1"/>
  <c r="AK88" i="76"/>
  <c r="AK82" i="76"/>
  <c r="AK74" i="76"/>
  <c r="AK70" i="76"/>
  <c r="AK58" i="76"/>
  <c r="AK56" i="76"/>
  <c r="HW56" i="76" s="1"/>
  <c r="AK46" i="76"/>
  <c r="HW46" i="76" s="1"/>
  <c r="AL28" i="76"/>
  <c r="HX28" i="76" s="1"/>
  <c r="AK32" i="76"/>
  <c r="AK23" i="76"/>
  <c r="HW23" i="76" s="1"/>
  <c r="AK21" i="76"/>
  <c r="HW21" i="76" s="1"/>
  <c r="AK91" i="76"/>
  <c r="AK89" i="76"/>
  <c r="AK81" i="76"/>
  <c r="AK77" i="76"/>
  <c r="AK75" i="76"/>
  <c r="AK63" i="76"/>
  <c r="AK61" i="76"/>
  <c r="AK57" i="76"/>
  <c r="HW57" i="76" s="1"/>
  <c r="AK39" i="76"/>
  <c r="HW39" i="76" s="1"/>
  <c r="AJ33" i="76"/>
  <c r="AJ22" i="76"/>
  <c r="HV22" i="76" s="1"/>
  <c r="AJ20" i="76"/>
  <c r="HV20" i="76" s="1"/>
  <c r="AI30" i="76"/>
  <c r="HU30" i="76" s="1"/>
  <c r="AI24" i="76"/>
  <c r="J171" i="76"/>
  <c r="H178" i="76"/>
  <c r="I176" i="76"/>
  <c r="H173" i="76"/>
  <c r="H167" i="76"/>
  <c r="H164" i="76"/>
  <c r="H162" i="76"/>
  <c r="I177" i="76"/>
  <c r="G168" i="76"/>
  <c r="H170" i="76"/>
  <c r="I160" i="76"/>
  <c r="I156" i="76"/>
  <c r="I152" i="76"/>
  <c r="I151" i="76"/>
  <c r="I149" i="76"/>
  <c r="G172" i="76"/>
  <c r="H155" i="76"/>
  <c r="I163" i="76"/>
  <c r="G159" i="76"/>
  <c r="J148" i="76"/>
  <c r="J144" i="76"/>
  <c r="I145" i="76"/>
  <c r="I138" i="76"/>
  <c r="I136" i="76"/>
  <c r="I135" i="76"/>
  <c r="I132" i="76"/>
  <c r="I130" i="76"/>
  <c r="I121" i="76"/>
  <c r="H137" i="76"/>
  <c r="H134" i="76"/>
  <c r="H133" i="76"/>
  <c r="H129" i="76"/>
  <c r="H120" i="76"/>
  <c r="G161" i="76"/>
  <c r="G146" i="76"/>
  <c r="G140" i="76"/>
  <c r="G128" i="76"/>
  <c r="G124" i="76"/>
  <c r="F116" i="76"/>
  <c r="J107" i="76"/>
  <c r="F104" i="76"/>
  <c r="I118" i="76"/>
  <c r="I113" i="76"/>
  <c r="I110" i="76"/>
  <c r="I103" i="76"/>
  <c r="I101" i="76"/>
  <c r="I98" i="76"/>
  <c r="I97" i="76"/>
  <c r="G147" i="76"/>
  <c r="G141" i="76"/>
  <c r="G131" i="76"/>
  <c r="H119" i="76"/>
  <c r="H115" i="76"/>
  <c r="H111" i="76"/>
  <c r="H108" i="76"/>
  <c r="H102" i="76"/>
  <c r="H100" i="76"/>
  <c r="H99" i="76"/>
  <c r="H96" i="76"/>
  <c r="H94" i="76"/>
  <c r="G114" i="76"/>
  <c r="H90" i="76"/>
  <c r="H84" i="76"/>
  <c r="H81" i="76"/>
  <c r="H77" i="76"/>
  <c r="H74" i="76"/>
  <c r="H71" i="76"/>
  <c r="H59" i="76"/>
  <c r="H51" i="76"/>
  <c r="GT51" i="76" s="1"/>
  <c r="H47" i="76"/>
  <c r="GT47" i="76" s="1"/>
  <c r="H44" i="76"/>
  <c r="GT44" i="76" s="1"/>
  <c r="H43" i="76"/>
  <c r="H40" i="76"/>
  <c r="GT40" i="76" s="1"/>
  <c r="H39" i="76"/>
  <c r="GT39" i="76" s="1"/>
  <c r="H36" i="76"/>
  <c r="GT36" i="76" s="1"/>
  <c r="G93" i="76"/>
  <c r="G82" i="76"/>
  <c r="G79" i="76"/>
  <c r="G78" i="76"/>
  <c r="G75" i="76"/>
  <c r="G68" i="76"/>
  <c r="G60" i="76"/>
  <c r="G38" i="76"/>
  <c r="GS38" i="76" s="1"/>
  <c r="G117" i="76"/>
  <c r="G109" i="76"/>
  <c r="G105" i="76"/>
  <c r="J85" i="76"/>
  <c r="J83" i="76"/>
  <c r="J66" i="76"/>
  <c r="J63" i="76"/>
  <c r="J28" i="76"/>
  <c r="GV28" i="76" s="1"/>
  <c r="J25" i="76"/>
  <c r="I91" i="76"/>
  <c r="I87" i="76"/>
  <c r="I73" i="76"/>
  <c r="I67" i="76"/>
  <c r="I65" i="76"/>
  <c r="I49" i="76"/>
  <c r="GU49" i="76" s="1"/>
  <c r="I45" i="76"/>
  <c r="GU45" i="76" s="1"/>
  <c r="I41" i="76"/>
  <c r="I37" i="76"/>
  <c r="I24" i="76"/>
  <c r="GU24" i="76" s="1"/>
  <c r="I23" i="76"/>
  <c r="GU23" i="76" s="1"/>
  <c r="I22" i="76"/>
  <c r="H27" i="76"/>
  <c r="H21" i="76"/>
  <c r="GT21" i="76" s="1"/>
  <c r="I86" i="76"/>
  <c r="I80" i="76"/>
  <c r="I76" i="76"/>
  <c r="I52" i="76"/>
  <c r="GU52" i="76" s="1"/>
  <c r="I58" i="76"/>
  <c r="GU58" i="76" s="1"/>
  <c r="I42" i="76"/>
  <c r="G30" i="76"/>
  <c r="G26" i="76"/>
  <c r="GS26" i="76" s="1"/>
  <c r="I48" i="76"/>
  <c r="GU48" i="76" s="1"/>
  <c r="I62" i="76"/>
  <c r="I54" i="76"/>
  <c r="GU54" i="76" s="1"/>
  <c r="G33" i="76"/>
  <c r="GS33" i="76" s="1"/>
  <c r="G31" i="76"/>
  <c r="GS31" i="76" s="1"/>
  <c r="U176" i="76"/>
  <c r="V175" i="76"/>
  <c r="U174" i="76"/>
  <c r="U168" i="76"/>
  <c r="T162" i="76"/>
  <c r="R178" i="76"/>
  <c r="Q166" i="76"/>
  <c r="U165" i="76"/>
  <c r="U171" i="76"/>
  <c r="U160" i="76"/>
  <c r="U157" i="76"/>
  <c r="U151" i="76"/>
  <c r="U150" i="76"/>
  <c r="T154" i="76"/>
  <c r="T152" i="76"/>
  <c r="T149" i="76"/>
  <c r="S159" i="76"/>
  <c r="T172" i="76"/>
  <c r="V156" i="76"/>
  <c r="V124" i="76"/>
  <c r="U148" i="76"/>
  <c r="U146" i="76"/>
  <c r="U140" i="76"/>
  <c r="Q139" i="76"/>
  <c r="U138" i="76"/>
  <c r="U135" i="76"/>
  <c r="R163" i="76"/>
  <c r="V155" i="76"/>
  <c r="T144" i="76"/>
  <c r="P142" i="76"/>
  <c r="T141" i="76"/>
  <c r="T137" i="76"/>
  <c r="T132" i="76"/>
  <c r="T129" i="76"/>
  <c r="T122" i="76"/>
  <c r="W128" i="76"/>
  <c r="S119" i="76"/>
  <c r="R115" i="76"/>
  <c r="V113" i="76"/>
  <c r="R112" i="76"/>
  <c r="R105" i="76"/>
  <c r="S136" i="76"/>
  <c r="S134" i="76"/>
  <c r="S120" i="76"/>
  <c r="U103" i="76"/>
  <c r="U96" i="76"/>
  <c r="T111" i="76"/>
  <c r="T110" i="76"/>
  <c r="X107" i="76"/>
  <c r="T102" i="76"/>
  <c r="T101" i="76"/>
  <c r="T98" i="76"/>
  <c r="T97" i="76"/>
  <c r="S143" i="76"/>
  <c r="T92" i="76"/>
  <c r="T84" i="76"/>
  <c r="T82" i="76"/>
  <c r="T81" i="76"/>
  <c r="T73" i="76"/>
  <c r="T70" i="76"/>
  <c r="T69" i="76"/>
  <c r="T67" i="76"/>
  <c r="T63" i="76"/>
  <c r="T61" i="76"/>
  <c r="T59" i="76"/>
  <c r="T51" i="76"/>
  <c r="HF51" i="76" s="1"/>
  <c r="T45" i="76"/>
  <c r="HF45" i="76" s="1"/>
  <c r="T34" i="76"/>
  <c r="HF34" i="76" s="1"/>
  <c r="S125" i="76"/>
  <c r="S118" i="76"/>
  <c r="S116" i="76"/>
  <c r="W91" i="76"/>
  <c r="S89" i="76"/>
  <c r="S86" i="76"/>
  <c r="S83" i="76"/>
  <c r="W77" i="76"/>
  <c r="S74" i="76"/>
  <c r="S66" i="76"/>
  <c r="S64" i="76"/>
  <c r="S53" i="76"/>
  <c r="HE53" i="76" s="1"/>
  <c r="S50" i="76"/>
  <c r="S47" i="76"/>
  <c r="HE47" i="76" s="1"/>
  <c r="W42" i="76"/>
  <c r="HI42" i="76" s="1"/>
  <c r="S41" i="76"/>
  <c r="HE41" i="76" s="1"/>
  <c r="S147" i="76"/>
  <c r="R88" i="76"/>
  <c r="V62" i="76"/>
  <c r="R49" i="76"/>
  <c r="HD49" i="76" s="1"/>
  <c r="V39" i="76"/>
  <c r="R38" i="76"/>
  <c r="HD38" i="76" s="1"/>
  <c r="U80" i="76"/>
  <c r="U76" i="76"/>
  <c r="U72" i="76"/>
  <c r="U54" i="76"/>
  <c r="HG54" i="76" s="1"/>
  <c r="U52" i="76"/>
  <c r="HG52" i="76" s="1"/>
  <c r="U46" i="76"/>
  <c r="HG46" i="76" s="1"/>
  <c r="U44" i="76"/>
  <c r="R35" i="76"/>
  <c r="HD35" i="76" s="1"/>
  <c r="R33" i="76"/>
  <c r="HD33" i="76" s="1"/>
  <c r="R30" i="76"/>
  <c r="HD30" i="76" s="1"/>
  <c r="V21" i="76"/>
  <c r="Q78" i="76"/>
  <c r="U26" i="76"/>
  <c r="HG26" i="76" s="1"/>
  <c r="S117" i="76"/>
  <c r="U93" i="76"/>
  <c r="U85" i="76"/>
  <c r="U71" i="76"/>
  <c r="U57" i="76"/>
  <c r="HG57" i="76" s="1"/>
  <c r="U55" i="76"/>
  <c r="U43" i="76"/>
  <c r="HG43" i="76" s="1"/>
  <c r="V37" i="76"/>
  <c r="HH37" i="76" s="1"/>
  <c r="T28" i="76"/>
  <c r="HF28" i="76" s="1"/>
  <c r="T27" i="76"/>
  <c r="T20" i="76"/>
  <c r="HF20" i="76" s="1"/>
  <c r="S121" i="76"/>
  <c r="U36" i="76"/>
  <c r="HG36" i="76" s="1"/>
  <c r="S31" i="76"/>
  <c r="S29" i="76"/>
  <c r="HE29" i="76" s="1"/>
  <c r="S32" i="76"/>
  <c r="HE32" i="76" s="1"/>
  <c r="AE178" i="76"/>
  <c r="AD174" i="76"/>
  <c r="AF172" i="76"/>
  <c r="AF170" i="76"/>
  <c r="AF168" i="76"/>
  <c r="AF164" i="76"/>
  <c r="AD177" i="76"/>
  <c r="AG175" i="76"/>
  <c r="AF169" i="76"/>
  <c r="AG167" i="76"/>
  <c r="AE166" i="76"/>
  <c r="AG171" i="76"/>
  <c r="AE173" i="76"/>
  <c r="AD162" i="76"/>
  <c r="AG155" i="76"/>
  <c r="AF165" i="76"/>
  <c r="AE163" i="76"/>
  <c r="AF157" i="76"/>
  <c r="AF156" i="76"/>
  <c r="AF150" i="76"/>
  <c r="AG160" i="76"/>
  <c r="AD159" i="76"/>
  <c r="AD153" i="76"/>
  <c r="AD142" i="76"/>
  <c r="AH138" i="76"/>
  <c r="AH135" i="76"/>
  <c r="AD134" i="76"/>
  <c r="AH124" i="76"/>
  <c r="AD122" i="76"/>
  <c r="AH154" i="76"/>
  <c r="AC131" i="76"/>
  <c r="AG129" i="76"/>
  <c r="AD158" i="76"/>
  <c r="AF141" i="76"/>
  <c r="AF136" i="76"/>
  <c r="AF133" i="76"/>
  <c r="AF132" i="76"/>
  <c r="AF130" i="76"/>
  <c r="AF127" i="76"/>
  <c r="AJ126" i="76"/>
  <c r="AF125" i="76"/>
  <c r="AF120" i="76"/>
  <c r="AE143" i="76"/>
  <c r="AE139" i="76"/>
  <c r="AE137" i="76"/>
  <c r="AD108" i="76"/>
  <c r="AD99" i="76"/>
  <c r="AI140" i="76"/>
  <c r="AG118" i="76"/>
  <c r="AG111" i="76"/>
  <c r="AG107" i="76"/>
  <c r="AF117" i="76"/>
  <c r="AF109" i="76"/>
  <c r="AB106" i="76"/>
  <c r="AF105" i="76"/>
  <c r="AF103" i="76"/>
  <c r="AF101" i="76"/>
  <c r="AF94" i="76"/>
  <c r="AE115" i="76"/>
  <c r="AF82" i="76"/>
  <c r="AF77" i="76"/>
  <c r="AF74" i="76"/>
  <c r="AF72" i="76"/>
  <c r="AF66" i="76"/>
  <c r="AF64" i="76"/>
  <c r="AF63" i="76"/>
  <c r="AF50" i="76"/>
  <c r="HR50" i="76" s="1"/>
  <c r="AF45" i="76"/>
  <c r="HR45" i="76" s="1"/>
  <c r="AF43" i="76"/>
  <c r="HR43" i="76" s="1"/>
  <c r="AF42" i="76"/>
  <c r="AF37" i="76"/>
  <c r="HR37" i="76" s="1"/>
  <c r="AE119" i="76"/>
  <c r="AE89" i="76"/>
  <c r="AI84" i="76"/>
  <c r="AE75" i="76"/>
  <c r="AE71" i="76"/>
  <c r="AI67" i="76"/>
  <c r="AI62" i="76"/>
  <c r="AE59" i="76"/>
  <c r="HQ59" i="76" s="1"/>
  <c r="AE38" i="76"/>
  <c r="HQ38" i="76" s="1"/>
  <c r="AE34" i="76"/>
  <c r="HQ34" i="76" s="1"/>
  <c r="AE114" i="76"/>
  <c r="AE102" i="76"/>
  <c r="AE100" i="76"/>
  <c r="AE98" i="76"/>
  <c r="AD79" i="76"/>
  <c r="AD78" i="76"/>
  <c r="AH73" i="76"/>
  <c r="AD68" i="76"/>
  <c r="AH65" i="76"/>
  <c r="AD56" i="76"/>
  <c r="AH52" i="76"/>
  <c r="HT52" i="76" s="1"/>
  <c r="AD49" i="76"/>
  <c r="HP49" i="76" s="1"/>
  <c r="AD47" i="76"/>
  <c r="AC83" i="76"/>
  <c r="AC69" i="76"/>
  <c r="AD33" i="76"/>
  <c r="HP33" i="76" s="1"/>
  <c r="AD24" i="76"/>
  <c r="AG88" i="76"/>
  <c r="AG80" i="76"/>
  <c r="AG70" i="76"/>
  <c r="AG46" i="76"/>
  <c r="AG36" i="76"/>
  <c r="HS36" i="76" s="1"/>
  <c r="AG20" i="76"/>
  <c r="HS20" i="76" s="1"/>
  <c r="AD35" i="76"/>
  <c r="HP35" i="76" s="1"/>
  <c r="AF32" i="76"/>
  <c r="AF31" i="76"/>
  <c r="HR31" i="76" s="1"/>
  <c r="AF29" i="76"/>
  <c r="AF27" i="76"/>
  <c r="HR27" i="76" s="1"/>
  <c r="AF26" i="76"/>
  <c r="AF25" i="76"/>
  <c r="HR25" i="76" s="1"/>
  <c r="AG91" i="76"/>
  <c r="AG85" i="76"/>
  <c r="AG81" i="76"/>
  <c r="AG61" i="76"/>
  <c r="AE23" i="76"/>
  <c r="HQ23" i="76" s="1"/>
  <c r="AG41" i="76"/>
  <c r="HS41" i="76" s="1"/>
  <c r="AG55" i="76"/>
  <c r="AE22" i="76"/>
  <c r="HQ22" i="76" s="1"/>
  <c r="AJ178" i="76"/>
  <c r="AI173" i="76"/>
  <c r="AJ163" i="76"/>
  <c r="AJ162" i="76"/>
  <c r="AJ165" i="76"/>
  <c r="AI174" i="76"/>
  <c r="AJ172" i="76"/>
  <c r="AJ169" i="76"/>
  <c r="AK167" i="76"/>
  <c r="AJ170" i="76"/>
  <c r="AK149" i="76"/>
  <c r="AJ159" i="76"/>
  <c r="AI158" i="76"/>
  <c r="AI156" i="76"/>
  <c r="AM155" i="76"/>
  <c r="AM154" i="76"/>
  <c r="AH142" i="76"/>
  <c r="AL135" i="76"/>
  <c r="AK148" i="76"/>
  <c r="AK141" i="76"/>
  <c r="AK138" i="76"/>
  <c r="AK130" i="76"/>
  <c r="AK127" i="76"/>
  <c r="AK125" i="76"/>
  <c r="AK124" i="76"/>
  <c r="AK123" i="76"/>
  <c r="AK120" i="76"/>
  <c r="AH161" i="76"/>
  <c r="AJ146" i="76"/>
  <c r="AJ145" i="76"/>
  <c r="AJ144" i="76"/>
  <c r="AJ143" i="76"/>
  <c r="AN140" i="76"/>
  <c r="AJ137" i="76"/>
  <c r="AJ134" i="76"/>
  <c r="AJ132" i="76"/>
  <c r="AJ119" i="76"/>
  <c r="AH106" i="76"/>
  <c r="AK118" i="76"/>
  <c r="AK117" i="76"/>
  <c r="AK101" i="76"/>
  <c r="AH153" i="76"/>
  <c r="AJ115" i="76"/>
  <c r="AJ114" i="76"/>
  <c r="AJ113" i="76"/>
  <c r="AJ111" i="76"/>
  <c r="AJ110" i="76"/>
  <c r="AJ109" i="76"/>
  <c r="AJ103" i="76"/>
  <c r="AJ102" i="76"/>
  <c r="AJ97" i="76"/>
  <c r="AJ95" i="76"/>
  <c r="AJ91" i="76"/>
  <c r="AJ89" i="76"/>
  <c r="AJ82" i="76"/>
  <c r="AJ81" i="76"/>
  <c r="AJ77" i="76"/>
  <c r="AJ75" i="76"/>
  <c r="AJ70" i="76"/>
  <c r="AJ68" i="76"/>
  <c r="AJ66" i="76"/>
  <c r="AJ63" i="76"/>
  <c r="AJ61" i="76"/>
  <c r="AJ57" i="76"/>
  <c r="HV57" i="76" s="1"/>
  <c r="AJ56" i="76"/>
  <c r="HV56" i="76" s="1"/>
  <c r="AJ39" i="76"/>
  <c r="HV39" i="76" s="1"/>
  <c r="AI147" i="76"/>
  <c r="AI139" i="76"/>
  <c r="AI131" i="76"/>
  <c r="AI112" i="76"/>
  <c r="AI108" i="76"/>
  <c r="AI100" i="76"/>
  <c r="AI98" i="76"/>
  <c r="AI86" i="76"/>
  <c r="AM84" i="76"/>
  <c r="AI78" i="76"/>
  <c r="AI69" i="76"/>
  <c r="AM67" i="76"/>
  <c r="AI60" i="76"/>
  <c r="AI53" i="76"/>
  <c r="AM52" i="76"/>
  <c r="HY52" i="76" s="1"/>
  <c r="AI48" i="76"/>
  <c r="HU48" i="76" s="1"/>
  <c r="AI45" i="76"/>
  <c r="AI44" i="76"/>
  <c r="AI40" i="76"/>
  <c r="AM36" i="76"/>
  <c r="HY36" i="76" s="1"/>
  <c r="AI35" i="76"/>
  <c r="AI34" i="76"/>
  <c r="HU34" i="76" s="1"/>
  <c r="AI121" i="76"/>
  <c r="AH83" i="76"/>
  <c r="AL76" i="76"/>
  <c r="AL73" i="76"/>
  <c r="AH47" i="76"/>
  <c r="HT47" i="76" s="1"/>
  <c r="AK92" i="76"/>
  <c r="AK90" i="76"/>
  <c r="AK80" i="76"/>
  <c r="AK72" i="76"/>
  <c r="AK42" i="76"/>
  <c r="HW42" i="76" s="1"/>
  <c r="AH24" i="76"/>
  <c r="AK28" i="76"/>
  <c r="AK25" i="76"/>
  <c r="HW25" i="76" s="1"/>
  <c r="AI99" i="76"/>
  <c r="AL93" i="76"/>
  <c r="AK71" i="76"/>
  <c r="AK59" i="76"/>
  <c r="HW59" i="76" s="1"/>
  <c r="AK55" i="76"/>
  <c r="HW55" i="76" s="1"/>
  <c r="AK43" i="76"/>
  <c r="AJ32" i="76"/>
  <c r="HV32" i="76" s="1"/>
  <c r="AJ31" i="76"/>
  <c r="HV31" i="76" s="1"/>
  <c r="AJ29" i="76"/>
  <c r="HV29" i="76" s="1"/>
  <c r="AJ27" i="76"/>
  <c r="AJ23" i="76"/>
  <c r="HV23" i="76" s="1"/>
  <c r="AJ21" i="76"/>
  <c r="HV21" i="76" s="1"/>
  <c r="AI33" i="76"/>
  <c r="HU33" i="76" s="1"/>
  <c r="AI22" i="76"/>
  <c r="M175" i="76"/>
  <c r="K172" i="76"/>
  <c r="K168" i="76"/>
  <c r="M167" i="76"/>
  <c r="K166" i="76"/>
  <c r="M165" i="76"/>
  <c r="L162" i="76"/>
  <c r="M176" i="76"/>
  <c r="M170" i="76"/>
  <c r="L173" i="76"/>
  <c r="M160" i="76"/>
  <c r="M155" i="76"/>
  <c r="M151" i="76"/>
  <c r="N164" i="76"/>
  <c r="L154" i="76"/>
  <c r="N177" i="76"/>
  <c r="K157" i="76"/>
  <c r="K150" i="76"/>
  <c r="N138" i="76"/>
  <c r="N132" i="76"/>
  <c r="N130" i="76"/>
  <c r="J153" i="76"/>
  <c r="M148" i="76"/>
  <c r="M146" i="76"/>
  <c r="M143" i="76"/>
  <c r="M140" i="76"/>
  <c r="M137" i="76"/>
  <c r="M134" i="76"/>
  <c r="M133" i="76"/>
  <c r="M128" i="76"/>
  <c r="M126" i="76"/>
  <c r="M124" i="76"/>
  <c r="M123" i="76"/>
  <c r="M122" i="76"/>
  <c r="M121" i="76"/>
  <c r="M120" i="76"/>
  <c r="N156" i="76"/>
  <c r="L147" i="76"/>
  <c r="L144" i="76"/>
  <c r="L141" i="76"/>
  <c r="L139" i="76"/>
  <c r="L129" i="76"/>
  <c r="J115" i="76"/>
  <c r="N113" i="76"/>
  <c r="N101" i="76"/>
  <c r="K131" i="76"/>
  <c r="M110" i="76"/>
  <c r="M109" i="76"/>
  <c r="M108" i="76"/>
  <c r="M97" i="76"/>
  <c r="M96" i="76"/>
  <c r="M94" i="76"/>
  <c r="L118" i="76"/>
  <c r="L117" i="76"/>
  <c r="L114" i="76"/>
  <c r="L112" i="76"/>
  <c r="P107" i="76"/>
  <c r="L106" i="76"/>
  <c r="L104" i="76"/>
  <c r="L103" i="76"/>
  <c r="L102" i="76"/>
  <c r="L99" i="76"/>
  <c r="L92" i="76"/>
  <c r="L82" i="76"/>
  <c r="L81" i="76"/>
  <c r="L76" i="76"/>
  <c r="L71" i="76"/>
  <c r="L70" i="76"/>
  <c r="L68" i="76"/>
  <c r="L55" i="76"/>
  <c r="GX55" i="76" s="1"/>
  <c r="L53" i="76"/>
  <c r="GX53" i="76" s="1"/>
  <c r="L50" i="76"/>
  <c r="L44" i="76"/>
  <c r="GX44" i="76" s="1"/>
  <c r="L43" i="76"/>
  <c r="GX43" i="76" s="1"/>
  <c r="K105" i="76"/>
  <c r="K95" i="76"/>
  <c r="K89" i="76"/>
  <c r="K79" i="76"/>
  <c r="K74" i="76"/>
  <c r="O62" i="76"/>
  <c r="K56" i="76"/>
  <c r="O42" i="76"/>
  <c r="HA42" i="76" s="1"/>
  <c r="K38" i="76"/>
  <c r="GW38" i="76" s="1"/>
  <c r="K35" i="76"/>
  <c r="J88" i="76"/>
  <c r="N87" i="76"/>
  <c r="N84" i="76"/>
  <c r="N83" i="76"/>
  <c r="N77" i="76"/>
  <c r="J64" i="76"/>
  <c r="J61" i="76"/>
  <c r="N52" i="76"/>
  <c r="M73" i="76"/>
  <c r="M63" i="76"/>
  <c r="M59" i="76"/>
  <c r="GY59" i="76" s="1"/>
  <c r="M57" i="76"/>
  <c r="M47" i="76"/>
  <c r="GY47" i="76" s="1"/>
  <c r="M45" i="76"/>
  <c r="GY45" i="76" s="1"/>
  <c r="M39" i="76"/>
  <c r="N22" i="76"/>
  <c r="N21" i="76"/>
  <c r="GZ21" i="76" s="1"/>
  <c r="K116" i="76"/>
  <c r="M28" i="76"/>
  <c r="GY28" i="76" s="1"/>
  <c r="M26" i="76"/>
  <c r="M20" i="76"/>
  <c r="GY20" i="76" s="1"/>
  <c r="K142" i="76"/>
  <c r="M90" i="76"/>
  <c r="M66" i="76"/>
  <c r="M48" i="76"/>
  <c r="GY48" i="76" s="1"/>
  <c r="M46" i="76"/>
  <c r="GY46" i="76" s="1"/>
  <c r="L34" i="76"/>
  <c r="GX34" i="76" s="1"/>
  <c r="L33" i="76"/>
  <c r="L31" i="76"/>
  <c r="L30" i="76"/>
  <c r="GX30" i="76" s="1"/>
  <c r="M37" i="76"/>
  <c r="GY37" i="76" s="1"/>
  <c r="K32" i="76"/>
  <c r="M36" i="76"/>
  <c r="GY36" i="76" s="1"/>
  <c r="O25" i="76"/>
  <c r="HA25" i="76" s="1"/>
  <c r="O23" i="76"/>
  <c r="HA23" i="76" s="1"/>
  <c r="K27" i="76"/>
  <c r="AE176" i="76"/>
  <c r="AC177" i="76"/>
  <c r="AD175" i="76"/>
  <c r="AD171" i="76"/>
  <c r="AD170" i="76"/>
  <c r="AD168" i="76"/>
  <c r="AD165" i="76"/>
  <c r="AC169" i="76"/>
  <c r="AB162" i="76"/>
  <c r="AB161" i="76"/>
  <c r="AB178" i="76"/>
  <c r="AC166" i="76"/>
  <c r="AC159" i="76"/>
  <c r="AC156" i="76"/>
  <c r="AA158" i="76"/>
  <c r="AE154" i="76"/>
  <c r="AA153" i="76"/>
  <c r="AC163" i="76"/>
  <c r="AD157" i="76"/>
  <c r="AD155" i="76"/>
  <c r="AD132" i="76"/>
  <c r="Z131" i="76"/>
  <c r="AD129" i="76"/>
  <c r="AD120" i="76"/>
  <c r="AC147" i="76"/>
  <c r="AC144" i="76"/>
  <c r="AG140" i="76"/>
  <c r="AC137" i="76"/>
  <c r="AC136" i="76"/>
  <c r="AC133" i="76"/>
  <c r="AG128" i="76"/>
  <c r="AC127" i="76"/>
  <c r="AG126" i="76"/>
  <c r="AC125" i="76"/>
  <c r="AC121" i="76"/>
  <c r="AF146" i="76"/>
  <c r="AB145" i="76"/>
  <c r="AB139" i="76"/>
  <c r="AB134" i="76"/>
  <c r="AF123" i="76"/>
  <c r="AB122" i="76"/>
  <c r="AB119" i="76"/>
  <c r="AE135" i="76"/>
  <c r="AD109" i="76"/>
  <c r="AD104" i="76"/>
  <c r="AD103" i="76"/>
  <c r="AD101" i="76"/>
  <c r="AD94" i="76"/>
  <c r="AC116" i="76"/>
  <c r="AC114" i="76"/>
  <c r="AC105" i="76"/>
  <c r="AC102" i="76"/>
  <c r="AC100" i="76"/>
  <c r="AB115" i="76"/>
  <c r="AB108" i="76"/>
  <c r="AB99" i="76"/>
  <c r="AB98" i="76"/>
  <c r="AE107" i="76"/>
  <c r="AF90" i="76"/>
  <c r="AF84" i="76"/>
  <c r="AB78" i="76"/>
  <c r="AB75" i="76"/>
  <c r="AB68" i="76"/>
  <c r="AF67" i="76"/>
  <c r="AB49" i="76"/>
  <c r="HN49" i="76" s="1"/>
  <c r="AB38" i="76"/>
  <c r="HN38" i="76" s="1"/>
  <c r="AB35" i="76"/>
  <c r="HN35" i="76" s="1"/>
  <c r="AE88" i="76"/>
  <c r="AE87" i="76"/>
  <c r="AA86" i="76"/>
  <c r="AE81" i="76"/>
  <c r="AE76" i="76"/>
  <c r="AE73" i="76"/>
  <c r="AE65" i="76"/>
  <c r="AA56" i="76"/>
  <c r="HM56" i="76" s="1"/>
  <c r="AE52" i="76"/>
  <c r="AA47" i="76"/>
  <c r="HM47" i="76" s="1"/>
  <c r="AE37" i="76"/>
  <c r="HQ37" i="76" s="1"/>
  <c r="AE36" i="76"/>
  <c r="AA142" i="76"/>
  <c r="AE118" i="76"/>
  <c r="AE96" i="76"/>
  <c r="AD85" i="76"/>
  <c r="AD80" i="76"/>
  <c r="AD77" i="76"/>
  <c r="AD74" i="76"/>
  <c r="AD70" i="76"/>
  <c r="Z69" i="76"/>
  <c r="AD66" i="76"/>
  <c r="AD64" i="76"/>
  <c r="AD61" i="76"/>
  <c r="AD60" i="76"/>
  <c r="AD58" i="76"/>
  <c r="HP58" i="76" s="1"/>
  <c r="AD55" i="76"/>
  <c r="HP55" i="76" s="1"/>
  <c r="AD46" i="76"/>
  <c r="HP46" i="76" s="1"/>
  <c r="AD44" i="76"/>
  <c r="AD41" i="76"/>
  <c r="HP41" i="76" s="1"/>
  <c r="AD40" i="76"/>
  <c r="HP40" i="76" s="1"/>
  <c r="AD39" i="76"/>
  <c r="HP39" i="76" s="1"/>
  <c r="AC89" i="76"/>
  <c r="AC79" i="76"/>
  <c r="AC71" i="76"/>
  <c r="AC63" i="76"/>
  <c r="AC51" i="76"/>
  <c r="AD29" i="76"/>
  <c r="HP29" i="76" s="1"/>
  <c r="AD27" i="76"/>
  <c r="HP27" i="76" s="1"/>
  <c r="AD26" i="76"/>
  <c r="HP26" i="76" s="1"/>
  <c r="AC31" i="76"/>
  <c r="AC82" i="76"/>
  <c r="AC72" i="76"/>
  <c r="AC50" i="76"/>
  <c r="AC48" i="76"/>
  <c r="AC42" i="76"/>
  <c r="AF28" i="76"/>
  <c r="HR28" i="76" s="1"/>
  <c r="AB22" i="76"/>
  <c r="HN22" i="76" s="1"/>
  <c r="AA30" i="76"/>
  <c r="AA24" i="76"/>
  <c r="HM24" i="76" s="1"/>
  <c r="AA33" i="76"/>
  <c r="HM33" i="76" s="1"/>
  <c r="AE20" i="76"/>
  <c r="HQ20" i="76" s="1"/>
  <c r="F173" i="76"/>
  <c r="F170" i="76"/>
  <c r="F169" i="76"/>
  <c r="F167" i="76"/>
  <c r="F166" i="76"/>
  <c r="E172" i="76"/>
  <c r="D161" i="76"/>
  <c r="F178" i="76"/>
  <c r="G171" i="76"/>
  <c r="F165" i="76"/>
  <c r="F177" i="76"/>
  <c r="G174" i="76"/>
  <c r="G175" i="76"/>
  <c r="F163" i="76"/>
  <c r="E155" i="76"/>
  <c r="E150" i="76"/>
  <c r="F164" i="76"/>
  <c r="F158" i="76"/>
  <c r="F156" i="76"/>
  <c r="F154" i="76"/>
  <c r="F149" i="76"/>
  <c r="F140" i="76"/>
  <c r="F138" i="76"/>
  <c r="F137" i="76"/>
  <c r="F136" i="76"/>
  <c r="F132" i="76"/>
  <c r="F130" i="76"/>
  <c r="E147" i="76"/>
  <c r="E131" i="76"/>
  <c r="E129" i="76"/>
  <c r="E128" i="76"/>
  <c r="E127" i="76"/>
  <c r="E124" i="76"/>
  <c r="F157" i="76"/>
  <c r="F151" i="76"/>
  <c r="D139" i="76"/>
  <c r="G148" i="76"/>
  <c r="G144" i="76"/>
  <c r="G126" i="76"/>
  <c r="F119" i="76"/>
  <c r="F113" i="76"/>
  <c r="F112" i="76"/>
  <c r="F111" i="76"/>
  <c r="F109" i="76"/>
  <c r="F108" i="76"/>
  <c r="F101" i="76"/>
  <c r="F100" i="76"/>
  <c r="F176" i="76"/>
  <c r="E117" i="76"/>
  <c r="E116" i="76"/>
  <c r="E114" i="76"/>
  <c r="E106" i="76"/>
  <c r="E102" i="76"/>
  <c r="E99" i="76"/>
  <c r="E95" i="76"/>
  <c r="G135" i="76"/>
  <c r="G123" i="76"/>
  <c r="G121" i="76"/>
  <c r="D105" i="76"/>
  <c r="D104" i="76"/>
  <c r="D38" i="76"/>
  <c r="D35" i="76"/>
  <c r="GP35" i="76" s="1"/>
  <c r="G86" i="76"/>
  <c r="G85" i="76"/>
  <c r="G83" i="76"/>
  <c r="G72" i="76"/>
  <c r="G70" i="76"/>
  <c r="G66" i="76"/>
  <c r="G65" i="76"/>
  <c r="G63" i="76"/>
  <c r="G58" i="76"/>
  <c r="GS58" i="76" s="1"/>
  <c r="G55" i="76"/>
  <c r="GS55" i="76" s="1"/>
  <c r="G53" i="76"/>
  <c r="G45" i="76"/>
  <c r="GS45" i="76" s="1"/>
  <c r="G115" i="76"/>
  <c r="G107" i="76"/>
  <c r="G103" i="76"/>
  <c r="F90" i="76"/>
  <c r="F87" i="76"/>
  <c r="F84" i="76"/>
  <c r="F81" i="76"/>
  <c r="F80" i="76"/>
  <c r="F73" i="76"/>
  <c r="F67" i="76"/>
  <c r="F64" i="76"/>
  <c r="F59" i="76"/>
  <c r="GR59" i="76" s="1"/>
  <c r="F56" i="76"/>
  <c r="GR56" i="76" s="1"/>
  <c r="F54" i="76"/>
  <c r="GR54" i="76" s="1"/>
  <c r="F52" i="76"/>
  <c r="F50" i="76"/>
  <c r="F49" i="76"/>
  <c r="GR49" i="76" s="1"/>
  <c r="F48" i="76"/>
  <c r="GR48" i="76" s="1"/>
  <c r="F46" i="76"/>
  <c r="F44" i="76"/>
  <c r="GR44" i="76" s="1"/>
  <c r="F42" i="76"/>
  <c r="GR42" i="76" s="1"/>
  <c r="F41" i="76"/>
  <c r="GR41" i="76" s="1"/>
  <c r="E78" i="76"/>
  <c r="E74" i="76"/>
  <c r="E60" i="76"/>
  <c r="E40" i="76"/>
  <c r="GQ40" i="76" s="1"/>
  <c r="F34" i="76"/>
  <c r="F32" i="76"/>
  <c r="GR32" i="76" s="1"/>
  <c r="F29" i="76"/>
  <c r="GR29" i="76" s="1"/>
  <c r="F24" i="76"/>
  <c r="GR24" i="76" s="1"/>
  <c r="F22" i="76"/>
  <c r="F21" i="76"/>
  <c r="GR21" i="76" s="1"/>
  <c r="E33" i="76"/>
  <c r="GQ33" i="76" s="1"/>
  <c r="E31" i="76"/>
  <c r="GQ31" i="76" s="1"/>
  <c r="E27" i="76"/>
  <c r="E89" i="76"/>
  <c r="E79" i="76"/>
  <c r="E71" i="76"/>
  <c r="E61" i="76"/>
  <c r="E43" i="76"/>
  <c r="GQ43" i="76" s="1"/>
  <c r="E39" i="76"/>
  <c r="GQ39" i="76" s="1"/>
  <c r="F37" i="76"/>
  <c r="GR37" i="76" s="1"/>
  <c r="G28" i="76"/>
  <c r="G20" i="76"/>
  <c r="E36" i="76"/>
  <c r="GQ36" i="76" s="1"/>
  <c r="G25" i="76"/>
  <c r="GS25" i="76" s="1"/>
  <c r="G23" i="76"/>
  <c r="K177" i="76"/>
  <c r="K176" i="76"/>
  <c r="J173" i="76"/>
  <c r="J169" i="76"/>
  <c r="J167" i="76"/>
  <c r="I178" i="76"/>
  <c r="I166" i="76"/>
  <c r="J164" i="76"/>
  <c r="K175" i="76"/>
  <c r="I165" i="76"/>
  <c r="K163" i="76"/>
  <c r="I159" i="76"/>
  <c r="I155" i="76"/>
  <c r="I154" i="76"/>
  <c r="I150" i="76"/>
  <c r="H157" i="76"/>
  <c r="H153" i="76"/>
  <c r="I161" i="76"/>
  <c r="K160" i="76"/>
  <c r="K152" i="76"/>
  <c r="K149" i="76"/>
  <c r="J137" i="76"/>
  <c r="J136" i="76"/>
  <c r="J134" i="76"/>
  <c r="J126" i="76"/>
  <c r="J122" i="76"/>
  <c r="J121" i="76"/>
  <c r="J120" i="76"/>
  <c r="I147" i="76"/>
  <c r="I146" i="76"/>
  <c r="I143" i="76"/>
  <c r="I140" i="76"/>
  <c r="I133" i="76"/>
  <c r="I129" i="76"/>
  <c r="I128" i="76"/>
  <c r="I124" i="76"/>
  <c r="I123" i="76"/>
  <c r="H141" i="76"/>
  <c r="H139" i="76"/>
  <c r="H127" i="76"/>
  <c r="H125" i="76"/>
  <c r="J156" i="76"/>
  <c r="J119" i="76"/>
  <c r="J111" i="76"/>
  <c r="J110" i="76"/>
  <c r="J108" i="76"/>
  <c r="J103" i="76"/>
  <c r="J100" i="76"/>
  <c r="J97" i="76"/>
  <c r="J96" i="76"/>
  <c r="J94" i="76"/>
  <c r="I117" i="76"/>
  <c r="I115" i="76"/>
  <c r="I109" i="76"/>
  <c r="I106" i="76"/>
  <c r="I105" i="76"/>
  <c r="J162" i="76"/>
  <c r="L107" i="76"/>
  <c r="H104" i="76"/>
  <c r="K132" i="76"/>
  <c r="H93" i="76"/>
  <c r="L85" i="76"/>
  <c r="H78" i="76"/>
  <c r="H60" i="76"/>
  <c r="H50" i="76"/>
  <c r="GT50" i="76" s="1"/>
  <c r="H35" i="76"/>
  <c r="GT35" i="76" s="1"/>
  <c r="K130" i="76"/>
  <c r="K113" i="76"/>
  <c r="K101" i="76"/>
  <c r="K91" i="76"/>
  <c r="G89" i="76"/>
  <c r="K86" i="76"/>
  <c r="K67" i="76"/>
  <c r="K66" i="76"/>
  <c r="K62" i="76"/>
  <c r="K54" i="76"/>
  <c r="K49" i="76"/>
  <c r="GW49" i="76" s="1"/>
  <c r="K45" i="76"/>
  <c r="GW45" i="76" s="1"/>
  <c r="K42" i="76"/>
  <c r="GW42" i="76" s="1"/>
  <c r="K41" i="76"/>
  <c r="G95" i="76"/>
  <c r="J90" i="76"/>
  <c r="J87" i="76"/>
  <c r="J84" i="76"/>
  <c r="J81" i="76"/>
  <c r="J80" i="76"/>
  <c r="J77" i="76"/>
  <c r="J76" i="76"/>
  <c r="J59" i="76"/>
  <c r="GV59" i="76" s="1"/>
  <c r="J58" i="76"/>
  <c r="GV58" i="76" s="1"/>
  <c r="J51" i="76"/>
  <c r="GV51" i="76" s="1"/>
  <c r="J48" i="76"/>
  <c r="J47" i="76"/>
  <c r="J43" i="76"/>
  <c r="GV43" i="76" s="1"/>
  <c r="J40" i="76"/>
  <c r="J39" i="76"/>
  <c r="J37" i="76"/>
  <c r="GV37" i="76" s="1"/>
  <c r="J24" i="76"/>
  <c r="J22" i="76"/>
  <c r="GV22" i="76" s="1"/>
  <c r="J21" i="76"/>
  <c r="J20" i="76"/>
  <c r="GV20" i="76" s="1"/>
  <c r="I75" i="76"/>
  <c r="I71" i="76"/>
  <c r="I57" i="76"/>
  <c r="I38" i="76"/>
  <c r="I34" i="76"/>
  <c r="GU34" i="76" s="1"/>
  <c r="I33" i="76"/>
  <c r="GU33" i="76" s="1"/>
  <c r="I30" i="76"/>
  <c r="I29" i="76"/>
  <c r="I26" i="76"/>
  <c r="GU26" i="76" s="1"/>
  <c r="K98" i="76"/>
  <c r="I92" i="76"/>
  <c r="I82" i="76"/>
  <c r="I72" i="76"/>
  <c r="I70" i="76"/>
  <c r="I68" i="76"/>
  <c r="K25" i="76"/>
  <c r="GW25" i="76" s="1"/>
  <c r="K23" i="76"/>
  <c r="GW23" i="76" s="1"/>
  <c r="I46" i="76"/>
  <c r="GU46" i="76" s="1"/>
  <c r="AP176" i="76"/>
  <c r="AP174" i="76"/>
  <c r="AP173" i="76"/>
  <c r="AP172" i="76"/>
  <c r="AP169" i="76"/>
  <c r="AP167" i="76"/>
  <c r="AP166" i="76"/>
  <c r="AP165" i="76"/>
  <c r="AP164" i="76"/>
  <c r="AP163" i="76"/>
  <c r="AP161" i="76"/>
  <c r="AP148" i="76"/>
  <c r="AP147" i="76"/>
  <c r="AP146" i="76"/>
  <c r="AP145" i="76"/>
  <c r="AP144" i="76"/>
  <c r="AP142" i="76"/>
  <c r="AP140" i="76"/>
  <c r="AP139" i="76"/>
  <c r="AP136" i="76"/>
  <c r="AP133" i="76"/>
  <c r="AP132" i="76"/>
  <c r="AP131" i="76"/>
  <c r="AP129" i="76"/>
  <c r="AP128" i="76"/>
  <c r="AP127" i="76"/>
  <c r="AP126" i="76"/>
  <c r="AP125" i="76"/>
  <c r="AP122" i="76"/>
  <c r="AP121" i="76"/>
  <c r="AP177" i="76"/>
  <c r="AP162" i="76"/>
  <c r="AP159" i="76"/>
  <c r="AP157" i="76"/>
  <c r="AP153" i="76"/>
  <c r="AP151" i="76"/>
  <c r="AP149" i="76"/>
  <c r="AP152" i="76"/>
  <c r="AP118" i="76"/>
  <c r="AP116" i="76"/>
  <c r="AP115" i="76"/>
  <c r="AP114" i="76"/>
  <c r="AP112" i="76"/>
  <c r="AP111" i="76"/>
  <c r="AP110" i="76"/>
  <c r="AP109" i="76"/>
  <c r="AP106" i="76"/>
  <c r="AP105" i="76"/>
  <c r="AP104" i="76"/>
  <c r="AP103" i="76"/>
  <c r="AP102" i="76"/>
  <c r="AP101" i="76"/>
  <c r="AP100" i="76"/>
  <c r="AP99" i="76"/>
  <c r="AP98" i="76"/>
  <c r="AP97" i="76"/>
  <c r="AP96" i="76"/>
  <c r="AP94" i="76"/>
  <c r="AP158" i="76"/>
  <c r="AP150" i="76"/>
  <c r="AP156" i="76"/>
  <c r="AP91" i="76"/>
  <c r="AP89" i="76"/>
  <c r="AP88" i="76"/>
  <c r="AP87" i="76"/>
  <c r="AP86" i="76"/>
  <c r="AP85" i="76"/>
  <c r="AP83" i="76"/>
  <c r="AP82" i="76"/>
  <c r="AP81" i="76"/>
  <c r="AP80" i="76"/>
  <c r="AP79" i="76"/>
  <c r="AP78" i="76"/>
  <c r="AP77" i="76"/>
  <c r="AP76" i="76"/>
  <c r="AP75" i="76"/>
  <c r="AP74" i="76"/>
  <c r="AP73" i="76"/>
  <c r="AP71" i="76"/>
  <c r="AP70" i="76"/>
  <c r="AP69" i="76"/>
  <c r="AP67" i="76"/>
  <c r="AP66" i="76"/>
  <c r="AP64" i="76"/>
  <c r="AP63" i="76"/>
  <c r="AP62" i="76"/>
  <c r="AP61" i="76"/>
  <c r="AP60" i="76"/>
  <c r="AP59" i="76"/>
  <c r="AP57" i="76"/>
  <c r="IB57" i="76" s="1"/>
  <c r="AP55" i="76"/>
  <c r="IB55" i="76" s="1"/>
  <c r="AP54" i="76"/>
  <c r="IB54" i="76" s="1"/>
  <c r="AP53" i="76"/>
  <c r="AP52" i="76"/>
  <c r="IB52" i="76" s="1"/>
  <c r="AP51" i="76"/>
  <c r="IB51" i="76" s="1"/>
  <c r="AP50" i="76"/>
  <c r="IB50" i="76" s="1"/>
  <c r="AP49" i="76"/>
  <c r="AP48" i="76"/>
  <c r="IB48" i="76" s="1"/>
  <c r="AP47" i="76"/>
  <c r="IB47" i="76" s="1"/>
  <c r="AP46" i="76"/>
  <c r="IB46" i="76" s="1"/>
  <c r="AP45" i="76"/>
  <c r="AP44" i="76"/>
  <c r="IB44" i="76" s="1"/>
  <c r="AP41" i="76"/>
  <c r="IB41" i="76" s="1"/>
  <c r="AP40" i="76"/>
  <c r="IB40" i="76" s="1"/>
  <c r="AP38" i="76"/>
  <c r="AP119" i="76"/>
  <c r="AP35" i="76"/>
  <c r="AP34" i="76"/>
  <c r="IB34" i="76" s="1"/>
  <c r="AP33" i="76"/>
  <c r="AP30" i="76"/>
  <c r="IB30" i="76" s="1"/>
  <c r="AP29" i="76"/>
  <c r="IB29" i="76" s="1"/>
  <c r="AP28" i="76"/>
  <c r="AP27" i="76"/>
  <c r="AP26" i="76"/>
  <c r="IB26" i="76" s="1"/>
  <c r="AP25" i="76"/>
  <c r="IB25" i="76" s="1"/>
  <c r="AP24" i="76"/>
  <c r="IB24" i="76" s="1"/>
  <c r="AP23" i="76"/>
  <c r="AP22" i="76"/>
  <c r="IB22" i="76" s="1"/>
  <c r="AP21" i="76"/>
  <c r="AP20" i="76"/>
  <c r="IB20" i="76" s="1"/>
  <c r="S178" i="76"/>
  <c r="R166" i="76"/>
  <c r="V165" i="76"/>
  <c r="U172" i="76"/>
  <c r="U170" i="76"/>
  <c r="S169" i="76"/>
  <c r="V176" i="76"/>
  <c r="T173" i="76"/>
  <c r="U154" i="76"/>
  <c r="U149" i="76"/>
  <c r="V164" i="76"/>
  <c r="S163" i="76"/>
  <c r="W156" i="76"/>
  <c r="W155" i="76"/>
  <c r="V160" i="76"/>
  <c r="V150" i="76"/>
  <c r="V148" i="76"/>
  <c r="V146" i="76"/>
  <c r="V140" i="76"/>
  <c r="V138" i="76"/>
  <c r="V135" i="76"/>
  <c r="R158" i="76"/>
  <c r="U144" i="76"/>
  <c r="Q142" i="76"/>
  <c r="U141" i="76"/>
  <c r="U137" i="76"/>
  <c r="U133" i="76"/>
  <c r="Q131" i="76"/>
  <c r="U130" i="76"/>
  <c r="U126" i="76"/>
  <c r="U122" i="76"/>
  <c r="V157" i="76"/>
  <c r="V151" i="76"/>
  <c r="T147" i="76"/>
  <c r="T143" i="76"/>
  <c r="T134" i="76"/>
  <c r="X128" i="76"/>
  <c r="T123" i="76"/>
  <c r="T121" i="76"/>
  <c r="T119" i="76"/>
  <c r="U167" i="76"/>
  <c r="W124" i="76"/>
  <c r="V109" i="76"/>
  <c r="V103" i="76"/>
  <c r="V96" i="76"/>
  <c r="U111" i="76"/>
  <c r="U110" i="76"/>
  <c r="U108" i="76"/>
  <c r="Y107" i="76"/>
  <c r="U104" i="76"/>
  <c r="U101" i="76"/>
  <c r="U97" i="76"/>
  <c r="T118" i="76"/>
  <c r="T117" i="76"/>
  <c r="T116" i="76"/>
  <c r="T99" i="76"/>
  <c r="S127" i="76"/>
  <c r="T83" i="76"/>
  <c r="T74" i="76"/>
  <c r="T68" i="76"/>
  <c r="T65" i="76"/>
  <c r="T64" i="76"/>
  <c r="T60" i="76"/>
  <c r="T53" i="76"/>
  <c r="HF53" i="76" s="1"/>
  <c r="T48" i="76"/>
  <c r="X42" i="76"/>
  <c r="HJ42" i="76" s="1"/>
  <c r="T41" i="76"/>
  <c r="HF41" i="76" s="1"/>
  <c r="S114" i="76"/>
  <c r="S94" i="76"/>
  <c r="S88" i="76"/>
  <c r="S79" i="76"/>
  <c r="S75" i="76"/>
  <c r="W62" i="76"/>
  <c r="S49" i="76"/>
  <c r="HE49" i="76" s="1"/>
  <c r="S40" i="76"/>
  <c r="HE40" i="76" s="1"/>
  <c r="S38" i="76"/>
  <c r="HE38" i="76" s="1"/>
  <c r="S35" i="76"/>
  <c r="W113" i="76"/>
  <c r="V93" i="76"/>
  <c r="V90" i="76"/>
  <c r="V85" i="76"/>
  <c r="V80" i="76"/>
  <c r="R78" i="76"/>
  <c r="V76" i="76"/>
  <c r="V72" i="76"/>
  <c r="V71" i="76"/>
  <c r="V58" i="76"/>
  <c r="HH58" i="76" s="1"/>
  <c r="V57" i="76"/>
  <c r="HH57" i="76" s="1"/>
  <c r="R56" i="76"/>
  <c r="V55" i="76"/>
  <c r="HH55" i="76" s="1"/>
  <c r="V54" i="76"/>
  <c r="HH54" i="76" s="1"/>
  <c r="V52" i="76"/>
  <c r="HH52" i="76" s="1"/>
  <c r="V43" i="76"/>
  <c r="S105" i="76"/>
  <c r="U92" i="76"/>
  <c r="U84" i="76"/>
  <c r="V26" i="76"/>
  <c r="V25" i="76"/>
  <c r="HH25" i="76" s="1"/>
  <c r="R153" i="76"/>
  <c r="U28" i="76"/>
  <c r="U27" i="76"/>
  <c r="U20" i="76"/>
  <c r="HG20" i="76" s="1"/>
  <c r="U87" i="76"/>
  <c r="U81" i="76"/>
  <c r="U69" i="76"/>
  <c r="U67" i="76"/>
  <c r="U63" i="76"/>
  <c r="U51" i="76"/>
  <c r="HG51" i="76" s="1"/>
  <c r="U45" i="76"/>
  <c r="HG45" i="76" s="1"/>
  <c r="V36" i="76"/>
  <c r="HH36" i="76" s="1"/>
  <c r="T32" i="76"/>
  <c r="HF32" i="76" s="1"/>
  <c r="T29" i="76"/>
  <c r="HF29" i="76" s="1"/>
  <c r="T22" i="76"/>
  <c r="S115" i="76"/>
  <c r="S33" i="76"/>
  <c r="HE33" i="76" s="1"/>
  <c r="U34" i="76"/>
  <c r="HG34" i="76" s="1"/>
  <c r="S30" i="76"/>
  <c r="W21" i="76"/>
  <c r="HI21" i="76" s="1"/>
  <c r="E174" i="76"/>
  <c r="E170" i="76"/>
  <c r="E168" i="76"/>
  <c r="D164" i="76"/>
  <c r="D176" i="76"/>
  <c r="E175" i="76"/>
  <c r="D169" i="76"/>
  <c r="E167" i="76"/>
  <c r="D173" i="76"/>
  <c r="E171" i="76"/>
  <c r="E160" i="76"/>
  <c r="E158" i="76"/>
  <c r="E152" i="76"/>
  <c r="E165" i="76"/>
  <c r="D157" i="76"/>
  <c r="D156" i="76"/>
  <c r="D154" i="76"/>
  <c r="D153" i="76"/>
  <c r="D151" i="76"/>
  <c r="C161" i="76"/>
  <c r="C155" i="76"/>
  <c r="E162" i="76"/>
  <c r="E148" i="76"/>
  <c r="E145" i="76"/>
  <c r="E144" i="76"/>
  <c r="E137" i="76"/>
  <c r="E135" i="76"/>
  <c r="E134" i="76"/>
  <c r="E133" i="76"/>
  <c r="E126" i="76"/>
  <c r="E123" i="76"/>
  <c r="E122" i="76"/>
  <c r="E121" i="76"/>
  <c r="D149" i="76"/>
  <c r="D147" i="76"/>
  <c r="D146" i="76"/>
  <c r="D142" i="76"/>
  <c r="D140" i="76"/>
  <c r="D138" i="76"/>
  <c r="D136" i="76"/>
  <c r="D130" i="76"/>
  <c r="D128" i="76"/>
  <c r="C124" i="76"/>
  <c r="E120" i="76"/>
  <c r="E118" i="76"/>
  <c r="E115" i="76"/>
  <c r="E111" i="76"/>
  <c r="E110" i="76"/>
  <c r="E107" i="76"/>
  <c r="E103" i="76"/>
  <c r="E101" i="76"/>
  <c r="E98" i="76"/>
  <c r="E97" i="76"/>
  <c r="D119" i="76"/>
  <c r="D109" i="76"/>
  <c r="D106" i="76"/>
  <c r="D100" i="76"/>
  <c r="D96" i="76"/>
  <c r="D95" i="76"/>
  <c r="D94" i="76"/>
  <c r="C129" i="76"/>
  <c r="D93" i="76"/>
  <c r="D92" i="76"/>
  <c r="D87" i="76"/>
  <c r="D84" i="76"/>
  <c r="D82" i="76"/>
  <c r="D80" i="76"/>
  <c r="D79" i="76"/>
  <c r="D78" i="76"/>
  <c r="D74" i="76"/>
  <c r="D69" i="76"/>
  <c r="D60" i="76"/>
  <c r="D57" i="76"/>
  <c r="GP57" i="76" s="1"/>
  <c r="D56" i="76"/>
  <c r="GP56" i="76" s="1"/>
  <c r="D54" i="76"/>
  <c r="D52" i="76"/>
  <c r="GP52" i="76" s="1"/>
  <c r="D51" i="76"/>
  <c r="GP51" i="76" s="1"/>
  <c r="D41" i="76"/>
  <c r="GP41" i="76" s="1"/>
  <c r="D39" i="76"/>
  <c r="D37" i="76"/>
  <c r="C38" i="76"/>
  <c r="C99" i="76"/>
  <c r="E86" i="76"/>
  <c r="E76" i="76"/>
  <c r="E72" i="76"/>
  <c r="E70" i="76"/>
  <c r="E66" i="76"/>
  <c r="E64" i="76"/>
  <c r="E62" i="76"/>
  <c r="E58" i="76"/>
  <c r="GQ58" i="76" s="1"/>
  <c r="E46" i="76"/>
  <c r="E44" i="76"/>
  <c r="E32" i="76"/>
  <c r="GQ32" i="76" s="1"/>
  <c r="E28" i="76"/>
  <c r="GQ28" i="76" s="1"/>
  <c r="E25" i="76"/>
  <c r="E23" i="76"/>
  <c r="GQ23" i="76" s="1"/>
  <c r="E20" i="76"/>
  <c r="GQ20" i="76" s="1"/>
  <c r="E91" i="76"/>
  <c r="E85" i="76"/>
  <c r="E83" i="76"/>
  <c r="E81" i="76"/>
  <c r="E77" i="76"/>
  <c r="E73" i="76"/>
  <c r="E65" i="76"/>
  <c r="E63" i="76"/>
  <c r="E55" i="76"/>
  <c r="GQ55" i="76" s="1"/>
  <c r="E53" i="76"/>
  <c r="E49" i="76"/>
  <c r="GQ49" i="76" s="1"/>
  <c r="E47" i="76"/>
  <c r="GQ47" i="76" s="1"/>
  <c r="E45" i="76"/>
  <c r="GQ45" i="76" s="1"/>
  <c r="D34" i="76"/>
  <c r="D29" i="76"/>
  <c r="GP29" i="76" s="1"/>
  <c r="D27" i="76"/>
  <c r="GP27" i="76" s="1"/>
  <c r="D26" i="76"/>
  <c r="GP26" i="76" s="1"/>
  <c r="D24" i="76"/>
  <c r="D22" i="76"/>
  <c r="GP22" i="76" s="1"/>
  <c r="D21" i="76"/>
  <c r="GP21" i="76" s="1"/>
  <c r="C33" i="76"/>
  <c r="O178" i="76"/>
  <c r="S177" i="76"/>
  <c r="P176" i="76"/>
  <c r="R170" i="76"/>
  <c r="N166" i="76"/>
  <c r="P172" i="76"/>
  <c r="P168" i="76"/>
  <c r="P162" i="76"/>
  <c r="Q174" i="76"/>
  <c r="P171" i="76"/>
  <c r="Q175" i="76"/>
  <c r="Q173" i="76"/>
  <c r="P167" i="76"/>
  <c r="Q163" i="76"/>
  <c r="Q161" i="76"/>
  <c r="Q151" i="76"/>
  <c r="Q165" i="76"/>
  <c r="P157" i="76"/>
  <c r="P150" i="76"/>
  <c r="O159" i="76"/>
  <c r="O158" i="76"/>
  <c r="O154" i="76"/>
  <c r="O153" i="76"/>
  <c r="R130" i="76"/>
  <c r="R128" i="76"/>
  <c r="R160" i="76"/>
  <c r="R156" i="76"/>
  <c r="Q148" i="76"/>
  <c r="Q141" i="76"/>
  <c r="Q126" i="76"/>
  <c r="Q124" i="76"/>
  <c r="P145" i="76"/>
  <c r="P140" i="76"/>
  <c r="P137" i="76"/>
  <c r="P135" i="76"/>
  <c r="P129" i="76"/>
  <c r="P122" i="76"/>
  <c r="P121" i="76"/>
  <c r="O143" i="76"/>
  <c r="O131" i="76"/>
  <c r="O125" i="76"/>
  <c r="R113" i="76"/>
  <c r="R101" i="76"/>
  <c r="Q111" i="76"/>
  <c r="Q110" i="76"/>
  <c r="Q109" i="76"/>
  <c r="Q104" i="76"/>
  <c r="Q103" i="76"/>
  <c r="Q100" i="76"/>
  <c r="Q96" i="76"/>
  <c r="R164" i="76"/>
  <c r="R155" i="76"/>
  <c r="O144" i="76"/>
  <c r="P117" i="76"/>
  <c r="P106" i="76"/>
  <c r="P95" i="76"/>
  <c r="O119" i="76"/>
  <c r="O105" i="76"/>
  <c r="O99" i="76"/>
  <c r="P93" i="76"/>
  <c r="P89" i="76"/>
  <c r="P86" i="76"/>
  <c r="P81" i="76"/>
  <c r="P72" i="76"/>
  <c r="P70" i="76"/>
  <c r="P68" i="76"/>
  <c r="P65" i="76"/>
  <c r="P60" i="76"/>
  <c r="P59" i="76"/>
  <c r="P55" i="76"/>
  <c r="HB55" i="76" s="1"/>
  <c r="P51" i="76"/>
  <c r="HB51" i="76" s="1"/>
  <c r="O88" i="76"/>
  <c r="O82" i="76"/>
  <c r="O66" i="76"/>
  <c r="S62" i="76"/>
  <c r="O61" i="76"/>
  <c r="O50" i="76"/>
  <c r="O49" i="76"/>
  <c r="HA49" i="76" s="1"/>
  <c r="S42" i="76"/>
  <c r="HE42" i="76" s="1"/>
  <c r="O40" i="76"/>
  <c r="HA40" i="76" s="1"/>
  <c r="O38" i="76"/>
  <c r="O114" i="76"/>
  <c r="O112" i="76"/>
  <c r="O102" i="76"/>
  <c r="R91" i="76"/>
  <c r="R90" i="76"/>
  <c r="R84" i="76"/>
  <c r="N79" i="76"/>
  <c r="N64" i="76"/>
  <c r="N53" i="76"/>
  <c r="GZ53" i="76" s="1"/>
  <c r="N33" i="76"/>
  <c r="GZ33" i="76" s="1"/>
  <c r="R21" i="76"/>
  <c r="HD21" i="76" s="1"/>
  <c r="Q92" i="76"/>
  <c r="Q80" i="76"/>
  <c r="Q76" i="76"/>
  <c r="Q58" i="76"/>
  <c r="HC58" i="76" s="1"/>
  <c r="Q54" i="76"/>
  <c r="Q48" i="76"/>
  <c r="HC48" i="76" s="1"/>
  <c r="Q46" i="76"/>
  <c r="HC46" i="76" s="1"/>
  <c r="Q44" i="76"/>
  <c r="HC44" i="76" s="1"/>
  <c r="Q37" i="76"/>
  <c r="Q36" i="76"/>
  <c r="HC36" i="76" s="1"/>
  <c r="Q26" i="76"/>
  <c r="HC26" i="76" s="1"/>
  <c r="Q22" i="76"/>
  <c r="HC22" i="76" s="1"/>
  <c r="Q20" i="76"/>
  <c r="N35" i="76"/>
  <c r="GZ35" i="76" s="1"/>
  <c r="P31" i="76"/>
  <c r="HB31" i="76" s="1"/>
  <c r="P24" i="76"/>
  <c r="HB24" i="76" s="1"/>
  <c r="Q87" i="76"/>
  <c r="Q83" i="76"/>
  <c r="Q71" i="76"/>
  <c r="Q39" i="76"/>
  <c r="HC39" i="76" s="1"/>
  <c r="Q45" i="76"/>
  <c r="O29" i="76"/>
  <c r="O27" i="76"/>
  <c r="HA27" i="76" s="1"/>
  <c r="Q43" i="76"/>
  <c r="HC43" i="76" s="1"/>
  <c r="Q57" i="76"/>
  <c r="O34" i="76"/>
  <c r="HA34" i="76" s="1"/>
  <c r="Z178" i="76"/>
  <c r="AD167" i="76"/>
  <c r="AC175" i="76"/>
  <c r="AA174" i="76"/>
  <c r="AA166" i="76"/>
  <c r="AB170" i="76"/>
  <c r="AC168" i="76"/>
  <c r="AB165" i="76"/>
  <c r="AC176" i="76"/>
  <c r="AA173" i="76"/>
  <c r="AB171" i="76"/>
  <c r="AC172" i="76"/>
  <c r="AA163" i="76"/>
  <c r="Y158" i="76"/>
  <c r="AC152" i="76"/>
  <c r="AA159" i="76"/>
  <c r="AA156" i="76"/>
  <c r="AA169" i="76"/>
  <c r="AD151" i="76"/>
  <c r="Z145" i="76"/>
  <c r="Z139" i="76"/>
  <c r="AD123" i="76"/>
  <c r="Z122" i="76"/>
  <c r="Y142" i="76"/>
  <c r="AC141" i="76"/>
  <c r="AC135" i="76"/>
  <c r="AD154" i="76"/>
  <c r="AD150" i="76"/>
  <c r="AB137" i="76"/>
  <c r="AB136" i="76"/>
  <c r="AB132" i="76"/>
  <c r="AB129" i="76"/>
  <c r="AB121" i="76"/>
  <c r="AB120" i="76"/>
  <c r="Z112" i="76"/>
  <c r="AD111" i="76"/>
  <c r="Z108" i="76"/>
  <c r="AA147" i="76"/>
  <c r="AA127" i="76"/>
  <c r="AA125" i="76"/>
  <c r="AC118" i="76"/>
  <c r="AC113" i="76"/>
  <c r="AC104" i="76"/>
  <c r="AC97" i="76"/>
  <c r="AC96" i="76"/>
  <c r="AE146" i="76"/>
  <c r="AE140" i="76"/>
  <c r="AE138" i="76"/>
  <c r="AE128" i="76"/>
  <c r="AE126" i="76"/>
  <c r="AB117" i="76"/>
  <c r="AB110" i="76"/>
  <c r="AB103" i="76"/>
  <c r="AB101" i="76"/>
  <c r="AB95" i="76"/>
  <c r="AB94" i="76"/>
  <c r="AB92" i="76"/>
  <c r="AB85" i="76"/>
  <c r="AB80" i="76"/>
  <c r="AB74" i="76"/>
  <c r="AB70" i="76"/>
  <c r="AB66" i="76"/>
  <c r="AB64" i="76"/>
  <c r="AB60" i="76"/>
  <c r="AB59" i="76"/>
  <c r="HN59" i="76" s="1"/>
  <c r="AB55" i="76"/>
  <c r="HN55" i="76" s="1"/>
  <c r="AB53" i="76"/>
  <c r="AB48" i="76"/>
  <c r="HN48" i="76" s="1"/>
  <c r="AB44" i="76"/>
  <c r="HN44" i="76" s="1"/>
  <c r="AB42" i="76"/>
  <c r="HN42" i="76" s="1"/>
  <c r="AB40" i="76"/>
  <c r="AB34" i="76"/>
  <c r="HN34" i="76" s="1"/>
  <c r="AA115" i="76"/>
  <c r="AA105" i="76"/>
  <c r="AA99" i="76"/>
  <c r="AE93" i="76"/>
  <c r="AE91" i="76"/>
  <c r="AA89" i="76"/>
  <c r="AA79" i="76"/>
  <c r="AA72" i="76"/>
  <c r="AA68" i="76"/>
  <c r="AA63" i="76"/>
  <c r="AA54" i="76"/>
  <c r="AA51" i="76"/>
  <c r="HM51" i="76" s="1"/>
  <c r="AA50" i="76"/>
  <c r="HM50" i="76" s="1"/>
  <c r="AA49" i="76"/>
  <c r="HM49" i="76" s="1"/>
  <c r="AD84" i="76"/>
  <c r="Z78" i="76"/>
  <c r="AD73" i="76"/>
  <c r="AD52" i="76"/>
  <c r="HP52" i="76" s="1"/>
  <c r="AA116" i="76"/>
  <c r="AA100" i="76"/>
  <c r="AC87" i="76"/>
  <c r="AC81" i="76"/>
  <c r="AC65" i="76"/>
  <c r="AC61" i="76"/>
  <c r="AC45" i="76"/>
  <c r="HO45" i="76" s="1"/>
  <c r="AC41" i="76"/>
  <c r="Z35" i="76"/>
  <c r="Z33" i="76"/>
  <c r="HL33" i="76" s="1"/>
  <c r="AD28" i="76"/>
  <c r="HP28" i="76" s="1"/>
  <c r="AD21" i="76"/>
  <c r="HP21" i="76" s="1"/>
  <c r="AA106" i="76"/>
  <c r="Y83" i="76"/>
  <c r="AG62" i="76"/>
  <c r="Y47" i="76"/>
  <c r="HK47" i="76" s="1"/>
  <c r="AC32" i="76"/>
  <c r="AC29" i="76"/>
  <c r="HO29" i="76" s="1"/>
  <c r="AC27" i="76"/>
  <c r="HO27" i="76" s="1"/>
  <c r="AC25" i="76"/>
  <c r="HO25" i="76" s="1"/>
  <c r="AC20" i="76"/>
  <c r="AC88" i="76"/>
  <c r="AC76" i="76"/>
  <c r="AC58" i="76"/>
  <c r="HO58" i="76" s="1"/>
  <c r="AD36" i="76"/>
  <c r="AB23" i="76"/>
  <c r="HN23" i="76" s="1"/>
  <c r="AA102" i="76"/>
  <c r="AA31" i="76"/>
  <c r="HM31" i="76" s="1"/>
  <c r="AM177" i="76"/>
  <c r="AM176" i="76"/>
  <c r="AN169" i="76"/>
  <c r="AN167" i="76"/>
  <c r="AN164" i="76"/>
  <c r="AN163" i="76"/>
  <c r="AN160" i="76"/>
  <c r="AN172" i="76"/>
  <c r="AO175" i="76"/>
  <c r="AN170" i="76"/>
  <c r="AO178" i="76"/>
  <c r="AM173" i="76"/>
  <c r="AN168" i="76"/>
  <c r="AN174" i="76"/>
  <c r="AN158" i="76"/>
  <c r="AN157" i="76"/>
  <c r="AN156" i="76"/>
  <c r="AN152" i="76"/>
  <c r="AN151" i="76"/>
  <c r="AM153" i="76"/>
  <c r="AM150" i="76"/>
  <c r="AP135" i="76"/>
  <c r="AM161" i="76"/>
  <c r="AO148" i="76"/>
  <c r="AO140" i="76"/>
  <c r="AO138" i="76"/>
  <c r="AO137" i="76"/>
  <c r="AO134" i="76"/>
  <c r="AO123" i="76"/>
  <c r="AM165" i="76"/>
  <c r="AN146" i="76"/>
  <c r="AN144" i="76"/>
  <c r="AN141" i="76"/>
  <c r="AN133" i="76"/>
  <c r="AN131" i="76"/>
  <c r="AN130" i="76"/>
  <c r="AN124" i="76"/>
  <c r="AN120" i="76"/>
  <c r="AM142" i="76"/>
  <c r="AM136" i="76"/>
  <c r="AM132" i="76"/>
  <c r="AM122" i="76"/>
  <c r="AO117" i="76"/>
  <c r="AM147" i="76"/>
  <c r="AM139" i="76"/>
  <c r="AM121" i="76"/>
  <c r="AN115" i="76"/>
  <c r="AN113" i="76"/>
  <c r="AN112" i="76"/>
  <c r="AN111" i="76"/>
  <c r="AN108" i="76"/>
  <c r="AN107" i="76"/>
  <c r="AN100" i="76"/>
  <c r="AM116" i="76"/>
  <c r="AM106" i="76"/>
  <c r="AM102" i="76"/>
  <c r="AM98" i="76"/>
  <c r="AM96" i="76"/>
  <c r="AN92" i="76"/>
  <c r="AN89" i="76"/>
  <c r="AN87" i="76"/>
  <c r="AN85" i="76"/>
  <c r="AN82" i="76"/>
  <c r="AN81" i="76"/>
  <c r="AN78" i="76"/>
  <c r="AN77" i="76"/>
  <c r="AN72" i="76"/>
  <c r="AN70" i="76"/>
  <c r="AN69" i="76"/>
  <c r="AN68" i="76"/>
  <c r="AN63" i="76"/>
  <c r="AN54" i="76"/>
  <c r="HZ54" i="76" s="1"/>
  <c r="AN40" i="76"/>
  <c r="AN37" i="76"/>
  <c r="HZ37" i="76" s="1"/>
  <c r="AN35" i="76"/>
  <c r="HZ35" i="76" s="1"/>
  <c r="AM86" i="76"/>
  <c r="AM83" i="76"/>
  <c r="AM79" i="76"/>
  <c r="AM76" i="76"/>
  <c r="AM71" i="76"/>
  <c r="AM64" i="76"/>
  <c r="AM60" i="76"/>
  <c r="AM59" i="76"/>
  <c r="HY59" i="76" s="1"/>
  <c r="AM57" i="76"/>
  <c r="HY57" i="76" s="1"/>
  <c r="AM55" i="76"/>
  <c r="HY55" i="76" s="1"/>
  <c r="AM51" i="76"/>
  <c r="HY51" i="76" s="1"/>
  <c r="AM50" i="76"/>
  <c r="HY50" i="76" s="1"/>
  <c r="AM49" i="76"/>
  <c r="HY49" i="76" s="1"/>
  <c r="AM47" i="76"/>
  <c r="AM45" i="76"/>
  <c r="HY45" i="76" s="1"/>
  <c r="AM41" i="76"/>
  <c r="HY41" i="76" s="1"/>
  <c r="AM38" i="76"/>
  <c r="HY38" i="76" s="1"/>
  <c r="AP154" i="76"/>
  <c r="AM109" i="76"/>
  <c r="AM103" i="76"/>
  <c r="AM99" i="76"/>
  <c r="AM97" i="76"/>
  <c r="AP84" i="76"/>
  <c r="AO39" i="76"/>
  <c r="IA39" i="76" s="1"/>
  <c r="AO32" i="76"/>
  <c r="IA32" i="76" s="1"/>
  <c r="AO21" i="76"/>
  <c r="AN33" i="76"/>
  <c r="HZ33" i="76" s="1"/>
  <c r="AN31" i="76"/>
  <c r="HZ31" i="76" s="1"/>
  <c r="AN28" i="76"/>
  <c r="HZ28" i="76" s="1"/>
  <c r="AO90" i="76"/>
  <c r="AO56" i="76"/>
  <c r="IA56" i="76" s="1"/>
  <c r="AO62" i="76"/>
  <c r="AM30" i="76"/>
  <c r="HY30" i="76" s="1"/>
  <c r="AM26" i="76"/>
  <c r="HY26" i="76" s="1"/>
  <c r="AM24" i="76"/>
  <c r="HY24" i="76" s="1"/>
  <c r="AM22" i="76"/>
  <c r="HY22" i="76" s="1"/>
  <c r="AM20" i="76"/>
  <c r="HY20" i="76" s="1"/>
  <c r="AO58" i="76"/>
  <c r="AM29" i="76"/>
  <c r="AM27" i="76"/>
  <c r="HY27" i="76" s="1"/>
  <c r="J178" i="76"/>
  <c r="L177" i="76"/>
  <c r="K174" i="76"/>
  <c r="K170" i="76"/>
  <c r="L164" i="76"/>
  <c r="L167" i="76"/>
  <c r="L176" i="76"/>
  <c r="I172" i="76"/>
  <c r="K161" i="76"/>
  <c r="I153" i="76"/>
  <c r="L169" i="76"/>
  <c r="L156" i="76"/>
  <c r="L149" i="76"/>
  <c r="K162" i="76"/>
  <c r="K158" i="76"/>
  <c r="K155" i="76"/>
  <c r="K154" i="76"/>
  <c r="K151" i="76"/>
  <c r="K165" i="76"/>
  <c r="J141" i="76"/>
  <c r="J139" i="76"/>
  <c r="J129" i="76"/>
  <c r="J127" i="76"/>
  <c r="J125" i="76"/>
  <c r="J157" i="76"/>
  <c r="I142" i="76"/>
  <c r="M132" i="76"/>
  <c r="M130" i="76"/>
  <c r="L145" i="76"/>
  <c r="L138" i="76"/>
  <c r="L137" i="76"/>
  <c r="L136" i="76"/>
  <c r="L135" i="76"/>
  <c r="L134" i="76"/>
  <c r="L122" i="76"/>
  <c r="M163" i="76"/>
  <c r="J114" i="76"/>
  <c r="N107" i="76"/>
  <c r="J106" i="76"/>
  <c r="J105" i="76"/>
  <c r="J104" i="76"/>
  <c r="J102" i="76"/>
  <c r="J99" i="76"/>
  <c r="K143" i="76"/>
  <c r="K133" i="76"/>
  <c r="K123" i="76"/>
  <c r="K121" i="76"/>
  <c r="I116" i="76"/>
  <c r="M113" i="76"/>
  <c r="I95" i="76"/>
  <c r="L100" i="76"/>
  <c r="L97" i="76"/>
  <c r="L96" i="76"/>
  <c r="K140" i="76"/>
  <c r="K124" i="76"/>
  <c r="H88" i="76"/>
  <c r="L87" i="76"/>
  <c r="L84" i="76"/>
  <c r="L77" i="76"/>
  <c r="L73" i="76"/>
  <c r="H64" i="76"/>
  <c r="L63" i="76"/>
  <c r="L58" i="76"/>
  <c r="GX58" i="76" s="1"/>
  <c r="L54" i="76"/>
  <c r="GX54" i="76" s="1"/>
  <c r="L52" i="76"/>
  <c r="GX52" i="76" s="1"/>
  <c r="L51" i="76"/>
  <c r="L49" i="76"/>
  <c r="GX49" i="76" s="1"/>
  <c r="L39" i="76"/>
  <c r="GX39" i="76" s="1"/>
  <c r="L37" i="76"/>
  <c r="GX37" i="76" s="1"/>
  <c r="K146" i="76"/>
  <c r="K119" i="76"/>
  <c r="K111" i="76"/>
  <c r="K109" i="76"/>
  <c r="K90" i="76"/>
  <c r="K72" i="76"/>
  <c r="K59" i="76"/>
  <c r="GW59" i="76" s="1"/>
  <c r="K57" i="76"/>
  <c r="GW57" i="76" s="1"/>
  <c r="K55" i="76"/>
  <c r="K47" i="76"/>
  <c r="GW47" i="76" s="1"/>
  <c r="K46" i="76"/>
  <c r="GW46" i="76" s="1"/>
  <c r="K36" i="76"/>
  <c r="GW36" i="76" s="1"/>
  <c r="K128" i="76"/>
  <c r="J93" i="76"/>
  <c r="J92" i="76"/>
  <c r="N85" i="76"/>
  <c r="J82" i="76"/>
  <c r="J79" i="76"/>
  <c r="J70" i="76"/>
  <c r="J69" i="76"/>
  <c r="J60" i="76"/>
  <c r="J53" i="76"/>
  <c r="GV53" i="76" s="1"/>
  <c r="J50" i="76"/>
  <c r="GV50" i="76" s="1"/>
  <c r="K126" i="76"/>
  <c r="K118" i="76"/>
  <c r="K94" i="76"/>
  <c r="M67" i="76"/>
  <c r="M41" i="76"/>
  <c r="GY41" i="76" s="1"/>
  <c r="J35" i="76"/>
  <c r="J31" i="76"/>
  <c r="GV31" i="76" s="1"/>
  <c r="J27" i="76"/>
  <c r="GV27" i="76" s="1"/>
  <c r="I89" i="76"/>
  <c r="I61" i="76"/>
  <c r="I32" i="76"/>
  <c r="GU32" i="76" s="1"/>
  <c r="M25" i="76"/>
  <c r="GY25" i="76" s="1"/>
  <c r="M23" i="76"/>
  <c r="GY23" i="76" s="1"/>
  <c r="M86" i="76"/>
  <c r="M62" i="76"/>
  <c r="M42" i="76"/>
  <c r="GY42" i="76" s="1"/>
  <c r="L22" i="76"/>
  <c r="GX22" i="76" s="1"/>
  <c r="L21" i="76"/>
  <c r="K112" i="76"/>
  <c r="I78" i="76"/>
  <c r="K26" i="76"/>
  <c r="GW26" i="76" s="1"/>
  <c r="K24" i="76"/>
  <c r="I56" i="76"/>
  <c r="GU56" i="76" s="1"/>
  <c r="U178" i="76"/>
  <c r="V174" i="76"/>
  <c r="X176" i="76"/>
  <c r="X171" i="76"/>
  <c r="X167" i="76"/>
  <c r="U166" i="76"/>
  <c r="X164" i="76"/>
  <c r="W168" i="76"/>
  <c r="X172" i="76"/>
  <c r="Y177" i="76"/>
  <c r="X170" i="76"/>
  <c r="V161" i="76"/>
  <c r="Y155" i="76"/>
  <c r="U153" i="76"/>
  <c r="W173" i="76"/>
  <c r="U163" i="76"/>
  <c r="W162" i="76"/>
  <c r="X160" i="76"/>
  <c r="T158" i="76"/>
  <c r="X149" i="76"/>
  <c r="W157" i="76"/>
  <c r="W154" i="76"/>
  <c r="V143" i="76"/>
  <c r="V136" i="76"/>
  <c r="V134" i="76"/>
  <c r="V129" i="76"/>
  <c r="Z128" i="76"/>
  <c r="Z124" i="76"/>
  <c r="Y148" i="76"/>
  <c r="Y146" i="76"/>
  <c r="Y140" i="76"/>
  <c r="U127" i="76"/>
  <c r="U120" i="76"/>
  <c r="V159" i="76"/>
  <c r="X141" i="76"/>
  <c r="X138" i="76"/>
  <c r="T131" i="76"/>
  <c r="X130" i="76"/>
  <c r="X126" i="76"/>
  <c r="W132" i="76"/>
  <c r="V115" i="76"/>
  <c r="V105" i="76"/>
  <c r="V97" i="76"/>
  <c r="V94" i="76"/>
  <c r="S142" i="76"/>
  <c r="W119" i="76"/>
  <c r="U114" i="76"/>
  <c r="Y113" i="76"/>
  <c r="W147" i="76"/>
  <c r="W133" i="76"/>
  <c r="W123" i="76"/>
  <c r="T112" i="76"/>
  <c r="X111" i="76"/>
  <c r="X110" i="76"/>
  <c r="T106" i="76"/>
  <c r="X103" i="76"/>
  <c r="X101" i="76"/>
  <c r="X96" i="76"/>
  <c r="W118" i="76"/>
  <c r="W104" i="76"/>
  <c r="W100" i="76"/>
  <c r="W98" i="76"/>
  <c r="X90" i="76"/>
  <c r="X84" i="76"/>
  <c r="X76" i="76"/>
  <c r="X72" i="76"/>
  <c r="X67" i="76"/>
  <c r="T56" i="76"/>
  <c r="HF56" i="76" s="1"/>
  <c r="X52" i="76"/>
  <c r="HJ52" i="76" s="1"/>
  <c r="T47" i="76"/>
  <c r="HF47" i="76" s="1"/>
  <c r="X46" i="76"/>
  <c r="T38" i="76"/>
  <c r="HF38" i="76" s="1"/>
  <c r="W87" i="76"/>
  <c r="W82" i="76"/>
  <c r="W74" i="76"/>
  <c r="W73" i="76"/>
  <c r="W70" i="76"/>
  <c r="W68" i="76"/>
  <c r="W65" i="76"/>
  <c r="W64" i="76"/>
  <c r="W61" i="76"/>
  <c r="W51" i="76"/>
  <c r="HI51" i="76" s="1"/>
  <c r="W45" i="76"/>
  <c r="W44" i="76"/>
  <c r="W41" i="76"/>
  <c r="HI41" i="76" s="1"/>
  <c r="W117" i="76"/>
  <c r="W109" i="76"/>
  <c r="Z91" i="76"/>
  <c r="V89" i="76"/>
  <c r="V88" i="76"/>
  <c r="V75" i="76"/>
  <c r="V66" i="76"/>
  <c r="Z62" i="76"/>
  <c r="V60" i="76"/>
  <c r="V59" i="76"/>
  <c r="HH59" i="76" s="1"/>
  <c r="V53" i="76"/>
  <c r="HH53" i="76" s="1"/>
  <c r="V49" i="76"/>
  <c r="HH49" i="76" s="1"/>
  <c r="Z42" i="76"/>
  <c r="U86" i="76"/>
  <c r="U40" i="76"/>
  <c r="HG40" i="76" s="1"/>
  <c r="V33" i="76"/>
  <c r="HH33" i="76" s="1"/>
  <c r="V24" i="76"/>
  <c r="HH24" i="76" s="1"/>
  <c r="Z21" i="76"/>
  <c r="Y93" i="76"/>
  <c r="Y85" i="76"/>
  <c r="Y77" i="76"/>
  <c r="Y43" i="76"/>
  <c r="Y37" i="76"/>
  <c r="U23" i="76"/>
  <c r="HG23" i="76" s="1"/>
  <c r="U83" i="76"/>
  <c r="U79" i="76"/>
  <c r="V35" i="76"/>
  <c r="HH35" i="76" s="1"/>
  <c r="X20" i="76"/>
  <c r="HJ20" i="76" s="1"/>
  <c r="Y58" i="76"/>
  <c r="HK58" i="76" s="1"/>
  <c r="W32" i="76"/>
  <c r="W22" i="76"/>
  <c r="W29" i="76"/>
  <c r="HI29" i="76" s="1"/>
  <c r="W27" i="76"/>
  <c r="HI27" i="76" s="1"/>
  <c r="W25" i="76"/>
  <c r="AH177" i="76"/>
  <c r="AH173" i="76"/>
  <c r="AF161" i="76"/>
  <c r="AK171" i="76"/>
  <c r="AH178" i="76"/>
  <c r="AI168" i="76"/>
  <c r="AI164" i="76"/>
  <c r="AI166" i="76"/>
  <c r="AK175" i="76"/>
  <c r="AI160" i="76"/>
  <c r="AG158" i="76"/>
  <c r="AK155" i="76"/>
  <c r="AK154" i="76"/>
  <c r="AI172" i="76"/>
  <c r="AH162" i="76"/>
  <c r="AJ157" i="76"/>
  <c r="AF153" i="76"/>
  <c r="AJ152" i="76"/>
  <c r="AJ151" i="76"/>
  <c r="AG174" i="76"/>
  <c r="AI150" i="76"/>
  <c r="AI149" i="76"/>
  <c r="AH145" i="76"/>
  <c r="AH144" i="76"/>
  <c r="AL140" i="76"/>
  <c r="AH139" i="76"/>
  <c r="AH134" i="76"/>
  <c r="AH132" i="76"/>
  <c r="AH122" i="76"/>
  <c r="AG147" i="76"/>
  <c r="AG131" i="76"/>
  <c r="AG121" i="76"/>
  <c r="AF142" i="76"/>
  <c r="AJ128" i="76"/>
  <c r="AJ120" i="76"/>
  <c r="AH114" i="76"/>
  <c r="AH110" i="76"/>
  <c r="AH104" i="76"/>
  <c r="AH102" i="76"/>
  <c r="AH100" i="76"/>
  <c r="AH98" i="76"/>
  <c r="AH97" i="76"/>
  <c r="AH96" i="76"/>
  <c r="AH95" i="76"/>
  <c r="AI138" i="76"/>
  <c r="AI130" i="76"/>
  <c r="AH119" i="76"/>
  <c r="AG112" i="76"/>
  <c r="AG108" i="76"/>
  <c r="AG99" i="76"/>
  <c r="AJ117" i="76"/>
  <c r="AF106" i="76"/>
  <c r="AJ94" i="76"/>
  <c r="AI141" i="76"/>
  <c r="AI125" i="76"/>
  <c r="AJ88" i="76"/>
  <c r="AJ80" i="76"/>
  <c r="AJ73" i="76"/>
  <c r="AJ55" i="76"/>
  <c r="HV55" i="76" s="1"/>
  <c r="AH163" i="76"/>
  <c r="AI123" i="76"/>
  <c r="AI116" i="76"/>
  <c r="AI92" i="76"/>
  <c r="AI89" i="76"/>
  <c r="AI81" i="76"/>
  <c r="AI72" i="76"/>
  <c r="AI71" i="76"/>
  <c r="AI59" i="76"/>
  <c r="AI46" i="76"/>
  <c r="HU46" i="76" s="1"/>
  <c r="AI43" i="76"/>
  <c r="HU43" i="76" s="1"/>
  <c r="AI42" i="76"/>
  <c r="HU42" i="76" s="1"/>
  <c r="AI39" i="76"/>
  <c r="AI38" i="76"/>
  <c r="HU38" i="76" s="1"/>
  <c r="AI37" i="76"/>
  <c r="AI129" i="76"/>
  <c r="AH77" i="76"/>
  <c r="AH68" i="76"/>
  <c r="AH66" i="76"/>
  <c r="AH63" i="76"/>
  <c r="AL62" i="76"/>
  <c r="AH61" i="76"/>
  <c r="AH56" i="76"/>
  <c r="HT56" i="76" s="1"/>
  <c r="AH54" i="76"/>
  <c r="HT54" i="76" s="1"/>
  <c r="AH53" i="76"/>
  <c r="AH51" i="76"/>
  <c r="HT51" i="76" s="1"/>
  <c r="AH49" i="76"/>
  <c r="HT49" i="76" s="1"/>
  <c r="AH44" i="76"/>
  <c r="HT44" i="76" s="1"/>
  <c r="AH40" i="76"/>
  <c r="AH159" i="76"/>
  <c r="AI103" i="76"/>
  <c r="AH32" i="76"/>
  <c r="HT32" i="76" s="1"/>
  <c r="AH23" i="76"/>
  <c r="AH22" i="76"/>
  <c r="HT22" i="76" s="1"/>
  <c r="AH21" i="76"/>
  <c r="HT21" i="76" s="1"/>
  <c r="AI143" i="76"/>
  <c r="AI109" i="76"/>
  <c r="AI101" i="76"/>
  <c r="AG86" i="76"/>
  <c r="AG78" i="76"/>
  <c r="AG48" i="76"/>
  <c r="AG35" i="76"/>
  <c r="HS35" i="76" s="1"/>
  <c r="AG34" i="76"/>
  <c r="HS34" i="76" s="1"/>
  <c r="AG33" i="76"/>
  <c r="HS33" i="76" s="1"/>
  <c r="AG30" i="76"/>
  <c r="AI115" i="76"/>
  <c r="AK87" i="76"/>
  <c r="AK85" i="76"/>
  <c r="AK65" i="76"/>
  <c r="AJ25" i="76"/>
  <c r="AF24" i="76"/>
  <c r="HR24" i="76" s="1"/>
  <c r="AI127" i="76"/>
  <c r="AI105" i="76"/>
  <c r="AG79" i="76"/>
  <c r="AG69" i="76"/>
  <c r="AK36" i="76"/>
  <c r="HW36" i="76" s="1"/>
  <c r="AI28" i="76"/>
  <c r="AG47" i="76"/>
  <c r="HS47" i="76" s="1"/>
  <c r="AF176" i="76"/>
  <c r="AD169" i="76"/>
  <c r="AC178" i="76"/>
  <c r="AC173" i="76"/>
  <c r="AE171" i="76"/>
  <c r="AE172" i="76"/>
  <c r="AD164" i="76"/>
  <c r="AE175" i="76"/>
  <c r="AB174" i="76"/>
  <c r="AE170" i="76"/>
  <c r="AE167" i="76"/>
  <c r="AB158" i="76"/>
  <c r="AF154" i="76"/>
  <c r="AB153" i="76"/>
  <c r="AF151" i="76"/>
  <c r="AE157" i="76"/>
  <c r="AE155" i="76"/>
  <c r="AE152" i="76"/>
  <c r="AE149" i="76"/>
  <c r="AD147" i="76"/>
  <c r="AD144" i="76"/>
  <c r="AD141" i="76"/>
  <c r="AD136" i="76"/>
  <c r="AD133" i="76"/>
  <c r="AH128" i="76"/>
  <c r="AD127" i="76"/>
  <c r="AH126" i="76"/>
  <c r="AD125" i="76"/>
  <c r="AG146" i="76"/>
  <c r="AC145" i="76"/>
  <c r="AC143" i="76"/>
  <c r="AC139" i="76"/>
  <c r="AC134" i="76"/>
  <c r="AC122" i="76"/>
  <c r="AE160" i="76"/>
  <c r="AD156" i="76"/>
  <c r="AB142" i="76"/>
  <c r="AF138" i="76"/>
  <c r="AF135" i="76"/>
  <c r="AE129" i="76"/>
  <c r="AD117" i="76"/>
  <c r="AD116" i="76"/>
  <c r="AD114" i="76"/>
  <c r="AD113" i="76"/>
  <c r="AD105" i="76"/>
  <c r="AD95" i="76"/>
  <c r="AA131" i="76"/>
  <c r="AC119" i="76"/>
  <c r="AC115" i="76"/>
  <c r="AC110" i="76"/>
  <c r="AC108" i="76"/>
  <c r="AC98" i="76"/>
  <c r="AB112" i="76"/>
  <c r="AF111" i="76"/>
  <c r="AF107" i="76"/>
  <c r="AF96" i="76"/>
  <c r="AE109" i="76"/>
  <c r="AE101" i="76"/>
  <c r="AE97" i="76"/>
  <c r="AF88" i="76"/>
  <c r="AF87" i="76"/>
  <c r="AB86" i="76"/>
  <c r="AF76" i="76"/>
  <c r="AF73" i="76"/>
  <c r="AF65" i="76"/>
  <c r="AB56" i="76"/>
  <c r="HN56" i="76" s="1"/>
  <c r="AF52" i="76"/>
  <c r="AB47" i="76"/>
  <c r="HN47" i="76" s="1"/>
  <c r="AF36" i="76"/>
  <c r="HR36" i="76" s="1"/>
  <c r="AE85" i="76"/>
  <c r="AA83" i="76"/>
  <c r="AE80" i="76"/>
  <c r="AE77" i="76"/>
  <c r="AE70" i="76"/>
  <c r="AA69" i="76"/>
  <c r="AE66" i="76"/>
  <c r="AE64" i="76"/>
  <c r="AE61" i="76"/>
  <c r="AE60" i="76"/>
  <c r="AE58" i="76"/>
  <c r="HQ58" i="76" s="1"/>
  <c r="AE55" i="76"/>
  <c r="HQ55" i="76" s="1"/>
  <c r="AE46" i="76"/>
  <c r="HQ46" i="76" s="1"/>
  <c r="AE44" i="76"/>
  <c r="AE41" i="76"/>
  <c r="HQ41" i="76" s="1"/>
  <c r="AE39" i="76"/>
  <c r="HQ39" i="76" s="1"/>
  <c r="AE104" i="76"/>
  <c r="AE94" i="76"/>
  <c r="AD92" i="76"/>
  <c r="AD89" i="76"/>
  <c r="AD82" i="76"/>
  <c r="AD72" i="76"/>
  <c r="AD63" i="76"/>
  <c r="AD57" i="76"/>
  <c r="HP57" i="76" s="1"/>
  <c r="AD51" i="76"/>
  <c r="HP51" i="76" s="1"/>
  <c r="AD50" i="76"/>
  <c r="AD48" i="76"/>
  <c r="HP48" i="76" s="1"/>
  <c r="AD45" i="76"/>
  <c r="HP45" i="76" s="1"/>
  <c r="AD43" i="76"/>
  <c r="HP43" i="76" s="1"/>
  <c r="AD42" i="76"/>
  <c r="AC75" i="76"/>
  <c r="AC59" i="76"/>
  <c r="HO59" i="76" s="1"/>
  <c r="AD31" i="76"/>
  <c r="HP31" i="76" s="1"/>
  <c r="AD23" i="76"/>
  <c r="AG90" i="76"/>
  <c r="AG84" i="76"/>
  <c r="AG28" i="76"/>
  <c r="HS28" i="76" s="1"/>
  <c r="AC22" i="76"/>
  <c r="AC78" i="76"/>
  <c r="AC68" i="76"/>
  <c r="AC54" i="76"/>
  <c r="HO54" i="76" s="1"/>
  <c r="AC38" i="76"/>
  <c r="AB33" i="76"/>
  <c r="HN33" i="76" s="1"/>
  <c r="AB30" i="76"/>
  <c r="HN30" i="76" s="1"/>
  <c r="AB24" i="76"/>
  <c r="HN24" i="76" s="1"/>
  <c r="AF20" i="76"/>
  <c r="AG93" i="76"/>
  <c r="AG67" i="76"/>
  <c r="AE27" i="76"/>
  <c r="HQ27" i="76" s="1"/>
  <c r="AE26" i="76"/>
  <c r="G178" i="76"/>
  <c r="G177" i="76"/>
  <c r="G176" i="76"/>
  <c r="F172" i="76"/>
  <c r="H175" i="76"/>
  <c r="H171" i="76"/>
  <c r="G165" i="76"/>
  <c r="G169" i="76"/>
  <c r="E159" i="76"/>
  <c r="G166" i="76"/>
  <c r="E161" i="76"/>
  <c r="G160" i="76"/>
  <c r="G158" i="76"/>
  <c r="G156" i="76"/>
  <c r="G152" i="76"/>
  <c r="G151" i="76"/>
  <c r="G163" i="76"/>
  <c r="F150" i="76"/>
  <c r="F147" i="76"/>
  <c r="F146" i="76"/>
  <c r="F143" i="76"/>
  <c r="F142" i="76"/>
  <c r="F134" i="76"/>
  <c r="F133" i="76"/>
  <c r="F129" i="76"/>
  <c r="F128" i="76"/>
  <c r="F127" i="76"/>
  <c r="F125" i="76"/>
  <c r="F124" i="76"/>
  <c r="F120" i="76"/>
  <c r="E141" i="76"/>
  <c r="E139" i="76"/>
  <c r="F155" i="76"/>
  <c r="F153" i="76"/>
  <c r="H148" i="76"/>
  <c r="H144" i="76"/>
  <c r="G138" i="76"/>
  <c r="G136" i="76"/>
  <c r="G132" i="76"/>
  <c r="G130" i="76"/>
  <c r="G122" i="76"/>
  <c r="F106" i="76"/>
  <c r="F102" i="76"/>
  <c r="F99" i="76"/>
  <c r="F96" i="76"/>
  <c r="F95" i="76"/>
  <c r="E105" i="76"/>
  <c r="E104" i="76"/>
  <c r="G149" i="76"/>
  <c r="G145" i="76"/>
  <c r="H107" i="76"/>
  <c r="G118" i="76"/>
  <c r="G112" i="76"/>
  <c r="G110" i="76"/>
  <c r="G100" i="76"/>
  <c r="G98" i="76"/>
  <c r="H85" i="76"/>
  <c r="H83" i="76"/>
  <c r="H66" i="76"/>
  <c r="H65" i="76"/>
  <c r="H63" i="76"/>
  <c r="H58" i="76"/>
  <c r="GT58" i="76" s="1"/>
  <c r="H53" i="76"/>
  <c r="GT53" i="76" s="1"/>
  <c r="H45" i="76"/>
  <c r="F94" i="76"/>
  <c r="G91" i="76"/>
  <c r="G90" i="76"/>
  <c r="G87" i="76"/>
  <c r="G81" i="76"/>
  <c r="G80" i="76"/>
  <c r="G77" i="76"/>
  <c r="G76" i="76"/>
  <c r="G73" i="76"/>
  <c r="G67" i="76"/>
  <c r="G64" i="76"/>
  <c r="G62" i="76"/>
  <c r="G59" i="76"/>
  <c r="GS59" i="76" s="1"/>
  <c r="G56" i="76"/>
  <c r="GS56" i="76" s="1"/>
  <c r="G54" i="76"/>
  <c r="GS54" i="76" s="1"/>
  <c r="G52" i="76"/>
  <c r="G49" i="76"/>
  <c r="GS49" i="76" s="1"/>
  <c r="G48" i="76"/>
  <c r="GS48" i="76" s="1"/>
  <c r="G46" i="76"/>
  <c r="GS46" i="76" s="1"/>
  <c r="G42" i="76"/>
  <c r="G41" i="76"/>
  <c r="G37" i="76"/>
  <c r="GS37" i="76" s="1"/>
  <c r="G119" i="76"/>
  <c r="G113" i="76"/>
  <c r="G101" i="76"/>
  <c r="G97" i="76"/>
  <c r="F92" i="76"/>
  <c r="F89" i="76"/>
  <c r="F88" i="76"/>
  <c r="F82" i="76"/>
  <c r="F79" i="76"/>
  <c r="F74" i="76"/>
  <c r="F71" i="76"/>
  <c r="F69" i="76"/>
  <c r="F61" i="76"/>
  <c r="F57" i="76"/>
  <c r="F51" i="76"/>
  <c r="F43" i="76"/>
  <c r="GR43" i="76" s="1"/>
  <c r="F40" i="76"/>
  <c r="GR40" i="76" s="1"/>
  <c r="F39" i="76"/>
  <c r="E68" i="76"/>
  <c r="F27" i="76"/>
  <c r="GR27" i="76" s="1"/>
  <c r="E30" i="76"/>
  <c r="GQ30" i="76" s="1"/>
  <c r="E26" i="76"/>
  <c r="E93" i="76"/>
  <c r="E75" i="76"/>
  <c r="F36" i="76"/>
  <c r="GR36" i="76" s="1"/>
  <c r="H28" i="76"/>
  <c r="H25" i="76"/>
  <c r="GT25" i="76" s="1"/>
  <c r="H23" i="76"/>
  <c r="GT23" i="76" s="1"/>
  <c r="H20" i="76"/>
  <c r="GT20" i="76" s="1"/>
  <c r="E38" i="76"/>
  <c r="G34" i="76"/>
  <c r="GS34" i="76" s="1"/>
  <c r="G24" i="76"/>
  <c r="GS24" i="76" s="1"/>
  <c r="G22" i="76"/>
  <c r="GS22" i="76" s="1"/>
  <c r="E35" i="76"/>
  <c r="G29" i="76"/>
  <c r="GS29" i="76" s="1"/>
  <c r="G21" i="76"/>
  <c r="GS21" i="76" s="1"/>
  <c r="V169" i="76"/>
  <c r="V166" i="76"/>
  <c r="X175" i="76"/>
  <c r="X173" i="76"/>
  <c r="Y172" i="76"/>
  <c r="Y164" i="76"/>
  <c r="Y171" i="76"/>
  <c r="W165" i="76"/>
  <c r="V163" i="76"/>
  <c r="Y160" i="76"/>
  <c r="U158" i="76"/>
  <c r="Y150" i="76"/>
  <c r="Y149" i="76"/>
  <c r="X157" i="76"/>
  <c r="X156" i="76"/>
  <c r="X154" i="76"/>
  <c r="X151" i="76"/>
  <c r="W159" i="76"/>
  <c r="W152" i="76"/>
  <c r="W161" i="76"/>
  <c r="Z148" i="76"/>
  <c r="Z146" i="76"/>
  <c r="V145" i="76"/>
  <c r="Z140" i="76"/>
  <c r="V127" i="76"/>
  <c r="V125" i="76"/>
  <c r="V120" i="76"/>
  <c r="Y141" i="76"/>
  <c r="Y138" i="76"/>
  <c r="Y135" i="76"/>
  <c r="Y126" i="76"/>
  <c r="V153" i="76"/>
  <c r="X147" i="76"/>
  <c r="X144" i="76"/>
  <c r="T142" i="76"/>
  <c r="T139" i="76"/>
  <c r="X133" i="76"/>
  <c r="X123" i="76"/>
  <c r="X119" i="76"/>
  <c r="W136" i="76"/>
  <c r="V116" i="76"/>
  <c r="V114" i="76"/>
  <c r="V102" i="76"/>
  <c r="V95" i="76"/>
  <c r="U112" i="76"/>
  <c r="Y111" i="76"/>
  <c r="Y110" i="76"/>
  <c r="U106" i="76"/>
  <c r="Y103" i="76"/>
  <c r="Y96" i="76"/>
  <c r="W137" i="76"/>
  <c r="W129" i="76"/>
  <c r="W121" i="76"/>
  <c r="X118" i="76"/>
  <c r="X109" i="76"/>
  <c r="X98" i="76"/>
  <c r="W108" i="76"/>
  <c r="W94" i="76"/>
  <c r="X92" i="76"/>
  <c r="X87" i="76"/>
  <c r="X82" i="76"/>
  <c r="X73" i="76"/>
  <c r="X70" i="76"/>
  <c r="X65" i="76"/>
  <c r="X63" i="76"/>
  <c r="X51" i="76"/>
  <c r="X45" i="76"/>
  <c r="HJ45" i="76" s="1"/>
  <c r="X41" i="76"/>
  <c r="HJ41" i="76" s="1"/>
  <c r="X34" i="76"/>
  <c r="HJ34" i="76" s="1"/>
  <c r="AA128" i="76"/>
  <c r="AA91" i="76"/>
  <c r="W89" i="76"/>
  <c r="W88" i="76"/>
  <c r="W81" i="76"/>
  <c r="W75" i="76"/>
  <c r="W71" i="76"/>
  <c r="AA62" i="76"/>
  <c r="W59" i="76"/>
  <c r="W53" i="76"/>
  <c r="HI53" i="76" s="1"/>
  <c r="W49" i="76"/>
  <c r="HI49" i="76" s="1"/>
  <c r="W48" i="76"/>
  <c r="HI48" i="76" s="1"/>
  <c r="AA42" i="76"/>
  <c r="W35" i="76"/>
  <c r="HI35" i="76" s="1"/>
  <c r="W115" i="76"/>
  <c r="W105" i="76"/>
  <c r="W99" i="76"/>
  <c r="W97" i="76"/>
  <c r="Z93" i="76"/>
  <c r="V86" i="76"/>
  <c r="V79" i="76"/>
  <c r="Z58" i="76"/>
  <c r="HL58" i="76" s="1"/>
  <c r="V50" i="76"/>
  <c r="HH50" i="76" s="1"/>
  <c r="Z43" i="76"/>
  <c r="HL43" i="76" s="1"/>
  <c r="V40" i="76"/>
  <c r="U78" i="76"/>
  <c r="U56" i="76"/>
  <c r="HG56" i="76" s="1"/>
  <c r="U38" i="76"/>
  <c r="HG38" i="76" s="1"/>
  <c r="V31" i="76"/>
  <c r="HH31" i="76" s="1"/>
  <c r="V23" i="76"/>
  <c r="HH23" i="76" s="1"/>
  <c r="AA124" i="76"/>
  <c r="Y67" i="76"/>
  <c r="Y57" i="76"/>
  <c r="Y39" i="76"/>
  <c r="HK39" i="76" s="1"/>
  <c r="Y36" i="76"/>
  <c r="HK36" i="76" s="1"/>
  <c r="U30" i="76"/>
  <c r="HG30" i="76" s="1"/>
  <c r="Y26" i="76"/>
  <c r="U47" i="76"/>
  <c r="HG47" i="76" s="1"/>
  <c r="X32" i="76"/>
  <c r="HJ32" i="76" s="1"/>
  <c r="X29" i="76"/>
  <c r="HJ29" i="76" s="1"/>
  <c r="X28" i="76"/>
  <c r="X27" i="76"/>
  <c r="HJ27" i="76" s="1"/>
  <c r="X22" i="76"/>
  <c r="HJ22" i="76" s="1"/>
  <c r="Y90" i="76"/>
  <c r="Y84" i="76"/>
  <c r="Y76" i="76"/>
  <c r="AA21" i="76"/>
  <c r="HM21" i="76" s="1"/>
  <c r="AL173" i="76"/>
  <c r="AN171" i="76"/>
  <c r="AL177" i="76"/>
  <c r="AM174" i="76"/>
  <c r="AM169" i="76"/>
  <c r="AM172" i="76"/>
  <c r="AM170" i="76"/>
  <c r="AL161" i="76"/>
  <c r="AO155" i="76"/>
  <c r="AO154" i="76"/>
  <c r="AM160" i="76"/>
  <c r="AM159" i="76"/>
  <c r="AM158" i="76"/>
  <c r="AM156" i="76"/>
  <c r="AM152" i="76"/>
  <c r="AM151" i="76"/>
  <c r="AN178" i="76"/>
  <c r="AL147" i="76"/>
  <c r="AL142" i="76"/>
  <c r="AL136" i="76"/>
  <c r="AL122" i="76"/>
  <c r="AM168" i="76"/>
  <c r="AM164" i="76"/>
  <c r="AM163" i="76"/>
  <c r="AL153" i="76"/>
  <c r="AN148" i="76"/>
  <c r="AN143" i="76"/>
  <c r="AN138" i="76"/>
  <c r="AN137" i="76"/>
  <c r="AN134" i="76"/>
  <c r="AN128" i="76"/>
  <c r="AN126" i="76"/>
  <c r="AN125" i="76"/>
  <c r="AM146" i="76"/>
  <c r="AM144" i="76"/>
  <c r="AM130" i="76"/>
  <c r="AL116" i="76"/>
  <c r="AL106" i="76"/>
  <c r="AL103" i="76"/>
  <c r="AL102" i="76"/>
  <c r="AL99" i="76"/>
  <c r="AL98" i="76"/>
  <c r="AL97" i="76"/>
  <c r="AM119" i="76"/>
  <c r="AO94" i="76"/>
  <c r="AM141" i="76"/>
  <c r="AM133" i="76"/>
  <c r="AM131" i="76"/>
  <c r="AM129" i="76"/>
  <c r="AM127" i="76"/>
  <c r="AN118" i="76"/>
  <c r="AN114" i="76"/>
  <c r="AN101" i="76"/>
  <c r="AN95" i="76"/>
  <c r="AM112" i="76"/>
  <c r="AM110" i="76"/>
  <c r="AM108" i="76"/>
  <c r="AM104" i="76"/>
  <c r="AM100" i="76"/>
  <c r="AN91" i="76"/>
  <c r="AN90" i="76"/>
  <c r="AN88" i="76"/>
  <c r="AN62" i="76"/>
  <c r="AN58" i="76"/>
  <c r="HZ58" i="76" s="1"/>
  <c r="AN56" i="76"/>
  <c r="HZ56" i="76" s="1"/>
  <c r="AN46" i="76"/>
  <c r="AN39" i="76"/>
  <c r="HZ39" i="76" s="1"/>
  <c r="AN36" i="76"/>
  <c r="HZ36" i="76" s="1"/>
  <c r="AO93" i="76"/>
  <c r="AM89" i="76"/>
  <c r="AM82" i="76"/>
  <c r="AM81" i="76"/>
  <c r="AM78" i="76"/>
  <c r="AM77" i="76"/>
  <c r="AM75" i="76"/>
  <c r="AM74" i="76"/>
  <c r="AM72" i="76"/>
  <c r="AM70" i="76"/>
  <c r="AM69" i="76"/>
  <c r="AM68" i="76"/>
  <c r="AM66" i="76"/>
  <c r="AM63" i="76"/>
  <c r="AM54" i="76"/>
  <c r="HY54" i="76" s="1"/>
  <c r="AM53" i="76"/>
  <c r="HY53" i="76" s="1"/>
  <c r="AM48" i="76"/>
  <c r="HY48" i="76" s="1"/>
  <c r="AM44" i="76"/>
  <c r="HY44" i="76" s="1"/>
  <c r="AM40" i="76"/>
  <c r="HY40" i="76" s="1"/>
  <c r="AM37" i="76"/>
  <c r="HY37" i="76" s="1"/>
  <c r="AM35" i="76"/>
  <c r="HY35" i="76" s="1"/>
  <c r="AM34" i="76"/>
  <c r="AM115" i="76"/>
  <c r="AM113" i="76"/>
  <c r="AM111" i="76"/>
  <c r="AM107" i="76"/>
  <c r="AM105" i="76"/>
  <c r="AL86" i="76"/>
  <c r="AL83" i="76"/>
  <c r="AL79" i="76"/>
  <c r="AL64" i="76"/>
  <c r="AL59" i="76"/>
  <c r="HX59" i="76" s="1"/>
  <c r="AL55" i="76"/>
  <c r="HX55" i="76" s="1"/>
  <c r="AL51" i="76"/>
  <c r="AL50" i="76"/>
  <c r="HX50" i="76" s="1"/>
  <c r="AL49" i="76"/>
  <c r="HX49" i="76" s="1"/>
  <c r="AL47" i="76"/>
  <c r="HX47" i="76" s="1"/>
  <c r="AL45" i="76"/>
  <c r="AL30" i="76"/>
  <c r="HX30" i="76" s="1"/>
  <c r="AL29" i="76"/>
  <c r="HX29" i="76" s="1"/>
  <c r="AL27" i="76"/>
  <c r="HX27" i="76" s="1"/>
  <c r="AL26" i="76"/>
  <c r="AL24" i="76"/>
  <c r="HX24" i="76" s="1"/>
  <c r="AL22" i="76"/>
  <c r="HX22" i="76" s="1"/>
  <c r="AL20" i="76"/>
  <c r="HX20" i="76" s="1"/>
  <c r="AN32" i="76"/>
  <c r="AN25" i="76"/>
  <c r="HZ25" i="76" s="1"/>
  <c r="AN21" i="76"/>
  <c r="HZ21" i="76" s="1"/>
  <c r="AO52" i="76"/>
  <c r="IA52" i="76" s="1"/>
  <c r="AM33" i="76"/>
  <c r="AM31" i="76"/>
  <c r="HY31" i="76" s="1"/>
  <c r="AM23" i="76"/>
  <c r="HY23" i="76" s="1"/>
  <c r="AM178" i="76"/>
  <c r="AL174" i="76"/>
  <c r="AL172" i="76"/>
  <c r="AL170" i="76"/>
  <c r="AL168" i="76"/>
  <c r="AL165" i="76"/>
  <c r="AM166" i="76"/>
  <c r="AK177" i="76"/>
  <c r="AL164" i="76"/>
  <c r="AL163" i="76"/>
  <c r="AK153" i="76"/>
  <c r="AM162" i="76"/>
  <c r="AK161" i="76"/>
  <c r="AM157" i="76"/>
  <c r="AM149" i="76"/>
  <c r="AL158" i="76"/>
  <c r="AL156" i="76"/>
  <c r="AL152" i="76"/>
  <c r="AL150" i="76"/>
  <c r="AL146" i="76"/>
  <c r="AL144" i="76"/>
  <c r="AL139" i="76"/>
  <c r="AL133" i="76"/>
  <c r="AL132" i="76"/>
  <c r="AL131" i="76"/>
  <c r="AL127" i="76"/>
  <c r="AL121" i="76"/>
  <c r="AK147" i="76"/>
  <c r="AK142" i="76"/>
  <c r="AK136" i="76"/>
  <c r="AO135" i="76"/>
  <c r="AK122" i="76"/>
  <c r="AK173" i="76"/>
  <c r="AL151" i="76"/>
  <c r="AN123" i="76"/>
  <c r="AM148" i="76"/>
  <c r="AM138" i="76"/>
  <c r="AM134" i="76"/>
  <c r="AM124" i="76"/>
  <c r="AL115" i="76"/>
  <c r="AL113" i="76"/>
  <c r="AL112" i="76"/>
  <c r="AL111" i="76"/>
  <c r="AL110" i="76"/>
  <c r="AL109" i="76"/>
  <c r="AL108" i="76"/>
  <c r="AL105" i="76"/>
  <c r="AL104" i="76"/>
  <c r="AL100" i="76"/>
  <c r="AL96" i="76"/>
  <c r="AK106" i="76"/>
  <c r="AK103" i="76"/>
  <c r="AK98" i="76"/>
  <c r="AM145" i="76"/>
  <c r="AM143" i="76"/>
  <c r="AM137" i="76"/>
  <c r="AN117" i="76"/>
  <c r="AN94" i="76"/>
  <c r="AN93" i="76"/>
  <c r="AM118" i="76"/>
  <c r="AM114" i="76"/>
  <c r="AN80" i="76"/>
  <c r="AN65" i="76"/>
  <c r="AN43" i="76"/>
  <c r="HZ43" i="76" s="1"/>
  <c r="AN42" i="76"/>
  <c r="HZ42" i="76" s="1"/>
  <c r="AM92" i="76"/>
  <c r="AM91" i="76"/>
  <c r="AM90" i="76"/>
  <c r="AM88" i="76"/>
  <c r="AM85" i="76"/>
  <c r="AM61" i="76"/>
  <c r="AM58" i="76"/>
  <c r="HY58" i="76" s="1"/>
  <c r="AM56" i="76"/>
  <c r="HY56" i="76" s="1"/>
  <c r="AM46" i="76"/>
  <c r="AM39" i="76"/>
  <c r="HY39" i="76" s="1"/>
  <c r="AM101" i="76"/>
  <c r="AM95" i="76"/>
  <c r="AL82" i="76"/>
  <c r="AL81" i="76"/>
  <c r="AL78" i="76"/>
  <c r="AL77" i="76"/>
  <c r="AL74" i="76"/>
  <c r="AL72" i="76"/>
  <c r="AL71" i="76"/>
  <c r="AL70" i="76"/>
  <c r="AL69" i="76"/>
  <c r="AL68" i="76"/>
  <c r="AL66" i="76"/>
  <c r="AL60" i="76"/>
  <c r="AL57" i="76"/>
  <c r="AL54" i="76"/>
  <c r="HX54" i="76" s="1"/>
  <c r="AL53" i="76"/>
  <c r="HX53" i="76" s="1"/>
  <c r="AL48" i="76"/>
  <c r="HX48" i="76" s="1"/>
  <c r="AL44" i="76"/>
  <c r="AL41" i="76"/>
  <c r="AL40" i="76"/>
  <c r="HX40" i="76" s="1"/>
  <c r="AL38" i="76"/>
  <c r="HX38" i="76" s="1"/>
  <c r="AK86" i="76"/>
  <c r="AK50" i="76"/>
  <c r="HW50" i="76" s="1"/>
  <c r="AL33" i="76"/>
  <c r="HX33" i="76" s="1"/>
  <c r="AL31" i="76"/>
  <c r="HX31" i="76" s="1"/>
  <c r="AL23" i="76"/>
  <c r="HX23" i="76" s="1"/>
  <c r="AK30" i="76"/>
  <c r="HW30" i="76" s="1"/>
  <c r="AK27" i="76"/>
  <c r="HW27" i="76" s="1"/>
  <c r="AK26" i="76"/>
  <c r="HW26" i="76" s="1"/>
  <c r="AK24" i="76"/>
  <c r="AK22" i="76"/>
  <c r="HW22" i="76" s="1"/>
  <c r="AK20" i="76"/>
  <c r="HW20" i="76" s="1"/>
  <c r="AK83" i="76"/>
  <c r="AK79" i="76"/>
  <c r="AK49" i="76"/>
  <c r="AK47" i="76"/>
  <c r="HW47" i="76" s="1"/>
  <c r="AL37" i="76"/>
  <c r="HX37" i="76" s="1"/>
  <c r="AL35" i="76"/>
  <c r="HX35" i="76" s="1"/>
  <c r="AL34" i="76"/>
  <c r="HX34" i="76" s="1"/>
  <c r="AM32" i="76"/>
  <c r="HY32" i="76" s="1"/>
  <c r="AM28" i="76"/>
  <c r="HY28" i="76" s="1"/>
  <c r="AM25" i="76"/>
  <c r="HY25" i="76" s="1"/>
  <c r="AM21" i="76"/>
  <c r="HY21" i="76" s="1"/>
  <c r="O176" i="76"/>
  <c r="N172" i="76"/>
  <c r="N168" i="76"/>
  <c r="P170" i="76"/>
  <c r="P164" i="76"/>
  <c r="O173" i="76"/>
  <c r="Q177" i="76"/>
  <c r="O174" i="76"/>
  <c r="O171" i="76"/>
  <c r="M178" i="76"/>
  <c r="N162" i="76"/>
  <c r="M159" i="76"/>
  <c r="M153" i="76"/>
  <c r="O161" i="76"/>
  <c r="P160" i="76"/>
  <c r="P156" i="76"/>
  <c r="P155" i="76"/>
  <c r="P152" i="76"/>
  <c r="O151" i="76"/>
  <c r="O149" i="76"/>
  <c r="O175" i="76"/>
  <c r="N157" i="76"/>
  <c r="M142" i="76"/>
  <c r="M131" i="76"/>
  <c r="Q130" i="76"/>
  <c r="M127" i="76"/>
  <c r="N158" i="76"/>
  <c r="N150" i="76"/>
  <c r="P146" i="76"/>
  <c r="P138" i="76"/>
  <c r="P128" i="76"/>
  <c r="P126" i="76"/>
  <c r="O147" i="76"/>
  <c r="O141" i="76"/>
  <c r="O137" i="76"/>
  <c r="O135" i="76"/>
  <c r="O133" i="76"/>
  <c r="O121" i="76"/>
  <c r="N112" i="76"/>
  <c r="N106" i="76"/>
  <c r="N102" i="76"/>
  <c r="N95" i="76"/>
  <c r="N94" i="76"/>
  <c r="M115" i="76"/>
  <c r="M105" i="76"/>
  <c r="M99" i="76"/>
  <c r="O148" i="76"/>
  <c r="O140" i="76"/>
  <c r="O124" i="76"/>
  <c r="O120" i="76"/>
  <c r="P109" i="76"/>
  <c r="P101" i="76"/>
  <c r="P100" i="76"/>
  <c r="O117" i="76"/>
  <c r="O111" i="76"/>
  <c r="O103" i="76"/>
  <c r="P91" i="76"/>
  <c r="P90" i="76"/>
  <c r="P87" i="76"/>
  <c r="P85" i="76"/>
  <c r="L79" i="76"/>
  <c r="L78" i="76"/>
  <c r="P73" i="76"/>
  <c r="O92" i="76"/>
  <c r="O81" i="76"/>
  <c r="O80" i="76"/>
  <c r="O76" i="76"/>
  <c r="O71" i="76"/>
  <c r="O70" i="76"/>
  <c r="O67" i="76"/>
  <c r="O58" i="76"/>
  <c r="O57" i="76"/>
  <c r="HA57" i="76" s="1"/>
  <c r="O54" i="76"/>
  <c r="HA54" i="76" s="1"/>
  <c r="O51" i="76"/>
  <c r="HA51" i="76" s="1"/>
  <c r="O48" i="76"/>
  <c r="O47" i="76"/>
  <c r="HA47" i="76" s="1"/>
  <c r="O46" i="76"/>
  <c r="HA46" i="76" s="1"/>
  <c r="O45" i="76"/>
  <c r="HA45" i="76" s="1"/>
  <c r="O44" i="76"/>
  <c r="O43" i="76"/>
  <c r="HA43" i="76" s="1"/>
  <c r="O39" i="76"/>
  <c r="HA39" i="76" s="1"/>
  <c r="O36" i="76"/>
  <c r="HA36" i="76" s="1"/>
  <c r="O118" i="76"/>
  <c r="O110" i="76"/>
  <c r="O108" i="76"/>
  <c r="O104" i="76"/>
  <c r="N93" i="76"/>
  <c r="N89" i="76"/>
  <c r="N86" i="76"/>
  <c r="N82" i="76"/>
  <c r="N75" i="76"/>
  <c r="N74" i="76"/>
  <c r="N69" i="76"/>
  <c r="N66" i="76"/>
  <c r="N65" i="76"/>
  <c r="N60" i="76"/>
  <c r="N59" i="76"/>
  <c r="GZ59" i="76" s="1"/>
  <c r="N55" i="76"/>
  <c r="GZ55" i="76" s="1"/>
  <c r="N50" i="76"/>
  <c r="N49" i="76"/>
  <c r="GZ49" i="76" s="1"/>
  <c r="R42" i="76"/>
  <c r="HD42" i="76" s="1"/>
  <c r="M61" i="76"/>
  <c r="N31" i="76"/>
  <c r="R25" i="76"/>
  <c r="HD25" i="76" s="1"/>
  <c r="N24" i="76"/>
  <c r="GZ24" i="76" s="1"/>
  <c r="M32" i="76"/>
  <c r="GY32" i="76" s="1"/>
  <c r="M27" i="76"/>
  <c r="M88" i="76"/>
  <c r="M64" i="76"/>
  <c r="M56" i="76"/>
  <c r="GY56" i="76" s="1"/>
  <c r="N38" i="76"/>
  <c r="P20" i="76"/>
  <c r="HB20" i="76" s="1"/>
  <c r="S107" i="76"/>
  <c r="Q77" i="76"/>
  <c r="O28" i="76"/>
  <c r="O26" i="76"/>
  <c r="HA26" i="76" s="1"/>
  <c r="H177" i="76"/>
  <c r="H169" i="76"/>
  <c r="H165" i="76"/>
  <c r="H163" i="76"/>
  <c r="G173" i="76"/>
  <c r="I171" i="76"/>
  <c r="G170" i="76"/>
  <c r="H174" i="76"/>
  <c r="H176" i="76"/>
  <c r="I175" i="76"/>
  <c r="F161" i="76"/>
  <c r="G167" i="76"/>
  <c r="G164" i="76"/>
  <c r="G162" i="76"/>
  <c r="H160" i="76"/>
  <c r="H158" i="76"/>
  <c r="H156" i="76"/>
  <c r="H152" i="76"/>
  <c r="H151" i="76"/>
  <c r="G157" i="76"/>
  <c r="G155" i="76"/>
  <c r="G154" i="76"/>
  <c r="G150" i="76"/>
  <c r="F141" i="76"/>
  <c r="F139" i="76"/>
  <c r="F131" i="76"/>
  <c r="I148" i="76"/>
  <c r="I144" i="76"/>
  <c r="F159" i="76"/>
  <c r="H149" i="76"/>
  <c r="H145" i="76"/>
  <c r="H138" i="76"/>
  <c r="H136" i="76"/>
  <c r="H135" i="76"/>
  <c r="H132" i="76"/>
  <c r="H130" i="76"/>
  <c r="H126" i="76"/>
  <c r="H123" i="76"/>
  <c r="H122" i="76"/>
  <c r="H121" i="76"/>
  <c r="G134" i="76"/>
  <c r="G120" i="76"/>
  <c r="F117" i="76"/>
  <c r="F114" i="76"/>
  <c r="F105" i="76"/>
  <c r="I107" i="76"/>
  <c r="G143" i="76"/>
  <c r="G137" i="76"/>
  <c r="G133" i="76"/>
  <c r="G129" i="76"/>
  <c r="G127" i="76"/>
  <c r="H118" i="76"/>
  <c r="H113" i="76"/>
  <c r="H112" i="76"/>
  <c r="H110" i="76"/>
  <c r="H103" i="76"/>
  <c r="H101" i="76"/>
  <c r="H98" i="76"/>
  <c r="H97" i="76"/>
  <c r="G108" i="76"/>
  <c r="G106" i="76"/>
  <c r="G102" i="76"/>
  <c r="G96" i="76"/>
  <c r="G94" i="76"/>
  <c r="H91" i="76"/>
  <c r="H87" i="76"/>
  <c r="H86" i="76"/>
  <c r="H80" i="76"/>
  <c r="H76" i="76"/>
  <c r="H73" i="76"/>
  <c r="H67" i="76"/>
  <c r="H62" i="76"/>
  <c r="H56" i="76"/>
  <c r="GT56" i="76" s="1"/>
  <c r="H55" i="76"/>
  <c r="GT55" i="76" s="1"/>
  <c r="H54" i="76"/>
  <c r="H52" i="76"/>
  <c r="GT52" i="76" s="1"/>
  <c r="H49" i="76"/>
  <c r="GT49" i="76" s="1"/>
  <c r="H48" i="76"/>
  <c r="GT48" i="76" s="1"/>
  <c r="H42" i="76"/>
  <c r="H41" i="76"/>
  <c r="GT41" i="76" s="1"/>
  <c r="H37" i="76"/>
  <c r="GT37" i="76" s="1"/>
  <c r="G92" i="76"/>
  <c r="G84" i="76"/>
  <c r="G74" i="76"/>
  <c r="G71" i="76"/>
  <c r="G69" i="76"/>
  <c r="G61" i="76"/>
  <c r="G57" i="76"/>
  <c r="G51" i="76"/>
  <c r="GS51" i="76" s="1"/>
  <c r="G47" i="76"/>
  <c r="GS47" i="76" s="1"/>
  <c r="G44" i="76"/>
  <c r="G43" i="76"/>
  <c r="G40" i="76"/>
  <c r="GS40" i="76" s="1"/>
  <c r="G39" i="76"/>
  <c r="GS39" i="76" s="1"/>
  <c r="G36" i="76"/>
  <c r="G111" i="76"/>
  <c r="G99" i="76"/>
  <c r="F93" i="76"/>
  <c r="F78" i="76"/>
  <c r="F75" i="76"/>
  <c r="F68" i="76"/>
  <c r="F60" i="76"/>
  <c r="F33" i="76"/>
  <c r="F31" i="76"/>
  <c r="F30" i="76"/>
  <c r="GR30" i="76" s="1"/>
  <c r="F26" i="76"/>
  <c r="GR26" i="76" s="1"/>
  <c r="I85" i="76"/>
  <c r="I83" i="76"/>
  <c r="I63" i="76"/>
  <c r="I28" i="76"/>
  <c r="GU28" i="76" s="1"/>
  <c r="I25" i="76"/>
  <c r="I20" i="76"/>
  <c r="GU20" i="76" s="1"/>
  <c r="F38" i="76"/>
  <c r="GR38" i="76" s="1"/>
  <c r="F35" i="76"/>
  <c r="GR35" i="76" s="1"/>
  <c r="H34" i="76"/>
  <c r="H24" i="76"/>
  <c r="GT24" i="76" s="1"/>
  <c r="H22" i="76"/>
  <c r="GT22" i="76" s="1"/>
  <c r="I66" i="76"/>
  <c r="G32" i="76"/>
  <c r="G27" i="76"/>
  <c r="GS27" i="76" s="1"/>
  <c r="R169" i="76"/>
  <c r="S173" i="76"/>
  <c r="P166" i="76"/>
  <c r="S172" i="76"/>
  <c r="T167" i="76"/>
  <c r="U164" i="76"/>
  <c r="Q178" i="76"/>
  <c r="T176" i="76"/>
  <c r="T168" i="76"/>
  <c r="T171" i="76"/>
  <c r="S162" i="76"/>
  <c r="Q158" i="76"/>
  <c r="U155" i="76"/>
  <c r="Q153" i="76"/>
  <c r="V177" i="76"/>
  <c r="T157" i="76"/>
  <c r="T150" i="76"/>
  <c r="U175" i="76"/>
  <c r="S154" i="76"/>
  <c r="S152" i="76"/>
  <c r="S149" i="76"/>
  <c r="R147" i="76"/>
  <c r="R136" i="76"/>
  <c r="R134" i="76"/>
  <c r="V128" i="76"/>
  <c r="R127" i="76"/>
  <c r="R125" i="76"/>
  <c r="U124" i="76"/>
  <c r="T148" i="76"/>
  <c r="T146" i="76"/>
  <c r="T145" i="76"/>
  <c r="T140" i="76"/>
  <c r="P139" i="76"/>
  <c r="T138" i="76"/>
  <c r="T135" i="76"/>
  <c r="T133" i="76"/>
  <c r="T126" i="76"/>
  <c r="R159" i="76"/>
  <c r="R117" i="76"/>
  <c r="R116" i="76"/>
  <c r="R106" i="76"/>
  <c r="R94" i="76"/>
  <c r="S144" i="76"/>
  <c r="S132" i="76"/>
  <c r="R119" i="76"/>
  <c r="Q115" i="76"/>
  <c r="U113" i="76"/>
  <c r="U109" i="76"/>
  <c r="T108" i="76"/>
  <c r="T104" i="76"/>
  <c r="T103" i="76"/>
  <c r="T100" i="76"/>
  <c r="T93" i="76"/>
  <c r="T87" i="76"/>
  <c r="T80" i="76"/>
  <c r="P78" i="76"/>
  <c r="T76" i="76"/>
  <c r="T72" i="76"/>
  <c r="T71" i="76"/>
  <c r="T57" i="76"/>
  <c r="HF57" i="76" s="1"/>
  <c r="T55" i="76"/>
  <c r="HF55" i="76" s="1"/>
  <c r="T54" i="76"/>
  <c r="HF54" i="76" s="1"/>
  <c r="T52" i="76"/>
  <c r="T46" i="76"/>
  <c r="HF46" i="76" s="1"/>
  <c r="T44" i="76"/>
  <c r="HF44" i="76" s="1"/>
  <c r="T43" i="76"/>
  <c r="HF43" i="76" s="1"/>
  <c r="T36" i="76"/>
  <c r="S141" i="76"/>
  <c r="S102" i="76"/>
  <c r="S98" i="76"/>
  <c r="S82" i="76"/>
  <c r="S81" i="76"/>
  <c r="S73" i="76"/>
  <c r="S70" i="76"/>
  <c r="S69" i="76"/>
  <c r="S68" i="76"/>
  <c r="S67" i="76"/>
  <c r="S65" i="76"/>
  <c r="S63" i="76"/>
  <c r="S61" i="76"/>
  <c r="S60" i="76"/>
  <c r="S59" i="76"/>
  <c r="HE59" i="76" s="1"/>
  <c r="S51" i="76"/>
  <c r="S48" i="76"/>
  <c r="HE48" i="76" s="1"/>
  <c r="S34" i="76"/>
  <c r="HE34" i="76" s="1"/>
  <c r="S123" i="76"/>
  <c r="W107" i="76"/>
  <c r="V91" i="76"/>
  <c r="R79" i="76"/>
  <c r="V77" i="76"/>
  <c r="R74" i="76"/>
  <c r="R64" i="76"/>
  <c r="R53" i="76"/>
  <c r="R50" i="76"/>
  <c r="HD50" i="76" s="1"/>
  <c r="V42" i="76"/>
  <c r="HH42" i="76" s="1"/>
  <c r="R41" i="76"/>
  <c r="HD41" i="76" s="1"/>
  <c r="R40" i="76"/>
  <c r="HD40" i="76" s="1"/>
  <c r="S97" i="76"/>
  <c r="U58" i="76"/>
  <c r="R32" i="76"/>
  <c r="HD32" i="76" s="1"/>
  <c r="S137" i="76"/>
  <c r="S111" i="76"/>
  <c r="S95" i="76"/>
  <c r="Q88" i="76"/>
  <c r="Q56" i="76"/>
  <c r="HC56" i="76" s="1"/>
  <c r="Q35" i="76"/>
  <c r="HC35" i="76" s="1"/>
  <c r="Q33" i="76"/>
  <c r="Q30" i="76"/>
  <c r="HC30" i="76" s="1"/>
  <c r="U21" i="76"/>
  <c r="HG21" i="76" s="1"/>
  <c r="S129" i="76"/>
  <c r="U39" i="76"/>
  <c r="T26" i="76"/>
  <c r="HF26" i="76" s="1"/>
  <c r="S99" i="76"/>
  <c r="S27" i="76"/>
  <c r="HE27" i="76" s="1"/>
  <c r="S28" i="76"/>
  <c r="S24" i="76"/>
  <c r="HE24" i="76" s="1"/>
  <c r="S20" i="76"/>
  <c r="HE20" i="76" s="1"/>
  <c r="U37" i="76"/>
  <c r="HG37" i="76" s="1"/>
  <c r="AD173" i="76"/>
  <c r="AD166" i="76"/>
  <c r="AF160" i="76"/>
  <c r="AE164" i="76"/>
  <c r="AF175" i="76"/>
  <c r="AC174" i="76"/>
  <c r="AE169" i="76"/>
  <c r="AF167" i="76"/>
  <c r="AD178" i="76"/>
  <c r="AE168" i="76"/>
  <c r="AC158" i="76"/>
  <c r="AG154" i="76"/>
  <c r="AC153" i="76"/>
  <c r="AC162" i="76"/>
  <c r="AF155" i="76"/>
  <c r="AF152" i="76"/>
  <c r="AF149" i="76"/>
  <c r="AE165" i="76"/>
  <c r="AD163" i="76"/>
  <c r="AE156" i="76"/>
  <c r="AE150" i="76"/>
  <c r="AH146" i="76"/>
  <c r="AD145" i="76"/>
  <c r="AD143" i="76"/>
  <c r="AH140" i="76"/>
  <c r="AD139" i="76"/>
  <c r="AD137" i="76"/>
  <c r="AD121" i="76"/>
  <c r="AF171" i="76"/>
  <c r="AC142" i="76"/>
  <c r="AG138" i="76"/>
  <c r="AG135" i="76"/>
  <c r="AG124" i="76"/>
  <c r="AG123" i="76"/>
  <c r="AF148" i="76"/>
  <c r="AB131" i="76"/>
  <c r="AF129" i="76"/>
  <c r="AE141" i="76"/>
  <c r="AE133" i="76"/>
  <c r="AE127" i="76"/>
  <c r="AE125" i="76"/>
  <c r="AD119" i="76"/>
  <c r="AD115" i="76"/>
  <c r="AD110" i="76"/>
  <c r="AD102" i="76"/>
  <c r="AD100" i="76"/>
  <c r="AD98" i="76"/>
  <c r="AI126" i="76"/>
  <c r="AC112" i="76"/>
  <c r="AC99" i="76"/>
  <c r="AE144" i="76"/>
  <c r="AE136" i="76"/>
  <c r="AE132" i="76"/>
  <c r="AE130" i="76"/>
  <c r="AE120" i="76"/>
  <c r="AF118" i="76"/>
  <c r="AF104" i="76"/>
  <c r="AE117" i="76"/>
  <c r="AE113" i="76"/>
  <c r="AE105" i="76"/>
  <c r="AE103" i="76"/>
  <c r="AE95" i="76"/>
  <c r="AF91" i="76"/>
  <c r="AF85" i="76"/>
  <c r="AB83" i="76"/>
  <c r="AF81" i="76"/>
  <c r="AF80" i="76"/>
  <c r="AF70" i="76"/>
  <c r="AB69" i="76"/>
  <c r="AF61" i="76"/>
  <c r="AF58" i="76"/>
  <c r="AF55" i="76"/>
  <c r="HR55" i="76" s="1"/>
  <c r="AF46" i="76"/>
  <c r="AF41" i="76"/>
  <c r="HR41" i="76" s="1"/>
  <c r="AF39" i="76"/>
  <c r="HR39" i="76" s="1"/>
  <c r="AE92" i="76"/>
  <c r="AE82" i="76"/>
  <c r="AE74" i="76"/>
  <c r="AE72" i="76"/>
  <c r="AE63" i="76"/>
  <c r="AE57" i="76"/>
  <c r="AE50" i="76"/>
  <c r="HQ50" i="76" s="1"/>
  <c r="AE48" i="76"/>
  <c r="HQ48" i="76" s="1"/>
  <c r="AE45" i="76"/>
  <c r="HQ45" i="76" s="1"/>
  <c r="AE43" i="76"/>
  <c r="AE42" i="76"/>
  <c r="HQ42" i="76" s="1"/>
  <c r="AE40" i="76"/>
  <c r="HQ40" i="76" s="1"/>
  <c r="AE116" i="76"/>
  <c r="AH90" i="76"/>
  <c r="AH84" i="76"/>
  <c r="AD75" i="76"/>
  <c r="AD71" i="76"/>
  <c r="AH67" i="76"/>
  <c r="AD59" i="76"/>
  <c r="HP59" i="76" s="1"/>
  <c r="AD54" i="76"/>
  <c r="HP54" i="76" s="1"/>
  <c r="AD53" i="76"/>
  <c r="HP53" i="76" s="1"/>
  <c r="AD38" i="76"/>
  <c r="AC49" i="76"/>
  <c r="HO49" i="76" s="1"/>
  <c r="AC47" i="76"/>
  <c r="HO47" i="76" s="1"/>
  <c r="AD22" i="76"/>
  <c r="HP22" i="76" s="1"/>
  <c r="AG76" i="76"/>
  <c r="AG52" i="76"/>
  <c r="HS52" i="76" s="1"/>
  <c r="AC33" i="76"/>
  <c r="HO33" i="76" s="1"/>
  <c r="AC30" i="76"/>
  <c r="HO30" i="76" s="1"/>
  <c r="AC24" i="76"/>
  <c r="AC86" i="76"/>
  <c r="AC56" i="76"/>
  <c r="HO56" i="76" s="1"/>
  <c r="AD34" i="76"/>
  <c r="HP34" i="76" s="1"/>
  <c r="AG87" i="76"/>
  <c r="AG73" i="76"/>
  <c r="AC35" i="76"/>
  <c r="HO35" i="76" s="1"/>
  <c r="AE31" i="76"/>
  <c r="HQ31" i="76" s="1"/>
  <c r="AE29" i="76"/>
  <c r="AE25" i="76"/>
  <c r="HQ25" i="76" s="1"/>
  <c r="AG65" i="76"/>
  <c r="AE32" i="76"/>
  <c r="HQ32" i="76" s="1"/>
  <c r="N175" i="76"/>
  <c r="N174" i="76"/>
  <c r="N173" i="76"/>
  <c r="N171" i="76"/>
  <c r="O165" i="76"/>
  <c r="O164" i="76"/>
  <c r="M168" i="76"/>
  <c r="P177" i="76"/>
  <c r="M172" i="76"/>
  <c r="L166" i="76"/>
  <c r="M157" i="76"/>
  <c r="M154" i="76"/>
  <c r="M150" i="76"/>
  <c r="O163" i="76"/>
  <c r="L159" i="76"/>
  <c r="L153" i="76"/>
  <c r="L178" i="76"/>
  <c r="N176" i="76"/>
  <c r="N161" i="76"/>
  <c r="O160" i="76"/>
  <c r="O155" i="76"/>
  <c r="O152" i="76"/>
  <c r="N149" i="76"/>
  <c r="N148" i="76"/>
  <c r="N147" i="76"/>
  <c r="N145" i="76"/>
  <c r="N144" i="76"/>
  <c r="N143" i="76"/>
  <c r="N141" i="76"/>
  <c r="N140" i="76"/>
  <c r="N135" i="76"/>
  <c r="N129" i="76"/>
  <c r="N121" i="76"/>
  <c r="M139" i="76"/>
  <c r="M125" i="76"/>
  <c r="P130" i="76"/>
  <c r="L127" i="76"/>
  <c r="O123" i="76"/>
  <c r="N118" i="76"/>
  <c r="N117" i="76"/>
  <c r="N111" i="76"/>
  <c r="N110" i="76"/>
  <c r="N108" i="76"/>
  <c r="R107" i="76"/>
  <c r="N104" i="76"/>
  <c r="N103" i="76"/>
  <c r="M119" i="76"/>
  <c r="M116" i="76"/>
  <c r="M112" i="76"/>
  <c r="M106" i="76"/>
  <c r="M95" i="76"/>
  <c r="O146" i="76"/>
  <c r="O138" i="76"/>
  <c r="O136" i="76"/>
  <c r="O128" i="76"/>
  <c r="O126" i="76"/>
  <c r="O122" i="76"/>
  <c r="L115" i="76"/>
  <c r="P113" i="76"/>
  <c r="L105" i="76"/>
  <c r="O170" i="76"/>
  <c r="O109" i="76"/>
  <c r="L88" i="76"/>
  <c r="P84" i="76"/>
  <c r="P83" i="76"/>
  <c r="P77" i="76"/>
  <c r="L64" i="76"/>
  <c r="L61" i="76"/>
  <c r="L56" i="76"/>
  <c r="P52" i="76"/>
  <c r="HB52" i="76" s="1"/>
  <c r="L35" i="76"/>
  <c r="GX35" i="76" s="1"/>
  <c r="O91" i="76"/>
  <c r="O90" i="76"/>
  <c r="K78" i="76"/>
  <c r="O73" i="76"/>
  <c r="O63" i="76"/>
  <c r="O37" i="76"/>
  <c r="O100" i="76"/>
  <c r="O98" i="76"/>
  <c r="O96" i="76"/>
  <c r="N92" i="76"/>
  <c r="N81" i="76"/>
  <c r="N80" i="76"/>
  <c r="N76" i="76"/>
  <c r="N72" i="76"/>
  <c r="N71" i="76"/>
  <c r="N70" i="76"/>
  <c r="N68" i="76"/>
  <c r="N58" i="76"/>
  <c r="N57" i="76"/>
  <c r="GZ57" i="76" s="1"/>
  <c r="N54" i="76"/>
  <c r="GZ54" i="76" s="1"/>
  <c r="N46" i="76"/>
  <c r="GZ46" i="76" s="1"/>
  <c r="N45" i="76"/>
  <c r="N44" i="76"/>
  <c r="GZ44" i="76" s="1"/>
  <c r="N43" i="76"/>
  <c r="GZ43" i="76" s="1"/>
  <c r="N39" i="76"/>
  <c r="GZ39" i="76" s="1"/>
  <c r="M93" i="76"/>
  <c r="M89" i="76"/>
  <c r="M75" i="76"/>
  <c r="M69" i="76"/>
  <c r="M65" i="76"/>
  <c r="M55" i="76"/>
  <c r="GY55" i="76" s="1"/>
  <c r="M49" i="76"/>
  <c r="GY49" i="76" s="1"/>
  <c r="N30" i="76"/>
  <c r="GZ30" i="76" s="1"/>
  <c r="Q62" i="76"/>
  <c r="Q42" i="76"/>
  <c r="HC42" i="76" s="1"/>
  <c r="M31" i="76"/>
  <c r="GY31" i="76" s="1"/>
  <c r="M29" i="76"/>
  <c r="GY29" i="76" s="1"/>
  <c r="Q25" i="76"/>
  <c r="M24" i="76"/>
  <c r="GY24" i="76" s="1"/>
  <c r="M74" i="76"/>
  <c r="M60" i="76"/>
  <c r="L27" i="76"/>
  <c r="P22" i="76"/>
  <c r="HB22" i="76" s="1"/>
  <c r="P21" i="76"/>
  <c r="HB21" i="76" s="1"/>
  <c r="M38" i="76"/>
  <c r="GY38" i="76" s="1"/>
  <c r="O20" i="76"/>
  <c r="W178" i="76"/>
  <c r="AA176" i="76"/>
  <c r="Z175" i="76"/>
  <c r="Z168" i="76"/>
  <c r="Z165" i="76"/>
  <c r="AA172" i="76"/>
  <c r="X169" i="76"/>
  <c r="X174" i="76"/>
  <c r="AA167" i="76"/>
  <c r="Y166" i="76"/>
  <c r="Y162" i="76"/>
  <c r="Y153" i="76"/>
  <c r="AB150" i="76"/>
  <c r="AB149" i="76"/>
  <c r="Y163" i="76"/>
  <c r="Y161" i="76"/>
  <c r="AA154" i="76"/>
  <c r="AA151" i="76"/>
  <c r="Z147" i="76"/>
  <c r="Z144" i="76"/>
  <c r="V142" i="76"/>
  <c r="Z133" i="76"/>
  <c r="AD124" i="76"/>
  <c r="Z159" i="76"/>
  <c r="Z155" i="76"/>
  <c r="AC148" i="76"/>
  <c r="Y143" i="76"/>
  <c r="Y137" i="76"/>
  <c r="Y132" i="76"/>
  <c r="Y121" i="76"/>
  <c r="Y120" i="76"/>
  <c r="AB146" i="76"/>
  <c r="X145" i="76"/>
  <c r="AB140" i="76"/>
  <c r="AB138" i="76"/>
  <c r="X127" i="76"/>
  <c r="AB126" i="76"/>
  <c r="X125" i="76"/>
  <c r="X122" i="76"/>
  <c r="Z109" i="76"/>
  <c r="AD107" i="76"/>
  <c r="Z104" i="76"/>
  <c r="Z103" i="76"/>
  <c r="Z98" i="76"/>
  <c r="Z97" i="76"/>
  <c r="Z94" i="76"/>
  <c r="Z152" i="76"/>
  <c r="AA123" i="76"/>
  <c r="Y117" i="76"/>
  <c r="Y116" i="76"/>
  <c r="Y114" i="76"/>
  <c r="Y108" i="76"/>
  <c r="Y105" i="76"/>
  <c r="Y95" i="76"/>
  <c r="W139" i="76"/>
  <c r="W131" i="76"/>
  <c r="X112" i="76"/>
  <c r="AB111" i="76"/>
  <c r="X106" i="76"/>
  <c r="X102" i="76"/>
  <c r="AA130" i="76"/>
  <c r="AB93" i="76"/>
  <c r="AB90" i="76"/>
  <c r="AB84" i="76"/>
  <c r="X79" i="76"/>
  <c r="X78" i="76"/>
  <c r="X69" i="76"/>
  <c r="X68" i="76"/>
  <c r="AB67" i="76"/>
  <c r="AB57" i="76"/>
  <c r="HN57" i="76" s="1"/>
  <c r="X54" i="76"/>
  <c r="HJ54" i="76" s="1"/>
  <c r="X49" i="76"/>
  <c r="X38" i="76"/>
  <c r="HJ38" i="76" s="1"/>
  <c r="AB37" i="76"/>
  <c r="HN37" i="76" s="1"/>
  <c r="X35" i="76"/>
  <c r="HJ35" i="76" s="1"/>
  <c r="W83" i="76"/>
  <c r="AA82" i="76"/>
  <c r="AA77" i="76"/>
  <c r="AA73" i="76"/>
  <c r="AA52" i="76"/>
  <c r="AA45" i="76"/>
  <c r="HM45" i="76" s="1"/>
  <c r="AA43" i="76"/>
  <c r="HM43" i="76" s="1"/>
  <c r="AA41" i="76"/>
  <c r="HM41" i="76" s="1"/>
  <c r="Z88" i="76"/>
  <c r="Z87" i="76"/>
  <c r="Z81" i="76"/>
  <c r="Z76" i="76"/>
  <c r="Z72" i="76"/>
  <c r="Z70" i="76"/>
  <c r="Z64" i="76"/>
  <c r="Z63" i="76"/>
  <c r="AD62" i="76"/>
  <c r="Z61" i="76"/>
  <c r="Z55" i="76"/>
  <c r="HL55" i="76" s="1"/>
  <c r="Z53" i="76"/>
  <c r="HL53" i="76" s="1"/>
  <c r="Z46" i="76"/>
  <c r="AC91" i="76"/>
  <c r="Z34" i="76"/>
  <c r="HL34" i="76" s="1"/>
  <c r="Z32" i="76"/>
  <c r="HL32" i="76" s="1"/>
  <c r="Z26" i="76"/>
  <c r="Z25" i="76"/>
  <c r="HL25" i="76" s="1"/>
  <c r="Z22" i="76"/>
  <c r="HL22" i="76" s="1"/>
  <c r="Y89" i="76"/>
  <c r="Y75" i="76"/>
  <c r="Y59" i="76"/>
  <c r="HK59" i="76" s="1"/>
  <c r="Y31" i="76"/>
  <c r="HK31" i="76" s="1"/>
  <c r="Y23" i="76"/>
  <c r="HK23" i="76" s="1"/>
  <c r="AC21" i="76"/>
  <c r="AA96" i="76"/>
  <c r="X33" i="76"/>
  <c r="HJ33" i="76" s="1"/>
  <c r="Y74" i="76"/>
  <c r="Y66" i="76"/>
  <c r="Y50" i="76"/>
  <c r="HK50" i="76" s="1"/>
  <c r="AA28" i="76"/>
  <c r="HM28" i="76" s="1"/>
  <c r="Y48" i="76"/>
  <c r="HK48" i="76" s="1"/>
  <c r="Y40" i="76"/>
  <c r="AA27" i="76"/>
  <c r="HM27" i="76" s="1"/>
  <c r="Y60" i="76"/>
  <c r="Y44" i="76"/>
  <c r="HK44" i="76" s="1"/>
  <c r="AN175" i="76"/>
  <c r="AL169" i="76"/>
  <c r="AL166" i="76"/>
  <c r="AL176" i="76"/>
  <c r="AK174" i="76"/>
  <c r="AK172" i="76"/>
  <c r="AK168" i="76"/>
  <c r="AJ161" i="76"/>
  <c r="AL178" i="76"/>
  <c r="AJ173" i="76"/>
  <c r="AK164" i="76"/>
  <c r="AM167" i="76"/>
  <c r="AK165" i="76"/>
  <c r="AK158" i="76"/>
  <c r="AK156" i="76"/>
  <c r="AK163" i="76"/>
  <c r="AN155" i="76"/>
  <c r="AN154" i="76"/>
  <c r="AJ153" i="76"/>
  <c r="AL162" i="76"/>
  <c r="AL160" i="76"/>
  <c r="AL145" i="76"/>
  <c r="AL143" i="76"/>
  <c r="AL138" i="76"/>
  <c r="AL137" i="76"/>
  <c r="AL134" i="76"/>
  <c r="AL130" i="76"/>
  <c r="AL129" i="76"/>
  <c r="AK144" i="76"/>
  <c r="AK139" i="76"/>
  <c r="AK133" i="76"/>
  <c r="AK132" i="76"/>
  <c r="AK131" i="76"/>
  <c r="AK121" i="76"/>
  <c r="AL159" i="76"/>
  <c r="AL157" i="76"/>
  <c r="AL149" i="76"/>
  <c r="AJ147" i="76"/>
  <c r="AJ142" i="76"/>
  <c r="AJ136" i="76"/>
  <c r="AN135" i="76"/>
  <c r="AM128" i="76"/>
  <c r="AM120" i="76"/>
  <c r="AL118" i="76"/>
  <c r="AL114" i="76"/>
  <c r="AL107" i="76"/>
  <c r="AL95" i="76"/>
  <c r="AK116" i="76"/>
  <c r="AK115" i="76"/>
  <c r="AK112" i="76"/>
  <c r="AK111" i="76"/>
  <c r="AK110" i="76"/>
  <c r="AK108" i="76"/>
  <c r="AK104" i="76"/>
  <c r="AK102" i="76"/>
  <c r="AK100" i="76"/>
  <c r="AK99" i="76"/>
  <c r="AK97" i="76"/>
  <c r="AK96" i="76"/>
  <c r="AM125" i="76"/>
  <c r="AM123" i="76"/>
  <c r="AL119" i="76"/>
  <c r="AJ106" i="76"/>
  <c r="AM94" i="76"/>
  <c r="AJ86" i="76"/>
  <c r="AJ83" i="76"/>
  <c r="AJ79" i="76"/>
  <c r="AJ50" i="76"/>
  <c r="HV50" i="76" s="1"/>
  <c r="AJ47" i="76"/>
  <c r="AM87" i="76"/>
  <c r="AM80" i="76"/>
  <c r="AM73" i="76"/>
  <c r="AM43" i="76"/>
  <c r="AM42" i="76"/>
  <c r="HY42" i="76" s="1"/>
  <c r="AM117" i="76"/>
  <c r="AL91" i="76"/>
  <c r="AL90" i="76"/>
  <c r="AL89" i="76"/>
  <c r="AL88" i="76"/>
  <c r="AL85" i="76"/>
  <c r="AL75" i="76"/>
  <c r="AL63" i="76"/>
  <c r="AL61" i="76"/>
  <c r="AL58" i="76"/>
  <c r="HX58" i="76" s="1"/>
  <c r="AL56" i="76"/>
  <c r="AL46" i="76"/>
  <c r="HX46" i="76" s="1"/>
  <c r="AL39" i="76"/>
  <c r="HX39" i="76" s="1"/>
  <c r="AK78" i="76"/>
  <c r="AK68" i="76"/>
  <c r="AK66" i="76"/>
  <c r="AK64" i="76"/>
  <c r="AK60" i="76"/>
  <c r="AK54" i="76"/>
  <c r="AK48" i="76"/>
  <c r="HW48" i="76" s="1"/>
  <c r="AK44" i="76"/>
  <c r="HW44" i="76" s="1"/>
  <c r="AK40" i="76"/>
  <c r="HW40" i="76" s="1"/>
  <c r="AK38" i="76"/>
  <c r="AL32" i="76"/>
  <c r="HX32" i="76" s="1"/>
  <c r="AL25" i="76"/>
  <c r="HX25" i="76" s="1"/>
  <c r="AL21" i="76"/>
  <c r="HX21" i="76" s="1"/>
  <c r="AK33" i="76"/>
  <c r="AK31" i="76"/>
  <c r="HW31" i="76" s="1"/>
  <c r="AK29" i="76"/>
  <c r="HW29" i="76" s="1"/>
  <c r="AK69" i="76"/>
  <c r="AK53" i="76"/>
  <c r="AK51" i="76"/>
  <c r="HW51" i="76" s="1"/>
  <c r="AK45" i="76"/>
  <c r="HW45" i="76" s="1"/>
  <c r="AK41" i="76"/>
  <c r="HW41" i="76" s="1"/>
  <c r="AJ30" i="76"/>
  <c r="AJ26" i="76"/>
  <c r="HV26" i="76" s="1"/>
  <c r="AJ24" i="76"/>
  <c r="HV24" i="76" s="1"/>
  <c r="AO84" i="76"/>
  <c r="AK34" i="76"/>
  <c r="AK37" i="76"/>
  <c r="HW37" i="76" s="1"/>
  <c r="AK35" i="76"/>
  <c r="HW35" i="76" s="1"/>
  <c r="Z171" i="76"/>
  <c r="Z177" i="76"/>
  <c r="X165" i="76"/>
  <c r="X161" i="76"/>
  <c r="W174" i="76"/>
  <c r="Y167" i="76"/>
  <c r="W166" i="76"/>
  <c r="Y173" i="76"/>
  <c r="Y157" i="76"/>
  <c r="Y156" i="76"/>
  <c r="Y154" i="76"/>
  <c r="Y151" i="76"/>
  <c r="Y176" i="76"/>
  <c r="X168" i="76"/>
  <c r="X159" i="76"/>
  <c r="X152" i="76"/>
  <c r="W153" i="76"/>
  <c r="Z141" i="76"/>
  <c r="Z138" i="76"/>
  <c r="Z135" i="76"/>
  <c r="Z126" i="76"/>
  <c r="W163" i="76"/>
  <c r="Z149" i="76"/>
  <c r="Y144" i="76"/>
  <c r="U139" i="76"/>
  <c r="U131" i="76"/>
  <c r="Y130" i="76"/>
  <c r="Y123" i="76"/>
  <c r="X136" i="76"/>
  <c r="X132" i="76"/>
  <c r="X129" i="76"/>
  <c r="AB128" i="76"/>
  <c r="AB124" i="76"/>
  <c r="X121" i="76"/>
  <c r="W134" i="76"/>
  <c r="W120" i="76"/>
  <c r="V112" i="76"/>
  <c r="Z111" i="76"/>
  <c r="V106" i="76"/>
  <c r="Z160" i="76"/>
  <c r="Y118" i="76"/>
  <c r="Y109" i="76"/>
  <c r="Y101" i="76"/>
  <c r="Z150" i="76"/>
  <c r="W143" i="76"/>
  <c r="W127" i="76"/>
  <c r="W125" i="76"/>
  <c r="X117" i="76"/>
  <c r="X115" i="76"/>
  <c r="X108" i="76"/>
  <c r="AB107" i="76"/>
  <c r="X105" i="76"/>
  <c r="X104" i="76"/>
  <c r="X100" i="76"/>
  <c r="X99" i="76"/>
  <c r="X97" i="76"/>
  <c r="X94" i="76"/>
  <c r="AA146" i="76"/>
  <c r="W116" i="76"/>
  <c r="W114" i="76"/>
  <c r="X89" i="76"/>
  <c r="X88" i="76"/>
  <c r="X81" i="76"/>
  <c r="X75" i="76"/>
  <c r="X74" i="76"/>
  <c r="X71" i="76"/>
  <c r="X64" i="76"/>
  <c r="AB62" i="76"/>
  <c r="X61" i="76"/>
  <c r="X53" i="76"/>
  <c r="X48" i="76"/>
  <c r="HJ48" i="76" s="1"/>
  <c r="W86" i="76"/>
  <c r="W79" i="76"/>
  <c r="W66" i="76"/>
  <c r="W60" i="76"/>
  <c r="W54" i="76"/>
  <c r="HI54" i="76" s="1"/>
  <c r="W50" i="76"/>
  <c r="HI50" i="76" s="1"/>
  <c r="W40" i="76"/>
  <c r="W95" i="76"/>
  <c r="Z90" i="76"/>
  <c r="Z85" i="76"/>
  <c r="Z84" i="76"/>
  <c r="V78" i="76"/>
  <c r="V69" i="76"/>
  <c r="Z67" i="76"/>
  <c r="Z57" i="76"/>
  <c r="V56" i="76"/>
  <c r="HH56" i="76" s="1"/>
  <c r="V47" i="76"/>
  <c r="HH47" i="76" s="1"/>
  <c r="Z39" i="76"/>
  <c r="HL39" i="76" s="1"/>
  <c r="V38" i="76"/>
  <c r="HH38" i="76" s="1"/>
  <c r="Z37" i="76"/>
  <c r="HL37" i="76" s="1"/>
  <c r="Z36" i="76"/>
  <c r="HL36" i="76" s="1"/>
  <c r="V30" i="76"/>
  <c r="HH30" i="76" s="1"/>
  <c r="Y87" i="76"/>
  <c r="Y73" i="76"/>
  <c r="Y65" i="76"/>
  <c r="Y63" i="76"/>
  <c r="Y51" i="76"/>
  <c r="Y45" i="76"/>
  <c r="HK45" i="76" s="1"/>
  <c r="Y41" i="76"/>
  <c r="HK41" i="76" s="1"/>
  <c r="Y34" i="76"/>
  <c r="HK34" i="76" s="1"/>
  <c r="Y29" i="76"/>
  <c r="Y28" i="76"/>
  <c r="HK28" i="76" s="1"/>
  <c r="Y27" i="76"/>
  <c r="HK27" i="76" s="1"/>
  <c r="Y20" i="76"/>
  <c r="HK20" i="76" s="1"/>
  <c r="AA148" i="76"/>
  <c r="X25" i="76"/>
  <c r="HJ25" i="76" s="1"/>
  <c r="AB21" i="76"/>
  <c r="HN21" i="76" s="1"/>
  <c r="Y82" i="76"/>
  <c r="Y80" i="76"/>
  <c r="Y72" i="76"/>
  <c r="W24" i="76"/>
  <c r="HI24" i="76" s="1"/>
  <c r="Y52" i="76"/>
  <c r="HK52" i="76" s="1"/>
  <c r="W31" i="76"/>
  <c r="W23" i="76"/>
  <c r="HI23" i="76" s="1"/>
  <c r="AP178" i="76"/>
  <c r="AP171" i="76"/>
  <c r="AP170" i="76"/>
  <c r="AP168" i="76"/>
  <c r="AO177" i="76"/>
  <c r="AP175" i="76"/>
  <c r="AO176" i="76"/>
  <c r="AO167" i="76"/>
  <c r="AO173" i="76"/>
  <c r="AO165" i="76"/>
  <c r="AO166" i="76"/>
  <c r="AO162" i="76"/>
  <c r="AO159" i="76"/>
  <c r="AO158" i="76"/>
  <c r="AO153" i="76"/>
  <c r="AO151" i="76"/>
  <c r="AO150" i="76"/>
  <c r="AO149" i="76"/>
  <c r="AO161" i="76"/>
  <c r="AP160" i="76"/>
  <c r="AP143" i="76"/>
  <c r="AP141" i="76"/>
  <c r="AP137" i="76"/>
  <c r="AP130" i="76"/>
  <c r="AP124" i="76"/>
  <c r="AP123" i="76"/>
  <c r="AP120" i="76"/>
  <c r="AP155" i="76"/>
  <c r="AO147" i="76"/>
  <c r="AO146" i="76"/>
  <c r="AO145" i="76"/>
  <c r="AO142" i="76"/>
  <c r="AO139" i="76"/>
  <c r="AO136" i="76"/>
  <c r="AO133" i="76"/>
  <c r="AO132" i="76"/>
  <c r="AO129" i="76"/>
  <c r="AO128" i="76"/>
  <c r="AO127" i="76"/>
  <c r="AO122" i="76"/>
  <c r="AO121" i="76"/>
  <c r="AO119" i="76"/>
  <c r="AP113" i="76"/>
  <c r="AP108" i="76"/>
  <c r="AP107" i="76"/>
  <c r="AP95" i="76"/>
  <c r="AO116" i="76"/>
  <c r="AO115" i="76"/>
  <c r="AO114" i="76"/>
  <c r="AO112" i="76"/>
  <c r="AO111" i="76"/>
  <c r="AO110" i="76"/>
  <c r="AO109" i="76"/>
  <c r="AO106" i="76"/>
  <c r="AO105" i="76"/>
  <c r="AO104" i="76"/>
  <c r="AO103" i="76"/>
  <c r="AO102" i="76"/>
  <c r="AO100" i="76"/>
  <c r="AO99" i="76"/>
  <c r="AO98" i="76"/>
  <c r="AO97" i="76"/>
  <c r="AO96" i="76"/>
  <c r="AP92" i="76"/>
  <c r="AP90" i="76"/>
  <c r="AP72" i="76"/>
  <c r="AP68" i="76"/>
  <c r="AP65" i="76"/>
  <c r="AP43" i="76"/>
  <c r="IB43" i="76" s="1"/>
  <c r="AP42" i="76"/>
  <c r="IB42" i="76" s="1"/>
  <c r="AP39" i="76"/>
  <c r="AP37" i="76"/>
  <c r="IB37" i="76" s="1"/>
  <c r="AP36" i="76"/>
  <c r="IB36" i="76" s="1"/>
  <c r="AP32" i="76"/>
  <c r="IB32" i="76" s="1"/>
  <c r="AP31" i="76"/>
  <c r="AO83" i="76"/>
  <c r="AO81" i="76"/>
  <c r="AO79" i="76"/>
  <c r="AO77" i="76"/>
  <c r="AO75" i="76"/>
  <c r="AO73" i="76"/>
  <c r="AO71" i="76"/>
  <c r="AO69" i="76"/>
  <c r="AO67" i="76"/>
  <c r="AO63" i="76"/>
  <c r="AO61" i="76"/>
  <c r="AO59" i="76"/>
  <c r="AO57" i="76"/>
  <c r="IA57" i="76" s="1"/>
  <c r="AO55" i="76"/>
  <c r="IA55" i="76" s="1"/>
  <c r="AO53" i="76"/>
  <c r="IA53" i="76" s="1"/>
  <c r="AO51" i="76"/>
  <c r="AO49" i="76"/>
  <c r="IA49" i="76" s="1"/>
  <c r="AO47" i="76"/>
  <c r="IA47" i="76" s="1"/>
  <c r="AO45" i="76"/>
  <c r="AO41" i="76"/>
  <c r="AO35" i="76"/>
  <c r="IA35" i="76" s="1"/>
  <c r="AO34" i="76"/>
  <c r="IA34" i="76" s="1"/>
  <c r="AO30" i="76"/>
  <c r="IA30" i="76" s="1"/>
  <c r="AO29" i="76"/>
  <c r="AO27" i="76"/>
  <c r="IA27" i="76" s="1"/>
  <c r="AO26" i="76"/>
  <c r="IA26" i="76" s="1"/>
  <c r="AO24" i="76"/>
  <c r="IA24" i="76" s="1"/>
  <c r="AO23" i="76"/>
  <c r="AO22" i="76"/>
  <c r="IA22" i="76" s="1"/>
  <c r="AO20" i="76"/>
  <c r="IA20" i="76" s="1"/>
  <c r="AO88" i="76"/>
  <c r="AO86" i="76"/>
  <c r="AO78" i="76"/>
  <c r="AO76" i="76"/>
  <c r="AO74" i="76"/>
  <c r="AO64" i="76"/>
  <c r="AO48" i="76"/>
  <c r="IA48" i="76" s="1"/>
  <c r="AO40" i="76"/>
  <c r="IA40" i="76" s="1"/>
  <c r="AO54" i="76"/>
  <c r="IA54" i="76" s="1"/>
  <c r="AO38" i="76"/>
  <c r="IA38" i="76" s="1"/>
  <c r="AO60" i="76"/>
  <c r="AO44" i="76"/>
  <c r="IA44" i="76" s="1"/>
  <c r="AO66" i="76"/>
  <c r="AO50" i="76"/>
  <c r="P178" i="76"/>
  <c r="R172" i="76"/>
  <c r="R171" i="76"/>
  <c r="R168" i="76"/>
  <c r="R167" i="76"/>
  <c r="S175" i="76"/>
  <c r="S165" i="76"/>
  <c r="T164" i="76"/>
  <c r="Q169" i="76"/>
  <c r="O166" i="76"/>
  <c r="R176" i="76"/>
  <c r="S174" i="76"/>
  <c r="Q154" i="76"/>
  <c r="P159" i="76"/>
  <c r="P158" i="76"/>
  <c r="T156" i="76"/>
  <c r="S160" i="76"/>
  <c r="S155" i="76"/>
  <c r="S151" i="76"/>
  <c r="R148" i="76"/>
  <c r="R146" i="76"/>
  <c r="R145" i="76"/>
  <c r="R140" i="76"/>
  <c r="R138" i="76"/>
  <c r="R135" i="76"/>
  <c r="R133" i="76"/>
  <c r="R129" i="76"/>
  <c r="R122" i="76"/>
  <c r="R152" i="76"/>
  <c r="R150" i="76"/>
  <c r="Q144" i="76"/>
  <c r="Q143" i="76"/>
  <c r="Q137" i="76"/>
  <c r="Q132" i="76"/>
  <c r="Q123" i="76"/>
  <c r="Q120" i="76"/>
  <c r="P136" i="76"/>
  <c r="T128" i="76"/>
  <c r="P127" i="76"/>
  <c r="P125" i="76"/>
  <c r="O139" i="76"/>
  <c r="R118" i="76"/>
  <c r="R110" i="76"/>
  <c r="R108" i="76"/>
  <c r="R104" i="76"/>
  <c r="R98" i="76"/>
  <c r="R157" i="76"/>
  <c r="S126" i="76"/>
  <c r="S124" i="76"/>
  <c r="Q117" i="76"/>
  <c r="Q114" i="76"/>
  <c r="Q102" i="76"/>
  <c r="Q99" i="76"/>
  <c r="Q97" i="76"/>
  <c r="Q95" i="76"/>
  <c r="Q94" i="76"/>
  <c r="Q119" i="76"/>
  <c r="P116" i="76"/>
  <c r="P115" i="76"/>
  <c r="T113" i="76"/>
  <c r="P105" i="76"/>
  <c r="T91" i="76"/>
  <c r="T90" i="76"/>
  <c r="P79" i="76"/>
  <c r="T77" i="76"/>
  <c r="P74" i="76"/>
  <c r="P64" i="76"/>
  <c r="P53" i="76"/>
  <c r="P41" i="76"/>
  <c r="HB41" i="76" s="1"/>
  <c r="P35" i="76"/>
  <c r="HB35" i="76" s="1"/>
  <c r="S96" i="76"/>
  <c r="S85" i="76"/>
  <c r="S84" i="76"/>
  <c r="S71" i="76"/>
  <c r="S58" i="76"/>
  <c r="HE58" i="76" s="1"/>
  <c r="S57" i="76"/>
  <c r="O56" i="76"/>
  <c r="HA56" i="76" s="1"/>
  <c r="S45" i="76"/>
  <c r="HE45" i="76" s="1"/>
  <c r="S39" i="76"/>
  <c r="HE39" i="76" s="1"/>
  <c r="S37" i="76"/>
  <c r="S36" i="76"/>
  <c r="HE36" i="76" s="1"/>
  <c r="R93" i="76"/>
  <c r="R92" i="76"/>
  <c r="R86" i="76"/>
  <c r="R81" i="76"/>
  <c r="R72" i="76"/>
  <c r="R68" i="76"/>
  <c r="R59" i="76"/>
  <c r="R55" i="76"/>
  <c r="HD55" i="76" s="1"/>
  <c r="R52" i="76"/>
  <c r="HD52" i="76" s="1"/>
  <c r="R43" i="76"/>
  <c r="HD43" i="76" s="1"/>
  <c r="U42" i="76"/>
  <c r="R26" i="76"/>
  <c r="HD26" i="76" s="1"/>
  <c r="R23" i="76"/>
  <c r="HD23" i="76" s="1"/>
  <c r="R20" i="76"/>
  <c r="HD20" i="76" s="1"/>
  <c r="Q82" i="76"/>
  <c r="Q66" i="76"/>
  <c r="Q60" i="76"/>
  <c r="Q50" i="76"/>
  <c r="HC50" i="76" s="1"/>
  <c r="Q38" i="76"/>
  <c r="Q34" i="76"/>
  <c r="HC34" i="76" s="1"/>
  <c r="Q29" i="76"/>
  <c r="HC29" i="76" s="1"/>
  <c r="Q28" i="76"/>
  <c r="HC28" i="76" s="1"/>
  <c r="Q27" i="76"/>
  <c r="Q24" i="76"/>
  <c r="HC24" i="76" s="1"/>
  <c r="S109" i="76"/>
  <c r="S101" i="76"/>
  <c r="P32" i="76"/>
  <c r="P30" i="76"/>
  <c r="HB30" i="76" s="1"/>
  <c r="Q89" i="76"/>
  <c r="Q75" i="76"/>
  <c r="Q73" i="76"/>
  <c r="Q69" i="76"/>
  <c r="Q63" i="76"/>
  <c r="Q47" i="76"/>
  <c r="HC47" i="76" s="1"/>
  <c r="S21" i="76"/>
  <c r="Q61" i="76"/>
  <c r="O33" i="76"/>
  <c r="HA33" i="76" s="1"/>
  <c r="Q67" i="76"/>
  <c r="R177" i="76"/>
  <c r="N178" i="76"/>
  <c r="P174" i="76"/>
  <c r="P163" i="76"/>
  <c r="P161" i="76"/>
  <c r="O168" i="76"/>
  <c r="P175" i="76"/>
  <c r="O172" i="76"/>
  <c r="Q170" i="76"/>
  <c r="O169" i="76"/>
  <c r="O167" i="76"/>
  <c r="Q164" i="76"/>
  <c r="Q160" i="76"/>
  <c r="Q156" i="76"/>
  <c r="Q155" i="76"/>
  <c r="P151" i="76"/>
  <c r="P149" i="76"/>
  <c r="P173" i="76"/>
  <c r="P165" i="76"/>
  <c r="O157" i="76"/>
  <c r="O150" i="76"/>
  <c r="N159" i="76"/>
  <c r="N153" i="76"/>
  <c r="N142" i="76"/>
  <c r="N131" i="76"/>
  <c r="N127" i="76"/>
  <c r="N125" i="76"/>
  <c r="M166" i="76"/>
  <c r="Q128" i="76"/>
  <c r="O162" i="76"/>
  <c r="N154" i="76"/>
  <c r="P148" i="76"/>
  <c r="P141" i="76"/>
  <c r="P133" i="76"/>
  <c r="P124" i="76"/>
  <c r="P123" i="76"/>
  <c r="P120" i="76"/>
  <c r="O145" i="76"/>
  <c r="O129" i="76"/>
  <c r="N119" i="76"/>
  <c r="N116" i="76"/>
  <c r="N115" i="76"/>
  <c r="N114" i="76"/>
  <c r="N105" i="76"/>
  <c r="N99" i="76"/>
  <c r="Q113" i="76"/>
  <c r="Q101" i="76"/>
  <c r="O134" i="76"/>
  <c r="P118" i="76"/>
  <c r="P111" i="76"/>
  <c r="P110" i="76"/>
  <c r="P108" i="76"/>
  <c r="T107" i="76"/>
  <c r="P104" i="76"/>
  <c r="P103" i="76"/>
  <c r="P98" i="76"/>
  <c r="P96" i="76"/>
  <c r="O97" i="76"/>
  <c r="O95" i="76"/>
  <c r="P92" i="76"/>
  <c r="P80" i="76"/>
  <c r="P76" i="76"/>
  <c r="P71" i="76"/>
  <c r="P67" i="76"/>
  <c r="P63" i="76"/>
  <c r="P58" i="76"/>
  <c r="HB58" i="76" s="1"/>
  <c r="P57" i="76"/>
  <c r="HB57" i="76" s="1"/>
  <c r="P54" i="76"/>
  <c r="HB54" i="76" s="1"/>
  <c r="P48" i="76"/>
  <c r="P46" i="76"/>
  <c r="HB46" i="76" s="1"/>
  <c r="P45" i="76"/>
  <c r="HB45" i="76" s="1"/>
  <c r="P44" i="76"/>
  <c r="HB44" i="76" s="1"/>
  <c r="P43" i="76"/>
  <c r="P39" i="76"/>
  <c r="HB39" i="76" s="1"/>
  <c r="P37" i="76"/>
  <c r="HB37" i="76" s="1"/>
  <c r="P36" i="76"/>
  <c r="HB36" i="76" s="1"/>
  <c r="O93" i="76"/>
  <c r="O89" i="76"/>
  <c r="O86" i="76"/>
  <c r="O75" i="76"/>
  <c r="O74" i="76"/>
  <c r="O72" i="76"/>
  <c r="O69" i="76"/>
  <c r="O68" i="76"/>
  <c r="O65" i="76"/>
  <c r="O60" i="76"/>
  <c r="O59" i="76"/>
  <c r="HA59" i="76" s="1"/>
  <c r="O55" i="76"/>
  <c r="HA55" i="76" s="1"/>
  <c r="O41" i="76"/>
  <c r="O106" i="76"/>
  <c r="O94" i="76"/>
  <c r="N88" i="76"/>
  <c r="R77" i="76"/>
  <c r="R62" i="76"/>
  <c r="N61" i="76"/>
  <c r="N40" i="76"/>
  <c r="GZ40" i="76" s="1"/>
  <c r="M79" i="76"/>
  <c r="N34" i="76"/>
  <c r="GZ34" i="76" s="1"/>
  <c r="N32" i="76"/>
  <c r="GZ32" i="76" s="1"/>
  <c r="N29" i="76"/>
  <c r="GZ29" i="76" s="1"/>
  <c r="N27" i="76"/>
  <c r="Q90" i="76"/>
  <c r="Q84" i="76"/>
  <c r="M33" i="76"/>
  <c r="GY33" i="76" s="1"/>
  <c r="Q23" i="76"/>
  <c r="Q21" i="76"/>
  <c r="HC21" i="76" s="1"/>
  <c r="M78" i="76"/>
  <c r="P28" i="76"/>
  <c r="HB28" i="76" s="1"/>
  <c r="P26" i="76"/>
  <c r="Q91" i="76"/>
  <c r="Q85" i="76"/>
  <c r="S25" i="76"/>
  <c r="HE25" i="76" s="1"/>
  <c r="O31" i="76"/>
  <c r="M35" i="76"/>
  <c r="GY35" i="76" s="1"/>
  <c r="O24" i="76"/>
  <c r="HA24" i="76" s="1"/>
  <c r="AA177" i="76"/>
  <c r="Z174" i="76"/>
  <c r="Z169" i="76"/>
  <c r="Z166" i="76"/>
  <c r="AA170" i="76"/>
  <c r="AC167" i="76"/>
  <c r="AB164" i="76"/>
  <c r="Y178" i="76"/>
  <c r="AB168" i="76"/>
  <c r="AB176" i="76"/>
  <c r="AA161" i="76"/>
  <c r="AC154" i="76"/>
  <c r="AC151" i="76"/>
  <c r="AC149" i="76"/>
  <c r="AB175" i="76"/>
  <c r="Z163" i="76"/>
  <c r="AC160" i="76"/>
  <c r="X158" i="76"/>
  <c r="AB157" i="76"/>
  <c r="AB155" i="76"/>
  <c r="AB152" i="76"/>
  <c r="Z162" i="76"/>
  <c r="AD146" i="76"/>
  <c r="AD140" i="76"/>
  <c r="AD138" i="76"/>
  <c r="Z134" i="76"/>
  <c r="AD128" i="76"/>
  <c r="Z127" i="76"/>
  <c r="AD126" i="76"/>
  <c r="Z125" i="76"/>
  <c r="Y145" i="76"/>
  <c r="Y139" i="76"/>
  <c r="AC130" i="76"/>
  <c r="AC123" i="76"/>
  <c r="X142" i="76"/>
  <c r="AB135" i="76"/>
  <c r="Z116" i="76"/>
  <c r="Z115" i="76"/>
  <c r="Z106" i="76"/>
  <c r="Z102" i="76"/>
  <c r="Z100" i="76"/>
  <c r="Z99" i="76"/>
  <c r="AA143" i="76"/>
  <c r="AA137" i="76"/>
  <c r="AA129" i="76"/>
  <c r="AA121" i="76"/>
  <c r="AC111" i="76"/>
  <c r="AB118" i="76"/>
  <c r="AB113" i="76"/>
  <c r="AB109" i="76"/>
  <c r="AB104" i="76"/>
  <c r="AB97" i="76"/>
  <c r="AB96" i="76"/>
  <c r="AB88" i="76"/>
  <c r="AB87" i="76"/>
  <c r="AB81" i="76"/>
  <c r="AB77" i="76"/>
  <c r="AB76" i="76"/>
  <c r="AB65" i="76"/>
  <c r="AF62" i="76"/>
  <c r="AB61" i="76"/>
  <c r="AB46" i="76"/>
  <c r="AB41" i="76"/>
  <c r="HN41" i="76" s="1"/>
  <c r="AB39" i="76"/>
  <c r="HN39" i="76" s="1"/>
  <c r="Z156" i="76"/>
  <c r="AA136" i="76"/>
  <c r="AA120" i="76"/>
  <c r="AA117" i="76"/>
  <c r="AA101" i="76"/>
  <c r="AA95" i="76"/>
  <c r="AA92" i="76"/>
  <c r="AA74" i="76"/>
  <c r="AA71" i="76"/>
  <c r="AA70" i="76"/>
  <c r="AA66" i="76"/>
  <c r="AA64" i="76"/>
  <c r="AA60" i="76"/>
  <c r="AA59" i="76"/>
  <c r="AA48" i="76"/>
  <c r="HM48" i="76" s="1"/>
  <c r="AA44" i="76"/>
  <c r="HM44" i="76" s="1"/>
  <c r="AA40" i="76"/>
  <c r="HM40" i="76" s="1"/>
  <c r="AA34" i="76"/>
  <c r="Z119" i="76"/>
  <c r="AD93" i="76"/>
  <c r="AD91" i="76"/>
  <c r="AD90" i="76"/>
  <c r="Z89" i="76"/>
  <c r="Z86" i="76"/>
  <c r="Z79" i="76"/>
  <c r="Z68" i="76"/>
  <c r="AD67" i="76"/>
  <c r="Z54" i="76"/>
  <c r="HL54" i="76" s="1"/>
  <c r="Z49" i="76"/>
  <c r="HL49" i="76" s="1"/>
  <c r="Z38" i="76"/>
  <c r="AA132" i="76"/>
  <c r="AC73" i="76"/>
  <c r="AC57" i="76"/>
  <c r="HO57" i="76" s="1"/>
  <c r="AC43" i="76"/>
  <c r="Z31" i="76"/>
  <c r="HL31" i="76" s="1"/>
  <c r="AA114" i="76"/>
  <c r="Y69" i="76"/>
  <c r="Y35" i="76"/>
  <c r="Y33" i="76"/>
  <c r="HK33" i="76" s="1"/>
  <c r="Y30" i="76"/>
  <c r="HK30" i="76" s="1"/>
  <c r="AC28" i="76"/>
  <c r="HO28" i="76" s="1"/>
  <c r="AC84" i="76"/>
  <c r="AC52" i="76"/>
  <c r="HO52" i="76" s="1"/>
  <c r="AB32" i="76"/>
  <c r="HN32" i="76" s="1"/>
  <c r="AB29" i="76"/>
  <c r="HN29" i="76" s="1"/>
  <c r="AB27" i="76"/>
  <c r="AB26" i="76"/>
  <c r="HN26" i="76" s="1"/>
  <c r="AB25" i="76"/>
  <c r="HN25" i="76" s="1"/>
  <c r="AB20" i="76"/>
  <c r="HN20" i="76" s="1"/>
  <c r="Y78" i="76"/>
  <c r="Y56" i="76"/>
  <c r="HK56" i="76" s="1"/>
  <c r="AA23" i="76"/>
  <c r="HM23" i="76" s="1"/>
  <c r="AC36" i="76"/>
  <c r="HO36" i="76" s="1"/>
  <c r="W177" i="76"/>
  <c r="W176" i="76"/>
  <c r="V172" i="76"/>
  <c r="V171" i="76"/>
  <c r="V170" i="76"/>
  <c r="V168" i="76"/>
  <c r="V167" i="76"/>
  <c r="T161" i="76"/>
  <c r="U173" i="76"/>
  <c r="T169" i="76"/>
  <c r="U152" i="76"/>
  <c r="T178" i="76"/>
  <c r="T159" i="76"/>
  <c r="S166" i="76"/>
  <c r="S158" i="76"/>
  <c r="S153" i="76"/>
  <c r="W151" i="76"/>
  <c r="W150" i="76"/>
  <c r="V154" i="76"/>
  <c r="V144" i="76"/>
  <c r="V141" i="76"/>
  <c r="R139" i="76"/>
  <c r="V133" i="76"/>
  <c r="R131" i="76"/>
  <c r="V130" i="76"/>
  <c r="V126" i="76"/>
  <c r="V122" i="76"/>
  <c r="U162" i="76"/>
  <c r="U147" i="76"/>
  <c r="U132" i="76"/>
  <c r="U123" i="76"/>
  <c r="U121" i="76"/>
  <c r="V149" i="76"/>
  <c r="T136" i="76"/>
  <c r="T127" i="76"/>
  <c r="T125" i="76"/>
  <c r="X124" i="76"/>
  <c r="T120" i="76"/>
  <c r="W148" i="76"/>
  <c r="W146" i="76"/>
  <c r="W140" i="76"/>
  <c r="W138" i="76"/>
  <c r="V111" i="76"/>
  <c r="V110" i="76"/>
  <c r="Z107" i="76"/>
  <c r="V101" i="76"/>
  <c r="U118" i="76"/>
  <c r="U117" i="76"/>
  <c r="U116" i="76"/>
  <c r="U100" i="76"/>
  <c r="U99" i="76"/>
  <c r="U98" i="76"/>
  <c r="W135" i="76"/>
  <c r="T115" i="76"/>
  <c r="T114" i="76"/>
  <c r="T105" i="76"/>
  <c r="T95" i="76"/>
  <c r="T94" i="76"/>
  <c r="W96" i="76"/>
  <c r="X91" i="76"/>
  <c r="T89" i="76"/>
  <c r="T88" i="76"/>
  <c r="T86" i="76"/>
  <c r="T79" i="76"/>
  <c r="T75" i="76"/>
  <c r="T66" i="76"/>
  <c r="X62" i="76"/>
  <c r="T50" i="76"/>
  <c r="HF50" i="76" s="1"/>
  <c r="T49" i="76"/>
  <c r="T35" i="76"/>
  <c r="HF35" i="76" s="1"/>
  <c r="S112" i="76"/>
  <c r="W93" i="76"/>
  <c r="W90" i="76"/>
  <c r="W85" i="76"/>
  <c r="W80" i="76"/>
  <c r="S78" i="76"/>
  <c r="W76" i="76"/>
  <c r="W58" i="76"/>
  <c r="HI58" i="76" s="1"/>
  <c r="W57" i="76"/>
  <c r="HI57" i="76" s="1"/>
  <c r="S56" i="76"/>
  <c r="HE56" i="76" s="1"/>
  <c r="W55" i="76"/>
  <c r="W52" i="76"/>
  <c r="HI52" i="76" s="1"/>
  <c r="W43" i="76"/>
  <c r="HI43" i="76" s="1"/>
  <c r="W39" i="76"/>
  <c r="HI39" i="76" s="1"/>
  <c r="W37" i="76"/>
  <c r="W36" i="76"/>
  <c r="HI36" i="76" s="1"/>
  <c r="W103" i="76"/>
  <c r="V92" i="76"/>
  <c r="V84" i="76"/>
  <c r="V81" i="76"/>
  <c r="V67" i="76"/>
  <c r="V63" i="76"/>
  <c r="V46" i="76"/>
  <c r="V44" i="76"/>
  <c r="HH44" i="76" s="1"/>
  <c r="U82" i="76"/>
  <c r="U74" i="76"/>
  <c r="U70" i="76"/>
  <c r="U68" i="76"/>
  <c r="U64" i="76"/>
  <c r="U48" i="76"/>
  <c r="HG48" i="76" s="1"/>
  <c r="V28" i="76"/>
  <c r="V20" i="76"/>
  <c r="HH20" i="76" s="1"/>
  <c r="U119" i="76"/>
  <c r="U32" i="76"/>
  <c r="HG32" i="76" s="1"/>
  <c r="U29" i="76"/>
  <c r="U22" i="76"/>
  <c r="HG22" i="76" s="1"/>
  <c r="U73" i="76"/>
  <c r="U65" i="76"/>
  <c r="U61" i="76"/>
  <c r="U41" i="76"/>
  <c r="HG41" i="76" s="1"/>
  <c r="V34" i="76"/>
  <c r="HH34" i="76" s="1"/>
  <c r="T33" i="76"/>
  <c r="HF33" i="76" s="1"/>
  <c r="T31" i="76"/>
  <c r="T30" i="76"/>
  <c r="T24" i="76"/>
  <c r="HF24" i="76" s="1"/>
  <c r="T23" i="76"/>
  <c r="HF23" i="76" s="1"/>
  <c r="X21" i="76"/>
  <c r="Y42" i="76"/>
  <c r="HK42" i="76" s="1"/>
  <c r="W26" i="76"/>
  <c r="HI26" i="76" s="1"/>
  <c r="HX56" i="76"/>
  <c r="HY47" i="76"/>
  <c r="HX51" i="76"/>
  <c r="HX43" i="76"/>
  <c r="HX45" i="76"/>
  <c r="HW34" i="76"/>
  <c r="HX26" i="76"/>
  <c r="HX52" i="76"/>
  <c r="HZ38" i="76"/>
  <c r="HB59" i="76"/>
  <c r="HA35" i="76"/>
  <c r="HD39" i="76"/>
  <c r="HB34" i="76"/>
  <c r="HA50" i="76"/>
  <c r="GZ52" i="76"/>
  <c r="HA58" i="76"/>
  <c r="GZ45" i="76"/>
  <c r="HA38" i="76"/>
  <c r="HA37" i="76"/>
  <c r="GY26" i="76"/>
  <c r="HA31" i="76"/>
  <c r="GS52" i="76"/>
  <c r="GU42" i="76"/>
  <c r="GU44" i="76"/>
  <c r="GT43" i="76"/>
  <c r="GR33" i="76"/>
  <c r="GT27" i="76"/>
  <c r="GU39" i="76"/>
  <c r="GS23" i="76"/>
  <c r="GS32" i="76"/>
  <c r="HE51" i="76"/>
  <c r="HE35" i="76"/>
  <c r="HE57" i="76"/>
  <c r="HE52" i="76"/>
  <c r="HD36" i="76"/>
  <c r="HF31" i="76"/>
  <c r="HF27" i="76"/>
  <c r="HF42" i="76"/>
  <c r="HC55" i="76"/>
  <c r="HP42" i="76"/>
  <c r="HQ56" i="76"/>
  <c r="HQ44" i="76"/>
  <c r="HS43" i="76"/>
  <c r="HO32" i="76"/>
  <c r="HO21" i="76"/>
  <c r="GY57" i="76"/>
  <c r="GZ50" i="76"/>
  <c r="GX26" i="76"/>
  <c r="HB43" i="76"/>
  <c r="GZ37" i="76"/>
  <c r="HA20" i="76"/>
  <c r="GZ22" i="76"/>
  <c r="GY30" i="76"/>
  <c r="HB25" i="76"/>
  <c r="GX21" i="76"/>
  <c r="GZ23" i="76"/>
  <c r="HL46" i="76"/>
  <c r="HN58" i="76"/>
  <c r="HL35" i="76"/>
  <c r="HN27" i="76"/>
  <c r="HL59" i="76"/>
  <c r="HN50" i="76"/>
  <c r="HJ55" i="76"/>
  <c r="HJ21" i="76"/>
  <c r="HW53" i="76"/>
  <c r="HV34" i="76"/>
  <c r="HW32" i="76"/>
  <c r="HW52" i="76"/>
  <c r="HX44" i="76"/>
  <c r="HX57" i="76"/>
  <c r="HK57" i="76"/>
  <c r="HK53" i="76"/>
  <c r="HL38" i="76"/>
  <c r="HK37" i="76"/>
  <c r="HJ51" i="76"/>
  <c r="HH21" i="76"/>
  <c r="HK40" i="76"/>
  <c r="HJ46" i="76"/>
  <c r="HJ28" i="76"/>
  <c r="HH26" i="76"/>
  <c r="HG29" i="76"/>
  <c r="IA50" i="76"/>
  <c r="IA43" i="76"/>
  <c r="IA23" i="76"/>
  <c r="IA29" i="76"/>
  <c r="IA59" i="76"/>
  <c r="HD58" i="76"/>
  <c r="HC53" i="76"/>
  <c r="HC45" i="76"/>
  <c r="HB40" i="76"/>
  <c r="HD59" i="76"/>
  <c r="HC51" i="76"/>
  <c r="HG39" i="76"/>
  <c r="HE37" i="76"/>
  <c r="HA29" i="76"/>
  <c r="HB26" i="76"/>
  <c r="HC23" i="76"/>
  <c r="GZ41" i="76"/>
  <c r="HE50" i="76"/>
  <c r="HC33" i="76"/>
  <c r="HD56" i="76"/>
  <c r="HA48" i="76"/>
  <c r="HB50" i="76"/>
  <c r="HA53" i="76"/>
  <c r="HC25" i="76"/>
  <c r="HA32" i="76"/>
  <c r="HP47" i="76"/>
  <c r="HN45" i="76"/>
  <c r="HO38" i="76"/>
  <c r="HJ26" i="76"/>
  <c r="HL20" i="76"/>
  <c r="HM54" i="76"/>
  <c r="HM46" i="76"/>
  <c r="HM42" i="76"/>
  <c r="HL41" i="76"/>
  <c r="HL23" i="76"/>
  <c r="HN28" i="76"/>
  <c r="HU59" i="76"/>
  <c r="HS56" i="76"/>
  <c r="HR52" i="76"/>
  <c r="HR48" i="76"/>
  <c r="HR53" i="76"/>
  <c r="HS50" i="76"/>
  <c r="HQ49" i="76"/>
  <c r="HS27" i="76"/>
  <c r="HQ21" i="76"/>
  <c r="HR54" i="76"/>
  <c r="HT40" i="76"/>
  <c r="HS39" i="76"/>
  <c r="HS30" i="76"/>
  <c r="GV47" i="76"/>
  <c r="GV35" i="76"/>
  <c r="GS41" i="76"/>
  <c r="GS50" i="76"/>
  <c r="GU36" i="76"/>
  <c r="GW34" i="76"/>
  <c r="GV25" i="76"/>
  <c r="GS53" i="76"/>
  <c r="GT54" i="76"/>
  <c r="GT29" i="76"/>
  <c r="GU22" i="76"/>
  <c r="GV54" i="76"/>
  <c r="GU53" i="76"/>
  <c r="GW56" i="76"/>
  <c r="GY39" i="76"/>
  <c r="GV36" i="76"/>
  <c r="GV48" i="76"/>
  <c r="GV30" i="76"/>
  <c r="GX25" i="76"/>
  <c r="GW24" i="76"/>
  <c r="GW27" i="76"/>
  <c r="HI59" i="76"/>
  <c r="HJ58" i="76"/>
  <c r="HH46" i="76"/>
  <c r="HH40" i="76"/>
  <c r="HI25" i="76"/>
  <c r="HE21" i="76"/>
  <c r="HH45" i="76"/>
  <c r="HI38" i="76"/>
  <c r="HG44" i="76"/>
  <c r="HI31" i="76"/>
  <c r="HH22" i="76"/>
  <c r="HI32" i="76"/>
  <c r="HV40" i="76"/>
  <c r="HU39" i="76"/>
  <c r="HS46" i="76"/>
  <c r="HU44" i="76"/>
  <c r="HU37" i="76"/>
  <c r="HR26" i="76"/>
  <c r="HU25" i="76"/>
  <c r="HT24" i="76"/>
  <c r="HT45" i="76"/>
  <c r="HS32" i="76"/>
  <c r="HR23" i="76"/>
  <c r="HV33" i="76"/>
  <c r="HT48" i="76"/>
  <c r="HU31" i="76"/>
  <c r="HT30" i="76"/>
  <c r="HS21" i="76"/>
  <c r="HR29" i="76"/>
  <c r="HU41" i="76"/>
  <c r="GR58" i="76"/>
  <c r="GQ50" i="76"/>
  <c r="GR39" i="76"/>
  <c r="GQ56" i="76"/>
  <c r="GP31" i="76"/>
  <c r="GQ24" i="76"/>
  <c r="GQ51" i="76"/>
  <c r="GR34" i="76"/>
  <c r="GQ25" i="76"/>
  <c r="GR22" i="76"/>
  <c r="GR23" i="76"/>
  <c r="HC57" i="76"/>
  <c r="HC54" i="76"/>
  <c r="HC38" i="76"/>
  <c r="HC32" i="76"/>
  <c r="HB23" i="76"/>
  <c r="HB33" i="76"/>
  <c r="HD27" i="76"/>
  <c r="HE28" i="76"/>
  <c r="HQ47" i="76"/>
  <c r="HM52" i="76"/>
  <c r="HO46" i="76"/>
  <c r="HO31" i="76"/>
  <c r="HP24" i="76"/>
  <c r="HO48" i="76"/>
  <c r="HM34" i="76"/>
  <c r="HN51" i="76"/>
  <c r="HO44" i="76"/>
  <c r="HK29" i="76"/>
  <c r="HP30" i="76"/>
  <c r="IA45" i="76"/>
  <c r="IA41" i="76"/>
  <c r="IB38" i="76"/>
  <c r="IA51" i="76"/>
  <c r="HZ50" i="76"/>
  <c r="HZ30" i="76"/>
  <c r="HZ34" i="76"/>
  <c r="HZ27" i="76"/>
  <c r="HZ23" i="76"/>
  <c r="HZ46" i="76"/>
  <c r="IA21" i="76"/>
  <c r="HZ29" i="76"/>
  <c r="HZ24" i="76"/>
  <c r="HD54" i="76"/>
  <c r="HD51" i="76"/>
  <c r="HF49" i="76"/>
  <c r="HH39" i="76"/>
  <c r="HF37" i="76"/>
  <c r="HA41" i="76"/>
  <c r="HD53" i="76"/>
  <c r="HE31" i="76"/>
  <c r="HG25" i="76"/>
  <c r="HD48" i="76"/>
  <c r="HU55" i="76"/>
  <c r="HV48" i="76"/>
  <c r="HV45" i="76"/>
  <c r="HV37" i="76"/>
  <c r="HT35" i="76"/>
  <c r="HU21" i="76"/>
  <c r="HV47" i="76"/>
  <c r="HV27" i="76"/>
  <c r="HU22" i="76"/>
  <c r="HU32" i="76"/>
  <c r="HT23" i="76"/>
  <c r="HT26" i="76"/>
  <c r="GX59" i="76"/>
  <c r="GV57" i="76"/>
  <c r="GW51" i="76"/>
  <c r="GU41" i="76"/>
  <c r="GW37" i="76"/>
  <c r="GZ28" i="76"/>
  <c r="GY27" i="76"/>
  <c r="GW22" i="76"/>
  <c r="GV21" i="76"/>
  <c r="GV40" i="76"/>
  <c r="HS57" i="76"/>
  <c r="HS53" i="76"/>
  <c r="HQ51" i="76"/>
  <c r="HR49" i="76"/>
  <c r="HU40" i="76"/>
  <c r="HQ36" i="76"/>
  <c r="HR42" i="76"/>
  <c r="HQ29" i="76"/>
  <c r="HT20" i="76"/>
  <c r="HT37" i="76"/>
  <c r="HQ26" i="76"/>
  <c r="HT25" i="76"/>
  <c r="HS48" i="76"/>
  <c r="HT41" i="76"/>
  <c r="HV58" i="76"/>
  <c r="HS55" i="76"/>
  <c r="HR32" i="76"/>
  <c r="HT27" i="76"/>
  <c r="GP48" i="76"/>
  <c r="GP44" i="76"/>
  <c r="GP38" i="76"/>
  <c r="GP34" i="76"/>
  <c r="GP30" i="76"/>
  <c r="GP55" i="76"/>
  <c r="GP39" i="76"/>
  <c r="GP28" i="76"/>
  <c r="HM59" i="76"/>
  <c r="HL42" i="76"/>
  <c r="HN40" i="76"/>
  <c r="HM35" i="76"/>
  <c r="HL51" i="76"/>
  <c r="HO50" i="76"/>
  <c r="HL44" i="76"/>
  <c r="HM30" i="76"/>
  <c r="HM22" i="76"/>
  <c r="HK55" i="76"/>
  <c r="GZ58" i="76"/>
  <c r="GW55" i="76"/>
  <c r="GZ38" i="76"/>
  <c r="GY54" i="76"/>
  <c r="GX57" i="76"/>
  <c r="GX33" i="76"/>
  <c r="GW41" i="76"/>
  <c r="GX32" i="76"/>
  <c r="GY51" i="76"/>
  <c r="HA28" i="76"/>
  <c r="GZ31" i="76"/>
  <c r="GY22" i="76"/>
  <c r="HL57" i="76"/>
  <c r="HI55" i="76"/>
  <c r="HL56" i="76"/>
  <c r="HK51" i="76"/>
  <c r="HO39" i="76"/>
  <c r="HK35" i="76"/>
  <c r="HL24" i="76"/>
  <c r="HM38" i="76"/>
  <c r="HJ23" i="76"/>
  <c r="HL40" i="76"/>
  <c r="HM58" i="76"/>
  <c r="HK22" i="76"/>
  <c r="HW49" i="76"/>
  <c r="HV53" i="76"/>
  <c r="HV46" i="76"/>
  <c r="HY33" i="76"/>
  <c r="HU29" i="76"/>
  <c r="HW28" i="76"/>
  <c r="GT59" i="76"/>
  <c r="GR50" i="76"/>
  <c r="GV42" i="76"/>
  <c r="GT45" i="76"/>
  <c r="GV39" i="76"/>
  <c r="GU35" i="76"/>
  <c r="GT26" i="76"/>
  <c r="GT38" i="76"/>
  <c r="GS57" i="76"/>
  <c r="GU25" i="76"/>
  <c r="HF59" i="76"/>
  <c r="HF52" i="76"/>
  <c r="HF48" i="76"/>
  <c r="HC41" i="76"/>
  <c r="HG50" i="76"/>
  <c r="HG42" i="76"/>
  <c r="HG58" i="76"/>
  <c r="HD44" i="76"/>
  <c r="HG31" i="76"/>
  <c r="HG27" i="76"/>
  <c r="HE46" i="76"/>
  <c r="HE30" i="76"/>
  <c r="HG28" i="76"/>
  <c r="HG24" i="76"/>
  <c r="HB29" i="76"/>
  <c r="HU58" i="76"/>
  <c r="HQ57" i="76"/>
  <c r="HR44" i="76"/>
  <c r="HQ52" i="76"/>
  <c r="HT43" i="76"/>
  <c r="HT59" i="76"/>
  <c r="HP32" i="76"/>
  <c r="HR22" i="76"/>
  <c r="HS24" i="76"/>
  <c r="HO34" i="76"/>
  <c r="HP36" i="76"/>
  <c r="HQ54" i="76"/>
  <c r="HS40" i="76"/>
  <c r="HR20" i="76"/>
  <c r="HR46" i="76"/>
  <c r="HU51" i="76"/>
  <c r="HU35" i="76"/>
  <c r="HW54" i="76"/>
  <c r="HW38" i="76"/>
  <c r="HU36" i="76"/>
  <c r="HU53" i="76"/>
  <c r="HV30" i="76"/>
  <c r="HX41" i="76"/>
  <c r="HU26" i="76"/>
  <c r="HW24" i="76"/>
  <c r="HV28" i="76"/>
  <c r="HW43" i="76"/>
  <c r="GY58" i="76"/>
  <c r="GV55" i="76"/>
  <c r="GX45" i="76"/>
  <c r="GW53" i="76"/>
  <c r="GW33" i="76"/>
  <c r="GW21" i="76"/>
  <c r="GZ25" i="76"/>
  <c r="GX23" i="76"/>
  <c r="GX51" i="76"/>
  <c r="GX50" i="76"/>
  <c r="GW32" i="76"/>
  <c r="GZ27" i="76"/>
  <c r="HQ43" i="76"/>
  <c r="HO41" i="76"/>
  <c r="HR40" i="76"/>
  <c r="HR58" i="76"/>
  <c r="HO20" i="76"/>
  <c r="HO51" i="76"/>
  <c r="HP44" i="76"/>
  <c r="HL26" i="76"/>
  <c r="GQ57" i="76"/>
  <c r="GS35" i="76"/>
  <c r="GP53" i="76"/>
  <c r="GR51" i="76"/>
  <c r="GR47" i="76"/>
  <c r="GQ46" i="76"/>
  <c r="GS44" i="76"/>
  <c r="GP37" i="76"/>
  <c r="GS42" i="76"/>
  <c r="GR25" i="76"/>
  <c r="GS28" i="76"/>
  <c r="GQ26" i="76"/>
  <c r="GW43" i="76"/>
  <c r="GU37" i="76"/>
  <c r="GU38" i="76"/>
  <c r="GU51" i="76"/>
  <c r="GV24" i="76"/>
  <c r="GT33" i="76"/>
  <c r="GU29" i="76"/>
  <c r="GU30" i="76"/>
  <c r="GV56" i="76"/>
  <c r="GT32" i="76"/>
  <c r="GV26" i="76"/>
  <c r="IB39" i="76"/>
  <c r="IB35" i="76"/>
  <c r="IB28" i="76"/>
  <c r="IB53" i="76"/>
  <c r="IB45" i="76"/>
  <c r="IB21" i="76"/>
  <c r="IB59" i="76"/>
  <c r="IB49" i="76"/>
  <c r="IB23" i="76"/>
  <c r="IB27" i="76"/>
  <c r="HI47" i="76"/>
  <c r="HF40" i="76"/>
  <c r="HF36" i="76"/>
  <c r="HG59" i="76"/>
  <c r="HE44" i="76"/>
  <c r="HH43" i="76"/>
  <c r="HF30" i="76"/>
  <c r="HH28" i="76"/>
  <c r="HF22" i="76"/>
  <c r="HG35" i="76"/>
  <c r="HJ39" i="76"/>
  <c r="HH27" i="76"/>
  <c r="GQ38" i="76"/>
  <c r="GP54" i="76"/>
  <c r="GQ27" i="76"/>
  <c r="GQ48" i="76"/>
  <c r="GP47" i="76"/>
  <c r="GP43" i="76"/>
  <c r="GQ35" i="76"/>
  <c r="GQ44" i="76"/>
  <c r="GP24" i="76"/>
  <c r="GP25" i="76"/>
  <c r="GQ22" i="76"/>
  <c r="HB48" i="76"/>
  <c r="HE43" i="76"/>
  <c r="HC37" i="76"/>
  <c r="HB53" i="76"/>
  <c r="HA44" i="76"/>
  <c r="GX41" i="76"/>
  <c r="HD28" i="76"/>
  <c r="HC27" i="76"/>
  <c r="HF39" i="76"/>
  <c r="HC20" i="76"/>
  <c r="HB32" i="76"/>
  <c r="HP50" i="76"/>
  <c r="HP38" i="76"/>
  <c r="HO37" i="76"/>
  <c r="HN53" i="76"/>
  <c r="HN46" i="76"/>
  <c r="HN31" i="76"/>
  <c r="HO24" i="76"/>
  <c r="HL21" i="76"/>
  <c r="HO43" i="76"/>
  <c r="HK26" i="76"/>
  <c r="HM20" i="76"/>
  <c r="HO22" i="76"/>
  <c r="HZ59" i="76"/>
  <c r="HZ52" i="76"/>
  <c r="HY43" i="76"/>
  <c r="HZ40" i="76"/>
  <c r="HZ45" i="76"/>
  <c r="HY29" i="76"/>
  <c r="HZ22" i="76"/>
  <c r="IA58" i="76"/>
  <c r="HZ51" i="76"/>
  <c r="IB33" i="76"/>
  <c r="HZ47" i="76"/>
  <c r="HZ55" i="76"/>
  <c r="HY46" i="76"/>
  <c r="HY34" i="76"/>
  <c r="IB31" i="76"/>
  <c r="HZ32" i="76"/>
  <c r="GU57" i="76"/>
  <c r="GX56" i="76"/>
  <c r="GW35" i="76"/>
  <c r="GW48" i="76"/>
  <c r="GW58" i="76"/>
  <c r="GX46" i="76"/>
  <c r="GW54" i="76"/>
  <c r="GV45" i="76"/>
  <c r="GV33" i="76"/>
  <c r="GX31" i="76"/>
  <c r="GX27" i="76"/>
  <c r="GX24" i="76"/>
  <c r="GX42" i="76"/>
  <c r="HJ59" i="76"/>
  <c r="HM39" i="76"/>
  <c r="HL47" i="76"/>
  <c r="HI40" i="76"/>
  <c r="HG55" i="76"/>
  <c r="HK43" i="76"/>
  <c r="HJ31" i="76"/>
  <c r="HI22" i="76"/>
  <c r="HI37" i="76"/>
  <c r="HI45" i="76"/>
  <c r="HF21" i="76"/>
  <c r="HT42" i="76"/>
  <c r="HT57" i="76"/>
  <c r="HS51" i="76"/>
  <c r="HU45" i="76"/>
  <c r="HV38" i="76"/>
  <c r="HU54" i="76"/>
  <c r="HT53" i="76"/>
  <c r="HW58" i="76"/>
  <c r="HS29" i="76"/>
  <c r="HV25" i="76"/>
  <c r="HU24" i="76"/>
  <c r="HW33" i="76"/>
  <c r="HU28" i="76"/>
  <c r="HS26" i="76"/>
  <c r="HR59" i="76"/>
  <c r="HS58" i="76"/>
  <c r="HO42" i="76"/>
  <c r="HR30" i="76"/>
  <c r="HM29" i="76"/>
  <c r="HP20" i="76"/>
  <c r="HR38" i="76"/>
  <c r="HR47" i="76"/>
  <c r="HR33" i="76"/>
  <c r="HP56" i="76"/>
  <c r="HQ53" i="76"/>
  <c r="HQ28" i="76"/>
  <c r="HP23" i="76"/>
  <c r="GQ53" i="76"/>
  <c r="GR46" i="76"/>
  <c r="GS43" i="76"/>
  <c r="GP40" i="76"/>
  <c r="GS36" i="76"/>
  <c r="GT42" i="76"/>
  <c r="GT34" i="76"/>
  <c r="GS30" i="76"/>
  <c r="GR57" i="76"/>
  <c r="GR45" i="76"/>
  <c r="GR52" i="76"/>
  <c r="GT28" i="76"/>
  <c r="GS20" i="76"/>
  <c r="GQ29" i="76"/>
  <c r="GQ21" i="76"/>
  <c r="GR31" i="76"/>
  <c r="HJ56" i="76"/>
  <c r="HJ40" i="76"/>
  <c r="HJ57" i="76"/>
  <c r="HJ53" i="76"/>
  <c r="HJ49" i="76"/>
  <c r="HI44" i="76"/>
  <c r="HK38" i="76"/>
  <c r="HJ37" i="76"/>
  <c r="HI33" i="76"/>
  <c r="HH41" i="76"/>
  <c r="HI34" i="76"/>
  <c r="HK24" i="76"/>
  <c r="HI28" i="76"/>
  <c r="AU129" i="76" l="1"/>
  <c r="AV129" i="76"/>
  <c r="AT129" i="76"/>
  <c r="AS129" i="76"/>
  <c r="AW129" i="76"/>
  <c r="AX129" i="76"/>
  <c r="AR129" i="76"/>
  <c r="AU155" i="76"/>
  <c r="AV155" i="76"/>
  <c r="AX155" i="76"/>
  <c r="AS155" i="76"/>
  <c r="AT155" i="76"/>
  <c r="AW155" i="76"/>
  <c r="AR155" i="76"/>
  <c r="AU147" i="76"/>
  <c r="AV147" i="76"/>
  <c r="AX147" i="76"/>
  <c r="AT147" i="76"/>
  <c r="AW147" i="76"/>
  <c r="AS147" i="76"/>
  <c r="AR147" i="76"/>
  <c r="AU141" i="76"/>
  <c r="AV141" i="76"/>
  <c r="AT141" i="76"/>
  <c r="AX141" i="76"/>
  <c r="AS141" i="76"/>
  <c r="AW141" i="76"/>
  <c r="AR141" i="76"/>
  <c r="AU143" i="76"/>
  <c r="AV143" i="76"/>
  <c r="AX143" i="76"/>
  <c r="AW143" i="76"/>
  <c r="AS143" i="76"/>
  <c r="AT143" i="76"/>
  <c r="AR143" i="76"/>
  <c r="AS120" i="76"/>
  <c r="AW120" i="76"/>
  <c r="AT120" i="76"/>
  <c r="AX120" i="76"/>
  <c r="AU120" i="76"/>
  <c r="AV120" i="76"/>
  <c r="AR120" i="76"/>
  <c r="AS130" i="76"/>
  <c r="AW130" i="76"/>
  <c r="AT130" i="76"/>
  <c r="AX130" i="76"/>
  <c r="AV130" i="76"/>
  <c r="AU130" i="76"/>
  <c r="AR130" i="76"/>
  <c r="AS140" i="76"/>
  <c r="AW140" i="76"/>
  <c r="AT140" i="76"/>
  <c r="AX140" i="76"/>
  <c r="AU140" i="76"/>
  <c r="AV140" i="76"/>
  <c r="AR140" i="76"/>
  <c r="AU151" i="76"/>
  <c r="AV151" i="76"/>
  <c r="AX151" i="76"/>
  <c r="AS151" i="76"/>
  <c r="AW151" i="76"/>
  <c r="AT151" i="76"/>
  <c r="AR151" i="76"/>
  <c r="AS158" i="76"/>
  <c r="AW158" i="76"/>
  <c r="AT158" i="76"/>
  <c r="AX158" i="76"/>
  <c r="AV158" i="76"/>
  <c r="AU158" i="76"/>
  <c r="AR158" i="76"/>
  <c r="AU165" i="76"/>
  <c r="AT165" i="76"/>
  <c r="AS165" i="76"/>
  <c r="AX165" i="76"/>
  <c r="AV165" i="76"/>
  <c r="AW165" i="76"/>
  <c r="AR165" i="76"/>
  <c r="AS166" i="76"/>
  <c r="AW166" i="76"/>
  <c r="AT166" i="76"/>
  <c r="AU166" i="76"/>
  <c r="AX166" i="76"/>
  <c r="AV166" i="76"/>
  <c r="AR166" i="76"/>
  <c r="AU171" i="76"/>
  <c r="AV171" i="76"/>
  <c r="AS171" i="76"/>
  <c r="AT171" i="76"/>
  <c r="AW171" i="76"/>
  <c r="AX171" i="76"/>
  <c r="AR171" i="76"/>
  <c r="AT178" i="76"/>
  <c r="AX178" i="76"/>
  <c r="AS178" i="76"/>
  <c r="AW178" i="76"/>
  <c r="AU178" i="76"/>
  <c r="AV178" i="76"/>
  <c r="AR178" i="76"/>
  <c r="AU149" i="76"/>
  <c r="AV149" i="76"/>
  <c r="AT149" i="76"/>
  <c r="AS149" i="76"/>
  <c r="AX149" i="76"/>
  <c r="AW149" i="76"/>
  <c r="AR149" i="76"/>
  <c r="AS136" i="76"/>
  <c r="AW136" i="76"/>
  <c r="AT136" i="76"/>
  <c r="AX136" i="76"/>
  <c r="AU136" i="76"/>
  <c r="AV136" i="76"/>
  <c r="AR136" i="76"/>
  <c r="AU173" i="76"/>
  <c r="AT173" i="76"/>
  <c r="AV173" i="76"/>
  <c r="AX173" i="76"/>
  <c r="AS173" i="76"/>
  <c r="AW173" i="76"/>
  <c r="AR173" i="76"/>
  <c r="AU161" i="76"/>
  <c r="AV161" i="76"/>
  <c r="AT161" i="76"/>
  <c r="AW161" i="76"/>
  <c r="AX161" i="76"/>
  <c r="AS161" i="76"/>
  <c r="AR161" i="76"/>
  <c r="AS118" i="76"/>
  <c r="AW118" i="76"/>
  <c r="AT118" i="76"/>
  <c r="AX118" i="76"/>
  <c r="AV118" i="76"/>
  <c r="AU118" i="76"/>
  <c r="AR118" i="76"/>
  <c r="AU121" i="76"/>
  <c r="AV121" i="76"/>
  <c r="AT121" i="76"/>
  <c r="AX121" i="76"/>
  <c r="AS121" i="76"/>
  <c r="AW121" i="76"/>
  <c r="AR121" i="76"/>
  <c r="AS122" i="76"/>
  <c r="AW122" i="76"/>
  <c r="AT122" i="76"/>
  <c r="AX122" i="76"/>
  <c r="AV122" i="76"/>
  <c r="AU122" i="76"/>
  <c r="AR122" i="76"/>
  <c r="AS132" i="76"/>
  <c r="AW132" i="76"/>
  <c r="AT132" i="76"/>
  <c r="AX132" i="76"/>
  <c r="AV132" i="76"/>
  <c r="AU132" i="76"/>
  <c r="AR132" i="76"/>
  <c r="AS142" i="76"/>
  <c r="AW142" i="76"/>
  <c r="AT142" i="76"/>
  <c r="AX142" i="76"/>
  <c r="AV142" i="76"/>
  <c r="AU142" i="76"/>
  <c r="AR142" i="76"/>
  <c r="AS152" i="76"/>
  <c r="AW152" i="76"/>
  <c r="AT152" i="76"/>
  <c r="AX152" i="76"/>
  <c r="AV152" i="76"/>
  <c r="AU152" i="76"/>
  <c r="AR152" i="76"/>
  <c r="AU159" i="76"/>
  <c r="AV159" i="76"/>
  <c r="AX159" i="76"/>
  <c r="AW159" i="76"/>
  <c r="AT159" i="76"/>
  <c r="AS159" i="76"/>
  <c r="AR159" i="76"/>
  <c r="AS162" i="76"/>
  <c r="AW162" i="76"/>
  <c r="AT162" i="76"/>
  <c r="AX162" i="76"/>
  <c r="AV162" i="76"/>
  <c r="AU162" i="76"/>
  <c r="AR162" i="76"/>
  <c r="AS174" i="76"/>
  <c r="AT174" i="76"/>
  <c r="AX174" i="76"/>
  <c r="AV174" i="76"/>
  <c r="AU174" i="76"/>
  <c r="AW174" i="76"/>
  <c r="AR174" i="76"/>
  <c r="AV175" i="76"/>
  <c r="AU175" i="76"/>
  <c r="AT175" i="76"/>
  <c r="AS175" i="76"/>
  <c r="AW175" i="76"/>
  <c r="AX175" i="76"/>
  <c r="AR175" i="76"/>
  <c r="AS146" i="76"/>
  <c r="AW146" i="76"/>
  <c r="AT146" i="76"/>
  <c r="AX146" i="76"/>
  <c r="AV146" i="76"/>
  <c r="AU146" i="76"/>
  <c r="AR146" i="76"/>
  <c r="AS150" i="76"/>
  <c r="AW150" i="76"/>
  <c r="AT150" i="76"/>
  <c r="AX150" i="76"/>
  <c r="AV150" i="76"/>
  <c r="AU150" i="76"/>
  <c r="AR150" i="76"/>
  <c r="AU139" i="76"/>
  <c r="AV139" i="76"/>
  <c r="AX139" i="76"/>
  <c r="AW139" i="76"/>
  <c r="AS139" i="76"/>
  <c r="AT139" i="76"/>
  <c r="AR139" i="76"/>
  <c r="AS124" i="76"/>
  <c r="AW124" i="76"/>
  <c r="AT124" i="76"/>
  <c r="AX124" i="76"/>
  <c r="AU124" i="76"/>
  <c r="AV124" i="76"/>
  <c r="AR124" i="76"/>
  <c r="AU125" i="76"/>
  <c r="AV125" i="76"/>
  <c r="AT125" i="76"/>
  <c r="AW125" i="76"/>
  <c r="AX125" i="76"/>
  <c r="AS125" i="76"/>
  <c r="AR125" i="76"/>
  <c r="AU127" i="76"/>
  <c r="AV127" i="76"/>
  <c r="AX127" i="76"/>
  <c r="AT127" i="76"/>
  <c r="AW127" i="76"/>
  <c r="AS127" i="76"/>
  <c r="AR127" i="76"/>
  <c r="AU137" i="76"/>
  <c r="AV137" i="76"/>
  <c r="AT137" i="76"/>
  <c r="AX137" i="76"/>
  <c r="AS137" i="76"/>
  <c r="AW137" i="76"/>
  <c r="AR137" i="76"/>
  <c r="AS126" i="76"/>
  <c r="AW126" i="76"/>
  <c r="AT126" i="76"/>
  <c r="AX126" i="76"/>
  <c r="AV126" i="76"/>
  <c r="AU126" i="76"/>
  <c r="AR126" i="76"/>
  <c r="AS134" i="76"/>
  <c r="AW134" i="76"/>
  <c r="AT134" i="76"/>
  <c r="AX134" i="76"/>
  <c r="AV134" i="76"/>
  <c r="AU134" i="76"/>
  <c r="AR134" i="76"/>
  <c r="AS144" i="76"/>
  <c r="AW144" i="76"/>
  <c r="AT144" i="76"/>
  <c r="AX144" i="76"/>
  <c r="AU144" i="76"/>
  <c r="AV144" i="76"/>
  <c r="AR144" i="76"/>
  <c r="AU153" i="76"/>
  <c r="AV153" i="76"/>
  <c r="AT153" i="76"/>
  <c r="AS153" i="76"/>
  <c r="AW153" i="76"/>
  <c r="AX153" i="76"/>
  <c r="AR153" i="76"/>
  <c r="AS160" i="76"/>
  <c r="AW160" i="76"/>
  <c r="AT160" i="76"/>
  <c r="AX160" i="76"/>
  <c r="AU160" i="76"/>
  <c r="AV160" i="76"/>
  <c r="AR160" i="76"/>
  <c r="AS168" i="76"/>
  <c r="AW168" i="76"/>
  <c r="AX168" i="76"/>
  <c r="AV168" i="76"/>
  <c r="AT168" i="76"/>
  <c r="AU168" i="76"/>
  <c r="AR168" i="76"/>
  <c r="AU167" i="76"/>
  <c r="AS167" i="76"/>
  <c r="AX167" i="76"/>
  <c r="AV167" i="76"/>
  <c r="AW167" i="76"/>
  <c r="AT167" i="76"/>
  <c r="AR167" i="76"/>
  <c r="AT176" i="76"/>
  <c r="AX176" i="76"/>
  <c r="AU176" i="76"/>
  <c r="AV176" i="76"/>
  <c r="AW176" i="76"/>
  <c r="AS176" i="76"/>
  <c r="AR176" i="76"/>
  <c r="AU119" i="76"/>
  <c r="AV119" i="76"/>
  <c r="AX119" i="76"/>
  <c r="AS119" i="76"/>
  <c r="AT119" i="76"/>
  <c r="AW119" i="76"/>
  <c r="AR119" i="76"/>
  <c r="AS156" i="76"/>
  <c r="AW156" i="76"/>
  <c r="AT156" i="76"/>
  <c r="AX156" i="76"/>
  <c r="AU156" i="76"/>
  <c r="AV156" i="76"/>
  <c r="AR156" i="76"/>
  <c r="AS164" i="76"/>
  <c r="AW164" i="76"/>
  <c r="AT164" i="76"/>
  <c r="AX164" i="76"/>
  <c r="AU164" i="76"/>
  <c r="AV164" i="76"/>
  <c r="AR164" i="76"/>
  <c r="AU123" i="76"/>
  <c r="AV123" i="76"/>
  <c r="AX123" i="76"/>
  <c r="AW123" i="76"/>
  <c r="AS123" i="76"/>
  <c r="AT123" i="76"/>
  <c r="AR123" i="76"/>
  <c r="AU131" i="76"/>
  <c r="AV131" i="76"/>
  <c r="AX131" i="76"/>
  <c r="AS131" i="76"/>
  <c r="AT131" i="76"/>
  <c r="AW131" i="76"/>
  <c r="AR131" i="76"/>
  <c r="AU133" i="76"/>
  <c r="AV133" i="76"/>
  <c r="AT133" i="76"/>
  <c r="AS133" i="76"/>
  <c r="AW133" i="76"/>
  <c r="AX133" i="76"/>
  <c r="AR133" i="76"/>
  <c r="AU135" i="76"/>
  <c r="AV135" i="76"/>
  <c r="AX135" i="76"/>
  <c r="AS135" i="76"/>
  <c r="AT135" i="76"/>
  <c r="AW135" i="76"/>
  <c r="AR135" i="76"/>
  <c r="AU145" i="76"/>
  <c r="AV145" i="76"/>
  <c r="AT145" i="76"/>
  <c r="AW145" i="76"/>
  <c r="AS145" i="76"/>
  <c r="AX145" i="76"/>
  <c r="AR145" i="76"/>
  <c r="AS128" i="76"/>
  <c r="AW128" i="76"/>
  <c r="AT128" i="76"/>
  <c r="AX128" i="76"/>
  <c r="AV128" i="76"/>
  <c r="AU128" i="76"/>
  <c r="AR128" i="76"/>
  <c r="AS138" i="76"/>
  <c r="AW138" i="76"/>
  <c r="AT138" i="76"/>
  <c r="AX138" i="76"/>
  <c r="AV138" i="76"/>
  <c r="AU138" i="76"/>
  <c r="AR138" i="76"/>
  <c r="AS148" i="76"/>
  <c r="AW148" i="76"/>
  <c r="AT148" i="76"/>
  <c r="AX148" i="76"/>
  <c r="AV148" i="76"/>
  <c r="AU148" i="76"/>
  <c r="AR148" i="76"/>
  <c r="AS154" i="76"/>
  <c r="AW154" i="76"/>
  <c r="AT154" i="76"/>
  <c r="AX154" i="76"/>
  <c r="AV154" i="76"/>
  <c r="AU154" i="76"/>
  <c r="AR154" i="76"/>
  <c r="AU163" i="76"/>
  <c r="AV163" i="76"/>
  <c r="AX163" i="76"/>
  <c r="AT163" i="76"/>
  <c r="AS163" i="76"/>
  <c r="AW163" i="76"/>
  <c r="AR163" i="76"/>
  <c r="AS170" i="76"/>
  <c r="AW170" i="76"/>
  <c r="AV170" i="76"/>
  <c r="AX170" i="76"/>
  <c r="AT170" i="76"/>
  <c r="AU170" i="76"/>
  <c r="AR170" i="76"/>
  <c r="AU169" i="76"/>
  <c r="AW169" i="76"/>
  <c r="AX169" i="76"/>
  <c r="AT169" i="76"/>
  <c r="AS169" i="76"/>
  <c r="AV169" i="76"/>
  <c r="AR169" i="76"/>
  <c r="AV177" i="76"/>
  <c r="AT177" i="76"/>
  <c r="AW177" i="76"/>
  <c r="AS177" i="76"/>
  <c r="AU177" i="76"/>
  <c r="AX177" i="76"/>
  <c r="AR177" i="76"/>
  <c r="AU157" i="76"/>
  <c r="AV157" i="76"/>
  <c r="AT157" i="76"/>
  <c r="AX157" i="76"/>
  <c r="AS157" i="76"/>
  <c r="AW157" i="76"/>
  <c r="AR157" i="76"/>
  <c r="AS172" i="76"/>
  <c r="AW172" i="76"/>
  <c r="AU172" i="76"/>
  <c r="AT172" i="76"/>
  <c r="AV172" i="76"/>
  <c r="AX172" i="76"/>
  <c r="AR172" i="76"/>
  <c r="AV105" i="76"/>
  <c r="AR105" i="76"/>
  <c r="AU105" i="76"/>
  <c r="AT105" i="76"/>
  <c r="AS105" i="76"/>
  <c r="AX105" i="76"/>
  <c r="AW105" i="76"/>
  <c r="AX27" i="76"/>
  <c r="AT27" i="76"/>
  <c r="AW27" i="76"/>
  <c r="AS27" i="76"/>
  <c r="AV27" i="76"/>
  <c r="AU27" i="76"/>
  <c r="AR27" i="76"/>
  <c r="GO27" i="76"/>
  <c r="GO42" i="76"/>
  <c r="AU42" i="76"/>
  <c r="AX42" i="76"/>
  <c r="AT42" i="76"/>
  <c r="AW42" i="76"/>
  <c r="AV42" i="76"/>
  <c r="AR42" i="76"/>
  <c r="AS42" i="76"/>
  <c r="GO50" i="76"/>
  <c r="AU50" i="76"/>
  <c r="AX50" i="76"/>
  <c r="AT50" i="76"/>
  <c r="AW50" i="76"/>
  <c r="AV50" i="76"/>
  <c r="AS50" i="76"/>
  <c r="AR50" i="76"/>
  <c r="AW22" i="76"/>
  <c r="AS22" i="76"/>
  <c r="AV22" i="76"/>
  <c r="AR22" i="76"/>
  <c r="GO22" i="76"/>
  <c r="AX22" i="76"/>
  <c r="AU22" i="76"/>
  <c r="AT22" i="76"/>
  <c r="GO46" i="76"/>
  <c r="AU46" i="76"/>
  <c r="AX46" i="76"/>
  <c r="AT46" i="76"/>
  <c r="AS46" i="76"/>
  <c r="AR46" i="76"/>
  <c r="AV46" i="76"/>
  <c r="AW46" i="76"/>
  <c r="AV21" i="76"/>
  <c r="AR21" i="76"/>
  <c r="GO21" i="76"/>
  <c r="AU21" i="76"/>
  <c r="AX21" i="76"/>
  <c r="AW21" i="76"/>
  <c r="AT21" i="76"/>
  <c r="AS21" i="76"/>
  <c r="AW40" i="76"/>
  <c r="AS40" i="76"/>
  <c r="AV40" i="76"/>
  <c r="AR40" i="76"/>
  <c r="AU40" i="76"/>
  <c r="AT40" i="76"/>
  <c r="GO40" i="76"/>
  <c r="AX40" i="76"/>
  <c r="AW56" i="76"/>
  <c r="AS56" i="76"/>
  <c r="AX56" i="76"/>
  <c r="AR56" i="76"/>
  <c r="AV56" i="76"/>
  <c r="AU56" i="76"/>
  <c r="AT56" i="76"/>
  <c r="GO56" i="76"/>
  <c r="AV35" i="76"/>
  <c r="AR35" i="76"/>
  <c r="GO35" i="76"/>
  <c r="AU35" i="76"/>
  <c r="AX35" i="76"/>
  <c r="AW35" i="76"/>
  <c r="AS35" i="76"/>
  <c r="AT35" i="76"/>
  <c r="AX88" i="76"/>
  <c r="AT88" i="76"/>
  <c r="AW88" i="76"/>
  <c r="AS88" i="76"/>
  <c r="AV88" i="76"/>
  <c r="AU88" i="76"/>
  <c r="AR88" i="76"/>
  <c r="AU85" i="76"/>
  <c r="AX85" i="76"/>
  <c r="AT85" i="76"/>
  <c r="AS85" i="76"/>
  <c r="AR85" i="76"/>
  <c r="AW85" i="76"/>
  <c r="AV85" i="76"/>
  <c r="AX76" i="76"/>
  <c r="AT76" i="76"/>
  <c r="AW76" i="76"/>
  <c r="AS76" i="76"/>
  <c r="AR76" i="76"/>
  <c r="AV76" i="76"/>
  <c r="AU76" i="76"/>
  <c r="AW87" i="76"/>
  <c r="AS87" i="76"/>
  <c r="AV87" i="76"/>
  <c r="AR87" i="76"/>
  <c r="AU87" i="76"/>
  <c r="AT87" i="76"/>
  <c r="AX87" i="76"/>
  <c r="AV82" i="76"/>
  <c r="AR82" i="76"/>
  <c r="AU82" i="76"/>
  <c r="AX82" i="76"/>
  <c r="AW82" i="76"/>
  <c r="AT82" i="76"/>
  <c r="AS82" i="76"/>
  <c r="AV95" i="76"/>
  <c r="AR95" i="76"/>
  <c r="AU95" i="76"/>
  <c r="AT95" i="76"/>
  <c r="AS95" i="76"/>
  <c r="AX95" i="76"/>
  <c r="AW95" i="76"/>
  <c r="AW102" i="76"/>
  <c r="AS102" i="76"/>
  <c r="AV102" i="76"/>
  <c r="AR102" i="76"/>
  <c r="AX102" i="76"/>
  <c r="AU102" i="76"/>
  <c r="AT102" i="76"/>
  <c r="AU114" i="76"/>
  <c r="AX114" i="76"/>
  <c r="AT114" i="76"/>
  <c r="AS114" i="76"/>
  <c r="AR114" i="76"/>
  <c r="AW114" i="76"/>
  <c r="AV114" i="76"/>
  <c r="AV111" i="76"/>
  <c r="AR111" i="76"/>
  <c r="AU111" i="76"/>
  <c r="AX111" i="76"/>
  <c r="AW111" i="76"/>
  <c r="AT111" i="76"/>
  <c r="AS111" i="76"/>
  <c r="AX64" i="76"/>
  <c r="AT64" i="76"/>
  <c r="AW64" i="76"/>
  <c r="AS64" i="76"/>
  <c r="AR64" i="76"/>
  <c r="AV64" i="76"/>
  <c r="AU64" i="76"/>
  <c r="AV71" i="76"/>
  <c r="AR71" i="76"/>
  <c r="AU71" i="76"/>
  <c r="AT71" i="76"/>
  <c r="AX71" i="76"/>
  <c r="AW71" i="76"/>
  <c r="AS71" i="76"/>
  <c r="AV91" i="76"/>
  <c r="AR91" i="76"/>
  <c r="AW91" i="76"/>
  <c r="AU91" i="76"/>
  <c r="AX91" i="76"/>
  <c r="AT91" i="76"/>
  <c r="AS91" i="76"/>
  <c r="AX37" i="76"/>
  <c r="AT37" i="76"/>
  <c r="AW37" i="76"/>
  <c r="AS37" i="76"/>
  <c r="AR37" i="76"/>
  <c r="GO37" i="76"/>
  <c r="AU37" i="76"/>
  <c r="AV37" i="76"/>
  <c r="AU65" i="76"/>
  <c r="AX65" i="76"/>
  <c r="AT65" i="76"/>
  <c r="AS65" i="76"/>
  <c r="AR65" i="76"/>
  <c r="AW65" i="76"/>
  <c r="AV65" i="76"/>
  <c r="AX45" i="76"/>
  <c r="AT45" i="76"/>
  <c r="AW45" i="76"/>
  <c r="AS45" i="76"/>
  <c r="AR45" i="76"/>
  <c r="GO45" i="76"/>
  <c r="AV45" i="76"/>
  <c r="AU45" i="76"/>
  <c r="GO24" i="76"/>
  <c r="AU24" i="76"/>
  <c r="AX24" i="76"/>
  <c r="AT24" i="76"/>
  <c r="AS24" i="76"/>
  <c r="AR24" i="76"/>
  <c r="AW24" i="76"/>
  <c r="AV24" i="76"/>
  <c r="AX49" i="76"/>
  <c r="AT49" i="76"/>
  <c r="AW49" i="76"/>
  <c r="AS49" i="76"/>
  <c r="AV49" i="76"/>
  <c r="AU49" i="76"/>
  <c r="GO49" i="76"/>
  <c r="AR49" i="76"/>
  <c r="AX60" i="76"/>
  <c r="AT60" i="76"/>
  <c r="AW60" i="76"/>
  <c r="AS60" i="76"/>
  <c r="AV60" i="76"/>
  <c r="AU60" i="76"/>
  <c r="AR60" i="76"/>
  <c r="AW30" i="76"/>
  <c r="AS30" i="76"/>
  <c r="AV30" i="76"/>
  <c r="AR30" i="76"/>
  <c r="GO30" i="76"/>
  <c r="AX30" i="76"/>
  <c r="AU30" i="76"/>
  <c r="AT30" i="76"/>
  <c r="GO54" i="76"/>
  <c r="AU54" i="76"/>
  <c r="AX54" i="76"/>
  <c r="AT54" i="76"/>
  <c r="AS54" i="76"/>
  <c r="AR54" i="76"/>
  <c r="AW54" i="76"/>
  <c r="AV54" i="76"/>
  <c r="AV25" i="76"/>
  <c r="AR25" i="76"/>
  <c r="GO25" i="76"/>
  <c r="AU25" i="76"/>
  <c r="AT25" i="76"/>
  <c r="AS25" i="76"/>
  <c r="AX25" i="76"/>
  <c r="AW25" i="76"/>
  <c r="AW44" i="76"/>
  <c r="AS44" i="76"/>
  <c r="AV44" i="76"/>
  <c r="AR44" i="76"/>
  <c r="GO44" i="76"/>
  <c r="AX44" i="76"/>
  <c r="AT44" i="76"/>
  <c r="AU44" i="76"/>
  <c r="AX57" i="76"/>
  <c r="AT57" i="76"/>
  <c r="AV57" i="76"/>
  <c r="AU57" i="76"/>
  <c r="AS57" i="76"/>
  <c r="AR57" i="76"/>
  <c r="AW57" i="76"/>
  <c r="GO57" i="76"/>
  <c r="AV39" i="76"/>
  <c r="AR39" i="76"/>
  <c r="GO39" i="76"/>
  <c r="AU39" i="76"/>
  <c r="AT39" i="76"/>
  <c r="AS39" i="76"/>
  <c r="AW39" i="76"/>
  <c r="AX39" i="76"/>
  <c r="AW59" i="76"/>
  <c r="AS59" i="76"/>
  <c r="AV59" i="76"/>
  <c r="AR59" i="76"/>
  <c r="AU59" i="76"/>
  <c r="AT59" i="76"/>
  <c r="GO59" i="76"/>
  <c r="AX59" i="76"/>
  <c r="AU107" i="76"/>
  <c r="AX107" i="76"/>
  <c r="AT107" i="76"/>
  <c r="AS107" i="76"/>
  <c r="AR107" i="76"/>
  <c r="AW107" i="76"/>
  <c r="AV107" i="76"/>
  <c r="AX84" i="76"/>
  <c r="AT84" i="76"/>
  <c r="AW84" i="76"/>
  <c r="AS84" i="76"/>
  <c r="AR84" i="76"/>
  <c r="AV84" i="76"/>
  <c r="AU84" i="76"/>
  <c r="AU90" i="76"/>
  <c r="AV90" i="76"/>
  <c r="AT90" i="76"/>
  <c r="AS90" i="76"/>
  <c r="AR90" i="76"/>
  <c r="AX90" i="76"/>
  <c r="AW90" i="76"/>
  <c r="AV86" i="76"/>
  <c r="AR86" i="76"/>
  <c r="AU86" i="76"/>
  <c r="AT86" i="76"/>
  <c r="AS86" i="76"/>
  <c r="AX86" i="76"/>
  <c r="AW86" i="76"/>
  <c r="AU104" i="76"/>
  <c r="AX104" i="76"/>
  <c r="AT104" i="76"/>
  <c r="AS104" i="76"/>
  <c r="AR104" i="76"/>
  <c r="AW104" i="76"/>
  <c r="AV104" i="76"/>
  <c r="AX106" i="76"/>
  <c r="AW106" i="76"/>
  <c r="AS106" i="76"/>
  <c r="AV106" i="76"/>
  <c r="AR106" i="76"/>
  <c r="AU106" i="76"/>
  <c r="AT106" i="76"/>
  <c r="AV108" i="76"/>
  <c r="AR108" i="76"/>
  <c r="AU108" i="76"/>
  <c r="AT108" i="76"/>
  <c r="AS108" i="76"/>
  <c r="AX108" i="76"/>
  <c r="AW108" i="76"/>
  <c r="AV115" i="76"/>
  <c r="AR115" i="76"/>
  <c r="AU115" i="76"/>
  <c r="AT115" i="76"/>
  <c r="AS115" i="76"/>
  <c r="AX115" i="76"/>
  <c r="AW115" i="76"/>
  <c r="AV33" i="76"/>
  <c r="AR33" i="76"/>
  <c r="GO33" i="76"/>
  <c r="AU33" i="76"/>
  <c r="AS33" i="76"/>
  <c r="AX33" i="76"/>
  <c r="AW33" i="76"/>
  <c r="AT33" i="76"/>
  <c r="AX53" i="76"/>
  <c r="AT53" i="76"/>
  <c r="AW53" i="76"/>
  <c r="AS53" i="76"/>
  <c r="AR53" i="76"/>
  <c r="GO53" i="76"/>
  <c r="AU53" i="76"/>
  <c r="AV53" i="76"/>
  <c r="AV47" i="76"/>
  <c r="AR47" i="76"/>
  <c r="GO47" i="76"/>
  <c r="AU47" i="76"/>
  <c r="AT47" i="76"/>
  <c r="AS47" i="76"/>
  <c r="AX47" i="76"/>
  <c r="AW47" i="76"/>
  <c r="AW63" i="76"/>
  <c r="AS63" i="76"/>
  <c r="AV63" i="76"/>
  <c r="AR63" i="76"/>
  <c r="AX63" i="76"/>
  <c r="AU63" i="76"/>
  <c r="AT63" i="76"/>
  <c r="AU96" i="76"/>
  <c r="AW96" i="76"/>
  <c r="AR96" i="76"/>
  <c r="AS96" i="76"/>
  <c r="AX96" i="76"/>
  <c r="AV96" i="76"/>
  <c r="AT96" i="76"/>
  <c r="AX99" i="76"/>
  <c r="AT99" i="76"/>
  <c r="AW99" i="76"/>
  <c r="AV99" i="76"/>
  <c r="AU99" i="76"/>
  <c r="AS99" i="76"/>
  <c r="AR99" i="76"/>
  <c r="AX31" i="76"/>
  <c r="AT31" i="76"/>
  <c r="AW31" i="76"/>
  <c r="AS31" i="76"/>
  <c r="AR31" i="76"/>
  <c r="GO31" i="76"/>
  <c r="AV31" i="76"/>
  <c r="AU31" i="76"/>
  <c r="AW26" i="76"/>
  <c r="AS26" i="76"/>
  <c r="AV26" i="76"/>
  <c r="AR26" i="76"/>
  <c r="AU26" i="76"/>
  <c r="AT26" i="76"/>
  <c r="GO26" i="76"/>
  <c r="AX26" i="76"/>
  <c r="AW112" i="76"/>
  <c r="AS112" i="76"/>
  <c r="AV112" i="76"/>
  <c r="AR112" i="76"/>
  <c r="AX112" i="76"/>
  <c r="AU112" i="76"/>
  <c r="AT112" i="76"/>
  <c r="GO28" i="76"/>
  <c r="AU28" i="76"/>
  <c r="AX28" i="76"/>
  <c r="AT28" i="76"/>
  <c r="AW28" i="76"/>
  <c r="AV28" i="76"/>
  <c r="AS28" i="76"/>
  <c r="AR28" i="76"/>
  <c r="GO32" i="76"/>
  <c r="AU32" i="76"/>
  <c r="AX32" i="76"/>
  <c r="AT32" i="76"/>
  <c r="AR32" i="76"/>
  <c r="AW32" i="76"/>
  <c r="AV32" i="76"/>
  <c r="AS32" i="76"/>
  <c r="AU61" i="76"/>
  <c r="AX61" i="76"/>
  <c r="AT61" i="76"/>
  <c r="AW61" i="76"/>
  <c r="AV61" i="76"/>
  <c r="AS61" i="76"/>
  <c r="AR61" i="76"/>
  <c r="AX73" i="76"/>
  <c r="AT73" i="76"/>
  <c r="AW73" i="76"/>
  <c r="AR73" i="76"/>
  <c r="AV73" i="76"/>
  <c r="AU73" i="76"/>
  <c r="AS73" i="76"/>
  <c r="GO34" i="76"/>
  <c r="AU34" i="76"/>
  <c r="AX34" i="76"/>
  <c r="AT34" i="76"/>
  <c r="AW34" i="76"/>
  <c r="AV34" i="76"/>
  <c r="AS34" i="76"/>
  <c r="AR34" i="76"/>
  <c r="AU69" i="76"/>
  <c r="AX69" i="76"/>
  <c r="AT69" i="76"/>
  <c r="AW69" i="76"/>
  <c r="AV69" i="76"/>
  <c r="AS69" i="76"/>
  <c r="AR69" i="76"/>
  <c r="AV29" i="76"/>
  <c r="AR29" i="76"/>
  <c r="GO29" i="76"/>
  <c r="AU29" i="76"/>
  <c r="AX29" i="76"/>
  <c r="AW29" i="76"/>
  <c r="AT29" i="76"/>
  <c r="AS29" i="76"/>
  <c r="AW48" i="76"/>
  <c r="AS48" i="76"/>
  <c r="AV48" i="76"/>
  <c r="AR48" i="76"/>
  <c r="AU48" i="76"/>
  <c r="AT48" i="76"/>
  <c r="AX48" i="76"/>
  <c r="GO48" i="76"/>
  <c r="AU74" i="76"/>
  <c r="AX74" i="76"/>
  <c r="AS74" i="76"/>
  <c r="AW74" i="76"/>
  <c r="AR74" i="76"/>
  <c r="AV74" i="76"/>
  <c r="AT74" i="76"/>
  <c r="AV55" i="76"/>
  <c r="AR55" i="76"/>
  <c r="GO55" i="76"/>
  <c r="AU55" i="76"/>
  <c r="AT55" i="76"/>
  <c r="AS55" i="76"/>
  <c r="AW55" i="76"/>
  <c r="AX55" i="76"/>
  <c r="AW67" i="76"/>
  <c r="AS67" i="76"/>
  <c r="AV67" i="76"/>
  <c r="AR67" i="76"/>
  <c r="AU67" i="76"/>
  <c r="AT67" i="76"/>
  <c r="AX67" i="76"/>
  <c r="AV62" i="76"/>
  <c r="AR62" i="76"/>
  <c r="AU62" i="76"/>
  <c r="AX62" i="76"/>
  <c r="AW62" i="76"/>
  <c r="AT62" i="76"/>
  <c r="AS62" i="76"/>
  <c r="AV75" i="76"/>
  <c r="AR75" i="76"/>
  <c r="AT75" i="76"/>
  <c r="AX75" i="76"/>
  <c r="AS75" i="76"/>
  <c r="AW75" i="76"/>
  <c r="AU75" i="76"/>
  <c r="AU100" i="76"/>
  <c r="AX100" i="76"/>
  <c r="AT100" i="76"/>
  <c r="AW100" i="76"/>
  <c r="AV100" i="76"/>
  <c r="AS100" i="76"/>
  <c r="AR100" i="76"/>
  <c r="AU94" i="76"/>
  <c r="AT94" i="76"/>
  <c r="AX94" i="76"/>
  <c r="AS94" i="76"/>
  <c r="AW94" i="76"/>
  <c r="AV94" i="76"/>
  <c r="AR94" i="76"/>
  <c r="AW98" i="76"/>
  <c r="AS98" i="76"/>
  <c r="AU98" i="76"/>
  <c r="AT98" i="76"/>
  <c r="AR98" i="76"/>
  <c r="AX98" i="76"/>
  <c r="AV98" i="76"/>
  <c r="AV97" i="76"/>
  <c r="AR97" i="76"/>
  <c r="AT97" i="76"/>
  <c r="AX97" i="76"/>
  <c r="AS97" i="76"/>
  <c r="AW97" i="76"/>
  <c r="AU97" i="76"/>
  <c r="AX113" i="76"/>
  <c r="AT113" i="76"/>
  <c r="AW113" i="76"/>
  <c r="AS113" i="76"/>
  <c r="AR113" i="76"/>
  <c r="AV113" i="76"/>
  <c r="AU113" i="76"/>
  <c r="AX41" i="76"/>
  <c r="AT41" i="76"/>
  <c r="AW41" i="76"/>
  <c r="AS41" i="76"/>
  <c r="AV41" i="76"/>
  <c r="AU41" i="76"/>
  <c r="GO41" i="76"/>
  <c r="AR41" i="76"/>
  <c r="AX68" i="76"/>
  <c r="AT68" i="76"/>
  <c r="AW68" i="76"/>
  <c r="AS68" i="76"/>
  <c r="AV68" i="76"/>
  <c r="AU68" i="76"/>
  <c r="AR68" i="76"/>
  <c r="AW92" i="76"/>
  <c r="AS92" i="76"/>
  <c r="AX92" i="76"/>
  <c r="AR92" i="76"/>
  <c r="AV92" i="76"/>
  <c r="AU92" i="76"/>
  <c r="AT92" i="76"/>
  <c r="GO20" i="76"/>
  <c r="AU20" i="76"/>
  <c r="AX20" i="76"/>
  <c r="AT20" i="76"/>
  <c r="AW20" i="76"/>
  <c r="AV20" i="76"/>
  <c r="AS20" i="76"/>
  <c r="AR20" i="76"/>
  <c r="AX23" i="76"/>
  <c r="AT23" i="76"/>
  <c r="AW23" i="76"/>
  <c r="AS23" i="76"/>
  <c r="AR23" i="76"/>
  <c r="GO23" i="76"/>
  <c r="AV23" i="76"/>
  <c r="AU23" i="76"/>
  <c r="AX93" i="76"/>
  <c r="AT93" i="76"/>
  <c r="AS93" i="76"/>
  <c r="AW93" i="76"/>
  <c r="AR93" i="76"/>
  <c r="AV93" i="76"/>
  <c r="AU93" i="76"/>
  <c r="AX80" i="76"/>
  <c r="AT80" i="76"/>
  <c r="AW80" i="76"/>
  <c r="AS80" i="76"/>
  <c r="AV80" i="76"/>
  <c r="AU80" i="76"/>
  <c r="AR80" i="76"/>
  <c r="GO38" i="76"/>
  <c r="AU38" i="76"/>
  <c r="AX38" i="76"/>
  <c r="AT38" i="76"/>
  <c r="AS38" i="76"/>
  <c r="AR38" i="76"/>
  <c r="AW38" i="76"/>
  <c r="AV38" i="76"/>
  <c r="AU81" i="76"/>
  <c r="AX81" i="76"/>
  <c r="AT81" i="76"/>
  <c r="AW81" i="76"/>
  <c r="AV81" i="76"/>
  <c r="AS81" i="76"/>
  <c r="AR81" i="76"/>
  <c r="AW36" i="76"/>
  <c r="AS36" i="76"/>
  <c r="AV36" i="76"/>
  <c r="AR36" i="76"/>
  <c r="GO36" i="76"/>
  <c r="AX36" i="76"/>
  <c r="AU36" i="76"/>
  <c r="AT36" i="76"/>
  <c r="AW52" i="76"/>
  <c r="AS52" i="76"/>
  <c r="AV52" i="76"/>
  <c r="AR52" i="76"/>
  <c r="GO52" i="76"/>
  <c r="AX52" i="76"/>
  <c r="AU52" i="76"/>
  <c r="AT52" i="76"/>
  <c r="AX89" i="76"/>
  <c r="AU89" i="76"/>
  <c r="AT89" i="76"/>
  <c r="AW89" i="76"/>
  <c r="AV89" i="76"/>
  <c r="AS89" i="76"/>
  <c r="AR89" i="76"/>
  <c r="AV58" i="76"/>
  <c r="GO58" i="76"/>
  <c r="AU58" i="76"/>
  <c r="AT58" i="76"/>
  <c r="AS58" i="76"/>
  <c r="AR58" i="76"/>
  <c r="AX58" i="76"/>
  <c r="AW58" i="76"/>
  <c r="AW72" i="76"/>
  <c r="AS72" i="76"/>
  <c r="AV72" i="76"/>
  <c r="AU72" i="76"/>
  <c r="AT72" i="76"/>
  <c r="AR72" i="76"/>
  <c r="AX72" i="76"/>
  <c r="AU70" i="76"/>
  <c r="AT70" i="76"/>
  <c r="AX70" i="76"/>
  <c r="AS70" i="76"/>
  <c r="AR70" i="76"/>
  <c r="AW70" i="76"/>
  <c r="AV70" i="76"/>
  <c r="AW79" i="76"/>
  <c r="AS79" i="76"/>
  <c r="AV79" i="76"/>
  <c r="AR79" i="76"/>
  <c r="AU79" i="76"/>
  <c r="AT79" i="76"/>
  <c r="AX79" i="76"/>
  <c r="AV78" i="76"/>
  <c r="AR78" i="76"/>
  <c r="AU78" i="76"/>
  <c r="AT78" i="76"/>
  <c r="AS78" i="76"/>
  <c r="AX78" i="76"/>
  <c r="AW78" i="76"/>
  <c r="AU110" i="76"/>
  <c r="AX110" i="76"/>
  <c r="AT110" i="76"/>
  <c r="AW110" i="76"/>
  <c r="AV110" i="76"/>
  <c r="AS110" i="76"/>
  <c r="AR110" i="76"/>
  <c r="AX103" i="76"/>
  <c r="AT103" i="76"/>
  <c r="AW103" i="76"/>
  <c r="AS103" i="76"/>
  <c r="AR103" i="76"/>
  <c r="AV103" i="76"/>
  <c r="AU103" i="76"/>
  <c r="AV101" i="76"/>
  <c r="AR101" i="76"/>
  <c r="AU101" i="76"/>
  <c r="AX101" i="76"/>
  <c r="AW101" i="76"/>
  <c r="AT101" i="76"/>
  <c r="AS101" i="76"/>
  <c r="AW116" i="76"/>
  <c r="AS116" i="76"/>
  <c r="AV116" i="76"/>
  <c r="AR116" i="76"/>
  <c r="AU116" i="76"/>
  <c r="AT116" i="76"/>
  <c r="AX116" i="76"/>
  <c r="AV43" i="76"/>
  <c r="AR43" i="76"/>
  <c r="GO43" i="76"/>
  <c r="AU43" i="76"/>
  <c r="AX43" i="76"/>
  <c r="AW43" i="76"/>
  <c r="AT43" i="76"/>
  <c r="AS43" i="76"/>
  <c r="AV51" i="76"/>
  <c r="AR51" i="76"/>
  <c r="GO51" i="76"/>
  <c r="AU51" i="76"/>
  <c r="AX51" i="76"/>
  <c r="AW51" i="76"/>
  <c r="AS51" i="76"/>
  <c r="AT51" i="76"/>
  <c r="AU77" i="76"/>
  <c r="AX77" i="76"/>
  <c r="AT77" i="76"/>
  <c r="AS77" i="76"/>
  <c r="AR77" i="76"/>
  <c r="AW77" i="76"/>
  <c r="AV77" i="76"/>
  <c r="AV66" i="76"/>
  <c r="AR66" i="76"/>
  <c r="AU66" i="76"/>
  <c r="AT66" i="76"/>
  <c r="AS66" i="76"/>
  <c r="AX66" i="76"/>
  <c r="AW66" i="76"/>
  <c r="AW83" i="76"/>
  <c r="AS83" i="76"/>
  <c r="AV83" i="76"/>
  <c r="AR83" i="76"/>
  <c r="AX83" i="76"/>
  <c r="AU83" i="76"/>
  <c r="AT83" i="76"/>
  <c r="AX117" i="76"/>
  <c r="AT117" i="76"/>
  <c r="AW117" i="76"/>
  <c r="AS117" i="76"/>
  <c r="AV117" i="76"/>
  <c r="AU117" i="76"/>
  <c r="AR117" i="76"/>
  <c r="AW109" i="76"/>
  <c r="AS109" i="76"/>
  <c r="AV109" i="76"/>
  <c r="AR109" i="76"/>
  <c r="AU109" i="76"/>
  <c r="AT109" i="76"/>
  <c r="AX109" i="76"/>
  <c r="V9" i="76" l="1" a="1"/>
  <c r="V9" i="76" s="1"/>
  <c r="Z9" i="76" s="1"/>
  <c r="AF8" i="76"/>
  <c r="X10" i="76" s="1"/>
  <c r="Z10" i="76" s="1"/>
  <c r="Z12" i="76" l="1"/>
  <c r="G1" i="2" a="1"/>
  <c r="G1" i="2" s="1"/>
  <c r="C334" i="5" l="1"/>
  <c r="D334" i="5"/>
  <c r="E334" i="5"/>
  <c r="F334" i="5"/>
  <c r="G334" i="5"/>
  <c r="H334" i="5"/>
  <c r="I334" i="5"/>
  <c r="J334" i="5"/>
  <c r="K334" i="5"/>
  <c r="L334" i="5"/>
  <c r="M334" i="5"/>
  <c r="N334" i="5"/>
  <c r="O334" i="5"/>
  <c r="P334" i="5"/>
  <c r="Q334" i="5"/>
  <c r="R334" i="5"/>
  <c r="S334" i="5"/>
  <c r="T334" i="5"/>
  <c r="U334" i="5"/>
  <c r="V334" i="5"/>
  <c r="W334" i="5"/>
  <c r="X334" i="5"/>
  <c r="Y334" i="5"/>
  <c r="Z334" i="5"/>
  <c r="AA334" i="5"/>
  <c r="AB334" i="5"/>
  <c r="AC334" i="5"/>
  <c r="AD334" i="5"/>
  <c r="AE334" i="5"/>
  <c r="AF334" i="5"/>
  <c r="AG334" i="5"/>
  <c r="AH334" i="5"/>
  <c r="AI334" i="5"/>
  <c r="AJ334" i="5"/>
  <c r="AK334" i="5"/>
  <c r="AL334" i="5"/>
  <c r="AM334" i="5"/>
  <c r="AN334" i="5"/>
  <c r="AO334" i="5"/>
  <c r="AP334" i="5"/>
  <c r="AQ334" i="5"/>
  <c r="AR334" i="5"/>
  <c r="AS334" i="5"/>
  <c r="AT334" i="5"/>
  <c r="AU334" i="5"/>
  <c r="AV334" i="5"/>
  <c r="AW334" i="5"/>
  <c r="AX334" i="5"/>
  <c r="AY334" i="5"/>
  <c r="AZ334" i="5"/>
  <c r="BA334" i="5"/>
  <c r="BB334" i="5"/>
  <c r="BC334" i="5"/>
  <c r="BD334" i="5"/>
  <c r="BE334" i="5"/>
  <c r="BF334" i="5"/>
  <c r="BG334" i="5"/>
  <c r="BH334" i="5"/>
  <c r="BI334" i="5"/>
  <c r="B334" i="5"/>
  <c r="BJ3" i="5" l="1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A3" i="5"/>
  <c r="BB3" i="5"/>
  <c r="BC3" i="5"/>
  <c r="BD3" i="5"/>
  <c r="BE3" i="5"/>
  <c r="BF3" i="5"/>
  <c r="BG3" i="5"/>
  <c r="BH3" i="5"/>
  <c r="BI3" i="5"/>
  <c r="A4" i="5"/>
  <c r="B4" i="5" s="1"/>
  <c r="BJ304" i="5"/>
  <c r="B325" i="5" a="1"/>
  <c r="B325" i="5" s="1"/>
  <c r="C325" i="5" a="1"/>
  <c r="C325" i="5" s="1"/>
  <c r="D325" i="5" a="1"/>
  <c r="D325" i="5" s="1"/>
  <c r="E325" i="5" a="1"/>
  <c r="E325" i="5" s="1"/>
  <c r="F325" i="5" a="1"/>
  <c r="F325" i="5" s="1"/>
  <c r="G325" i="5" a="1"/>
  <c r="G325" i="5" s="1"/>
  <c r="H325" i="5" a="1"/>
  <c r="H325" i="5" s="1"/>
  <c r="I325" i="5" a="1"/>
  <c r="I325" i="5" s="1"/>
  <c r="J325" i="5" a="1"/>
  <c r="J325" i="5" s="1"/>
  <c r="K325" i="5" a="1"/>
  <c r="K325" i="5" s="1"/>
  <c r="L325" i="5" a="1"/>
  <c r="L325" i="5" s="1"/>
  <c r="M325" i="5" a="1"/>
  <c r="M325" i="5" s="1"/>
  <c r="N325" i="5" a="1"/>
  <c r="N325" i="5" s="1"/>
  <c r="O325" i="5" a="1"/>
  <c r="O325" i="5" s="1"/>
  <c r="P325" i="5" a="1"/>
  <c r="P325" i="5" s="1"/>
  <c r="Q325" i="5" a="1"/>
  <c r="Q325" i="5" s="1"/>
  <c r="R325" i="5" a="1"/>
  <c r="R325" i="5" s="1"/>
  <c r="S325" i="5" a="1"/>
  <c r="S325" i="5" s="1"/>
  <c r="T325" i="5" a="1"/>
  <c r="T325" i="5" s="1"/>
  <c r="U325" i="5" a="1"/>
  <c r="U325" i="5" s="1"/>
  <c r="V325" i="5" a="1"/>
  <c r="V325" i="5" s="1"/>
  <c r="W325" i="5" a="1"/>
  <c r="W325" i="5" s="1"/>
  <c r="X325" i="5" a="1"/>
  <c r="X325" i="5" s="1"/>
  <c r="Y325" i="5" a="1"/>
  <c r="Y325" i="5" s="1"/>
  <c r="Z325" i="5" a="1"/>
  <c r="Z325" i="5" s="1"/>
  <c r="AA325" i="5" a="1"/>
  <c r="AA325" i="5" s="1"/>
  <c r="AB325" i="5" a="1"/>
  <c r="AB325" i="5" s="1"/>
  <c r="AC325" i="5" a="1"/>
  <c r="AC325" i="5" s="1"/>
  <c r="AD325" i="5" a="1"/>
  <c r="AD325" i="5" s="1"/>
  <c r="AE325" i="5" a="1"/>
  <c r="AE325" i="5" s="1"/>
  <c r="AF325" i="5" a="1"/>
  <c r="AF325" i="5" s="1"/>
  <c r="AG325" i="5" a="1"/>
  <c r="AG325" i="5" s="1"/>
  <c r="AH325" i="5" a="1"/>
  <c r="AH325" i="5" s="1"/>
  <c r="AI325" i="5" a="1"/>
  <c r="AI325" i="5" s="1"/>
  <c r="AJ325" i="5" a="1"/>
  <c r="AJ325" i="5" s="1"/>
  <c r="AK325" i="5" a="1"/>
  <c r="AK325" i="5" s="1"/>
  <c r="AL325" i="5" a="1"/>
  <c r="AL325" i="5" s="1"/>
  <c r="AM325" i="5" a="1"/>
  <c r="AM325" i="5" s="1"/>
  <c r="AN325" i="5" a="1"/>
  <c r="AN325" i="5" s="1"/>
  <c r="AO325" i="5" a="1"/>
  <c r="AO325" i="5" s="1"/>
  <c r="AP325" i="5" a="1"/>
  <c r="AP325" i="5" s="1"/>
  <c r="AQ325" i="5" a="1"/>
  <c r="AQ325" i="5" s="1"/>
  <c r="AR325" i="5" a="1"/>
  <c r="AR325" i="5" s="1"/>
  <c r="AS325" i="5" a="1"/>
  <c r="AS325" i="5" s="1"/>
  <c r="AT325" i="5" a="1"/>
  <c r="AT325" i="5" s="1"/>
  <c r="AU325" i="5" a="1"/>
  <c r="AU325" i="5" s="1"/>
  <c r="AV325" i="5" a="1"/>
  <c r="AV325" i="5" s="1"/>
  <c r="AW325" i="5" a="1"/>
  <c r="AW325" i="5" s="1"/>
  <c r="AX325" i="5" a="1"/>
  <c r="AX325" i="5" s="1"/>
  <c r="AY325" i="5" a="1"/>
  <c r="AY325" i="5" s="1"/>
  <c r="AZ325" i="5" a="1"/>
  <c r="AZ325" i="5" s="1"/>
  <c r="BA325" i="5" a="1"/>
  <c r="BA325" i="5" s="1"/>
  <c r="BB325" i="5" a="1"/>
  <c r="BB325" i="5" s="1"/>
  <c r="BC325" i="5" a="1"/>
  <c r="BC325" i="5" s="1"/>
  <c r="BD325" i="5" a="1"/>
  <c r="BD325" i="5" s="1"/>
  <c r="BE325" i="5" a="1"/>
  <c r="BE325" i="5" s="1"/>
  <c r="BF325" i="5" a="1"/>
  <c r="BF325" i="5" s="1"/>
  <c r="BG325" i="5" a="1"/>
  <c r="BG325" i="5" s="1"/>
  <c r="BH325" i="5" a="1"/>
  <c r="BH325" i="5" s="1"/>
  <c r="BI325" i="5" a="1"/>
  <c r="BI325" i="5" s="1"/>
  <c r="B326" i="5" a="1"/>
  <c r="B326" i="5" s="1"/>
  <c r="C326" i="5" a="1"/>
  <c r="C326" i="5" s="1"/>
  <c r="D326" i="5" a="1"/>
  <c r="D326" i="5" s="1"/>
  <c r="E326" i="5" a="1"/>
  <c r="E326" i="5" s="1"/>
  <c r="F326" i="5" a="1"/>
  <c r="F326" i="5" s="1"/>
  <c r="G326" i="5" a="1"/>
  <c r="G326" i="5" s="1"/>
  <c r="H326" i="5" a="1"/>
  <c r="H326" i="5" s="1"/>
  <c r="I326" i="5" a="1"/>
  <c r="I326" i="5" s="1"/>
  <c r="J326" i="5" a="1"/>
  <c r="J326" i="5" s="1"/>
  <c r="K326" i="5" a="1"/>
  <c r="K326" i="5" s="1"/>
  <c r="L326" i="5" a="1"/>
  <c r="L326" i="5" s="1"/>
  <c r="M326" i="5" a="1"/>
  <c r="M326" i="5" s="1"/>
  <c r="N326" i="5" a="1"/>
  <c r="N326" i="5" s="1"/>
  <c r="O326" i="5" a="1"/>
  <c r="O326" i="5" s="1"/>
  <c r="P326" i="5" a="1"/>
  <c r="P326" i="5" s="1"/>
  <c r="Q326" i="5" a="1"/>
  <c r="Q326" i="5" s="1"/>
  <c r="R326" i="5" a="1"/>
  <c r="R326" i="5" s="1"/>
  <c r="S326" i="5" a="1"/>
  <c r="S326" i="5" s="1"/>
  <c r="T326" i="5" a="1"/>
  <c r="T326" i="5" s="1"/>
  <c r="U326" i="5" a="1"/>
  <c r="U326" i="5" s="1"/>
  <c r="V326" i="5" a="1"/>
  <c r="V326" i="5" s="1"/>
  <c r="W326" i="5" a="1"/>
  <c r="W326" i="5" s="1"/>
  <c r="X326" i="5" a="1"/>
  <c r="X326" i="5" s="1"/>
  <c r="Y326" i="5" a="1"/>
  <c r="Y326" i="5" s="1"/>
  <c r="Z326" i="5" a="1"/>
  <c r="Z326" i="5" s="1"/>
  <c r="AA326" i="5" a="1"/>
  <c r="AA326" i="5" s="1"/>
  <c r="AB326" i="5" a="1"/>
  <c r="AB326" i="5" s="1"/>
  <c r="AC326" i="5" a="1"/>
  <c r="AC326" i="5" s="1"/>
  <c r="AD326" i="5" a="1"/>
  <c r="AD326" i="5" s="1"/>
  <c r="AE326" i="5" a="1"/>
  <c r="AE326" i="5" s="1"/>
  <c r="AF326" i="5" a="1"/>
  <c r="AF326" i="5" s="1"/>
  <c r="AG326" i="5" a="1"/>
  <c r="AG326" i="5" s="1"/>
  <c r="AH326" i="5" a="1"/>
  <c r="AH326" i="5" s="1"/>
  <c r="AI326" i="5" a="1"/>
  <c r="AI326" i="5" s="1"/>
  <c r="AJ326" i="5" a="1"/>
  <c r="AJ326" i="5" s="1"/>
  <c r="AK326" i="5" a="1"/>
  <c r="AK326" i="5" s="1"/>
  <c r="AL326" i="5" a="1"/>
  <c r="AL326" i="5" s="1"/>
  <c r="AM326" i="5" a="1"/>
  <c r="AM326" i="5" s="1"/>
  <c r="AN326" i="5" a="1"/>
  <c r="AN326" i="5" s="1"/>
  <c r="AO326" i="5" a="1"/>
  <c r="AO326" i="5" s="1"/>
  <c r="AP326" i="5" a="1"/>
  <c r="AP326" i="5" s="1"/>
  <c r="AQ326" i="5" a="1"/>
  <c r="AQ326" i="5" s="1"/>
  <c r="AR326" i="5" a="1"/>
  <c r="AR326" i="5" s="1"/>
  <c r="AS326" i="5" a="1"/>
  <c r="AS326" i="5" s="1"/>
  <c r="AT326" i="5" a="1"/>
  <c r="AT326" i="5" s="1"/>
  <c r="AU326" i="5" a="1"/>
  <c r="AU326" i="5" s="1"/>
  <c r="AV326" i="5" a="1"/>
  <c r="AV326" i="5" s="1"/>
  <c r="AW326" i="5" a="1"/>
  <c r="AW326" i="5" s="1"/>
  <c r="AX326" i="5" a="1"/>
  <c r="AX326" i="5" s="1"/>
  <c r="AY326" i="5" a="1"/>
  <c r="AY326" i="5" s="1"/>
  <c r="AZ326" i="5" a="1"/>
  <c r="AZ326" i="5" s="1"/>
  <c r="BA326" i="5" a="1"/>
  <c r="BA326" i="5" s="1"/>
  <c r="BB326" i="5" a="1"/>
  <c r="BB326" i="5" s="1"/>
  <c r="BC326" i="5" a="1"/>
  <c r="BC326" i="5" s="1"/>
  <c r="BD326" i="5" a="1"/>
  <c r="BD326" i="5" s="1"/>
  <c r="BE326" i="5" a="1"/>
  <c r="BE326" i="5" s="1"/>
  <c r="BF326" i="5" a="1"/>
  <c r="BF326" i="5" s="1"/>
  <c r="BG326" i="5" a="1"/>
  <c r="BG326" i="5" s="1"/>
  <c r="BH326" i="5" a="1"/>
  <c r="BH326" i="5" s="1"/>
  <c r="BI326" i="5" a="1"/>
  <c r="BI326" i="5" s="1"/>
  <c r="B327" i="5" a="1"/>
  <c r="B327" i="5" s="1"/>
  <c r="C327" i="5" a="1"/>
  <c r="C327" i="5" s="1"/>
  <c r="D327" i="5" a="1"/>
  <c r="D327" i="5" s="1"/>
  <c r="E327" i="5" a="1"/>
  <c r="E327" i="5" s="1"/>
  <c r="F327" i="5" a="1"/>
  <c r="F327" i="5" s="1"/>
  <c r="G327" i="5" a="1"/>
  <c r="G327" i="5" s="1"/>
  <c r="H327" i="5" a="1"/>
  <c r="H327" i="5" s="1"/>
  <c r="I327" i="5" a="1"/>
  <c r="I327" i="5" s="1"/>
  <c r="J327" i="5" a="1"/>
  <c r="J327" i="5" s="1"/>
  <c r="K327" i="5" a="1"/>
  <c r="K327" i="5" s="1"/>
  <c r="L327" i="5" a="1"/>
  <c r="L327" i="5" s="1"/>
  <c r="M327" i="5" a="1"/>
  <c r="M327" i="5" s="1"/>
  <c r="N327" i="5" a="1"/>
  <c r="N327" i="5" s="1"/>
  <c r="O327" i="5" a="1"/>
  <c r="O327" i="5" s="1"/>
  <c r="P327" i="5" a="1"/>
  <c r="P327" i="5" s="1"/>
  <c r="Q327" i="5" a="1"/>
  <c r="Q327" i="5" s="1"/>
  <c r="R327" i="5" a="1"/>
  <c r="R327" i="5" s="1"/>
  <c r="S327" i="5" a="1"/>
  <c r="S327" i="5" s="1"/>
  <c r="T327" i="5" a="1"/>
  <c r="T327" i="5" s="1"/>
  <c r="U327" i="5" a="1"/>
  <c r="U327" i="5" s="1"/>
  <c r="V327" i="5" a="1"/>
  <c r="V327" i="5" s="1"/>
  <c r="W327" i="5" a="1"/>
  <c r="W327" i="5" s="1"/>
  <c r="X327" i="5" a="1"/>
  <c r="X327" i="5" s="1"/>
  <c r="Y327" i="5" a="1"/>
  <c r="Y327" i="5" s="1"/>
  <c r="Z327" i="5" a="1"/>
  <c r="Z327" i="5" s="1"/>
  <c r="AA327" i="5" a="1"/>
  <c r="AA327" i="5" s="1"/>
  <c r="AB327" i="5" a="1"/>
  <c r="AB327" i="5" s="1"/>
  <c r="AC327" i="5" a="1"/>
  <c r="AC327" i="5" s="1"/>
  <c r="AD327" i="5" a="1"/>
  <c r="AD327" i="5" s="1"/>
  <c r="AE327" i="5" a="1"/>
  <c r="AE327" i="5" s="1"/>
  <c r="AF327" i="5" a="1"/>
  <c r="AF327" i="5" s="1"/>
  <c r="AG327" i="5" a="1"/>
  <c r="AG327" i="5" s="1"/>
  <c r="AH327" i="5" a="1"/>
  <c r="AH327" i="5" s="1"/>
  <c r="AI327" i="5" a="1"/>
  <c r="AI327" i="5" s="1"/>
  <c r="AJ327" i="5" a="1"/>
  <c r="AJ327" i="5" s="1"/>
  <c r="AK327" i="5" a="1"/>
  <c r="AK327" i="5" s="1"/>
  <c r="AL327" i="5" a="1"/>
  <c r="AL327" i="5" s="1"/>
  <c r="AM327" i="5" a="1"/>
  <c r="AM327" i="5" s="1"/>
  <c r="AN327" i="5" a="1"/>
  <c r="AN327" i="5" s="1"/>
  <c r="AO327" i="5" a="1"/>
  <c r="AO327" i="5" s="1"/>
  <c r="AP327" i="5" a="1"/>
  <c r="AP327" i="5" s="1"/>
  <c r="AQ327" i="5" a="1"/>
  <c r="AQ327" i="5"/>
  <c r="AR327" i="5" a="1"/>
  <c r="AR327" i="5" s="1"/>
  <c r="AS327" i="5" a="1"/>
  <c r="AS327" i="5" s="1"/>
  <c r="AT327" i="5" a="1"/>
  <c r="AT327" i="5" s="1"/>
  <c r="AU327" i="5" a="1"/>
  <c r="AU327" i="5" s="1"/>
  <c r="AV327" i="5" a="1"/>
  <c r="AV327" i="5" s="1"/>
  <c r="AW327" i="5" a="1"/>
  <c r="AW327" i="5" s="1"/>
  <c r="AX327" i="5" a="1"/>
  <c r="AX327" i="5" s="1"/>
  <c r="AY327" i="5" a="1"/>
  <c r="AY327" i="5" s="1"/>
  <c r="AZ327" i="5" a="1"/>
  <c r="AZ327" i="5" s="1"/>
  <c r="BA327" i="5" a="1"/>
  <c r="BA327" i="5" s="1"/>
  <c r="BB327" i="5" a="1"/>
  <c r="BB327" i="5" s="1"/>
  <c r="BC327" i="5" a="1"/>
  <c r="BC327" i="5" s="1"/>
  <c r="BD327" i="5" a="1"/>
  <c r="BD327" i="5" s="1"/>
  <c r="BE327" i="5" a="1"/>
  <c r="BE327" i="5" s="1"/>
  <c r="BF327" i="5" a="1"/>
  <c r="BF327" i="5" s="1"/>
  <c r="BG327" i="5" a="1"/>
  <c r="BG327" i="5" s="1"/>
  <c r="BH327" i="5" a="1"/>
  <c r="BH327" i="5" s="1"/>
  <c r="BI327" i="5" a="1"/>
  <c r="BI327" i="5" s="1"/>
  <c r="AW4" i="5" l="1"/>
  <c r="AG4" i="5"/>
  <c r="Q4" i="5"/>
  <c r="BI4" i="5"/>
  <c r="AS4" i="5"/>
  <c r="AC4" i="5"/>
  <c r="M4" i="5"/>
  <c r="BE4" i="5"/>
  <c r="AO4" i="5"/>
  <c r="Y4" i="5"/>
  <c r="I4" i="5"/>
  <c r="BA4" i="5"/>
  <c r="AK4" i="5"/>
  <c r="U4" i="5"/>
  <c r="E4" i="5"/>
  <c r="BH4" i="5"/>
  <c r="BD4" i="5"/>
  <c r="AZ4" i="5"/>
  <c r="AV4" i="5"/>
  <c r="AR4" i="5"/>
  <c r="AN4" i="5"/>
  <c r="AJ4" i="5"/>
  <c r="AF4" i="5"/>
  <c r="AB4" i="5"/>
  <c r="X4" i="5"/>
  <c r="T4" i="5"/>
  <c r="P4" i="5"/>
  <c r="L4" i="5"/>
  <c r="H4" i="5"/>
  <c r="D4" i="5"/>
  <c r="A5" i="5"/>
  <c r="O5" i="5" s="1"/>
  <c r="BG4" i="5"/>
  <c r="BC4" i="5"/>
  <c r="AY4" i="5"/>
  <c r="AU4" i="5"/>
  <c r="AQ4" i="5"/>
  <c r="AM4" i="5"/>
  <c r="AI4" i="5"/>
  <c r="AE4" i="5"/>
  <c r="AA4" i="5"/>
  <c r="W4" i="5"/>
  <c r="S4" i="5"/>
  <c r="O4" i="5"/>
  <c r="K4" i="5"/>
  <c r="G4" i="5"/>
  <c r="C4" i="5"/>
  <c r="BJ4" i="5"/>
  <c r="BF4" i="5"/>
  <c r="BB4" i="5"/>
  <c r="AX4" i="5"/>
  <c r="AT4" i="5"/>
  <c r="AP4" i="5"/>
  <c r="AL4" i="5"/>
  <c r="AH4" i="5"/>
  <c r="AD4" i="5"/>
  <c r="Z4" i="5"/>
  <c r="V4" i="5"/>
  <c r="R4" i="5"/>
  <c r="N4" i="5"/>
  <c r="J4" i="5"/>
  <c r="F4" i="5"/>
  <c r="G1" i="5" l="1"/>
  <c r="C1" i="5"/>
  <c r="S1" i="5"/>
  <c r="AI1" i="5"/>
  <c r="AY1" i="5"/>
  <c r="P1" i="5"/>
  <c r="AF1" i="5"/>
  <c r="AV1" i="5"/>
  <c r="E1" i="5"/>
  <c r="AK1" i="5"/>
  <c r="AS1" i="5"/>
  <c r="F1" i="5"/>
  <c r="V1" i="5"/>
  <c r="AL1" i="5"/>
  <c r="BB1" i="5"/>
  <c r="W1" i="5"/>
  <c r="AM1" i="5"/>
  <c r="BC1" i="5"/>
  <c r="D1" i="5"/>
  <c r="T1" i="5"/>
  <c r="AJ1" i="5"/>
  <c r="AZ1" i="5"/>
  <c r="I1" i="5"/>
  <c r="AO1" i="5"/>
  <c r="M1" i="5"/>
  <c r="AW1" i="5"/>
  <c r="J1" i="5"/>
  <c r="Z1" i="5"/>
  <c r="AP1" i="5"/>
  <c r="BF1" i="5"/>
  <c r="AG1" i="5"/>
  <c r="AA1" i="5"/>
  <c r="AQ1" i="5"/>
  <c r="BG1" i="5"/>
  <c r="H1" i="5"/>
  <c r="X1" i="5"/>
  <c r="AN1" i="5"/>
  <c r="BD1" i="5"/>
  <c r="U1" i="5"/>
  <c r="BA1" i="5"/>
  <c r="Q1" i="5"/>
  <c r="BI1" i="5"/>
  <c r="N1" i="5"/>
  <c r="AD1" i="5"/>
  <c r="AT1" i="5"/>
  <c r="K1" i="5"/>
  <c r="O1" i="5"/>
  <c r="AE1" i="5"/>
  <c r="AU1" i="5"/>
  <c r="L1" i="5"/>
  <c r="AB1" i="5"/>
  <c r="AR1" i="5"/>
  <c r="BH1" i="5"/>
  <c r="Y1" i="5"/>
  <c r="BE1" i="5"/>
  <c r="AC1" i="5"/>
  <c r="B1" i="5"/>
  <c r="R1" i="5"/>
  <c r="AH1" i="5"/>
  <c r="AX1" i="5"/>
  <c r="AD5" i="5"/>
  <c r="AR5" i="5"/>
  <c r="BH5" i="5"/>
  <c r="BI5" i="5"/>
  <c r="BG5" i="5"/>
  <c r="AC5" i="5"/>
  <c r="AQ5" i="5"/>
  <c r="AO5" i="5"/>
  <c r="BF5" i="5"/>
  <c r="AB5" i="5"/>
  <c r="AA5" i="5"/>
  <c r="BB5" i="5"/>
  <c r="Z5" i="5"/>
  <c r="L5" i="5"/>
  <c r="K5" i="5"/>
  <c r="AT5" i="5"/>
  <c r="AL5" i="5"/>
  <c r="U5" i="5"/>
  <c r="R5" i="5"/>
  <c r="AN5" i="5"/>
  <c r="H5" i="5"/>
  <c r="AM5" i="5"/>
  <c r="G5" i="5"/>
  <c r="AW5" i="5"/>
  <c r="Q5" i="5"/>
  <c r="Y5" i="5"/>
  <c r="V5" i="5"/>
  <c r="AS5" i="5"/>
  <c r="M5" i="5"/>
  <c r="AP5" i="5"/>
  <c r="J5" i="5"/>
  <c r="AZ5" i="5"/>
  <c r="AJ5" i="5"/>
  <c r="T5" i="5"/>
  <c r="D5" i="5"/>
  <c r="AY5" i="5"/>
  <c r="AI5" i="5"/>
  <c r="S5" i="5"/>
  <c r="C5" i="5"/>
  <c r="BE5" i="5"/>
  <c r="N5" i="5"/>
  <c r="BA5" i="5"/>
  <c r="AX5" i="5"/>
  <c r="BD5" i="5"/>
  <c r="X5" i="5"/>
  <c r="BC5" i="5"/>
  <c r="W5" i="5"/>
  <c r="AG5" i="5"/>
  <c r="BJ5" i="5"/>
  <c r="I5" i="5"/>
  <c r="F5" i="5"/>
  <c r="AK5" i="5"/>
  <c r="E5" i="5"/>
  <c r="AH5" i="5"/>
  <c r="B5" i="5"/>
  <c r="AV5" i="5"/>
  <c r="AF5" i="5"/>
  <c r="P5" i="5"/>
  <c r="A6" i="5"/>
  <c r="I6" i="5" s="1"/>
  <c r="AU5" i="5"/>
  <c r="AE5" i="5"/>
  <c r="AE6" i="5" l="1"/>
  <c r="V6" i="5"/>
  <c r="P6" i="5"/>
  <c r="B6" i="5"/>
  <c r="H6" i="5"/>
  <c r="AT6" i="5"/>
  <c r="U6" i="5"/>
  <c r="AR6" i="5"/>
  <c r="AQ6" i="5"/>
  <c r="D6" i="5"/>
  <c r="AS6" i="5"/>
  <c r="K6" i="5"/>
  <c r="S6" i="5"/>
  <c r="A7" i="5"/>
  <c r="K7" i="5" s="1"/>
  <c r="O6" i="5"/>
  <c r="AJ6" i="5"/>
  <c r="BJ6" i="5"/>
  <c r="R6" i="5"/>
  <c r="BI6" i="5"/>
  <c r="AK6" i="5"/>
  <c r="Q6" i="5"/>
  <c r="AF6" i="5"/>
  <c r="AV6" i="5"/>
  <c r="BD6" i="5"/>
  <c r="AU6" i="5"/>
  <c r="G6" i="5"/>
  <c r="AB6" i="5"/>
  <c r="BB6" i="5"/>
  <c r="AH6" i="5"/>
  <c r="N6" i="5"/>
  <c r="BA6" i="5"/>
  <c r="AG6" i="5"/>
  <c r="M6" i="5"/>
  <c r="BG6" i="5"/>
  <c r="AA6" i="5"/>
  <c r="X6" i="5"/>
  <c r="AM6" i="5"/>
  <c r="BH6" i="5"/>
  <c r="L6" i="5"/>
  <c r="AX6" i="5"/>
  <c r="AD6" i="5"/>
  <c r="F6" i="5"/>
  <c r="AW6" i="5"/>
  <c r="AC6" i="5"/>
  <c r="E6" i="5"/>
  <c r="AL6" i="5"/>
  <c r="AI6" i="5"/>
  <c r="AY6" i="5"/>
  <c r="C6" i="5"/>
  <c r="AN6" i="5"/>
  <c r="BC6" i="5"/>
  <c r="W6" i="5"/>
  <c r="AZ6" i="5"/>
  <c r="T6" i="5"/>
  <c r="BF6" i="5"/>
  <c r="AP6" i="5"/>
  <c r="Z6" i="5"/>
  <c r="J6" i="5"/>
  <c r="BE6" i="5"/>
  <c r="AO6" i="5"/>
  <c r="Y6" i="5"/>
  <c r="C7" i="5"/>
  <c r="AW7" i="5" l="1"/>
  <c r="AZ7" i="5"/>
  <c r="R7" i="5"/>
  <c r="AS7" i="5"/>
  <c r="AT7" i="5"/>
  <c r="D7" i="5"/>
  <c r="BA7" i="5"/>
  <c r="AP7" i="5"/>
  <c r="N7" i="5"/>
  <c r="AI7" i="5"/>
  <c r="AH7" i="5"/>
  <c r="Q7" i="5"/>
  <c r="AJ7" i="5"/>
  <c r="AX7" i="5"/>
  <c r="Z7" i="5"/>
  <c r="I7" i="5"/>
  <c r="F7" i="5"/>
  <c r="AF7" i="5"/>
  <c r="AE7" i="5"/>
  <c r="M7" i="5"/>
  <c r="AC7" i="5"/>
  <c r="B7" i="5"/>
  <c r="J7" i="5"/>
  <c r="AG7" i="5"/>
  <c r="BJ7" i="5"/>
  <c r="AD7" i="5"/>
  <c r="BH7" i="5"/>
  <c r="AR7" i="5"/>
  <c r="T7" i="5"/>
  <c r="AY7" i="5"/>
  <c r="S7" i="5"/>
  <c r="U7" i="5"/>
  <c r="AO7" i="5"/>
  <c r="AL7" i="5"/>
  <c r="AV7" i="5"/>
  <c r="A8" i="5"/>
  <c r="Y8" i="5" s="1"/>
  <c r="BI7" i="5"/>
  <c r="AK7" i="5"/>
  <c r="E7" i="5"/>
  <c r="BF7" i="5"/>
  <c r="BE7" i="5"/>
  <c r="Y7" i="5"/>
  <c r="BB7" i="5"/>
  <c r="V7" i="5"/>
  <c r="BD7" i="5"/>
  <c r="AN7" i="5"/>
  <c r="P7" i="5"/>
  <c r="AU7" i="5"/>
  <c r="O7" i="5"/>
  <c r="X7" i="5"/>
  <c r="H7" i="5"/>
  <c r="BC7" i="5"/>
  <c r="AM7" i="5"/>
  <c r="W7" i="5"/>
  <c r="G7" i="5"/>
  <c r="AB7" i="5"/>
  <c r="L7" i="5"/>
  <c r="BG7" i="5"/>
  <c r="AQ7" i="5"/>
  <c r="AA7" i="5"/>
  <c r="F1" i="2"/>
  <c r="W8" i="5" l="1"/>
  <c r="AX8" i="5"/>
  <c r="AB8" i="5"/>
  <c r="R8" i="5"/>
  <c r="AQ8" i="5"/>
  <c r="AW8" i="5"/>
  <c r="H8" i="5"/>
  <c r="Q8" i="5"/>
  <c r="A9" i="5"/>
  <c r="K9" i="5" s="1"/>
  <c r="AN8" i="5"/>
  <c r="B8" i="5"/>
  <c r="AZ8" i="5"/>
  <c r="K8" i="5"/>
  <c r="AH8" i="5"/>
  <c r="AG8" i="5"/>
  <c r="AM8" i="5"/>
  <c r="BC8" i="5"/>
  <c r="BH8" i="5"/>
  <c r="AA8" i="5"/>
  <c r="BD8" i="5"/>
  <c r="BF8" i="5"/>
  <c r="AP8" i="5"/>
  <c r="Z8" i="5"/>
  <c r="J8" i="5"/>
  <c r="BE8" i="5"/>
  <c r="AO8" i="5"/>
  <c r="I8" i="5"/>
  <c r="AJ8" i="5"/>
  <c r="O8" i="5"/>
  <c r="AU8" i="5"/>
  <c r="AR8" i="5"/>
  <c r="AY8" i="5"/>
  <c r="S8" i="5"/>
  <c r="AV8" i="5"/>
  <c r="P8" i="5"/>
  <c r="BB8" i="5"/>
  <c r="AL8" i="5"/>
  <c r="V8" i="5"/>
  <c r="F8" i="5"/>
  <c r="BA8" i="5"/>
  <c r="AK8" i="5"/>
  <c r="U8" i="5"/>
  <c r="E8" i="5"/>
  <c r="T8" i="5"/>
  <c r="AE8" i="5"/>
  <c r="D8" i="5"/>
  <c r="L8" i="5"/>
  <c r="AI8" i="5"/>
  <c r="C8" i="5"/>
  <c r="AF8" i="5"/>
  <c r="BJ8" i="5"/>
  <c r="AT8" i="5"/>
  <c r="AD8" i="5"/>
  <c r="N8" i="5"/>
  <c r="BI8" i="5"/>
  <c r="AS8" i="5"/>
  <c r="AC8" i="5"/>
  <c r="M8" i="5"/>
  <c r="G8" i="5"/>
  <c r="BG8" i="5"/>
  <c r="X8" i="5"/>
  <c r="AW9" i="5" l="1"/>
  <c r="AN9" i="5"/>
  <c r="AD9" i="5"/>
  <c r="T9" i="5"/>
  <c r="AM9" i="5"/>
  <c r="AC9" i="5"/>
  <c r="B9" i="5"/>
  <c r="S9" i="5"/>
  <c r="AO9" i="5"/>
  <c r="AP9" i="5"/>
  <c r="A10" i="5"/>
  <c r="M10" i="5" s="1"/>
  <c r="V9" i="5"/>
  <c r="AL9" i="5"/>
  <c r="Y9" i="5"/>
  <c r="BI9" i="5"/>
  <c r="U9" i="5"/>
  <c r="AH9" i="5"/>
  <c r="BD9" i="5"/>
  <c r="AJ9" i="5"/>
  <c r="P9" i="5"/>
  <c r="BC9" i="5"/>
  <c r="AI9" i="5"/>
  <c r="O9" i="5"/>
  <c r="Q9" i="5"/>
  <c r="BB9" i="5"/>
  <c r="BF9" i="5"/>
  <c r="BA9" i="5"/>
  <c r="M9" i="5"/>
  <c r="R9" i="5"/>
  <c r="AZ9" i="5"/>
  <c r="AF9" i="5"/>
  <c r="H9" i="5"/>
  <c r="AY9" i="5"/>
  <c r="AE9" i="5"/>
  <c r="G9" i="5"/>
  <c r="BJ9" i="5"/>
  <c r="I9" i="5"/>
  <c r="AT9" i="5"/>
  <c r="AS9" i="5"/>
  <c r="AX9" i="5"/>
  <c r="J9" i="5"/>
  <c r="AV9" i="5"/>
  <c r="X9" i="5"/>
  <c r="D9" i="5"/>
  <c r="AU9" i="5"/>
  <c r="W9" i="5"/>
  <c r="C9" i="5"/>
  <c r="BE9" i="5"/>
  <c r="AG9" i="5"/>
  <c r="F9" i="5"/>
  <c r="N9" i="5"/>
  <c r="AK9" i="5"/>
  <c r="E9" i="5"/>
  <c r="Z9" i="5"/>
  <c r="BH9" i="5"/>
  <c r="AR9" i="5"/>
  <c r="AB9" i="5"/>
  <c r="L9" i="5"/>
  <c r="BG9" i="5"/>
  <c r="AQ9" i="5"/>
  <c r="AA9" i="5"/>
  <c r="AM10" i="5" l="1"/>
  <c r="AO10" i="5"/>
  <c r="T10" i="5"/>
  <c r="BB10" i="5"/>
  <c r="D10" i="5"/>
  <c r="L10" i="5"/>
  <c r="J10" i="5"/>
  <c r="AI10" i="5"/>
  <c r="W10" i="5"/>
  <c r="U10" i="5"/>
  <c r="AG10" i="5"/>
  <c r="S10" i="5"/>
  <c r="AB10" i="5"/>
  <c r="C10" i="5"/>
  <c r="AP10" i="5"/>
  <c r="I10" i="5"/>
  <c r="E10" i="5"/>
  <c r="AK10" i="5"/>
  <c r="K10" i="5"/>
  <c r="BI10" i="5"/>
  <c r="A11" i="5"/>
  <c r="P11" i="5" s="1"/>
  <c r="P10" i="5"/>
  <c r="AL10" i="5"/>
  <c r="F10" i="5"/>
  <c r="V10" i="5"/>
  <c r="AF10" i="5"/>
  <c r="AQ10" i="5"/>
  <c r="AN10" i="5"/>
  <c r="AU10" i="5"/>
  <c r="BF10" i="5"/>
  <c r="X10" i="5"/>
  <c r="Y10" i="5"/>
  <c r="BH10" i="5"/>
  <c r="AA10" i="5"/>
  <c r="AJ10" i="5"/>
  <c r="AH10" i="5"/>
  <c r="N10" i="5"/>
  <c r="B10" i="5"/>
  <c r="Q10" i="5"/>
  <c r="BA10" i="5"/>
  <c r="BG10" i="5"/>
  <c r="BD10" i="5"/>
  <c r="BC10" i="5"/>
  <c r="Z10" i="5"/>
  <c r="BE10" i="5"/>
  <c r="H10" i="5"/>
  <c r="AX10" i="5"/>
  <c r="AY10" i="5"/>
  <c r="AS10" i="5"/>
  <c r="AR10" i="5"/>
  <c r="AW10" i="5"/>
  <c r="R10" i="5"/>
  <c r="AV10" i="5"/>
  <c r="O10" i="5"/>
  <c r="AZ10" i="5"/>
  <c r="AE10" i="5"/>
  <c r="BJ10" i="5"/>
  <c r="AT10" i="5"/>
  <c r="AD10" i="5"/>
  <c r="G10" i="5"/>
  <c r="AC10" i="5"/>
  <c r="W11" i="5" l="1"/>
  <c r="AR11" i="5"/>
  <c r="BI11" i="5"/>
  <c r="AT11" i="5"/>
  <c r="G11" i="5"/>
  <c r="AY11" i="5"/>
  <c r="AB11" i="5"/>
  <c r="AQ11" i="5"/>
  <c r="AO11" i="5"/>
  <c r="A12" i="5"/>
  <c r="N12" i="5" s="1"/>
  <c r="V11" i="5"/>
  <c r="AM11" i="5"/>
  <c r="AI11" i="5"/>
  <c r="BH11" i="5"/>
  <c r="L11" i="5"/>
  <c r="BJ11" i="5"/>
  <c r="Z11" i="5"/>
  <c r="AS11" i="5"/>
  <c r="BE11" i="5"/>
  <c r="BG11" i="5"/>
  <c r="Q11" i="5"/>
  <c r="AN11" i="5"/>
  <c r="H11" i="5"/>
  <c r="S11" i="5"/>
  <c r="AE11" i="5"/>
  <c r="Y11" i="5"/>
  <c r="O11" i="5"/>
  <c r="AC11" i="5"/>
  <c r="AL11" i="5"/>
  <c r="BD11" i="5"/>
  <c r="X11" i="5"/>
  <c r="R11" i="5"/>
  <c r="C11" i="5"/>
  <c r="J11" i="5"/>
  <c r="AX11" i="5"/>
  <c r="BB11" i="5"/>
  <c r="AZ11" i="5"/>
  <c r="D11" i="5"/>
  <c r="AH11" i="5"/>
  <c r="M11" i="5"/>
  <c r="AK11" i="5"/>
  <c r="I11" i="5"/>
  <c r="U11" i="5"/>
  <c r="AG11" i="5"/>
  <c r="K11" i="5"/>
  <c r="AJ11" i="5"/>
  <c r="T11" i="5"/>
  <c r="AU11" i="5"/>
  <c r="E11" i="5"/>
  <c r="BC11" i="5"/>
  <c r="BA11" i="5"/>
  <c r="BF11" i="5"/>
  <c r="AD11" i="5"/>
  <c r="B11" i="5"/>
  <c r="AP11" i="5"/>
  <c r="N11" i="5"/>
  <c r="AW11" i="5"/>
  <c r="AA11" i="5"/>
  <c r="F11" i="5"/>
  <c r="AV11" i="5"/>
  <c r="AF11" i="5"/>
  <c r="BD12" i="5" l="1"/>
  <c r="AO12" i="5"/>
  <c r="BF12" i="5"/>
  <c r="W12" i="5"/>
  <c r="T12" i="5"/>
  <c r="AU12" i="5"/>
  <c r="AP12" i="5"/>
  <c r="G12" i="5"/>
  <c r="AZ12" i="5"/>
  <c r="M12" i="5"/>
  <c r="J12" i="5"/>
  <c r="AA12" i="5"/>
  <c r="Q12" i="5"/>
  <c r="AI12" i="5"/>
  <c r="Z12" i="5"/>
  <c r="O12" i="5"/>
  <c r="AW12" i="5"/>
  <c r="E12" i="5"/>
  <c r="K12" i="5"/>
  <c r="P12" i="5"/>
  <c r="AC12" i="5"/>
  <c r="BB12" i="5"/>
  <c r="V12" i="5"/>
  <c r="L12" i="5"/>
  <c r="AB12" i="5"/>
  <c r="AJ12" i="5"/>
  <c r="AV12" i="5"/>
  <c r="BH12" i="5"/>
  <c r="AF12" i="5"/>
  <c r="D12" i="5"/>
  <c r="AK12" i="5"/>
  <c r="I12" i="5"/>
  <c r="AS12" i="5"/>
  <c r="X12" i="5"/>
  <c r="C12" i="5"/>
  <c r="AX12" i="5"/>
  <c r="AH12" i="5"/>
  <c r="R12" i="5"/>
  <c r="B12" i="5"/>
  <c r="BE12" i="5"/>
  <c r="A13" i="5"/>
  <c r="D13" i="5" s="1"/>
  <c r="AM12" i="5"/>
  <c r="AR12" i="5"/>
  <c r="AY12" i="5"/>
  <c r="H12" i="5"/>
  <c r="AL12" i="5"/>
  <c r="F12" i="5"/>
  <c r="AQ12" i="5"/>
  <c r="BC12" i="5"/>
  <c r="U12" i="5"/>
  <c r="AG12" i="5"/>
  <c r="BA12" i="5"/>
  <c r="Y12" i="5"/>
  <c r="BG12" i="5"/>
  <c r="AE12" i="5"/>
  <c r="BI12" i="5"/>
  <c r="AN12" i="5"/>
  <c r="S12" i="5"/>
  <c r="BJ12" i="5"/>
  <c r="AT12" i="5"/>
  <c r="AD12" i="5"/>
  <c r="AW13" i="5" l="1"/>
  <c r="AR13" i="5"/>
  <c r="BB13" i="5"/>
  <c r="L13" i="5"/>
  <c r="Q13" i="5"/>
  <c r="U13" i="5"/>
  <c r="AI13" i="5"/>
  <c r="A14" i="5"/>
  <c r="AT14" i="5" s="1"/>
  <c r="AY13" i="5"/>
  <c r="AT13" i="5"/>
  <c r="O13" i="5"/>
  <c r="H13" i="5"/>
  <c r="V13" i="5"/>
  <c r="AC13" i="5"/>
  <c r="S13" i="5"/>
  <c r="Y13" i="5"/>
  <c r="AP13" i="5"/>
  <c r="BH13" i="5"/>
  <c r="AB13" i="5"/>
  <c r="B13" i="5"/>
  <c r="BF13" i="5"/>
  <c r="AN13" i="5"/>
  <c r="I13" i="5"/>
  <c r="BG13" i="5"/>
  <c r="N13" i="5"/>
  <c r="M13" i="5"/>
  <c r="R13" i="5"/>
  <c r="AK13" i="5"/>
  <c r="BD13" i="5"/>
  <c r="X13" i="5"/>
  <c r="AO13" i="5"/>
  <c r="G13" i="5"/>
  <c r="AS13" i="5"/>
  <c r="BE13" i="5"/>
  <c r="AH13" i="5"/>
  <c r="F13" i="5"/>
  <c r="K13" i="5"/>
  <c r="BA13" i="5"/>
  <c r="J13" i="5"/>
  <c r="AZ13" i="5"/>
  <c r="T13" i="5"/>
  <c r="AL13" i="5"/>
  <c r="AX13" i="5"/>
  <c r="AD13" i="5"/>
  <c r="AQ13" i="5"/>
  <c r="BC13" i="5"/>
  <c r="AA13" i="5"/>
  <c r="BI13" i="5"/>
  <c r="AG13" i="5"/>
  <c r="C13" i="5"/>
  <c r="AU13" i="5"/>
  <c r="Z13" i="5"/>
  <c r="E13" i="5"/>
  <c r="AV13" i="5"/>
  <c r="AF13" i="5"/>
  <c r="P13" i="5"/>
  <c r="W13" i="5"/>
  <c r="BJ13" i="5"/>
  <c r="AM13" i="5"/>
  <c r="AE13" i="5"/>
  <c r="AJ13" i="5"/>
  <c r="B14" i="5"/>
  <c r="Y14" i="5" l="1"/>
  <c r="K14" i="5"/>
  <c r="L14" i="5"/>
  <c r="G14" i="5"/>
  <c r="AV14" i="5"/>
  <c r="AO14" i="5"/>
  <c r="BC14" i="5"/>
  <c r="AF14" i="5"/>
  <c r="AQ14" i="5"/>
  <c r="AL14" i="5"/>
  <c r="AE14" i="5"/>
  <c r="AJ14" i="5"/>
  <c r="AW14" i="5"/>
  <c r="AH14" i="5"/>
  <c r="F14" i="5"/>
  <c r="C14" i="5"/>
  <c r="P14" i="5"/>
  <c r="I14" i="5"/>
  <c r="H14" i="5"/>
  <c r="M14" i="5"/>
  <c r="AB14" i="5"/>
  <c r="AX14" i="5"/>
  <c r="R14" i="5"/>
  <c r="D14" i="5"/>
  <c r="AS14" i="5"/>
  <c r="X14" i="5"/>
  <c r="O14" i="5"/>
  <c r="T14" i="5"/>
  <c r="AG14" i="5"/>
  <c r="BB14" i="5"/>
  <c r="V14" i="5"/>
  <c r="AU14" i="5"/>
  <c r="BA14" i="5"/>
  <c r="AZ14" i="5"/>
  <c r="BE14" i="5"/>
  <c r="AC14" i="5"/>
  <c r="A15" i="5"/>
  <c r="X15" i="5" s="1"/>
  <c r="AI14" i="5"/>
  <c r="E14" i="5"/>
  <c r="AR14" i="5"/>
  <c r="W14" i="5"/>
  <c r="BJ14" i="5"/>
  <c r="AD14" i="5"/>
  <c r="N14" i="5"/>
  <c r="BG14" i="5"/>
  <c r="S14" i="5"/>
  <c r="AN14" i="5"/>
  <c r="AK14" i="5"/>
  <c r="AY14" i="5"/>
  <c r="U14" i="5"/>
  <c r="BD14" i="5"/>
  <c r="AA14" i="5"/>
  <c r="BH14" i="5"/>
  <c r="AM14" i="5"/>
  <c r="Q14" i="5"/>
  <c r="BF14" i="5"/>
  <c r="AP14" i="5"/>
  <c r="Z14" i="5"/>
  <c r="J14" i="5"/>
  <c r="BI14" i="5"/>
  <c r="AX15" i="5" l="1"/>
  <c r="C15" i="5"/>
  <c r="BH15" i="5"/>
  <c r="AU15" i="5"/>
  <c r="BC15" i="5"/>
  <c r="BF15" i="5"/>
  <c r="A16" i="5"/>
  <c r="J16" i="5" s="1"/>
  <c r="AT15" i="5"/>
  <c r="AF15" i="5"/>
  <c r="AM15" i="5"/>
  <c r="AL15" i="5"/>
  <c r="AO15" i="5"/>
  <c r="AB15" i="5"/>
  <c r="AS15" i="5"/>
  <c r="Z15" i="5"/>
  <c r="AH15" i="5"/>
  <c r="BJ15" i="5"/>
  <c r="J15" i="5"/>
  <c r="V15" i="5"/>
  <c r="S15" i="5"/>
  <c r="AR15" i="5"/>
  <c r="L15" i="5"/>
  <c r="AA15" i="5"/>
  <c r="AW15" i="5"/>
  <c r="E15" i="5"/>
  <c r="Q15" i="5"/>
  <c r="AC15" i="5"/>
  <c r="Y15" i="5"/>
  <c r="AV15" i="5"/>
  <c r="P15" i="5"/>
  <c r="BB15" i="5"/>
  <c r="AP15" i="5"/>
  <c r="U15" i="5"/>
  <c r="AG15" i="5"/>
  <c r="BE15" i="5"/>
  <c r="AE15" i="5"/>
  <c r="B15" i="5"/>
  <c r="AQ15" i="5"/>
  <c r="O15" i="5"/>
  <c r="AI15" i="5"/>
  <c r="N15" i="5"/>
  <c r="BD15" i="5"/>
  <c r="AN15" i="5"/>
  <c r="H15" i="5"/>
  <c r="BA15" i="5"/>
  <c r="M15" i="5"/>
  <c r="BG15" i="5"/>
  <c r="F15" i="5"/>
  <c r="R15" i="5"/>
  <c r="AY15" i="5"/>
  <c r="W15" i="5"/>
  <c r="BI15" i="5"/>
  <c r="AK15" i="5"/>
  <c r="G15" i="5"/>
  <c r="AD15" i="5"/>
  <c r="I15" i="5"/>
  <c r="AZ15" i="5"/>
  <c r="AJ15" i="5"/>
  <c r="T15" i="5"/>
  <c r="D15" i="5"/>
  <c r="K15" i="5"/>
  <c r="BC16" i="5" l="1"/>
  <c r="AR16" i="5"/>
  <c r="U16" i="5"/>
  <c r="Y16" i="5"/>
  <c r="BJ16" i="5"/>
  <c r="AV16" i="5"/>
  <c r="AL16" i="5"/>
  <c r="AB16" i="5"/>
  <c r="AC16" i="5"/>
  <c r="AZ16" i="5"/>
  <c r="R16" i="5"/>
  <c r="L16" i="5"/>
  <c r="H16" i="5"/>
  <c r="K16" i="5"/>
  <c r="BB16" i="5"/>
  <c r="AS16" i="5"/>
  <c r="AD16" i="5"/>
  <c r="W16" i="5"/>
  <c r="Q16" i="5"/>
  <c r="AQ16" i="5"/>
  <c r="AU16" i="5"/>
  <c r="T16" i="5"/>
  <c r="AH16" i="5"/>
  <c r="N16" i="5"/>
  <c r="AG16" i="5"/>
  <c r="AY16" i="5"/>
  <c r="BH16" i="5"/>
  <c r="G16" i="5"/>
  <c r="AF16" i="5"/>
  <c r="E16" i="5"/>
  <c r="AO16" i="5"/>
  <c r="I16" i="5"/>
  <c r="AX16" i="5"/>
  <c r="F16" i="5"/>
  <c r="BD16" i="5"/>
  <c r="C16" i="5"/>
  <c r="AN16" i="5"/>
  <c r="AW16" i="5"/>
  <c r="BA16" i="5"/>
  <c r="AA16" i="5"/>
  <c r="A17" i="5"/>
  <c r="P17" i="5" s="1"/>
  <c r="AE16" i="5"/>
  <c r="D16" i="5"/>
  <c r="AT16" i="5"/>
  <c r="V16" i="5"/>
  <c r="B16" i="5"/>
  <c r="AI16" i="5"/>
  <c r="M16" i="5"/>
  <c r="X16" i="5"/>
  <c r="BI16" i="5"/>
  <c r="S16" i="5"/>
  <c r="AM16" i="5"/>
  <c r="BG16" i="5"/>
  <c r="AK16" i="5"/>
  <c r="P16" i="5"/>
  <c r="BE16" i="5"/>
  <c r="AJ16" i="5"/>
  <c r="O16" i="5"/>
  <c r="BF16" i="5"/>
  <c r="AP16" i="5"/>
  <c r="Z16" i="5"/>
  <c r="BE17" i="5" l="1"/>
  <c r="AY17" i="5"/>
  <c r="B17" i="5"/>
  <c r="AR17" i="5"/>
  <c r="AS17" i="5"/>
  <c r="L17" i="5"/>
  <c r="C17" i="5"/>
  <c r="V17" i="5"/>
  <c r="AK17" i="5"/>
  <c r="AO17" i="5"/>
  <c r="BG17" i="5"/>
  <c r="Q17" i="5"/>
  <c r="H17" i="5"/>
  <c r="BH17" i="5"/>
  <c r="A18" i="5"/>
  <c r="F18" i="5" s="1"/>
  <c r="AM17" i="5"/>
  <c r="AN17" i="5"/>
  <c r="Z17" i="5"/>
  <c r="AE17" i="5"/>
  <c r="I17" i="5"/>
  <c r="W17" i="5"/>
  <c r="AQ17" i="5"/>
  <c r="AB17" i="5"/>
  <c r="O17" i="5"/>
  <c r="E17" i="5"/>
  <c r="U17" i="5"/>
  <c r="BI17" i="5"/>
  <c r="R17" i="5"/>
  <c r="AL17" i="5"/>
  <c r="BD17" i="5"/>
  <c r="X17" i="5"/>
  <c r="N17" i="5"/>
  <c r="AI17" i="5"/>
  <c r="AT17" i="5"/>
  <c r="BA17" i="5"/>
  <c r="J17" i="5"/>
  <c r="AD17" i="5"/>
  <c r="BC17" i="5"/>
  <c r="AH17" i="5"/>
  <c r="M17" i="5"/>
  <c r="BB17" i="5"/>
  <c r="AG17" i="5"/>
  <c r="K17" i="5"/>
  <c r="AZ17" i="5"/>
  <c r="AJ17" i="5"/>
  <c r="T17" i="5"/>
  <c r="D17" i="5"/>
  <c r="BF17" i="5"/>
  <c r="AU17" i="5"/>
  <c r="Y17" i="5"/>
  <c r="AP17" i="5"/>
  <c r="BJ17" i="5"/>
  <c r="S17" i="5"/>
  <c r="AX17" i="5"/>
  <c r="AC17" i="5"/>
  <c r="G17" i="5"/>
  <c r="AW17" i="5"/>
  <c r="AA17" i="5"/>
  <c r="F17" i="5"/>
  <c r="AV17" i="5"/>
  <c r="AF17" i="5"/>
  <c r="N18" i="5" l="1"/>
  <c r="BG18" i="5"/>
  <c r="AP18" i="5"/>
  <c r="AV18" i="5"/>
  <c r="D18" i="5"/>
  <c r="A19" i="5"/>
  <c r="F19" i="5" s="1"/>
  <c r="BI18" i="5"/>
  <c r="AC18" i="5"/>
  <c r="BJ18" i="5"/>
  <c r="AS18" i="5"/>
  <c r="AD18" i="5"/>
  <c r="BC18" i="5"/>
  <c r="W18" i="5"/>
  <c r="Y18" i="5"/>
  <c r="H18" i="5"/>
  <c r="AM18" i="5"/>
  <c r="AB18" i="5"/>
  <c r="AQ18" i="5"/>
  <c r="U18" i="5"/>
  <c r="AJ18" i="5"/>
  <c r="BD18" i="5"/>
  <c r="AL18" i="5"/>
  <c r="AK18" i="5"/>
  <c r="P18" i="5"/>
  <c r="G18" i="5"/>
  <c r="E18" i="5"/>
  <c r="AG18" i="5"/>
  <c r="AX18" i="5"/>
  <c r="K18" i="5"/>
  <c r="AW18" i="5"/>
  <c r="AE18" i="5"/>
  <c r="I18" i="5"/>
  <c r="AZ18" i="5"/>
  <c r="AI18" i="5"/>
  <c r="M18" i="5"/>
  <c r="AH18" i="5"/>
  <c r="R18" i="5"/>
  <c r="B18" i="5"/>
  <c r="Q18" i="5"/>
  <c r="AU18" i="5"/>
  <c r="AT18" i="5"/>
  <c r="AY18" i="5"/>
  <c r="L18" i="5"/>
  <c r="AF18" i="5"/>
  <c r="BE18" i="5"/>
  <c r="AO18" i="5"/>
  <c r="T18" i="5"/>
  <c r="BH18" i="5"/>
  <c r="AR18" i="5"/>
  <c r="X18" i="5"/>
  <c r="C18" i="5"/>
  <c r="Z18" i="5"/>
  <c r="J18" i="5"/>
  <c r="BB18" i="5"/>
  <c r="AA18" i="5"/>
  <c r="BF18" i="5"/>
  <c r="BA18" i="5"/>
  <c r="O18" i="5"/>
  <c r="AN18" i="5"/>
  <c r="S18" i="5"/>
  <c r="V18" i="5"/>
  <c r="T19" i="5" l="1"/>
  <c r="BI19" i="5"/>
  <c r="BD19" i="5"/>
  <c r="R19" i="5"/>
  <c r="O19" i="5"/>
  <c r="AQ19" i="5"/>
  <c r="E19" i="5"/>
  <c r="AX19" i="5"/>
  <c r="AG19" i="5"/>
  <c r="A20" i="5"/>
  <c r="D20" i="5" s="1"/>
  <c r="AP19" i="5"/>
  <c r="H19" i="5"/>
  <c r="Q19" i="5"/>
  <c r="AK19" i="5"/>
  <c r="AJ19" i="5"/>
  <c r="BG19" i="5"/>
  <c r="AE19" i="5"/>
  <c r="BJ19" i="5"/>
  <c r="AH19" i="5"/>
  <c r="J19" i="5"/>
  <c r="AN19" i="5"/>
  <c r="BA19" i="5"/>
  <c r="BH19" i="5"/>
  <c r="AI19" i="5"/>
  <c r="N19" i="5"/>
  <c r="Y19" i="5"/>
  <c r="AV19" i="5"/>
  <c r="U19" i="5"/>
  <c r="AB19" i="5"/>
  <c r="AY19" i="5"/>
  <c r="S19" i="5"/>
  <c r="BF19" i="5"/>
  <c r="AD19" i="5"/>
  <c r="K19" i="5"/>
  <c r="I19" i="5"/>
  <c r="X19" i="5"/>
  <c r="P19" i="5"/>
  <c r="AC19" i="5"/>
  <c r="AZ19" i="5"/>
  <c r="D19" i="5"/>
  <c r="AU19" i="5"/>
  <c r="AA19" i="5"/>
  <c r="C19" i="5"/>
  <c r="AT19" i="5"/>
  <c r="Z19" i="5"/>
  <c r="B19" i="5"/>
  <c r="AO19" i="5"/>
  <c r="BE19" i="5"/>
  <c r="AW19" i="5"/>
  <c r="AF19" i="5"/>
  <c r="AS19" i="5"/>
  <c r="M19" i="5"/>
  <c r="AR19" i="5"/>
  <c r="L19" i="5"/>
  <c r="BC19" i="5"/>
  <c r="AM19" i="5"/>
  <c r="W19" i="5"/>
  <c r="G19" i="5"/>
  <c r="BB19" i="5"/>
  <c r="AL19" i="5"/>
  <c r="V19" i="5"/>
  <c r="S20" i="5" l="1"/>
  <c r="F20" i="5"/>
  <c r="U20" i="5"/>
  <c r="BG20" i="5"/>
  <c r="AT20" i="5"/>
  <c r="AN20" i="5"/>
  <c r="AE20" i="5"/>
  <c r="BH20" i="5"/>
  <c r="B20" i="5"/>
  <c r="AS20" i="5"/>
  <c r="P20" i="5"/>
  <c r="AQ20" i="5"/>
  <c r="C20" i="5"/>
  <c r="AL20" i="5"/>
  <c r="BD20" i="5"/>
  <c r="K20" i="5"/>
  <c r="Z20" i="5"/>
  <c r="AX20" i="5"/>
  <c r="AU20" i="5"/>
  <c r="G20" i="5"/>
  <c r="AD20" i="5"/>
  <c r="BA20" i="5"/>
  <c r="AG20" i="5"/>
  <c r="M20" i="5"/>
  <c r="AV20" i="5"/>
  <c r="AB20" i="5"/>
  <c r="H20" i="5"/>
  <c r="BF20" i="5"/>
  <c r="A21" i="5"/>
  <c r="J21" i="5" s="1"/>
  <c r="O20" i="5"/>
  <c r="BI20" i="5"/>
  <c r="AK20" i="5"/>
  <c r="AF20" i="5"/>
  <c r="L20" i="5"/>
  <c r="J20" i="5"/>
  <c r="AY20" i="5"/>
  <c r="R20" i="5"/>
  <c r="AM20" i="5"/>
  <c r="BJ20" i="5"/>
  <c r="N20" i="5"/>
  <c r="AW20" i="5"/>
  <c r="AC20" i="5"/>
  <c r="E20" i="5"/>
  <c r="AR20" i="5"/>
  <c r="X20" i="5"/>
  <c r="Q20" i="5"/>
  <c r="AP20" i="5"/>
  <c r="AA20" i="5"/>
  <c r="AI20" i="5"/>
  <c r="AH20" i="5"/>
  <c r="BC20" i="5"/>
  <c r="W20" i="5"/>
  <c r="BB20" i="5"/>
  <c r="V20" i="5"/>
  <c r="BE20" i="5"/>
  <c r="AO20" i="5"/>
  <c r="Y20" i="5"/>
  <c r="I20" i="5"/>
  <c r="AZ20" i="5"/>
  <c r="AJ20" i="5"/>
  <c r="T20" i="5"/>
  <c r="U21" i="5" l="1"/>
  <c r="O21" i="5"/>
  <c r="AT21" i="5"/>
  <c r="AO21" i="5"/>
  <c r="AF21" i="5"/>
  <c r="N21" i="5"/>
  <c r="M21" i="5"/>
  <c r="AU21" i="5"/>
  <c r="AL21" i="5"/>
  <c r="AZ21" i="5"/>
  <c r="P21" i="5"/>
  <c r="G21" i="5"/>
  <c r="AD21" i="5"/>
  <c r="BI21" i="5"/>
  <c r="Y21" i="5"/>
  <c r="AM21" i="5"/>
  <c r="F21" i="5"/>
  <c r="BH21" i="5"/>
  <c r="T21" i="5"/>
  <c r="I21" i="5"/>
  <c r="A22" i="5"/>
  <c r="D22" i="5" s="1"/>
  <c r="AE21" i="5"/>
  <c r="BJ21" i="5"/>
  <c r="AS21" i="5"/>
  <c r="BA21" i="5"/>
  <c r="BE21" i="5"/>
  <c r="AV21" i="5"/>
  <c r="BC21" i="5"/>
  <c r="W21" i="5"/>
  <c r="BB21" i="5"/>
  <c r="V21" i="5"/>
  <c r="AR21" i="5"/>
  <c r="AC21" i="5"/>
  <c r="AK21" i="5"/>
  <c r="AJ21" i="5"/>
  <c r="AW21" i="5"/>
  <c r="Q21" i="5"/>
  <c r="AN21" i="5"/>
  <c r="H21" i="5"/>
  <c r="AY21" i="5"/>
  <c r="AI21" i="5"/>
  <c r="S21" i="5"/>
  <c r="C21" i="5"/>
  <c r="AX21" i="5"/>
  <c r="AH21" i="5"/>
  <c r="R21" i="5"/>
  <c r="B21" i="5"/>
  <c r="L21" i="5"/>
  <c r="AB21" i="5"/>
  <c r="E21" i="5"/>
  <c r="D21" i="5"/>
  <c r="AG21" i="5"/>
  <c r="BD21" i="5"/>
  <c r="X21" i="5"/>
  <c r="BG21" i="5"/>
  <c r="AQ21" i="5"/>
  <c r="AA21" i="5"/>
  <c r="K21" i="5"/>
  <c r="BF21" i="5"/>
  <c r="AP21" i="5"/>
  <c r="Z21" i="5"/>
  <c r="Q22" i="5" l="1"/>
  <c r="AF22" i="5"/>
  <c r="AU22" i="5"/>
  <c r="G22" i="5"/>
  <c r="BI22" i="5"/>
  <c r="K22" i="5"/>
  <c r="BJ22" i="5"/>
  <c r="AH22" i="5"/>
  <c r="BD22" i="5"/>
  <c r="BG22" i="5"/>
  <c r="AK22" i="5"/>
  <c r="L22" i="5"/>
  <c r="BB22" i="5"/>
  <c r="C22" i="5"/>
  <c r="BA22" i="5"/>
  <c r="AG22" i="5"/>
  <c r="M22" i="5"/>
  <c r="H22" i="5"/>
  <c r="N22" i="5"/>
  <c r="V22" i="5"/>
  <c r="AI22" i="5"/>
  <c r="BF22" i="5"/>
  <c r="J22" i="5"/>
  <c r="AW22" i="5"/>
  <c r="AC22" i="5"/>
  <c r="E22" i="5"/>
  <c r="AR22" i="5"/>
  <c r="A23" i="5"/>
  <c r="W23" i="5" s="1"/>
  <c r="W22" i="5"/>
  <c r="F22" i="5"/>
  <c r="AA22" i="5"/>
  <c r="AP22" i="5"/>
  <c r="B22" i="5"/>
  <c r="AS22" i="5"/>
  <c r="U22" i="5"/>
  <c r="BH22" i="5"/>
  <c r="AN22" i="5"/>
  <c r="P22" i="5"/>
  <c r="AD22" i="5"/>
  <c r="AV22" i="5"/>
  <c r="O22" i="5"/>
  <c r="AQ22" i="5"/>
  <c r="Z22" i="5"/>
  <c r="AB22" i="5"/>
  <c r="BC22" i="5"/>
  <c r="X22" i="5"/>
  <c r="AT22" i="5"/>
  <c r="AE22" i="5"/>
  <c r="AM22" i="5"/>
  <c r="AL22" i="5"/>
  <c r="AY22" i="5"/>
  <c r="S22" i="5"/>
  <c r="AX22" i="5"/>
  <c r="R22" i="5"/>
  <c r="BE22" i="5"/>
  <c r="AO22" i="5"/>
  <c r="Y22" i="5"/>
  <c r="I22" i="5"/>
  <c r="AZ22" i="5"/>
  <c r="AJ22" i="5"/>
  <c r="T22" i="5"/>
  <c r="B23" i="5"/>
  <c r="Y23" i="5" l="1"/>
  <c r="AQ23" i="5"/>
  <c r="E23" i="5"/>
  <c r="AH23" i="5"/>
  <c r="AP23" i="5"/>
  <c r="AA23" i="5"/>
  <c r="P23" i="5"/>
  <c r="BB23" i="5"/>
  <c r="T23" i="5"/>
  <c r="K23" i="5"/>
  <c r="AN23" i="5"/>
  <c r="AC23" i="5"/>
  <c r="AG23" i="5"/>
  <c r="BG23" i="5"/>
  <c r="R23" i="5"/>
  <c r="AZ23" i="5"/>
  <c r="I23" i="5"/>
  <c r="AW23" i="5"/>
  <c r="AK23" i="5"/>
  <c r="BC23" i="5"/>
  <c r="G23" i="5"/>
  <c r="Q23" i="5"/>
  <c r="AD23" i="5"/>
  <c r="AT23" i="5"/>
  <c r="BD23" i="5"/>
  <c r="H23" i="5"/>
  <c r="AR23" i="5"/>
  <c r="U23" i="5"/>
  <c r="BA23" i="5"/>
  <c r="AF23" i="5"/>
  <c r="D23" i="5"/>
  <c r="AY23" i="5"/>
  <c r="AI23" i="5"/>
  <c r="S23" i="5"/>
  <c r="C23" i="5"/>
  <c r="J23" i="5"/>
  <c r="BJ23" i="5"/>
  <c r="BE23" i="5"/>
  <c r="X23" i="5"/>
  <c r="AB23" i="5"/>
  <c r="BF23" i="5"/>
  <c r="L23" i="5"/>
  <c r="AM23" i="5"/>
  <c r="N23" i="5"/>
  <c r="AO23" i="5"/>
  <c r="BI23" i="5"/>
  <c r="AX23" i="5"/>
  <c r="AJ23" i="5"/>
  <c r="AS23" i="5"/>
  <c r="BH23" i="5"/>
  <c r="AL23" i="5"/>
  <c r="M23" i="5"/>
  <c r="AV23" i="5"/>
  <c r="Z23" i="5"/>
  <c r="A24" i="5"/>
  <c r="Q24" i="5" s="1"/>
  <c r="AU23" i="5"/>
  <c r="AE23" i="5"/>
  <c r="O23" i="5"/>
  <c r="V23" i="5"/>
  <c r="F23" i="5"/>
  <c r="E24" i="5"/>
  <c r="BB24" i="5" l="1"/>
  <c r="AH24" i="5"/>
  <c r="O24" i="5"/>
  <c r="AE24" i="5"/>
  <c r="G24" i="5"/>
  <c r="AL24" i="5"/>
  <c r="AD24" i="5"/>
  <c r="T24" i="5"/>
  <c r="BF24" i="5"/>
  <c r="BH24" i="5"/>
  <c r="Y24" i="5"/>
  <c r="AY24" i="5"/>
  <c r="AS24" i="5"/>
  <c r="A25" i="5"/>
  <c r="K25" i="5" s="1"/>
  <c r="AF24" i="5"/>
  <c r="J24" i="5"/>
  <c r="AA24" i="5"/>
  <c r="AU24" i="5"/>
  <c r="D24" i="5"/>
  <c r="AT24" i="5"/>
  <c r="S24" i="5"/>
  <c r="BC24" i="5"/>
  <c r="AB24" i="5"/>
  <c r="BI24" i="5"/>
  <c r="AO24" i="5"/>
  <c r="U24" i="5"/>
  <c r="AQ24" i="5"/>
  <c r="K24" i="5"/>
  <c r="BG24" i="5"/>
  <c r="P24" i="5"/>
  <c r="AJ24" i="5"/>
  <c r="BJ24" i="5"/>
  <c r="AN24" i="5"/>
  <c r="N24" i="5"/>
  <c r="AX24" i="5"/>
  <c r="R24" i="5"/>
  <c r="BE24" i="5"/>
  <c r="AK24" i="5"/>
  <c r="M24" i="5"/>
  <c r="V24" i="5"/>
  <c r="AP24" i="5"/>
  <c r="AZ24" i="5"/>
  <c r="AV24" i="5"/>
  <c r="F24" i="5"/>
  <c r="Z24" i="5"/>
  <c r="BD24" i="5"/>
  <c r="AI24" i="5"/>
  <c r="H24" i="5"/>
  <c r="AM24" i="5"/>
  <c r="L24" i="5"/>
  <c r="BA24" i="5"/>
  <c r="AC24" i="5"/>
  <c r="I24" i="5"/>
  <c r="X24" i="5"/>
  <c r="C24" i="5"/>
  <c r="AR24" i="5"/>
  <c r="W24" i="5"/>
  <c r="B24" i="5"/>
  <c r="AW24" i="5"/>
  <c r="AG24" i="5"/>
  <c r="U25" i="5" l="1"/>
  <c r="AC25" i="5"/>
  <c r="A26" i="5"/>
  <c r="I26" i="5" s="1"/>
  <c r="AT25" i="5"/>
  <c r="Q25" i="5"/>
  <c r="AI25" i="5"/>
  <c r="BD25" i="5"/>
  <c r="AE25" i="5"/>
  <c r="AH25" i="5"/>
  <c r="F25" i="5"/>
  <c r="AO25" i="5"/>
  <c r="AN25" i="5"/>
  <c r="Z25" i="5"/>
  <c r="D25" i="5"/>
  <c r="C25" i="5"/>
  <c r="AG25" i="5"/>
  <c r="B25" i="5"/>
  <c r="L25" i="5"/>
  <c r="AW25" i="5"/>
  <c r="AP25" i="5"/>
  <c r="BJ25" i="5"/>
  <c r="T25" i="5"/>
  <c r="AU25" i="5"/>
  <c r="O25" i="5"/>
  <c r="AR25" i="5"/>
  <c r="BH25" i="5"/>
  <c r="AV25" i="5"/>
  <c r="E25" i="5"/>
  <c r="Y25" i="5"/>
  <c r="AY25" i="5"/>
  <c r="S25" i="5"/>
  <c r="X25" i="5"/>
  <c r="BI25" i="5"/>
  <c r="AS25" i="5"/>
  <c r="V25" i="5"/>
  <c r="BB25" i="5"/>
  <c r="AX25" i="5"/>
  <c r="H25" i="5"/>
  <c r="AB25" i="5"/>
  <c r="BA25" i="5"/>
  <c r="AF25" i="5"/>
  <c r="J25" i="5"/>
  <c r="AZ25" i="5"/>
  <c r="AD25" i="5"/>
  <c r="I25" i="5"/>
  <c r="BC25" i="5"/>
  <c r="AM25" i="5"/>
  <c r="W25" i="5"/>
  <c r="G25" i="5"/>
  <c r="M25" i="5"/>
  <c r="R25" i="5"/>
  <c r="AL25" i="5"/>
  <c r="BF25" i="5"/>
  <c r="AK25" i="5"/>
  <c r="P25" i="5"/>
  <c r="BE25" i="5"/>
  <c r="AJ25" i="5"/>
  <c r="N25" i="5"/>
  <c r="BG25" i="5"/>
  <c r="AQ25" i="5"/>
  <c r="AA25" i="5"/>
  <c r="AK26" i="5"/>
  <c r="F26" i="5"/>
  <c r="AL26" i="5"/>
  <c r="O26" i="5"/>
  <c r="P26" i="5"/>
  <c r="AQ26" i="5"/>
  <c r="D26" i="5"/>
  <c r="AA26" i="5" l="1"/>
  <c r="AH26" i="5"/>
  <c r="AY26" i="5"/>
  <c r="AR26" i="5"/>
  <c r="AV26" i="5"/>
  <c r="AU26" i="5"/>
  <c r="BB26" i="5"/>
  <c r="V26" i="5"/>
  <c r="BA26" i="5"/>
  <c r="T26" i="5"/>
  <c r="AB26" i="5"/>
  <c r="AN26" i="5"/>
  <c r="AM26" i="5"/>
  <c r="AX26" i="5"/>
  <c r="R26" i="5"/>
  <c r="AW26" i="5"/>
  <c r="Q26" i="5"/>
  <c r="B26" i="5"/>
  <c r="AI26" i="5"/>
  <c r="H26" i="5"/>
  <c r="G26" i="5"/>
  <c r="AG26" i="5"/>
  <c r="U26" i="5"/>
  <c r="AZ26" i="5"/>
  <c r="AJ26" i="5"/>
  <c r="BH26" i="5"/>
  <c r="BG26" i="5"/>
  <c r="BD26" i="5"/>
  <c r="X26" i="5"/>
  <c r="BC26" i="5"/>
  <c r="W26" i="5"/>
  <c r="BF26" i="5"/>
  <c r="AP26" i="5"/>
  <c r="Z26" i="5"/>
  <c r="J26" i="5"/>
  <c r="BE26" i="5"/>
  <c r="AO26" i="5"/>
  <c r="Y26" i="5"/>
  <c r="E26" i="5"/>
  <c r="S26" i="5"/>
  <c r="C26" i="5"/>
  <c r="L26" i="5"/>
  <c r="K26" i="5"/>
  <c r="AF26" i="5"/>
  <c r="A27" i="5"/>
  <c r="O27" i="5" s="1"/>
  <c r="AE26" i="5"/>
  <c r="BJ26" i="5"/>
  <c r="AT26" i="5"/>
  <c r="AD26" i="5"/>
  <c r="N26" i="5"/>
  <c r="BI26" i="5"/>
  <c r="AS26" i="5"/>
  <c r="AC26" i="5"/>
  <c r="M26" i="5"/>
  <c r="C27" i="5"/>
  <c r="BJ27" i="5" l="1"/>
  <c r="Q27" i="5"/>
  <c r="AJ27" i="5"/>
  <c r="D27" i="5"/>
  <c r="BI27" i="5"/>
  <c r="BB27" i="5"/>
  <c r="BF27" i="5"/>
  <c r="AL27" i="5"/>
  <c r="R27" i="5"/>
  <c r="AI27" i="5"/>
  <c r="BA27" i="5"/>
  <c r="AT27" i="5"/>
  <c r="AX27" i="5"/>
  <c r="AZ27" i="5"/>
  <c r="AY27" i="5"/>
  <c r="F27" i="5"/>
  <c r="AS27" i="5"/>
  <c r="AW27" i="5"/>
  <c r="T27" i="5"/>
  <c r="S27" i="5"/>
  <c r="V27" i="5"/>
  <c r="AK27" i="5"/>
  <c r="AC27" i="5"/>
  <c r="AO27" i="5"/>
  <c r="U27" i="5"/>
  <c r="E27" i="5"/>
  <c r="N27" i="5"/>
  <c r="M27" i="5"/>
  <c r="AH27" i="5"/>
  <c r="B27" i="5"/>
  <c r="AG27" i="5"/>
  <c r="BH27" i="5"/>
  <c r="AR27" i="5"/>
  <c r="AB27" i="5"/>
  <c r="L27" i="5"/>
  <c r="BG27" i="5"/>
  <c r="AQ27" i="5"/>
  <c r="AA27" i="5"/>
  <c r="K27" i="5"/>
  <c r="Z27" i="5"/>
  <c r="BE27" i="5"/>
  <c r="Y27" i="5"/>
  <c r="BD27" i="5"/>
  <c r="AN27" i="5"/>
  <c r="X27" i="5"/>
  <c r="H27" i="5"/>
  <c r="BC27" i="5"/>
  <c r="AM27" i="5"/>
  <c r="W27" i="5"/>
  <c r="G27" i="5"/>
  <c r="AD27" i="5"/>
  <c r="AP27" i="5"/>
  <c r="J27" i="5"/>
  <c r="I27" i="5"/>
  <c r="AV27" i="5"/>
  <c r="AF27" i="5"/>
  <c r="P27" i="5"/>
  <c r="A28" i="5"/>
  <c r="AC28" i="5" s="1"/>
  <c r="AU27" i="5"/>
  <c r="AE27" i="5"/>
  <c r="AU28" i="5" l="1"/>
  <c r="AI28" i="5"/>
  <c r="R28" i="5"/>
  <c r="A29" i="5"/>
  <c r="L29" i="5" s="1"/>
  <c r="AB28" i="5"/>
  <c r="AX28" i="5"/>
  <c r="AG28" i="5"/>
  <c r="AV28" i="5"/>
  <c r="BH28" i="5"/>
  <c r="AH28" i="5"/>
  <c r="Q28" i="5"/>
  <c r="X28" i="5"/>
  <c r="BD28" i="5"/>
  <c r="C28" i="5"/>
  <c r="B28" i="5"/>
  <c r="W28" i="5"/>
  <c r="AF28" i="5"/>
  <c r="T28" i="5"/>
  <c r="AA28" i="5"/>
  <c r="AT28" i="5"/>
  <c r="N28" i="5"/>
  <c r="M28" i="5"/>
  <c r="BA28" i="5"/>
  <c r="AN28" i="5"/>
  <c r="G28" i="5"/>
  <c r="P28" i="5"/>
  <c r="O28" i="5"/>
  <c r="AR28" i="5"/>
  <c r="L28" i="5"/>
  <c r="AW28" i="5"/>
  <c r="S28" i="5"/>
  <c r="BF28" i="5"/>
  <c r="AP28" i="5"/>
  <c r="Z28" i="5"/>
  <c r="J28" i="5"/>
  <c r="AO28" i="5"/>
  <c r="Y28" i="5"/>
  <c r="I28" i="5"/>
  <c r="AM28" i="5"/>
  <c r="AY28" i="5"/>
  <c r="BC28" i="5"/>
  <c r="BJ28" i="5"/>
  <c r="AD28" i="5"/>
  <c r="AS28" i="5"/>
  <c r="AZ28" i="5"/>
  <c r="H28" i="5"/>
  <c r="BG28" i="5"/>
  <c r="BE28" i="5"/>
  <c r="BI28" i="5"/>
  <c r="AJ28" i="5"/>
  <c r="D28" i="5"/>
  <c r="AQ28" i="5"/>
  <c r="K28" i="5"/>
  <c r="BB28" i="5"/>
  <c r="AL28" i="5"/>
  <c r="V28" i="5"/>
  <c r="F28" i="5"/>
  <c r="AK28" i="5"/>
  <c r="U28" i="5"/>
  <c r="E28" i="5"/>
  <c r="AE28" i="5"/>
  <c r="D29" i="5"/>
  <c r="AE29" i="5" l="1"/>
  <c r="AY29" i="5"/>
  <c r="I29" i="5"/>
  <c r="K29" i="5"/>
  <c r="AM29" i="5"/>
  <c r="Q29" i="5"/>
  <c r="AJ29" i="5"/>
  <c r="AC29" i="5"/>
  <c r="F29" i="5"/>
  <c r="Z29" i="5"/>
  <c r="AT29" i="5"/>
  <c r="C29" i="5"/>
  <c r="AF29" i="5"/>
  <c r="AS29" i="5"/>
  <c r="AQ29" i="5"/>
  <c r="BG29" i="5"/>
  <c r="BA29" i="5"/>
  <c r="J29" i="5"/>
  <c r="AD29" i="5"/>
  <c r="AZ29" i="5"/>
  <c r="T29" i="5"/>
  <c r="AG29" i="5"/>
  <c r="BC29" i="5"/>
  <c r="V29" i="5"/>
  <c r="AW29" i="5"/>
  <c r="AU29" i="5"/>
  <c r="E29" i="5"/>
  <c r="Y29" i="5"/>
  <c r="AV29" i="5"/>
  <c r="P29" i="5"/>
  <c r="W29" i="5"/>
  <c r="BI29" i="5"/>
  <c r="AL29" i="5"/>
  <c r="A30" i="5"/>
  <c r="B30" i="5" s="1"/>
  <c r="U29" i="5"/>
  <c r="BJ29" i="5"/>
  <c r="AO29" i="5"/>
  <c r="S29" i="5"/>
  <c r="BH29" i="5"/>
  <c r="AR29" i="5"/>
  <c r="AB29" i="5"/>
  <c r="AH29" i="5"/>
  <c r="BB29" i="5"/>
  <c r="B29" i="5"/>
  <c r="AX29" i="5"/>
  <c r="G29" i="5"/>
  <c r="AA29" i="5"/>
  <c r="BF29" i="5"/>
  <c r="AK29" i="5"/>
  <c r="O29" i="5"/>
  <c r="BE29" i="5"/>
  <c r="AI29" i="5"/>
  <c r="N29" i="5"/>
  <c r="BD29" i="5"/>
  <c r="AN29" i="5"/>
  <c r="X29" i="5"/>
  <c r="H29" i="5"/>
  <c r="M29" i="5"/>
  <c r="R29" i="5"/>
  <c r="AP29" i="5"/>
  <c r="AB30" i="5" l="1"/>
  <c r="BJ30" i="5"/>
  <c r="AO30" i="5"/>
  <c r="BE30" i="5"/>
  <c r="BI30" i="5"/>
  <c r="G30" i="5"/>
  <c r="AT30" i="5"/>
  <c r="AU30" i="5"/>
  <c r="S30" i="5"/>
  <c r="AQ30" i="5"/>
  <c r="AD30" i="5"/>
  <c r="X30" i="5"/>
  <c r="AW30" i="5"/>
  <c r="U30" i="5"/>
  <c r="N30" i="5"/>
  <c r="BD30" i="5"/>
  <c r="Y30" i="5"/>
  <c r="C30" i="5"/>
  <c r="AE30" i="5"/>
  <c r="AY30" i="5"/>
  <c r="H30" i="5"/>
  <c r="AR30" i="5"/>
  <c r="W30" i="5"/>
  <c r="BG30" i="5"/>
  <c r="AK30" i="5"/>
  <c r="P30" i="5"/>
  <c r="BF30" i="5"/>
  <c r="AP30" i="5"/>
  <c r="Z30" i="5"/>
  <c r="J30" i="5"/>
  <c r="O30" i="5"/>
  <c r="AJ30" i="5"/>
  <c r="D30" i="5"/>
  <c r="A31" i="5"/>
  <c r="D31" i="5" s="1"/>
  <c r="T30" i="5"/>
  <c r="AN30" i="5"/>
  <c r="BH30" i="5"/>
  <c r="AM30" i="5"/>
  <c r="Q30" i="5"/>
  <c r="BA30" i="5"/>
  <c r="AF30" i="5"/>
  <c r="K30" i="5"/>
  <c r="BB30" i="5"/>
  <c r="AL30" i="5"/>
  <c r="V30" i="5"/>
  <c r="F30" i="5"/>
  <c r="M30" i="5"/>
  <c r="AI30" i="5"/>
  <c r="AS30" i="5"/>
  <c r="AZ30" i="5"/>
  <c r="I30" i="5"/>
  <c r="AC30" i="5"/>
  <c r="BC30" i="5"/>
  <c r="AG30" i="5"/>
  <c r="L30" i="5"/>
  <c r="AV30" i="5"/>
  <c r="AA30" i="5"/>
  <c r="E30" i="5"/>
  <c r="AX30" i="5"/>
  <c r="AH30" i="5"/>
  <c r="R30" i="5"/>
  <c r="V31" i="5" l="1"/>
  <c r="BH31" i="5"/>
  <c r="AA31" i="5"/>
  <c r="AM31" i="5"/>
  <c r="BJ31" i="5"/>
  <c r="AB31" i="5"/>
  <c r="S31" i="5"/>
  <c r="Q31" i="5"/>
  <c r="AW31" i="5"/>
  <c r="AG31" i="5"/>
  <c r="J31" i="5"/>
  <c r="Y31" i="5"/>
  <c r="AS31" i="5"/>
  <c r="B31" i="5"/>
  <c r="AF31" i="5"/>
  <c r="BG31" i="5"/>
  <c r="Z31" i="5"/>
  <c r="BA31" i="5"/>
  <c r="AT31" i="5"/>
  <c r="C31" i="5"/>
  <c r="W31" i="5"/>
  <c r="AV31" i="5"/>
  <c r="P31" i="5"/>
  <c r="E31" i="5"/>
  <c r="AP31" i="5"/>
  <c r="AO31" i="5"/>
  <c r="BI31" i="5"/>
  <c r="R31" i="5"/>
  <c r="AR31" i="5"/>
  <c r="L31" i="5"/>
  <c r="BF31" i="5"/>
  <c r="BB31" i="5"/>
  <c r="K31" i="5"/>
  <c r="AE31" i="5"/>
  <c r="BE31" i="5"/>
  <c r="AI31" i="5"/>
  <c r="N31" i="5"/>
  <c r="BC31" i="5"/>
  <c r="AH31" i="5"/>
  <c r="M31" i="5"/>
  <c r="BD31" i="5"/>
  <c r="AN31" i="5"/>
  <c r="X31" i="5"/>
  <c r="H31" i="5"/>
  <c r="AL31" i="5"/>
  <c r="F31" i="5"/>
  <c r="AK31" i="5"/>
  <c r="O31" i="5"/>
  <c r="AU31" i="5"/>
  <c r="AQ31" i="5"/>
  <c r="A32" i="5"/>
  <c r="J32" i="5" s="1"/>
  <c r="U31" i="5"/>
  <c r="AY31" i="5"/>
  <c r="AD31" i="5"/>
  <c r="I31" i="5"/>
  <c r="AX31" i="5"/>
  <c r="AC31" i="5"/>
  <c r="G31" i="5"/>
  <c r="AZ31" i="5"/>
  <c r="AJ31" i="5"/>
  <c r="T31" i="5"/>
  <c r="BJ32" i="5" l="1"/>
  <c r="AI32" i="5"/>
  <c r="U32" i="5"/>
  <c r="AB32" i="5"/>
  <c r="AQ32" i="5"/>
  <c r="T32" i="5"/>
  <c r="N32" i="5"/>
  <c r="S32" i="5"/>
  <c r="BC32" i="5"/>
  <c r="A33" i="5"/>
  <c r="P33" i="5" s="1"/>
  <c r="AT32" i="5"/>
  <c r="AY32" i="5"/>
  <c r="L32" i="5"/>
  <c r="AO32" i="5"/>
  <c r="AD32" i="5"/>
  <c r="BI32" i="5"/>
  <c r="AN32" i="5"/>
  <c r="H32" i="5"/>
  <c r="BD32" i="5"/>
  <c r="M32" i="5"/>
  <c r="AG32" i="5"/>
  <c r="BA32" i="5"/>
  <c r="AF32" i="5"/>
  <c r="K32" i="5"/>
  <c r="AZ32" i="5"/>
  <c r="AE32" i="5"/>
  <c r="I32" i="5"/>
  <c r="BB32" i="5"/>
  <c r="AL32" i="5"/>
  <c r="V32" i="5"/>
  <c r="F32" i="5"/>
  <c r="BH32" i="5"/>
  <c r="AM32" i="5"/>
  <c r="AW32" i="5"/>
  <c r="AS32" i="5"/>
  <c r="C32" i="5"/>
  <c r="W32" i="5"/>
  <c r="AV32" i="5"/>
  <c r="AA32" i="5"/>
  <c r="E32" i="5"/>
  <c r="AU32" i="5"/>
  <c r="Y32" i="5"/>
  <c r="D32" i="5"/>
  <c r="AX32" i="5"/>
  <c r="AH32" i="5"/>
  <c r="R32" i="5"/>
  <c r="B32" i="5"/>
  <c r="Q32" i="5"/>
  <c r="AC32" i="5"/>
  <c r="G32" i="5"/>
  <c r="X32" i="5"/>
  <c r="AR32" i="5"/>
  <c r="BG32" i="5"/>
  <c r="AK32" i="5"/>
  <c r="P32" i="5"/>
  <c r="BE32" i="5"/>
  <c r="AJ32" i="5"/>
  <c r="O32" i="5"/>
  <c r="BF32" i="5"/>
  <c r="AP32" i="5"/>
  <c r="Z32" i="5"/>
  <c r="N33" i="5" l="1"/>
  <c r="B33" i="5"/>
  <c r="BA33" i="5"/>
  <c r="AR33" i="5"/>
  <c r="AK33" i="5"/>
  <c r="AE33" i="5"/>
  <c r="Z33" i="5"/>
  <c r="C33" i="5"/>
  <c r="AQ33" i="5"/>
  <c r="AB33" i="5"/>
  <c r="A34" i="5"/>
  <c r="J34" i="5" s="1"/>
  <c r="AD33" i="5"/>
  <c r="BE33" i="5"/>
  <c r="AS33" i="5"/>
  <c r="V33" i="5"/>
  <c r="L33" i="5"/>
  <c r="U33" i="5"/>
  <c r="I33" i="5"/>
  <c r="AT33" i="5"/>
  <c r="W33" i="5"/>
  <c r="BH33" i="5"/>
  <c r="AP33" i="5"/>
  <c r="BJ33" i="5"/>
  <c r="J33" i="5"/>
  <c r="BF33" i="5"/>
  <c r="O33" i="5"/>
  <c r="AI33" i="5"/>
  <c r="BI33" i="5"/>
  <c r="AM33" i="5"/>
  <c r="R33" i="5"/>
  <c r="BG33" i="5"/>
  <c r="AL33" i="5"/>
  <c r="Q33" i="5"/>
  <c r="BD33" i="5"/>
  <c r="AN33" i="5"/>
  <c r="X33" i="5"/>
  <c r="H33" i="5"/>
  <c r="AO33" i="5"/>
  <c r="S33" i="5"/>
  <c r="AY33" i="5"/>
  <c r="AU33" i="5"/>
  <c r="E33" i="5"/>
  <c r="Y33" i="5"/>
  <c r="BC33" i="5"/>
  <c r="AH33" i="5"/>
  <c r="M33" i="5"/>
  <c r="BB33" i="5"/>
  <c r="AG33" i="5"/>
  <c r="K33" i="5"/>
  <c r="AZ33" i="5"/>
  <c r="AJ33" i="5"/>
  <c r="T33" i="5"/>
  <c r="D33" i="5"/>
  <c r="AX33" i="5"/>
  <c r="AC33" i="5"/>
  <c r="G33" i="5"/>
  <c r="AW33" i="5"/>
  <c r="AA33" i="5"/>
  <c r="F33" i="5"/>
  <c r="AV33" i="5"/>
  <c r="AF33" i="5"/>
  <c r="T34" i="5"/>
  <c r="BH34" i="5" l="1"/>
  <c r="A35" i="5"/>
  <c r="D35" i="5" s="1"/>
  <c r="S34" i="5"/>
  <c r="L34" i="5"/>
  <c r="AO34" i="5"/>
  <c r="BJ34" i="5"/>
  <c r="Q34" i="5"/>
  <c r="AN34" i="5"/>
  <c r="AD34" i="5"/>
  <c r="N34" i="5"/>
  <c r="AR34" i="5"/>
  <c r="AK34" i="5"/>
  <c r="BI34" i="5"/>
  <c r="AT34" i="5"/>
  <c r="AW34" i="5"/>
  <c r="BE34" i="5"/>
  <c r="BD34" i="5"/>
  <c r="Z34" i="5"/>
  <c r="W34" i="5"/>
  <c r="BC34" i="5"/>
  <c r="AF34" i="5"/>
  <c r="AM34" i="5"/>
  <c r="BG34" i="5"/>
  <c r="P34" i="5"/>
  <c r="AZ34" i="5"/>
  <c r="AE34" i="5"/>
  <c r="I34" i="5"/>
  <c r="AY34" i="5"/>
  <c r="AC34" i="5"/>
  <c r="H34" i="5"/>
  <c r="BB34" i="5"/>
  <c r="AL34" i="5"/>
  <c r="V34" i="5"/>
  <c r="F34" i="5"/>
  <c r="BA34" i="5"/>
  <c r="AA34" i="5"/>
  <c r="AJ34" i="5"/>
  <c r="BF34" i="5"/>
  <c r="U34" i="5"/>
  <c r="AG34" i="5"/>
  <c r="K34" i="5"/>
  <c r="AB34" i="5"/>
  <c r="AV34" i="5"/>
  <c r="E34" i="5"/>
  <c r="AU34" i="5"/>
  <c r="Y34" i="5"/>
  <c r="D34" i="5"/>
  <c r="AS34" i="5"/>
  <c r="X34" i="5"/>
  <c r="C34" i="5"/>
  <c r="AX34" i="5"/>
  <c r="AH34" i="5"/>
  <c r="R34" i="5"/>
  <c r="B34" i="5"/>
  <c r="AQ34" i="5"/>
  <c r="G34" i="5"/>
  <c r="O34" i="5"/>
  <c r="AI34" i="5"/>
  <c r="M34" i="5"/>
  <c r="AP34" i="5"/>
  <c r="P35" i="5"/>
  <c r="T35" i="5"/>
  <c r="X35" i="5"/>
  <c r="AB35" i="5"/>
  <c r="AF35" i="5"/>
  <c r="AJ35" i="5"/>
  <c r="AN35" i="5"/>
  <c r="AR35" i="5"/>
  <c r="AV35" i="5"/>
  <c r="AZ35" i="5"/>
  <c r="BD35" i="5"/>
  <c r="BH35" i="5"/>
  <c r="E35" i="5"/>
  <c r="J35" i="5"/>
  <c r="O35" i="5"/>
  <c r="U35" i="5"/>
  <c r="Z35" i="5"/>
  <c r="AE35" i="5"/>
  <c r="AK35" i="5"/>
  <c r="AP35" i="5"/>
  <c r="AU35" i="5"/>
  <c r="BA35" i="5"/>
  <c r="BF35" i="5"/>
  <c r="A36" i="5"/>
  <c r="F35" i="5"/>
  <c r="K35" i="5"/>
  <c r="Q35" i="5"/>
  <c r="V35" i="5"/>
  <c r="AA35" i="5"/>
  <c r="AG35" i="5"/>
  <c r="AL35" i="5"/>
  <c r="AQ35" i="5"/>
  <c r="AW35" i="5"/>
  <c r="BB35" i="5"/>
  <c r="BG35" i="5"/>
  <c r="G35" i="5"/>
  <c r="R35" i="5"/>
  <c r="AC35" i="5"/>
  <c r="AM35" i="5"/>
  <c r="AX35" i="5"/>
  <c r="BI35" i="5"/>
  <c r="I35" i="5"/>
  <c r="S35" i="5"/>
  <c r="AD35" i="5"/>
  <c r="AO35" i="5"/>
  <c r="AY35" i="5"/>
  <c r="BJ35" i="5"/>
  <c r="M35" i="5"/>
  <c r="AH35" i="5"/>
  <c r="BC35" i="5"/>
  <c r="N35" i="5"/>
  <c r="AI35" i="5"/>
  <c r="BE35" i="5"/>
  <c r="W35" i="5"/>
  <c r="Y35" i="5"/>
  <c r="B35" i="5"/>
  <c r="C35" i="5"/>
  <c r="AS35" i="5"/>
  <c r="AT35" i="5"/>
  <c r="L35" i="5" l="1"/>
  <c r="H35" i="5"/>
  <c r="B36" i="5"/>
  <c r="F36" i="5"/>
  <c r="J36" i="5"/>
  <c r="N36" i="5"/>
  <c r="R36" i="5"/>
  <c r="V36" i="5"/>
  <c r="Z36" i="5"/>
  <c r="AD36" i="5"/>
  <c r="AH36" i="5"/>
  <c r="AL36" i="5"/>
  <c r="AP36" i="5"/>
  <c r="AT36" i="5"/>
  <c r="AX36" i="5"/>
  <c r="BB36" i="5"/>
  <c r="BF36" i="5"/>
  <c r="BJ36" i="5"/>
  <c r="G36" i="5"/>
  <c r="L36" i="5"/>
  <c r="Q36" i="5"/>
  <c r="W36" i="5"/>
  <c r="AB36" i="5"/>
  <c r="AG36" i="5"/>
  <c r="AM36" i="5"/>
  <c r="AR36" i="5"/>
  <c r="AW36" i="5"/>
  <c r="BC36" i="5"/>
  <c r="BH36" i="5"/>
  <c r="C36" i="5"/>
  <c r="H36" i="5"/>
  <c r="M36" i="5"/>
  <c r="S36" i="5"/>
  <c r="X36" i="5"/>
  <c r="AC36" i="5"/>
  <c r="AI36" i="5"/>
  <c r="AN36" i="5"/>
  <c r="AS36" i="5"/>
  <c r="AY36" i="5"/>
  <c r="BD36" i="5"/>
  <c r="BI36" i="5"/>
  <c r="I36" i="5"/>
  <c r="T36" i="5"/>
  <c r="AE36" i="5"/>
  <c r="AO36" i="5"/>
  <c r="AZ36" i="5"/>
  <c r="A37" i="5"/>
  <c r="K36" i="5"/>
  <c r="U36" i="5"/>
  <c r="AF36" i="5"/>
  <c r="AQ36" i="5"/>
  <c r="BA36" i="5"/>
  <c r="O36" i="5"/>
  <c r="AJ36" i="5"/>
  <c r="BE36" i="5"/>
  <c r="P36" i="5"/>
  <c r="AK36" i="5"/>
  <c r="BG36" i="5"/>
  <c r="D36" i="5"/>
  <c r="AU36" i="5"/>
  <c r="E36" i="5"/>
  <c r="AV36" i="5"/>
  <c r="Y36" i="5"/>
  <c r="AA36" i="5"/>
  <c r="D37" i="5" l="1"/>
  <c r="H37" i="5"/>
  <c r="L37" i="5"/>
  <c r="P37" i="5"/>
  <c r="T37" i="5"/>
  <c r="X37" i="5"/>
  <c r="AB37" i="5"/>
  <c r="AF37" i="5"/>
  <c r="AJ37" i="5"/>
  <c r="AN37" i="5"/>
  <c r="AR37" i="5"/>
  <c r="AV37" i="5"/>
  <c r="AZ37" i="5"/>
  <c r="BD37" i="5"/>
  <c r="BH37" i="5"/>
  <c r="C37" i="5"/>
  <c r="I37" i="5"/>
  <c r="N37" i="5"/>
  <c r="S37" i="5"/>
  <c r="Y37" i="5"/>
  <c r="AD37" i="5"/>
  <c r="AI37" i="5"/>
  <c r="AO37" i="5"/>
  <c r="AT37" i="5"/>
  <c r="AY37" i="5"/>
  <c r="BE37" i="5"/>
  <c r="BJ37" i="5"/>
  <c r="E37" i="5"/>
  <c r="J37" i="5"/>
  <c r="O37" i="5"/>
  <c r="U37" i="5"/>
  <c r="Z37" i="5"/>
  <c r="AE37" i="5"/>
  <c r="AK37" i="5"/>
  <c r="AP37" i="5"/>
  <c r="AU37" i="5"/>
  <c r="BA37" i="5"/>
  <c r="BF37" i="5"/>
  <c r="A38" i="5"/>
  <c r="K37" i="5"/>
  <c r="V37" i="5"/>
  <c r="AG37" i="5"/>
  <c r="AQ37" i="5"/>
  <c r="BB37" i="5"/>
  <c r="B37" i="5"/>
  <c r="M37" i="5"/>
  <c r="W37" i="5"/>
  <c r="AH37" i="5"/>
  <c r="AS37" i="5"/>
  <c r="BC37" i="5"/>
  <c r="Q37" i="5"/>
  <c r="AL37" i="5"/>
  <c r="BG37" i="5"/>
  <c r="R37" i="5"/>
  <c r="AM37" i="5"/>
  <c r="BI37" i="5"/>
  <c r="AA37" i="5"/>
  <c r="AC37" i="5"/>
  <c r="AW37" i="5"/>
  <c r="AX37" i="5"/>
  <c r="F37" i="5"/>
  <c r="G37" i="5"/>
  <c r="B38" i="5" l="1"/>
  <c r="F38" i="5"/>
  <c r="J38" i="5"/>
  <c r="N38" i="5"/>
  <c r="R38" i="5"/>
  <c r="V38" i="5"/>
  <c r="Z38" i="5"/>
  <c r="AD38" i="5"/>
  <c r="AH38" i="5"/>
  <c r="AL38" i="5"/>
  <c r="AP38" i="5"/>
  <c r="AT38" i="5"/>
  <c r="AX38" i="5"/>
  <c r="BB38" i="5"/>
  <c r="BF38" i="5"/>
  <c r="BJ38" i="5"/>
  <c r="E38" i="5"/>
  <c r="K38" i="5"/>
  <c r="P38" i="5"/>
  <c r="U38" i="5"/>
  <c r="AA38" i="5"/>
  <c r="AF38" i="5"/>
  <c r="AK38" i="5"/>
  <c r="AQ38" i="5"/>
  <c r="AV38" i="5"/>
  <c r="BA38" i="5"/>
  <c r="BG38" i="5"/>
  <c r="G38" i="5"/>
  <c r="L38" i="5"/>
  <c r="Q38" i="5"/>
  <c r="W38" i="5"/>
  <c r="AB38" i="5"/>
  <c r="AG38" i="5"/>
  <c r="AM38" i="5"/>
  <c r="AR38" i="5"/>
  <c r="AW38" i="5"/>
  <c r="BC38" i="5"/>
  <c r="BH38" i="5"/>
  <c r="C38" i="5"/>
  <c r="M38" i="5"/>
  <c r="X38" i="5"/>
  <c r="AI38" i="5"/>
  <c r="AS38" i="5"/>
  <c r="BD38" i="5"/>
  <c r="D38" i="5"/>
  <c r="O38" i="5"/>
  <c r="Y38" i="5"/>
  <c r="AJ38" i="5"/>
  <c r="AU38" i="5"/>
  <c r="BE38" i="5"/>
  <c r="S38" i="5"/>
  <c r="AN38" i="5"/>
  <c r="BI38" i="5"/>
  <c r="T38" i="5"/>
  <c r="AO38" i="5"/>
  <c r="A39" i="5"/>
  <c r="H38" i="5"/>
  <c r="AY38" i="5"/>
  <c r="I38" i="5"/>
  <c r="AZ38" i="5"/>
  <c r="AC38" i="5"/>
  <c r="AE38" i="5"/>
  <c r="D39" i="5" l="1"/>
  <c r="H39" i="5"/>
  <c r="L39" i="5"/>
  <c r="P39" i="5"/>
  <c r="T39" i="5"/>
  <c r="X39" i="5"/>
  <c r="AB39" i="5"/>
  <c r="AF39" i="5"/>
  <c r="AJ39" i="5"/>
  <c r="AN39" i="5"/>
  <c r="AR39" i="5"/>
  <c r="AV39" i="5"/>
  <c r="AZ39" i="5"/>
  <c r="BD39" i="5"/>
  <c r="BH39" i="5"/>
  <c r="B39" i="5"/>
  <c r="G39" i="5"/>
  <c r="M39" i="5"/>
  <c r="R39" i="5"/>
  <c r="W39" i="5"/>
  <c r="AC39" i="5"/>
  <c r="AH39" i="5"/>
  <c r="AM39" i="5"/>
  <c r="AS39" i="5"/>
  <c r="AX39" i="5"/>
  <c r="BC39" i="5"/>
  <c r="BI39" i="5"/>
  <c r="C39" i="5"/>
  <c r="I39" i="5"/>
  <c r="N39" i="5"/>
  <c r="S39" i="5"/>
  <c r="Y39" i="5"/>
  <c r="AD39" i="5"/>
  <c r="AI39" i="5"/>
  <c r="AO39" i="5"/>
  <c r="AT39" i="5"/>
  <c r="AY39" i="5"/>
  <c r="BE39" i="5"/>
  <c r="BJ39" i="5"/>
  <c r="E39" i="5"/>
  <c r="O39" i="5"/>
  <c r="Z39" i="5"/>
  <c r="AK39" i="5"/>
  <c r="AU39" i="5"/>
  <c r="BF39" i="5"/>
  <c r="F39" i="5"/>
  <c r="Q39" i="5"/>
  <c r="AA39" i="5"/>
  <c r="AL39" i="5"/>
  <c r="AW39" i="5"/>
  <c r="BG39" i="5"/>
  <c r="U39" i="5"/>
  <c r="AP39" i="5"/>
  <c r="A40" i="5"/>
  <c r="V39" i="5"/>
  <c r="AQ39" i="5"/>
  <c r="AE39" i="5"/>
  <c r="AG39" i="5"/>
  <c r="J39" i="5"/>
  <c r="K39" i="5"/>
  <c r="BA39" i="5"/>
  <c r="BB39" i="5"/>
  <c r="B40" i="5" l="1"/>
  <c r="F40" i="5"/>
  <c r="J40" i="5"/>
  <c r="N40" i="5"/>
  <c r="R40" i="5"/>
  <c r="V40" i="5"/>
  <c r="Z40" i="5"/>
  <c r="AD40" i="5"/>
  <c r="AH40" i="5"/>
  <c r="D40" i="5"/>
  <c r="I40" i="5"/>
  <c r="O40" i="5"/>
  <c r="T40" i="5"/>
  <c r="Y40" i="5"/>
  <c r="AE40" i="5"/>
  <c r="AJ40" i="5"/>
  <c r="AN40" i="5"/>
  <c r="AR40" i="5"/>
  <c r="AV40" i="5"/>
  <c r="AZ40" i="5"/>
  <c r="BD40" i="5"/>
  <c r="BH40" i="5"/>
  <c r="E40" i="5"/>
  <c r="K40" i="5"/>
  <c r="P40" i="5"/>
  <c r="U40" i="5"/>
  <c r="AA40" i="5"/>
  <c r="AF40" i="5"/>
  <c r="AK40" i="5"/>
  <c r="AO40" i="5"/>
  <c r="AS40" i="5"/>
  <c r="AW40" i="5"/>
  <c r="BA40" i="5"/>
  <c r="BE40" i="5"/>
  <c r="BI40" i="5"/>
  <c r="G40" i="5"/>
  <c r="Q40" i="5"/>
  <c r="AB40" i="5"/>
  <c r="AL40" i="5"/>
  <c r="AT40" i="5"/>
  <c r="BB40" i="5"/>
  <c r="BJ40" i="5"/>
  <c r="H40" i="5"/>
  <c r="S40" i="5"/>
  <c r="AC40" i="5"/>
  <c r="AM40" i="5"/>
  <c r="AU40" i="5"/>
  <c r="BC40" i="5"/>
  <c r="A41" i="5"/>
  <c r="W40" i="5"/>
  <c r="AP40" i="5"/>
  <c r="BF40" i="5"/>
  <c r="C40" i="5"/>
  <c r="X40" i="5"/>
  <c r="AQ40" i="5"/>
  <c r="BG40" i="5"/>
  <c r="L40" i="5"/>
  <c r="AX40" i="5"/>
  <c r="M40" i="5"/>
  <c r="AY40" i="5"/>
  <c r="AG40" i="5"/>
  <c r="AI40" i="5"/>
  <c r="B41" i="5" l="1"/>
  <c r="F41" i="5"/>
  <c r="J41" i="5"/>
  <c r="N41" i="5"/>
  <c r="R41" i="5"/>
  <c r="V41" i="5"/>
  <c r="Z41" i="5"/>
  <c r="AD41" i="5"/>
  <c r="AH41" i="5"/>
  <c r="AL41" i="5"/>
  <c r="AP41" i="5"/>
  <c r="AT41" i="5"/>
  <c r="AX41" i="5"/>
  <c r="BB41" i="5"/>
  <c r="BF41" i="5"/>
  <c r="BJ41" i="5"/>
  <c r="C41" i="5"/>
  <c r="G41" i="5"/>
  <c r="K41" i="5"/>
  <c r="O41" i="5"/>
  <c r="S41" i="5"/>
  <c r="W41" i="5"/>
  <c r="AA41" i="5"/>
  <c r="AE41" i="5"/>
  <c r="AI41" i="5"/>
  <c r="AM41" i="5"/>
  <c r="AQ41" i="5"/>
  <c r="AU41" i="5"/>
  <c r="AY41" i="5"/>
  <c r="BC41" i="5"/>
  <c r="BG41" i="5"/>
  <c r="A42" i="5"/>
  <c r="H41" i="5"/>
  <c r="P41" i="5"/>
  <c r="X41" i="5"/>
  <c r="AF41" i="5"/>
  <c r="AN41" i="5"/>
  <c r="AV41" i="5"/>
  <c r="BD41" i="5"/>
  <c r="I41" i="5"/>
  <c r="Q41" i="5"/>
  <c r="Y41" i="5"/>
  <c r="AG41" i="5"/>
  <c r="AO41" i="5"/>
  <c r="AW41" i="5"/>
  <c r="BE41" i="5"/>
  <c r="L41" i="5"/>
  <c r="AB41" i="5"/>
  <c r="AR41" i="5"/>
  <c r="BH41" i="5"/>
  <c r="M41" i="5"/>
  <c r="AC41" i="5"/>
  <c r="AS41" i="5"/>
  <c r="BI41" i="5"/>
  <c r="T41" i="5"/>
  <c r="AZ41" i="5"/>
  <c r="U41" i="5"/>
  <c r="BA41" i="5"/>
  <c r="AJ41" i="5"/>
  <c r="AK41" i="5"/>
  <c r="D41" i="5"/>
  <c r="E41" i="5"/>
  <c r="D42" i="5" l="1"/>
  <c r="H42" i="5"/>
  <c r="L42" i="5"/>
  <c r="P42" i="5"/>
  <c r="T42" i="5"/>
  <c r="X42" i="5"/>
  <c r="AB42" i="5"/>
  <c r="AF42" i="5"/>
  <c r="AJ42" i="5"/>
  <c r="AN42" i="5"/>
  <c r="AR42" i="5"/>
  <c r="AV42" i="5"/>
  <c r="AZ42" i="5"/>
  <c r="BD42" i="5"/>
  <c r="BH42" i="5"/>
  <c r="E42" i="5"/>
  <c r="I42" i="5"/>
  <c r="M42" i="5"/>
  <c r="Q42" i="5"/>
  <c r="U42" i="5"/>
  <c r="Y42" i="5"/>
  <c r="AC42" i="5"/>
  <c r="AG42" i="5"/>
  <c r="AK42" i="5"/>
  <c r="AO42" i="5"/>
  <c r="AS42" i="5"/>
  <c r="AW42" i="5"/>
  <c r="BA42" i="5"/>
  <c r="BE42" i="5"/>
  <c r="BI42" i="5"/>
  <c r="B42" i="5"/>
  <c r="J42" i="5"/>
  <c r="R42" i="5"/>
  <c r="Z42" i="5"/>
  <c r="AH42" i="5"/>
  <c r="AP42" i="5"/>
  <c r="AX42" i="5"/>
  <c r="BF42" i="5"/>
  <c r="C42" i="5"/>
  <c r="K42" i="5"/>
  <c r="S42" i="5"/>
  <c r="AA42" i="5"/>
  <c r="AI42" i="5"/>
  <c r="AQ42" i="5"/>
  <c r="AY42" i="5"/>
  <c r="BG42" i="5"/>
  <c r="N42" i="5"/>
  <c r="AD42" i="5"/>
  <c r="AT42" i="5"/>
  <c r="BJ42" i="5"/>
  <c r="O42" i="5"/>
  <c r="AE42" i="5"/>
  <c r="AU42" i="5"/>
  <c r="A43" i="5"/>
  <c r="V42" i="5"/>
  <c r="BB42" i="5"/>
  <c r="W42" i="5"/>
  <c r="BC42" i="5"/>
  <c r="AL42" i="5"/>
  <c r="AM42" i="5"/>
  <c r="F42" i="5"/>
  <c r="G42" i="5"/>
  <c r="B43" i="5" l="1"/>
  <c r="F43" i="5"/>
  <c r="J43" i="5"/>
  <c r="N43" i="5"/>
  <c r="R43" i="5"/>
  <c r="V43" i="5"/>
  <c r="Z43" i="5"/>
  <c r="AD43" i="5"/>
  <c r="AH43" i="5"/>
  <c r="AL43" i="5"/>
  <c r="AP43" i="5"/>
  <c r="AT43" i="5"/>
  <c r="AX43" i="5"/>
  <c r="BB43" i="5"/>
  <c r="BF43" i="5"/>
  <c r="BJ43" i="5"/>
  <c r="C43" i="5"/>
  <c r="G43" i="5"/>
  <c r="K43" i="5"/>
  <c r="O43" i="5"/>
  <c r="S43" i="5"/>
  <c r="W43" i="5"/>
  <c r="AA43" i="5"/>
  <c r="AE43" i="5"/>
  <c r="AI43" i="5"/>
  <c r="AM43" i="5"/>
  <c r="AQ43" i="5"/>
  <c r="AU43" i="5"/>
  <c r="AY43" i="5"/>
  <c r="BC43" i="5"/>
  <c r="BG43" i="5"/>
  <c r="A44" i="5"/>
  <c r="D43" i="5"/>
  <c r="L43" i="5"/>
  <c r="T43" i="5"/>
  <c r="AB43" i="5"/>
  <c r="AJ43" i="5"/>
  <c r="AR43" i="5"/>
  <c r="AZ43" i="5"/>
  <c r="BH43" i="5"/>
  <c r="E43" i="5"/>
  <c r="M43" i="5"/>
  <c r="U43" i="5"/>
  <c r="AC43" i="5"/>
  <c r="AK43" i="5"/>
  <c r="AS43" i="5"/>
  <c r="BA43" i="5"/>
  <c r="BI43" i="5"/>
  <c r="P43" i="5"/>
  <c r="AF43" i="5"/>
  <c r="AV43" i="5"/>
  <c r="Q43" i="5"/>
  <c r="AG43" i="5"/>
  <c r="AW43" i="5"/>
  <c r="X43" i="5"/>
  <c r="BD43" i="5"/>
  <c r="Y43" i="5"/>
  <c r="BE43" i="5"/>
  <c r="AN43" i="5"/>
  <c r="AO43" i="5"/>
  <c r="H43" i="5"/>
  <c r="I43" i="5"/>
  <c r="D44" i="5" l="1"/>
  <c r="H44" i="5"/>
  <c r="L44" i="5"/>
  <c r="P44" i="5"/>
  <c r="T44" i="5"/>
  <c r="X44" i="5"/>
  <c r="AB44" i="5"/>
  <c r="AF44" i="5"/>
  <c r="AJ44" i="5"/>
  <c r="AN44" i="5"/>
  <c r="AR44" i="5"/>
  <c r="AV44" i="5"/>
  <c r="AZ44" i="5"/>
  <c r="BD44" i="5"/>
  <c r="BH44" i="5"/>
  <c r="E44" i="5"/>
  <c r="I44" i="5"/>
  <c r="M44" i="5"/>
  <c r="Q44" i="5"/>
  <c r="U44" i="5"/>
  <c r="Y44" i="5"/>
  <c r="AC44" i="5"/>
  <c r="AG44" i="5"/>
  <c r="AK44" i="5"/>
  <c r="AO44" i="5"/>
  <c r="AS44" i="5"/>
  <c r="AW44" i="5"/>
  <c r="BA44" i="5"/>
  <c r="BE44" i="5"/>
  <c r="BI44" i="5"/>
  <c r="F44" i="5"/>
  <c r="N44" i="5"/>
  <c r="V44" i="5"/>
  <c r="AD44" i="5"/>
  <c r="AL44" i="5"/>
  <c r="AT44" i="5"/>
  <c r="BB44" i="5"/>
  <c r="BJ44" i="5"/>
  <c r="G44" i="5"/>
  <c r="O44" i="5"/>
  <c r="W44" i="5"/>
  <c r="AE44" i="5"/>
  <c r="AM44" i="5"/>
  <c r="AU44" i="5"/>
  <c r="BC44" i="5"/>
  <c r="A45" i="5"/>
  <c r="B44" i="5"/>
  <c r="R44" i="5"/>
  <c r="AH44" i="5"/>
  <c r="AX44" i="5"/>
  <c r="C44" i="5"/>
  <c r="S44" i="5"/>
  <c r="AI44" i="5"/>
  <c r="AY44" i="5"/>
  <c r="Z44" i="5"/>
  <c r="BF44" i="5"/>
  <c r="AA44" i="5"/>
  <c r="BG44" i="5"/>
  <c r="AP44" i="5"/>
  <c r="AQ44" i="5"/>
  <c r="J44" i="5"/>
  <c r="K44" i="5"/>
  <c r="B45" i="5" l="1"/>
  <c r="F45" i="5"/>
  <c r="J45" i="5"/>
  <c r="N45" i="5"/>
  <c r="R45" i="5"/>
  <c r="V45" i="5"/>
  <c r="Z45" i="5"/>
  <c r="AD45" i="5"/>
  <c r="AH45" i="5"/>
  <c r="AL45" i="5"/>
  <c r="AP45" i="5"/>
  <c r="AT45" i="5"/>
  <c r="AX45" i="5"/>
  <c r="BB45" i="5"/>
  <c r="BF45" i="5"/>
  <c r="BJ45" i="5"/>
  <c r="C45" i="5"/>
  <c r="G45" i="5"/>
  <c r="K45" i="5"/>
  <c r="O45" i="5"/>
  <c r="S45" i="5"/>
  <c r="W45" i="5"/>
  <c r="AA45" i="5"/>
  <c r="AE45" i="5"/>
  <c r="AI45" i="5"/>
  <c r="AM45" i="5"/>
  <c r="AQ45" i="5"/>
  <c r="AU45" i="5"/>
  <c r="AY45" i="5"/>
  <c r="BC45" i="5"/>
  <c r="BG45" i="5"/>
  <c r="A46" i="5"/>
  <c r="H45" i="5"/>
  <c r="P45" i="5"/>
  <c r="X45" i="5"/>
  <c r="AF45" i="5"/>
  <c r="AN45" i="5"/>
  <c r="AV45" i="5"/>
  <c r="BD45" i="5"/>
  <c r="I45" i="5"/>
  <c r="Q45" i="5"/>
  <c r="Y45" i="5"/>
  <c r="AG45" i="5"/>
  <c r="AO45" i="5"/>
  <c r="AW45" i="5"/>
  <c r="BE45" i="5"/>
  <c r="D45" i="5"/>
  <c r="T45" i="5"/>
  <c r="AJ45" i="5"/>
  <c r="AZ45" i="5"/>
  <c r="E45" i="5"/>
  <c r="U45" i="5"/>
  <c r="AK45" i="5"/>
  <c r="BA45" i="5"/>
  <c r="AB45" i="5"/>
  <c r="BH45" i="5"/>
  <c r="AC45" i="5"/>
  <c r="BI45" i="5"/>
  <c r="AR45" i="5"/>
  <c r="AS45" i="5"/>
  <c r="L45" i="5"/>
  <c r="M45" i="5"/>
  <c r="D46" i="5" l="1"/>
  <c r="H46" i="5"/>
  <c r="L46" i="5"/>
  <c r="P46" i="5"/>
  <c r="T46" i="5"/>
  <c r="X46" i="5"/>
  <c r="AB46" i="5"/>
  <c r="AF46" i="5"/>
  <c r="AJ46" i="5"/>
  <c r="AN46" i="5"/>
  <c r="AR46" i="5"/>
  <c r="AV46" i="5"/>
  <c r="AZ46" i="5"/>
  <c r="BD46" i="5"/>
  <c r="BH46" i="5"/>
  <c r="E46" i="5"/>
  <c r="I46" i="5"/>
  <c r="M46" i="5"/>
  <c r="Q46" i="5"/>
  <c r="U46" i="5"/>
  <c r="Y46" i="5"/>
  <c r="AC46" i="5"/>
  <c r="AG46" i="5"/>
  <c r="AK46" i="5"/>
  <c r="AO46" i="5"/>
  <c r="AS46" i="5"/>
  <c r="AW46" i="5"/>
  <c r="BA46" i="5"/>
  <c r="BE46" i="5"/>
  <c r="BI46" i="5"/>
  <c r="B46" i="5"/>
  <c r="J46" i="5"/>
  <c r="R46" i="5"/>
  <c r="Z46" i="5"/>
  <c r="AH46" i="5"/>
  <c r="AP46" i="5"/>
  <c r="AX46" i="5"/>
  <c r="BF46" i="5"/>
  <c r="C46" i="5"/>
  <c r="K46" i="5"/>
  <c r="S46" i="5"/>
  <c r="AA46" i="5"/>
  <c r="AI46" i="5"/>
  <c r="AQ46" i="5"/>
  <c r="AY46" i="5"/>
  <c r="BG46" i="5"/>
  <c r="F46" i="5"/>
  <c r="V46" i="5"/>
  <c r="AL46" i="5"/>
  <c r="BB46" i="5"/>
  <c r="G46" i="5"/>
  <c r="W46" i="5"/>
  <c r="AM46" i="5"/>
  <c r="BC46" i="5"/>
  <c r="AD46" i="5"/>
  <c r="BJ46" i="5"/>
  <c r="AE46" i="5"/>
  <c r="A47" i="5"/>
  <c r="AT46" i="5"/>
  <c r="AU46" i="5"/>
  <c r="N46" i="5"/>
  <c r="O46" i="5"/>
  <c r="B47" i="5" l="1"/>
  <c r="F47" i="5"/>
  <c r="J47" i="5"/>
  <c r="N47" i="5"/>
  <c r="R47" i="5"/>
  <c r="V47" i="5"/>
  <c r="Z47" i="5"/>
  <c r="AD47" i="5"/>
  <c r="AH47" i="5"/>
  <c r="AL47" i="5"/>
  <c r="AP47" i="5"/>
  <c r="AT47" i="5"/>
  <c r="AX47" i="5"/>
  <c r="BB47" i="5"/>
  <c r="BF47" i="5"/>
  <c r="BJ47" i="5"/>
  <c r="C47" i="5"/>
  <c r="G47" i="5"/>
  <c r="K47" i="5"/>
  <c r="O47" i="5"/>
  <c r="S47" i="5"/>
  <c r="W47" i="5"/>
  <c r="AA47" i="5"/>
  <c r="AE47" i="5"/>
  <c r="AI47" i="5"/>
  <c r="AM47" i="5"/>
  <c r="AQ47" i="5"/>
  <c r="AU47" i="5"/>
  <c r="AY47" i="5"/>
  <c r="BC47" i="5"/>
  <c r="BG47" i="5"/>
  <c r="A48" i="5"/>
  <c r="D47" i="5"/>
  <c r="L47" i="5"/>
  <c r="T47" i="5"/>
  <c r="AB47" i="5"/>
  <c r="AJ47" i="5"/>
  <c r="AR47" i="5"/>
  <c r="AZ47" i="5"/>
  <c r="BH47" i="5"/>
  <c r="E47" i="5"/>
  <c r="M47" i="5"/>
  <c r="U47" i="5"/>
  <c r="AC47" i="5"/>
  <c r="AK47" i="5"/>
  <c r="AS47" i="5"/>
  <c r="BA47" i="5"/>
  <c r="BI47" i="5"/>
  <c r="H47" i="5"/>
  <c r="X47" i="5"/>
  <c r="AN47" i="5"/>
  <c r="BD47" i="5"/>
  <c r="I47" i="5"/>
  <c r="Y47" i="5"/>
  <c r="AO47" i="5"/>
  <c r="BE47" i="5"/>
  <c r="AF47" i="5"/>
  <c r="AG47" i="5"/>
  <c r="AV47" i="5"/>
  <c r="AW47" i="5"/>
  <c r="P47" i="5"/>
  <c r="Q47" i="5"/>
  <c r="D48" i="5" l="1"/>
  <c r="H48" i="5"/>
  <c r="L48" i="5"/>
  <c r="P48" i="5"/>
  <c r="T48" i="5"/>
  <c r="X48" i="5"/>
  <c r="AB48" i="5"/>
  <c r="AF48" i="5"/>
  <c r="AJ48" i="5"/>
  <c r="E48" i="5"/>
  <c r="I48" i="5"/>
  <c r="M48" i="5"/>
  <c r="Q48" i="5"/>
  <c r="U48" i="5"/>
  <c r="Y48" i="5"/>
  <c r="AC48" i="5"/>
  <c r="AG48" i="5"/>
  <c r="AK48" i="5"/>
  <c r="AO48" i="5"/>
  <c r="AS48" i="5"/>
  <c r="AW48" i="5"/>
  <c r="BA48" i="5"/>
  <c r="BE48" i="5"/>
  <c r="BI48" i="5"/>
  <c r="F48" i="5"/>
  <c r="N48" i="5"/>
  <c r="V48" i="5"/>
  <c r="AD48" i="5"/>
  <c r="AL48" i="5"/>
  <c r="AQ48" i="5"/>
  <c r="AV48" i="5"/>
  <c r="BB48" i="5"/>
  <c r="BG48" i="5"/>
  <c r="G48" i="5"/>
  <c r="O48" i="5"/>
  <c r="W48" i="5"/>
  <c r="AE48" i="5"/>
  <c r="AM48" i="5"/>
  <c r="AR48" i="5"/>
  <c r="AX48" i="5"/>
  <c r="BC48" i="5"/>
  <c r="BH48" i="5"/>
  <c r="J48" i="5"/>
  <c r="Z48" i="5"/>
  <c r="AN48" i="5"/>
  <c r="AY48" i="5"/>
  <c r="BJ48" i="5"/>
  <c r="K48" i="5"/>
  <c r="AA48" i="5"/>
  <c r="AP48" i="5"/>
  <c r="AZ48" i="5"/>
  <c r="A49" i="5"/>
  <c r="B48" i="5"/>
  <c r="AH48" i="5"/>
  <c r="BD48" i="5"/>
  <c r="C48" i="5"/>
  <c r="AI48" i="5"/>
  <c r="BF48" i="5"/>
  <c r="AT48" i="5"/>
  <c r="AU48" i="5"/>
  <c r="R48" i="5"/>
  <c r="S48" i="5"/>
  <c r="C49" i="5" l="1"/>
  <c r="G49" i="5"/>
  <c r="K49" i="5"/>
  <c r="O49" i="5"/>
  <c r="S49" i="5"/>
  <c r="W49" i="5"/>
  <c r="AA49" i="5"/>
  <c r="AE49" i="5"/>
  <c r="AI49" i="5"/>
  <c r="AM49" i="5"/>
  <c r="AQ49" i="5"/>
  <c r="AU49" i="5"/>
  <c r="AY49" i="5"/>
  <c r="BC49" i="5"/>
  <c r="BG49" i="5"/>
  <c r="A50" i="5"/>
  <c r="B49" i="5"/>
  <c r="H49" i="5"/>
  <c r="M49" i="5"/>
  <c r="R49" i="5"/>
  <c r="X49" i="5"/>
  <c r="AC49" i="5"/>
  <c r="AH49" i="5"/>
  <c r="AN49" i="5"/>
  <c r="AS49" i="5"/>
  <c r="AX49" i="5"/>
  <c r="BD49" i="5"/>
  <c r="BI49" i="5"/>
  <c r="D49" i="5"/>
  <c r="I49" i="5"/>
  <c r="N49" i="5"/>
  <c r="T49" i="5"/>
  <c r="Y49" i="5"/>
  <c r="AD49" i="5"/>
  <c r="AJ49" i="5"/>
  <c r="AO49" i="5"/>
  <c r="AT49" i="5"/>
  <c r="AZ49" i="5"/>
  <c r="BE49" i="5"/>
  <c r="BJ49" i="5"/>
  <c r="J49" i="5"/>
  <c r="U49" i="5"/>
  <c r="AF49" i="5"/>
  <c r="AP49" i="5"/>
  <c r="BA49" i="5"/>
  <c r="L49" i="5"/>
  <c r="V49" i="5"/>
  <c r="AG49" i="5"/>
  <c r="AR49" i="5"/>
  <c r="BB49" i="5"/>
  <c r="P49" i="5"/>
  <c r="AK49" i="5"/>
  <c r="BF49" i="5"/>
  <c r="Q49" i="5"/>
  <c r="AL49" i="5"/>
  <c r="BH49" i="5"/>
  <c r="Z49" i="5"/>
  <c r="AB49" i="5"/>
  <c r="AV49" i="5"/>
  <c r="AW49" i="5"/>
  <c r="E49" i="5"/>
  <c r="F49" i="5"/>
  <c r="E50" i="5" l="1"/>
  <c r="I50" i="5"/>
  <c r="M50" i="5"/>
  <c r="Q50" i="5"/>
  <c r="U50" i="5"/>
  <c r="Y50" i="5"/>
  <c r="AC50" i="5"/>
  <c r="AG50" i="5"/>
  <c r="AK50" i="5"/>
  <c r="AO50" i="5"/>
  <c r="AS50" i="5"/>
  <c r="AW50" i="5"/>
  <c r="BA50" i="5"/>
  <c r="BE50" i="5"/>
  <c r="BI50" i="5"/>
  <c r="D50" i="5"/>
  <c r="J50" i="5"/>
  <c r="O50" i="5"/>
  <c r="T50" i="5"/>
  <c r="Z50" i="5"/>
  <c r="AE50" i="5"/>
  <c r="AJ50" i="5"/>
  <c r="AP50" i="5"/>
  <c r="AU50" i="5"/>
  <c r="AZ50" i="5"/>
  <c r="BF50" i="5"/>
  <c r="A51" i="5"/>
  <c r="F50" i="5"/>
  <c r="K50" i="5"/>
  <c r="P50" i="5"/>
  <c r="V50" i="5"/>
  <c r="AA50" i="5"/>
  <c r="AF50" i="5"/>
  <c r="AL50" i="5"/>
  <c r="AQ50" i="5"/>
  <c r="AV50" i="5"/>
  <c r="BB50" i="5"/>
  <c r="BG50" i="5"/>
  <c r="B50" i="5"/>
  <c r="L50" i="5"/>
  <c r="W50" i="5"/>
  <c r="AH50" i="5"/>
  <c r="AR50" i="5"/>
  <c r="BC50" i="5"/>
  <c r="C50" i="5"/>
  <c r="N50" i="5"/>
  <c r="X50" i="5"/>
  <c r="AI50" i="5"/>
  <c r="AT50" i="5"/>
  <c r="BD50" i="5"/>
  <c r="R50" i="5"/>
  <c r="AM50" i="5"/>
  <c r="BH50" i="5"/>
  <c r="S50" i="5"/>
  <c r="AN50" i="5"/>
  <c r="BJ50" i="5"/>
  <c r="G50" i="5"/>
  <c r="AX50" i="5"/>
  <c r="H50" i="5"/>
  <c r="AY50" i="5"/>
  <c r="AB50" i="5"/>
  <c r="AD50" i="5"/>
  <c r="C51" i="5" l="1"/>
  <c r="G51" i="5"/>
  <c r="K51" i="5"/>
  <c r="O51" i="5"/>
  <c r="S51" i="5"/>
  <c r="W51" i="5"/>
  <c r="AA51" i="5"/>
  <c r="AE51" i="5"/>
  <c r="AI51" i="5"/>
  <c r="AM51" i="5"/>
  <c r="AQ51" i="5"/>
  <c r="AU51" i="5"/>
  <c r="AY51" i="5"/>
  <c r="BC51" i="5"/>
  <c r="BG51" i="5"/>
  <c r="A52" i="5"/>
  <c r="F51" i="5"/>
  <c r="L51" i="5"/>
  <c r="Q51" i="5"/>
  <c r="V51" i="5"/>
  <c r="AB51" i="5"/>
  <c r="AG51" i="5"/>
  <c r="AL51" i="5"/>
  <c r="AR51" i="5"/>
  <c r="AW51" i="5"/>
  <c r="BB51" i="5"/>
  <c r="BH51" i="5"/>
  <c r="B51" i="5"/>
  <c r="H51" i="5"/>
  <c r="M51" i="5"/>
  <c r="R51" i="5"/>
  <c r="X51" i="5"/>
  <c r="AC51" i="5"/>
  <c r="AH51" i="5"/>
  <c r="AN51" i="5"/>
  <c r="AS51" i="5"/>
  <c r="AX51" i="5"/>
  <c r="BD51" i="5"/>
  <c r="BI51" i="5"/>
  <c r="D51" i="5"/>
  <c r="N51" i="5"/>
  <c r="Y51" i="5"/>
  <c r="AJ51" i="5"/>
  <c r="AT51" i="5"/>
  <c r="BE51" i="5"/>
  <c r="E51" i="5"/>
  <c r="P51" i="5"/>
  <c r="Z51" i="5"/>
  <c r="AK51" i="5"/>
  <c r="AV51" i="5"/>
  <c r="BF51" i="5"/>
  <c r="T51" i="5"/>
  <c r="AO51" i="5"/>
  <c r="BJ51" i="5"/>
  <c r="U51" i="5"/>
  <c r="AP51" i="5"/>
  <c r="AD51" i="5"/>
  <c r="AF51" i="5"/>
  <c r="I51" i="5"/>
  <c r="J51" i="5"/>
  <c r="AZ51" i="5"/>
  <c r="BA51" i="5"/>
  <c r="E52" i="5" l="1"/>
  <c r="I52" i="5"/>
  <c r="M52" i="5"/>
  <c r="Q52" i="5"/>
  <c r="U52" i="5"/>
  <c r="Y52" i="5"/>
  <c r="AC52" i="5"/>
  <c r="AG52" i="5"/>
  <c r="AK52" i="5"/>
  <c r="AO52" i="5"/>
  <c r="AS52" i="5"/>
  <c r="AW52" i="5"/>
  <c r="BA52" i="5"/>
  <c r="BE52" i="5"/>
  <c r="BI52" i="5"/>
  <c r="C52" i="5"/>
  <c r="H52" i="5"/>
  <c r="N52" i="5"/>
  <c r="S52" i="5"/>
  <c r="X52" i="5"/>
  <c r="AD52" i="5"/>
  <c r="AI52" i="5"/>
  <c r="AN52" i="5"/>
  <c r="AT52" i="5"/>
  <c r="AY52" i="5"/>
  <c r="BD52" i="5"/>
  <c r="BJ52" i="5"/>
  <c r="D52" i="5"/>
  <c r="J52" i="5"/>
  <c r="O52" i="5"/>
  <c r="T52" i="5"/>
  <c r="Z52" i="5"/>
  <c r="AE52" i="5"/>
  <c r="AJ52" i="5"/>
  <c r="AP52" i="5"/>
  <c r="AU52" i="5"/>
  <c r="AZ52" i="5"/>
  <c r="BF52" i="5"/>
  <c r="A53" i="5"/>
  <c r="F52" i="5"/>
  <c r="P52" i="5"/>
  <c r="AA52" i="5"/>
  <c r="AL52" i="5"/>
  <c r="AV52" i="5"/>
  <c r="BG52" i="5"/>
  <c r="G52" i="5"/>
  <c r="R52" i="5"/>
  <c r="AB52" i="5"/>
  <c r="AM52" i="5"/>
  <c r="AX52" i="5"/>
  <c r="BH52" i="5"/>
  <c r="V52" i="5"/>
  <c r="AQ52" i="5"/>
  <c r="B52" i="5"/>
  <c r="W52" i="5"/>
  <c r="AR52" i="5"/>
  <c r="K52" i="5"/>
  <c r="BB52" i="5"/>
  <c r="L52" i="5"/>
  <c r="BC52" i="5"/>
  <c r="AF52" i="5"/>
  <c r="AH52" i="5"/>
  <c r="C53" i="5" l="1"/>
  <c r="G53" i="5"/>
  <c r="K53" i="5"/>
  <c r="O53" i="5"/>
  <c r="S53" i="5"/>
  <c r="W53" i="5"/>
  <c r="AA53" i="5"/>
  <c r="AE53" i="5"/>
  <c r="AI53" i="5"/>
  <c r="AM53" i="5"/>
  <c r="AQ53" i="5"/>
  <c r="AU53" i="5"/>
  <c r="AY53" i="5"/>
  <c r="BC53" i="5"/>
  <c r="BG53" i="5"/>
  <c r="A54" i="5"/>
  <c r="E53" i="5"/>
  <c r="J53" i="5"/>
  <c r="P53" i="5"/>
  <c r="U53" i="5"/>
  <c r="Z53" i="5"/>
  <c r="AF53" i="5"/>
  <c r="AK53" i="5"/>
  <c r="AP53" i="5"/>
  <c r="AV53" i="5"/>
  <c r="BA53" i="5"/>
  <c r="BF53" i="5"/>
  <c r="F53" i="5"/>
  <c r="L53" i="5"/>
  <c r="Q53" i="5"/>
  <c r="V53" i="5"/>
  <c r="AB53" i="5"/>
  <c r="AG53" i="5"/>
  <c r="AL53" i="5"/>
  <c r="AR53" i="5"/>
  <c r="AW53" i="5"/>
  <c r="BB53" i="5"/>
  <c r="BH53" i="5"/>
  <c r="H53" i="5"/>
  <c r="R53" i="5"/>
  <c r="AC53" i="5"/>
  <c r="AN53" i="5"/>
  <c r="AX53" i="5"/>
  <c r="BI53" i="5"/>
  <c r="I53" i="5"/>
  <c r="T53" i="5"/>
  <c r="AD53" i="5"/>
  <c r="AO53" i="5"/>
  <c r="AZ53" i="5"/>
  <c r="BJ53" i="5"/>
  <c r="B53" i="5"/>
  <c r="X53" i="5"/>
  <c r="AS53" i="5"/>
  <c r="D53" i="5"/>
  <c r="Y53" i="5"/>
  <c r="AT53" i="5"/>
  <c r="AH53" i="5"/>
  <c r="AJ53" i="5"/>
  <c r="BD53" i="5"/>
  <c r="BE53" i="5"/>
  <c r="M53" i="5"/>
  <c r="N53" i="5"/>
  <c r="E54" i="5" l="1"/>
  <c r="I54" i="5"/>
  <c r="M54" i="5"/>
  <c r="Q54" i="5"/>
  <c r="U54" i="5"/>
  <c r="Y54" i="5"/>
  <c r="AC54" i="5"/>
  <c r="AG54" i="5"/>
  <c r="AK54" i="5"/>
  <c r="AO54" i="5"/>
  <c r="AS54" i="5"/>
  <c r="AW54" i="5"/>
  <c r="BA54" i="5"/>
  <c r="BE54" i="5"/>
  <c r="BI54" i="5"/>
  <c r="B54" i="5"/>
  <c r="G54" i="5"/>
  <c r="L54" i="5"/>
  <c r="R54" i="5"/>
  <c r="W54" i="5"/>
  <c r="AB54" i="5"/>
  <c r="AH54" i="5"/>
  <c r="AM54" i="5"/>
  <c r="AR54" i="5"/>
  <c r="AX54" i="5"/>
  <c r="BC54" i="5"/>
  <c r="BH54" i="5"/>
  <c r="C54" i="5"/>
  <c r="H54" i="5"/>
  <c r="N54" i="5"/>
  <c r="S54" i="5"/>
  <c r="X54" i="5"/>
  <c r="AD54" i="5"/>
  <c r="AI54" i="5"/>
  <c r="AN54" i="5"/>
  <c r="AT54" i="5"/>
  <c r="AY54" i="5"/>
  <c r="BD54" i="5"/>
  <c r="BJ54" i="5"/>
  <c r="J54" i="5"/>
  <c r="T54" i="5"/>
  <c r="AE54" i="5"/>
  <c r="AP54" i="5"/>
  <c r="AZ54" i="5"/>
  <c r="A55" i="5"/>
  <c r="K54" i="5"/>
  <c r="V54" i="5"/>
  <c r="AF54" i="5"/>
  <c r="AQ54" i="5"/>
  <c r="BB54" i="5"/>
  <c r="D54" i="5"/>
  <c r="Z54" i="5"/>
  <c r="AU54" i="5"/>
  <c r="F54" i="5"/>
  <c r="AA54" i="5"/>
  <c r="AV54" i="5"/>
  <c r="O54" i="5"/>
  <c r="BF54" i="5"/>
  <c r="P54" i="5"/>
  <c r="BG54" i="5"/>
  <c r="AJ54" i="5"/>
  <c r="AL54" i="5"/>
  <c r="C55" i="5" l="1"/>
  <c r="G55" i="5"/>
  <c r="K55" i="5"/>
  <c r="O55" i="5"/>
  <c r="S55" i="5"/>
  <c r="W55" i="5"/>
  <c r="AA55" i="5"/>
  <c r="AE55" i="5"/>
  <c r="AI55" i="5"/>
  <c r="AM55" i="5"/>
  <c r="AQ55" i="5"/>
  <c r="AU55" i="5"/>
  <c r="AY55" i="5"/>
  <c r="BC55" i="5"/>
  <c r="BG55" i="5"/>
  <c r="A56" i="5"/>
  <c r="D55" i="5"/>
  <c r="I55" i="5"/>
  <c r="N55" i="5"/>
  <c r="T55" i="5"/>
  <c r="Y55" i="5"/>
  <c r="AD55" i="5"/>
  <c r="AJ55" i="5"/>
  <c r="AO55" i="5"/>
  <c r="AT55" i="5"/>
  <c r="AZ55" i="5"/>
  <c r="BE55" i="5"/>
  <c r="BJ55" i="5"/>
  <c r="E55" i="5"/>
  <c r="J55" i="5"/>
  <c r="P55" i="5"/>
  <c r="U55" i="5"/>
  <c r="Z55" i="5"/>
  <c r="AF55" i="5"/>
  <c r="AK55" i="5"/>
  <c r="AP55" i="5"/>
  <c r="AV55" i="5"/>
  <c r="BA55" i="5"/>
  <c r="BF55" i="5"/>
  <c r="L55" i="5"/>
  <c r="V55" i="5"/>
  <c r="AG55" i="5"/>
  <c r="AR55" i="5"/>
  <c r="BB55" i="5"/>
  <c r="B55" i="5"/>
  <c r="M55" i="5"/>
  <c r="X55" i="5"/>
  <c r="AH55" i="5"/>
  <c r="AS55" i="5"/>
  <c r="BD55" i="5"/>
  <c r="F55" i="5"/>
  <c r="AB55" i="5"/>
  <c r="AW55" i="5"/>
  <c r="H55" i="5"/>
  <c r="AC55" i="5"/>
  <c r="AX55" i="5"/>
  <c r="AL55" i="5"/>
  <c r="AN55" i="5"/>
  <c r="Q55" i="5"/>
  <c r="R55" i="5"/>
  <c r="BH55" i="5"/>
  <c r="BI55" i="5"/>
  <c r="E56" i="5" l="1"/>
  <c r="I56" i="5"/>
  <c r="M56" i="5"/>
  <c r="Q56" i="5"/>
  <c r="U56" i="5"/>
  <c r="Y56" i="5"/>
  <c r="AC56" i="5"/>
  <c r="AG56" i="5"/>
  <c r="AK56" i="5"/>
  <c r="AO56" i="5"/>
  <c r="AS56" i="5"/>
  <c r="AW56" i="5"/>
  <c r="BA56" i="5"/>
  <c r="BE56" i="5"/>
  <c r="BI56" i="5"/>
  <c r="F56" i="5"/>
  <c r="K56" i="5"/>
  <c r="P56" i="5"/>
  <c r="V56" i="5"/>
  <c r="AA56" i="5"/>
  <c r="AF56" i="5"/>
  <c r="AL56" i="5"/>
  <c r="AQ56" i="5"/>
  <c r="AV56" i="5"/>
  <c r="BB56" i="5"/>
  <c r="BG56" i="5"/>
  <c r="B56" i="5"/>
  <c r="G56" i="5"/>
  <c r="L56" i="5"/>
  <c r="R56" i="5"/>
  <c r="W56" i="5"/>
  <c r="AB56" i="5"/>
  <c r="AH56" i="5"/>
  <c r="AM56" i="5"/>
  <c r="AR56" i="5"/>
  <c r="AX56" i="5"/>
  <c r="BC56" i="5"/>
  <c r="BH56" i="5"/>
  <c r="C56" i="5"/>
  <c r="N56" i="5"/>
  <c r="X56" i="5"/>
  <c r="AI56" i="5"/>
  <c r="AT56" i="5"/>
  <c r="BD56" i="5"/>
  <c r="D56" i="5"/>
  <c r="O56" i="5"/>
  <c r="Z56" i="5"/>
  <c r="AJ56" i="5"/>
  <c r="AU56" i="5"/>
  <c r="BF56" i="5"/>
  <c r="H56" i="5"/>
  <c r="AD56" i="5"/>
  <c r="AY56" i="5"/>
  <c r="J56" i="5"/>
  <c r="AE56" i="5"/>
  <c r="AZ56" i="5"/>
  <c r="S56" i="5"/>
  <c r="BJ56" i="5"/>
  <c r="T56" i="5"/>
  <c r="A57" i="5"/>
  <c r="AN56" i="5"/>
  <c r="AP56" i="5"/>
  <c r="C57" i="5" l="1"/>
  <c r="G57" i="5"/>
  <c r="K57" i="5"/>
  <c r="O57" i="5"/>
  <c r="S57" i="5"/>
  <c r="W57" i="5"/>
  <c r="AA57" i="5"/>
  <c r="AE57" i="5"/>
  <c r="AI57" i="5"/>
  <c r="AM57" i="5"/>
  <c r="AQ57" i="5"/>
  <c r="AU57" i="5"/>
  <c r="AY57" i="5"/>
  <c r="BC57" i="5"/>
  <c r="BG57" i="5"/>
  <c r="A58" i="5"/>
  <c r="B57" i="5"/>
  <c r="H57" i="5"/>
  <c r="M57" i="5"/>
  <c r="R57" i="5"/>
  <c r="X57" i="5"/>
  <c r="AC57" i="5"/>
  <c r="AH57" i="5"/>
  <c r="AN57" i="5"/>
  <c r="AS57" i="5"/>
  <c r="AX57" i="5"/>
  <c r="BD57" i="5"/>
  <c r="BI57" i="5"/>
  <c r="D57" i="5"/>
  <c r="I57" i="5"/>
  <c r="N57" i="5"/>
  <c r="T57" i="5"/>
  <c r="Y57" i="5"/>
  <c r="AD57" i="5"/>
  <c r="AJ57" i="5"/>
  <c r="AO57" i="5"/>
  <c r="AT57" i="5"/>
  <c r="AZ57" i="5"/>
  <c r="BE57" i="5"/>
  <c r="BJ57" i="5"/>
  <c r="E57" i="5"/>
  <c r="P57" i="5"/>
  <c r="Z57" i="5"/>
  <c r="AK57" i="5"/>
  <c r="AV57" i="5"/>
  <c r="BF57" i="5"/>
  <c r="F57" i="5"/>
  <c r="Q57" i="5"/>
  <c r="AB57" i="5"/>
  <c r="AL57" i="5"/>
  <c r="AW57" i="5"/>
  <c r="BH57" i="5"/>
  <c r="J57" i="5"/>
  <c r="AF57" i="5"/>
  <c r="BA57" i="5"/>
  <c r="L57" i="5"/>
  <c r="AG57" i="5"/>
  <c r="BB57" i="5"/>
  <c r="AP57" i="5"/>
  <c r="AR57" i="5"/>
  <c r="U57" i="5"/>
  <c r="V57" i="5"/>
  <c r="E58" i="5" l="1"/>
  <c r="I58" i="5"/>
  <c r="M58" i="5"/>
  <c r="Q58" i="5"/>
  <c r="U58" i="5"/>
  <c r="Y58" i="5"/>
  <c r="AC58" i="5"/>
  <c r="AG58" i="5"/>
  <c r="AK58" i="5"/>
  <c r="AO58" i="5"/>
  <c r="AS58" i="5"/>
  <c r="AW58" i="5"/>
  <c r="BA58" i="5"/>
  <c r="BE58" i="5"/>
  <c r="BI58" i="5"/>
  <c r="D58" i="5"/>
  <c r="J58" i="5"/>
  <c r="O58" i="5"/>
  <c r="T58" i="5"/>
  <c r="Z58" i="5"/>
  <c r="AE58" i="5"/>
  <c r="AJ58" i="5"/>
  <c r="AP58" i="5"/>
  <c r="AU58" i="5"/>
  <c r="AZ58" i="5"/>
  <c r="BF58" i="5"/>
  <c r="A59" i="5"/>
  <c r="F58" i="5"/>
  <c r="K58" i="5"/>
  <c r="P58" i="5"/>
  <c r="V58" i="5"/>
  <c r="AA58" i="5"/>
  <c r="AF58" i="5"/>
  <c r="AL58" i="5"/>
  <c r="AQ58" i="5"/>
  <c r="AV58" i="5"/>
  <c r="BB58" i="5"/>
  <c r="BG58" i="5"/>
  <c r="G58" i="5"/>
  <c r="R58" i="5"/>
  <c r="AB58" i="5"/>
  <c r="AM58" i="5"/>
  <c r="AX58" i="5"/>
  <c r="BH58" i="5"/>
  <c r="H58" i="5"/>
  <c r="S58" i="5"/>
  <c r="AD58" i="5"/>
  <c r="AN58" i="5"/>
  <c r="AY58" i="5"/>
  <c r="BJ58" i="5"/>
  <c r="L58" i="5"/>
  <c r="AH58" i="5"/>
  <c r="BC58" i="5"/>
  <c r="N58" i="5"/>
  <c r="AI58" i="5"/>
  <c r="BD58" i="5"/>
  <c r="W58" i="5"/>
  <c r="X58" i="5"/>
  <c r="B58" i="5"/>
  <c r="C58" i="5"/>
  <c r="AR58" i="5"/>
  <c r="AT58" i="5"/>
  <c r="C59" i="5" l="1"/>
  <c r="G59" i="5"/>
  <c r="K59" i="5"/>
  <c r="O59" i="5"/>
  <c r="S59" i="5"/>
  <c r="W59" i="5"/>
  <c r="AA59" i="5"/>
  <c r="AE59" i="5"/>
  <c r="AI59" i="5"/>
  <c r="AM59" i="5"/>
  <c r="AQ59" i="5"/>
  <c r="AU59" i="5"/>
  <c r="AY59" i="5"/>
  <c r="BC59" i="5"/>
  <c r="BG59" i="5"/>
  <c r="A60" i="5"/>
  <c r="F59" i="5"/>
  <c r="L59" i="5"/>
  <c r="Q59" i="5"/>
  <c r="V59" i="5"/>
  <c r="AB59" i="5"/>
  <c r="AG59" i="5"/>
  <c r="AL59" i="5"/>
  <c r="AR59" i="5"/>
  <c r="AW59" i="5"/>
  <c r="BB59" i="5"/>
  <c r="BH59" i="5"/>
  <c r="B59" i="5"/>
  <c r="H59" i="5"/>
  <c r="M59" i="5"/>
  <c r="R59" i="5"/>
  <c r="X59" i="5"/>
  <c r="AC59" i="5"/>
  <c r="AH59" i="5"/>
  <c r="AN59" i="5"/>
  <c r="AS59" i="5"/>
  <c r="AX59" i="5"/>
  <c r="BD59" i="5"/>
  <c r="BI59" i="5"/>
  <c r="I59" i="5"/>
  <c r="T59" i="5"/>
  <c r="AD59" i="5"/>
  <c r="AO59" i="5"/>
  <c r="AZ59" i="5"/>
  <c r="BJ59" i="5"/>
  <c r="J59" i="5"/>
  <c r="U59" i="5"/>
  <c r="AF59" i="5"/>
  <c r="AP59" i="5"/>
  <c r="BA59" i="5"/>
  <c r="N59" i="5"/>
  <c r="AJ59" i="5"/>
  <c r="BE59" i="5"/>
  <c r="P59" i="5"/>
  <c r="AK59" i="5"/>
  <c r="BF59" i="5"/>
  <c r="D59" i="5"/>
  <c r="AT59" i="5"/>
  <c r="E59" i="5"/>
  <c r="AV59" i="5"/>
  <c r="Y59" i="5"/>
  <c r="Z59" i="5"/>
  <c r="E60" i="5" l="1"/>
  <c r="I60" i="5"/>
  <c r="M60" i="5"/>
  <c r="Q60" i="5"/>
  <c r="U60" i="5"/>
  <c r="Y60" i="5"/>
  <c r="AC60" i="5"/>
  <c r="AG60" i="5"/>
  <c r="AK60" i="5"/>
  <c r="AO60" i="5"/>
  <c r="AS60" i="5"/>
  <c r="AW60" i="5"/>
  <c r="BA60" i="5"/>
  <c r="BE60" i="5"/>
  <c r="BI60" i="5"/>
  <c r="C60" i="5"/>
  <c r="H60" i="5"/>
  <c r="N60" i="5"/>
  <c r="S60" i="5"/>
  <c r="X60" i="5"/>
  <c r="AD60" i="5"/>
  <c r="AI60" i="5"/>
  <c r="AN60" i="5"/>
  <c r="AT60" i="5"/>
  <c r="AY60" i="5"/>
  <c r="BD60" i="5"/>
  <c r="BJ60" i="5"/>
  <c r="D60" i="5"/>
  <c r="J60" i="5"/>
  <c r="O60" i="5"/>
  <c r="T60" i="5"/>
  <c r="Z60" i="5"/>
  <c r="AE60" i="5"/>
  <c r="AJ60" i="5"/>
  <c r="AP60" i="5"/>
  <c r="AU60" i="5"/>
  <c r="AZ60" i="5"/>
  <c r="BF60" i="5"/>
  <c r="A61" i="5"/>
  <c r="K60" i="5"/>
  <c r="V60" i="5"/>
  <c r="AF60" i="5"/>
  <c r="AQ60" i="5"/>
  <c r="BB60" i="5"/>
  <c r="B60" i="5"/>
  <c r="L60" i="5"/>
  <c r="W60" i="5"/>
  <c r="AH60" i="5"/>
  <c r="AR60" i="5"/>
  <c r="BC60" i="5"/>
  <c r="P60" i="5"/>
  <c r="AL60" i="5"/>
  <c r="BG60" i="5"/>
  <c r="R60" i="5"/>
  <c r="AM60" i="5"/>
  <c r="BH60" i="5"/>
  <c r="AA60" i="5"/>
  <c r="AB60" i="5"/>
  <c r="AV60" i="5"/>
  <c r="AX60" i="5"/>
  <c r="F60" i="5"/>
  <c r="G60" i="5"/>
  <c r="C61" i="5" l="1"/>
  <c r="G61" i="5"/>
  <c r="K61" i="5"/>
  <c r="O61" i="5"/>
  <c r="S61" i="5"/>
  <c r="W61" i="5"/>
  <c r="AA61" i="5"/>
  <c r="AE61" i="5"/>
  <c r="AI61" i="5"/>
  <c r="AM61" i="5"/>
  <c r="AQ61" i="5"/>
  <c r="AU61" i="5"/>
  <c r="AY61" i="5"/>
  <c r="BC61" i="5"/>
  <c r="BG61" i="5"/>
  <c r="A62" i="5"/>
  <c r="E61" i="5"/>
  <c r="J61" i="5"/>
  <c r="P61" i="5"/>
  <c r="U61" i="5"/>
  <c r="Z61" i="5"/>
  <c r="AF61" i="5"/>
  <c r="AK61" i="5"/>
  <c r="AP61" i="5"/>
  <c r="AV61" i="5"/>
  <c r="BA61" i="5"/>
  <c r="BF61" i="5"/>
  <c r="F61" i="5"/>
  <c r="L61" i="5"/>
  <c r="Q61" i="5"/>
  <c r="V61" i="5"/>
  <c r="AB61" i="5"/>
  <c r="AG61" i="5"/>
  <c r="AL61" i="5"/>
  <c r="AR61" i="5"/>
  <c r="AW61" i="5"/>
  <c r="BB61" i="5"/>
  <c r="BH61" i="5"/>
  <c r="B61" i="5"/>
  <c r="M61" i="5"/>
  <c r="X61" i="5"/>
  <c r="AH61" i="5"/>
  <c r="AS61" i="5"/>
  <c r="BD61" i="5"/>
  <c r="D61" i="5"/>
  <c r="N61" i="5"/>
  <c r="Y61" i="5"/>
  <c r="AJ61" i="5"/>
  <c r="AT61" i="5"/>
  <c r="BE61" i="5"/>
  <c r="R61" i="5"/>
  <c r="AN61" i="5"/>
  <c r="BI61" i="5"/>
  <c r="T61" i="5"/>
  <c r="AO61" i="5"/>
  <c r="BJ61" i="5"/>
  <c r="H61" i="5"/>
  <c r="AX61" i="5"/>
  <c r="I61" i="5"/>
  <c r="AZ61" i="5"/>
  <c r="AC61" i="5"/>
  <c r="AD61" i="5"/>
  <c r="E62" i="5" l="1"/>
  <c r="I62" i="5"/>
  <c r="M62" i="5"/>
  <c r="Q62" i="5"/>
  <c r="U62" i="5"/>
  <c r="Y62" i="5"/>
  <c r="AC62" i="5"/>
  <c r="AG62" i="5"/>
  <c r="AK62" i="5"/>
  <c r="AO62" i="5"/>
  <c r="AS62" i="5"/>
  <c r="AW62" i="5"/>
  <c r="BA62" i="5"/>
  <c r="BE62" i="5"/>
  <c r="BI62" i="5"/>
  <c r="B62" i="5"/>
  <c r="G62" i="5"/>
  <c r="L62" i="5"/>
  <c r="R62" i="5"/>
  <c r="W62" i="5"/>
  <c r="AB62" i="5"/>
  <c r="AH62" i="5"/>
  <c r="AM62" i="5"/>
  <c r="AR62" i="5"/>
  <c r="AX62" i="5"/>
  <c r="BC62" i="5"/>
  <c r="BH62" i="5"/>
  <c r="C62" i="5"/>
  <c r="H62" i="5"/>
  <c r="N62" i="5"/>
  <c r="S62" i="5"/>
  <c r="X62" i="5"/>
  <c r="AD62" i="5"/>
  <c r="AI62" i="5"/>
  <c r="AN62" i="5"/>
  <c r="AT62" i="5"/>
  <c r="AY62" i="5"/>
  <c r="BD62" i="5"/>
  <c r="BJ62" i="5"/>
  <c r="D62" i="5"/>
  <c r="O62" i="5"/>
  <c r="Z62" i="5"/>
  <c r="AJ62" i="5"/>
  <c r="AU62" i="5"/>
  <c r="BF62" i="5"/>
  <c r="F62" i="5"/>
  <c r="P62" i="5"/>
  <c r="AA62" i="5"/>
  <c r="AL62" i="5"/>
  <c r="AV62" i="5"/>
  <c r="BG62" i="5"/>
  <c r="T62" i="5"/>
  <c r="AP62" i="5"/>
  <c r="A63" i="5"/>
  <c r="V62" i="5"/>
  <c r="AQ62" i="5"/>
  <c r="AE62" i="5"/>
  <c r="AF62" i="5"/>
  <c r="J62" i="5"/>
  <c r="K62" i="5"/>
  <c r="AZ62" i="5"/>
  <c r="BB62" i="5"/>
  <c r="C63" i="5" l="1"/>
  <c r="G63" i="5"/>
  <c r="K63" i="5"/>
  <c r="O63" i="5"/>
  <c r="S63" i="5"/>
  <c r="W63" i="5"/>
  <c r="AA63" i="5"/>
  <c r="AE63" i="5"/>
  <c r="AI63" i="5"/>
  <c r="AM63" i="5"/>
  <c r="AQ63" i="5"/>
  <c r="AU63" i="5"/>
  <c r="AY63" i="5"/>
  <c r="BC63" i="5"/>
  <c r="BG63" i="5"/>
  <c r="A64" i="5"/>
  <c r="D63" i="5"/>
  <c r="I63" i="5"/>
  <c r="N63" i="5"/>
  <c r="T63" i="5"/>
  <c r="Y63" i="5"/>
  <c r="AD63" i="5"/>
  <c r="AJ63" i="5"/>
  <c r="AO63" i="5"/>
  <c r="AT63" i="5"/>
  <c r="AZ63" i="5"/>
  <c r="BE63" i="5"/>
  <c r="BJ63" i="5"/>
  <c r="E63" i="5"/>
  <c r="J63" i="5"/>
  <c r="P63" i="5"/>
  <c r="U63" i="5"/>
  <c r="Z63" i="5"/>
  <c r="AF63" i="5"/>
  <c r="AK63" i="5"/>
  <c r="AP63" i="5"/>
  <c r="AV63" i="5"/>
  <c r="BA63" i="5"/>
  <c r="BF63" i="5"/>
  <c r="F63" i="5"/>
  <c r="Q63" i="5"/>
  <c r="AB63" i="5"/>
  <c r="AL63" i="5"/>
  <c r="AW63" i="5"/>
  <c r="BH63" i="5"/>
  <c r="H63" i="5"/>
  <c r="R63" i="5"/>
  <c r="AC63" i="5"/>
  <c r="AN63" i="5"/>
  <c r="AX63" i="5"/>
  <c r="BI63" i="5"/>
  <c r="V63" i="5"/>
  <c r="AR63" i="5"/>
  <c r="B63" i="5"/>
  <c r="X63" i="5"/>
  <c r="AS63" i="5"/>
  <c r="L63" i="5"/>
  <c r="BB63" i="5"/>
  <c r="M63" i="5"/>
  <c r="BD63" i="5"/>
  <c r="AG63" i="5"/>
  <c r="AH63" i="5"/>
  <c r="E64" i="5" l="1"/>
  <c r="I64" i="5"/>
  <c r="M64" i="5"/>
  <c r="Q64" i="5"/>
  <c r="U64" i="5"/>
  <c r="Y64" i="5"/>
  <c r="AC64" i="5"/>
  <c r="AG64" i="5"/>
  <c r="AK64" i="5"/>
  <c r="AO64" i="5"/>
  <c r="AS64" i="5"/>
  <c r="AW64" i="5"/>
  <c r="BA64" i="5"/>
  <c r="BE64" i="5"/>
  <c r="BI64" i="5"/>
  <c r="F64" i="5"/>
  <c r="K64" i="5"/>
  <c r="P64" i="5"/>
  <c r="V64" i="5"/>
  <c r="AA64" i="5"/>
  <c r="AF64" i="5"/>
  <c r="AL64" i="5"/>
  <c r="AQ64" i="5"/>
  <c r="AV64" i="5"/>
  <c r="BB64" i="5"/>
  <c r="BG64" i="5"/>
  <c r="B64" i="5"/>
  <c r="G64" i="5"/>
  <c r="L64" i="5"/>
  <c r="R64" i="5"/>
  <c r="W64" i="5"/>
  <c r="AB64" i="5"/>
  <c r="AH64" i="5"/>
  <c r="AM64" i="5"/>
  <c r="AR64" i="5"/>
  <c r="AX64" i="5"/>
  <c r="BC64" i="5"/>
  <c r="BH64" i="5"/>
  <c r="H64" i="5"/>
  <c r="S64" i="5"/>
  <c r="AD64" i="5"/>
  <c r="AN64" i="5"/>
  <c r="AY64" i="5"/>
  <c r="BJ64" i="5"/>
  <c r="J64" i="5"/>
  <c r="T64" i="5"/>
  <c r="AE64" i="5"/>
  <c r="AP64" i="5"/>
  <c r="AZ64" i="5"/>
  <c r="A65" i="5"/>
  <c r="C64" i="5"/>
  <c r="X64" i="5"/>
  <c r="AT64" i="5"/>
  <c r="D64" i="5"/>
  <c r="Z64" i="5"/>
  <c r="AU64" i="5"/>
  <c r="AI64" i="5"/>
  <c r="AJ64" i="5"/>
  <c r="BD64" i="5"/>
  <c r="BF64" i="5"/>
  <c r="N64" i="5"/>
  <c r="O64" i="5"/>
  <c r="C65" i="5" l="1"/>
  <c r="G65" i="5"/>
  <c r="K65" i="5"/>
  <c r="O65" i="5"/>
  <c r="S65" i="5"/>
  <c r="W65" i="5"/>
  <c r="AA65" i="5"/>
  <c r="AE65" i="5"/>
  <c r="AI65" i="5"/>
  <c r="AM65" i="5"/>
  <c r="AQ65" i="5"/>
  <c r="AU65" i="5"/>
  <c r="AY65" i="5"/>
  <c r="BC65" i="5"/>
  <c r="BG65" i="5"/>
  <c r="A66" i="5"/>
  <c r="B65" i="5"/>
  <c r="H65" i="5"/>
  <c r="M65" i="5"/>
  <c r="R65" i="5"/>
  <c r="X65" i="5"/>
  <c r="AC65" i="5"/>
  <c r="AH65" i="5"/>
  <c r="AN65" i="5"/>
  <c r="AS65" i="5"/>
  <c r="AX65" i="5"/>
  <c r="BD65" i="5"/>
  <c r="BI65" i="5"/>
  <c r="D65" i="5"/>
  <c r="I65" i="5"/>
  <c r="N65" i="5"/>
  <c r="T65" i="5"/>
  <c r="Y65" i="5"/>
  <c r="AD65" i="5"/>
  <c r="AJ65" i="5"/>
  <c r="AO65" i="5"/>
  <c r="AT65" i="5"/>
  <c r="AZ65" i="5"/>
  <c r="BE65" i="5"/>
  <c r="BJ65" i="5"/>
  <c r="J65" i="5"/>
  <c r="U65" i="5"/>
  <c r="AF65" i="5"/>
  <c r="AP65" i="5"/>
  <c r="BA65" i="5"/>
  <c r="L65" i="5"/>
  <c r="V65" i="5"/>
  <c r="AG65" i="5"/>
  <c r="AR65" i="5"/>
  <c r="BB65" i="5"/>
  <c r="E65" i="5"/>
  <c r="Z65" i="5"/>
  <c r="AV65" i="5"/>
  <c r="F65" i="5"/>
  <c r="AB65" i="5"/>
  <c r="AW65" i="5"/>
  <c r="P65" i="5"/>
  <c r="BF65" i="5"/>
  <c r="Q65" i="5"/>
  <c r="BH65" i="5"/>
  <c r="AK65" i="5"/>
  <c r="AL65" i="5"/>
  <c r="E66" i="5" l="1"/>
  <c r="I66" i="5"/>
  <c r="D66" i="5"/>
  <c r="J66" i="5"/>
  <c r="N66" i="5"/>
  <c r="R66" i="5"/>
  <c r="V66" i="5"/>
  <c r="Z66" i="5"/>
  <c r="AD66" i="5"/>
  <c r="AH66" i="5"/>
  <c r="AL66" i="5"/>
  <c r="AP66" i="5"/>
  <c r="AT66" i="5"/>
  <c r="AX66" i="5"/>
  <c r="BB66" i="5"/>
  <c r="BF66" i="5"/>
  <c r="BJ66" i="5"/>
  <c r="F66" i="5"/>
  <c r="K66" i="5"/>
  <c r="O66" i="5"/>
  <c r="S66" i="5"/>
  <c r="W66" i="5"/>
  <c r="AA66" i="5"/>
  <c r="AE66" i="5"/>
  <c r="AI66" i="5"/>
  <c r="AM66" i="5"/>
  <c r="AQ66" i="5"/>
  <c r="AU66" i="5"/>
  <c r="AY66" i="5"/>
  <c r="BC66" i="5"/>
  <c r="BG66" i="5"/>
  <c r="A67" i="5"/>
  <c r="B66" i="5"/>
  <c r="L66" i="5"/>
  <c r="T66" i="5"/>
  <c r="AB66" i="5"/>
  <c r="AJ66" i="5"/>
  <c r="AR66" i="5"/>
  <c r="AZ66" i="5"/>
  <c r="BH66" i="5"/>
  <c r="C66" i="5"/>
  <c r="M66" i="5"/>
  <c r="U66" i="5"/>
  <c r="AC66" i="5"/>
  <c r="AK66" i="5"/>
  <c r="AS66" i="5"/>
  <c r="BA66" i="5"/>
  <c r="BI66" i="5"/>
  <c r="G66" i="5"/>
  <c r="X66" i="5"/>
  <c r="AN66" i="5"/>
  <c r="BD66" i="5"/>
  <c r="H66" i="5"/>
  <c r="Y66" i="5"/>
  <c r="AO66" i="5"/>
  <c r="BE66" i="5"/>
  <c r="AF66" i="5"/>
  <c r="AG66" i="5"/>
  <c r="P66" i="5"/>
  <c r="Q66" i="5"/>
  <c r="AV66" i="5"/>
  <c r="AW66" i="5"/>
  <c r="D67" i="5" l="1"/>
  <c r="H67" i="5"/>
  <c r="L67" i="5"/>
  <c r="P67" i="5"/>
  <c r="T67" i="5"/>
  <c r="X67" i="5"/>
  <c r="AB67" i="5"/>
  <c r="AF67" i="5"/>
  <c r="AJ67" i="5"/>
  <c r="AN67" i="5"/>
  <c r="AR67" i="5"/>
  <c r="AV67" i="5"/>
  <c r="AZ67" i="5"/>
  <c r="BD67" i="5"/>
  <c r="BH67" i="5"/>
  <c r="E67" i="5"/>
  <c r="I67" i="5"/>
  <c r="M67" i="5"/>
  <c r="Q67" i="5"/>
  <c r="U67" i="5"/>
  <c r="Y67" i="5"/>
  <c r="AC67" i="5"/>
  <c r="AG67" i="5"/>
  <c r="AK67" i="5"/>
  <c r="AO67" i="5"/>
  <c r="AS67" i="5"/>
  <c r="AW67" i="5"/>
  <c r="BA67" i="5"/>
  <c r="BE67" i="5"/>
  <c r="BI67" i="5"/>
  <c r="F67" i="5"/>
  <c r="N67" i="5"/>
  <c r="V67" i="5"/>
  <c r="AD67" i="5"/>
  <c r="AL67" i="5"/>
  <c r="AT67" i="5"/>
  <c r="BB67" i="5"/>
  <c r="BJ67" i="5"/>
  <c r="G67" i="5"/>
  <c r="O67" i="5"/>
  <c r="W67" i="5"/>
  <c r="AE67" i="5"/>
  <c r="AM67" i="5"/>
  <c r="AU67" i="5"/>
  <c r="BC67" i="5"/>
  <c r="A68" i="5"/>
  <c r="J67" i="5"/>
  <c r="Z67" i="5"/>
  <c r="AP67" i="5"/>
  <c r="BF67" i="5"/>
  <c r="K67" i="5"/>
  <c r="AA67" i="5"/>
  <c r="AQ67" i="5"/>
  <c r="BG67" i="5"/>
  <c r="B67" i="5"/>
  <c r="AH67" i="5"/>
  <c r="C67" i="5"/>
  <c r="AI67" i="5"/>
  <c r="R67" i="5"/>
  <c r="S67" i="5"/>
  <c r="AX67" i="5"/>
  <c r="AY67" i="5"/>
  <c r="B68" i="5" l="1"/>
  <c r="F68" i="5"/>
  <c r="J68" i="5"/>
  <c r="N68" i="5"/>
  <c r="R68" i="5"/>
  <c r="V68" i="5"/>
  <c r="Z68" i="5"/>
  <c r="AD68" i="5"/>
  <c r="AH68" i="5"/>
  <c r="AL68" i="5"/>
  <c r="AP68" i="5"/>
  <c r="AT68" i="5"/>
  <c r="AX68" i="5"/>
  <c r="BB68" i="5"/>
  <c r="BF68" i="5"/>
  <c r="BJ68" i="5"/>
  <c r="C68" i="5"/>
  <c r="G68" i="5"/>
  <c r="K68" i="5"/>
  <c r="O68" i="5"/>
  <c r="S68" i="5"/>
  <c r="W68" i="5"/>
  <c r="AA68" i="5"/>
  <c r="AE68" i="5"/>
  <c r="AI68" i="5"/>
  <c r="AM68" i="5"/>
  <c r="AQ68" i="5"/>
  <c r="AU68" i="5"/>
  <c r="AY68" i="5"/>
  <c r="BC68" i="5"/>
  <c r="BG68" i="5"/>
  <c r="A69" i="5"/>
  <c r="H68" i="5"/>
  <c r="P68" i="5"/>
  <c r="X68" i="5"/>
  <c r="AF68" i="5"/>
  <c r="AN68" i="5"/>
  <c r="AV68" i="5"/>
  <c r="BD68" i="5"/>
  <c r="I68" i="5"/>
  <c r="Q68" i="5"/>
  <c r="Y68" i="5"/>
  <c r="AG68" i="5"/>
  <c r="AO68" i="5"/>
  <c r="AW68" i="5"/>
  <c r="BE68" i="5"/>
  <c r="L68" i="5"/>
  <c r="AB68" i="5"/>
  <c r="AR68" i="5"/>
  <c r="BH68" i="5"/>
  <c r="M68" i="5"/>
  <c r="AC68" i="5"/>
  <c r="AS68" i="5"/>
  <c r="BI68" i="5"/>
  <c r="D68" i="5"/>
  <c r="AJ68" i="5"/>
  <c r="E68" i="5"/>
  <c r="AK68" i="5"/>
  <c r="T68" i="5"/>
  <c r="U68" i="5"/>
  <c r="AZ68" i="5"/>
  <c r="BA68" i="5"/>
  <c r="D69" i="5" l="1"/>
  <c r="H69" i="5"/>
  <c r="L69" i="5"/>
  <c r="P69" i="5"/>
  <c r="T69" i="5"/>
  <c r="X69" i="5"/>
  <c r="AB69" i="5"/>
  <c r="AF69" i="5"/>
  <c r="AJ69" i="5"/>
  <c r="AN69" i="5"/>
  <c r="AR69" i="5"/>
  <c r="AV69" i="5"/>
  <c r="AZ69" i="5"/>
  <c r="BD69" i="5"/>
  <c r="BH69" i="5"/>
  <c r="E69" i="5"/>
  <c r="I69" i="5"/>
  <c r="M69" i="5"/>
  <c r="Q69" i="5"/>
  <c r="U69" i="5"/>
  <c r="Y69" i="5"/>
  <c r="AC69" i="5"/>
  <c r="AG69" i="5"/>
  <c r="AK69" i="5"/>
  <c r="AO69" i="5"/>
  <c r="AS69" i="5"/>
  <c r="AW69" i="5"/>
  <c r="BA69" i="5"/>
  <c r="BE69" i="5"/>
  <c r="BI69" i="5"/>
  <c r="B69" i="5"/>
  <c r="J69" i="5"/>
  <c r="R69" i="5"/>
  <c r="Z69" i="5"/>
  <c r="AH69" i="5"/>
  <c r="AP69" i="5"/>
  <c r="AX69" i="5"/>
  <c r="BF69" i="5"/>
  <c r="C69" i="5"/>
  <c r="K69" i="5"/>
  <c r="S69" i="5"/>
  <c r="AA69" i="5"/>
  <c r="AI69" i="5"/>
  <c r="AQ69" i="5"/>
  <c r="AY69" i="5"/>
  <c r="BG69" i="5"/>
  <c r="N69" i="5"/>
  <c r="AD69" i="5"/>
  <c r="AT69" i="5"/>
  <c r="BJ69" i="5"/>
  <c r="O69" i="5"/>
  <c r="AE69" i="5"/>
  <c r="AU69" i="5"/>
  <c r="A70" i="5"/>
  <c r="F69" i="5"/>
  <c r="AL69" i="5"/>
  <c r="G69" i="5"/>
  <c r="AM69" i="5"/>
  <c r="V69" i="5"/>
  <c r="W69" i="5"/>
  <c r="BB69" i="5"/>
  <c r="BC69" i="5"/>
  <c r="B70" i="5" l="1"/>
  <c r="F70" i="5"/>
  <c r="J70" i="5"/>
  <c r="N70" i="5"/>
  <c r="R70" i="5"/>
  <c r="C70" i="5"/>
  <c r="G70" i="5"/>
  <c r="K70" i="5"/>
  <c r="O70" i="5"/>
  <c r="S70" i="5"/>
  <c r="W70" i="5"/>
  <c r="AA70" i="5"/>
  <c r="AE70" i="5"/>
  <c r="AI70" i="5"/>
  <c r="AM70" i="5"/>
  <c r="AQ70" i="5"/>
  <c r="AU70" i="5"/>
  <c r="AY70" i="5"/>
  <c r="BC70" i="5"/>
  <c r="BG70" i="5"/>
  <c r="A71" i="5"/>
  <c r="D70" i="5"/>
  <c r="L70" i="5"/>
  <c r="T70" i="5"/>
  <c r="Y70" i="5"/>
  <c r="AD70" i="5"/>
  <c r="AJ70" i="5"/>
  <c r="AO70" i="5"/>
  <c r="AT70" i="5"/>
  <c r="AZ70" i="5"/>
  <c r="BE70" i="5"/>
  <c r="BJ70" i="5"/>
  <c r="E70" i="5"/>
  <c r="M70" i="5"/>
  <c r="U70" i="5"/>
  <c r="Z70" i="5"/>
  <c r="AF70" i="5"/>
  <c r="AK70" i="5"/>
  <c r="AP70" i="5"/>
  <c r="AV70" i="5"/>
  <c r="BA70" i="5"/>
  <c r="BF70" i="5"/>
  <c r="P70" i="5"/>
  <c r="AB70" i="5"/>
  <c r="AL70" i="5"/>
  <c r="AW70" i="5"/>
  <c r="BH70" i="5"/>
  <c r="Q70" i="5"/>
  <c r="AC70" i="5"/>
  <c r="AN70" i="5"/>
  <c r="AX70" i="5"/>
  <c r="BI70" i="5"/>
  <c r="H70" i="5"/>
  <c r="AG70" i="5"/>
  <c r="BB70" i="5"/>
  <c r="I70" i="5"/>
  <c r="AH70" i="5"/>
  <c r="BD70" i="5"/>
  <c r="V70" i="5"/>
  <c r="X70" i="5"/>
  <c r="AR70" i="5"/>
  <c r="AS70" i="5"/>
  <c r="E71" i="5" l="1"/>
  <c r="I71" i="5"/>
  <c r="M71" i="5"/>
  <c r="Q71" i="5"/>
  <c r="U71" i="5"/>
  <c r="Y71" i="5"/>
  <c r="AC71" i="5"/>
  <c r="AG71" i="5"/>
  <c r="AK71" i="5"/>
  <c r="AO71" i="5"/>
  <c r="AS71" i="5"/>
  <c r="AW71" i="5"/>
  <c r="BA71" i="5"/>
  <c r="BE71" i="5"/>
  <c r="BI71" i="5"/>
  <c r="F71" i="5"/>
  <c r="K71" i="5"/>
  <c r="P71" i="5"/>
  <c r="V71" i="5"/>
  <c r="AA71" i="5"/>
  <c r="AF71" i="5"/>
  <c r="AL71" i="5"/>
  <c r="AQ71" i="5"/>
  <c r="AV71" i="5"/>
  <c r="BB71" i="5"/>
  <c r="BG71" i="5"/>
  <c r="B71" i="5"/>
  <c r="G71" i="5"/>
  <c r="L71" i="5"/>
  <c r="R71" i="5"/>
  <c r="W71" i="5"/>
  <c r="AB71" i="5"/>
  <c r="AH71" i="5"/>
  <c r="AM71" i="5"/>
  <c r="AR71" i="5"/>
  <c r="AX71" i="5"/>
  <c r="BC71" i="5"/>
  <c r="BH71" i="5"/>
  <c r="H71" i="5"/>
  <c r="S71" i="5"/>
  <c r="AD71" i="5"/>
  <c r="AN71" i="5"/>
  <c r="AY71" i="5"/>
  <c r="BJ71" i="5"/>
  <c r="J71" i="5"/>
  <c r="T71" i="5"/>
  <c r="AE71" i="5"/>
  <c r="AP71" i="5"/>
  <c r="AZ71" i="5"/>
  <c r="A72" i="5"/>
  <c r="N71" i="5"/>
  <c r="AI71" i="5"/>
  <c r="BD71" i="5"/>
  <c r="O71" i="5"/>
  <c r="AJ71" i="5"/>
  <c r="BF71" i="5"/>
  <c r="C71" i="5"/>
  <c r="AT71" i="5"/>
  <c r="D71" i="5"/>
  <c r="AU71" i="5"/>
  <c r="X71" i="5"/>
  <c r="Z71" i="5"/>
  <c r="C72" i="5" l="1"/>
  <c r="G72" i="5"/>
  <c r="K72" i="5"/>
  <c r="O72" i="5"/>
  <c r="S72" i="5"/>
  <c r="W72" i="5"/>
  <c r="AA72" i="5"/>
  <c r="AE72" i="5"/>
  <c r="AI72" i="5"/>
  <c r="AM72" i="5"/>
  <c r="AQ72" i="5"/>
  <c r="AU72" i="5"/>
  <c r="AY72" i="5"/>
  <c r="BC72" i="5"/>
  <c r="BG72" i="5"/>
  <c r="A73" i="5"/>
  <c r="B72" i="5"/>
  <c r="H72" i="5"/>
  <c r="M72" i="5"/>
  <c r="R72" i="5"/>
  <c r="X72" i="5"/>
  <c r="AC72" i="5"/>
  <c r="AH72" i="5"/>
  <c r="AN72" i="5"/>
  <c r="AS72" i="5"/>
  <c r="AX72" i="5"/>
  <c r="BD72" i="5"/>
  <c r="BI72" i="5"/>
  <c r="D72" i="5"/>
  <c r="I72" i="5"/>
  <c r="N72" i="5"/>
  <c r="T72" i="5"/>
  <c r="Y72" i="5"/>
  <c r="AD72" i="5"/>
  <c r="AJ72" i="5"/>
  <c r="AO72" i="5"/>
  <c r="AT72" i="5"/>
  <c r="AZ72" i="5"/>
  <c r="BE72" i="5"/>
  <c r="BJ72" i="5"/>
  <c r="J72" i="5"/>
  <c r="U72" i="5"/>
  <c r="AF72" i="5"/>
  <c r="AP72" i="5"/>
  <c r="BA72" i="5"/>
  <c r="L72" i="5"/>
  <c r="V72" i="5"/>
  <c r="AG72" i="5"/>
  <c r="AR72" i="5"/>
  <c r="BB72" i="5"/>
  <c r="P72" i="5"/>
  <c r="AK72" i="5"/>
  <c r="BF72" i="5"/>
  <c r="Q72" i="5"/>
  <c r="AL72" i="5"/>
  <c r="BH72" i="5"/>
  <c r="Z72" i="5"/>
  <c r="AB72" i="5"/>
  <c r="E72" i="5"/>
  <c r="AV72" i="5"/>
  <c r="F72" i="5"/>
  <c r="AW72" i="5"/>
  <c r="E73" i="5" l="1"/>
  <c r="I73" i="5"/>
  <c r="M73" i="5"/>
  <c r="Q73" i="5"/>
  <c r="U73" i="5"/>
  <c r="Y73" i="5"/>
  <c r="AC73" i="5"/>
  <c r="AG73" i="5"/>
  <c r="AK73" i="5"/>
  <c r="AO73" i="5"/>
  <c r="AS73" i="5"/>
  <c r="AW73" i="5"/>
  <c r="BA73" i="5"/>
  <c r="BE73" i="5"/>
  <c r="BI73" i="5"/>
  <c r="D73" i="5"/>
  <c r="J73" i="5"/>
  <c r="O73" i="5"/>
  <c r="T73" i="5"/>
  <c r="Z73" i="5"/>
  <c r="AE73" i="5"/>
  <c r="AJ73" i="5"/>
  <c r="AP73" i="5"/>
  <c r="AU73" i="5"/>
  <c r="AZ73" i="5"/>
  <c r="BF73" i="5"/>
  <c r="A74" i="5"/>
  <c r="F73" i="5"/>
  <c r="K73" i="5"/>
  <c r="P73" i="5"/>
  <c r="V73" i="5"/>
  <c r="AA73" i="5"/>
  <c r="AF73" i="5"/>
  <c r="AL73" i="5"/>
  <c r="AQ73" i="5"/>
  <c r="AV73" i="5"/>
  <c r="BB73" i="5"/>
  <c r="BG73" i="5"/>
  <c r="B73" i="5"/>
  <c r="L73" i="5"/>
  <c r="W73" i="5"/>
  <c r="AH73" i="5"/>
  <c r="AR73" i="5"/>
  <c r="BC73" i="5"/>
  <c r="C73" i="5"/>
  <c r="N73" i="5"/>
  <c r="X73" i="5"/>
  <c r="AI73" i="5"/>
  <c r="AT73" i="5"/>
  <c r="BD73" i="5"/>
  <c r="R73" i="5"/>
  <c r="AM73" i="5"/>
  <c r="BH73" i="5"/>
  <c r="S73" i="5"/>
  <c r="AN73" i="5"/>
  <c r="BJ73" i="5"/>
  <c r="G73" i="5"/>
  <c r="AX73" i="5"/>
  <c r="H73" i="5"/>
  <c r="AY73" i="5"/>
  <c r="AB73" i="5"/>
  <c r="AD73" i="5"/>
  <c r="C74" i="5" l="1"/>
  <c r="G74" i="5"/>
  <c r="K74" i="5"/>
  <c r="O74" i="5"/>
  <c r="S74" i="5"/>
  <c r="W74" i="5"/>
  <c r="AA74" i="5"/>
  <c r="AE74" i="5"/>
  <c r="AI74" i="5"/>
  <c r="AM74" i="5"/>
  <c r="AQ74" i="5"/>
  <c r="AU74" i="5"/>
  <c r="AY74" i="5"/>
  <c r="BC74" i="5"/>
  <c r="BG74" i="5"/>
  <c r="A75" i="5"/>
  <c r="F74" i="5"/>
  <c r="L74" i="5"/>
  <c r="Q74" i="5"/>
  <c r="V74" i="5"/>
  <c r="AB74" i="5"/>
  <c r="AG74" i="5"/>
  <c r="AL74" i="5"/>
  <c r="AR74" i="5"/>
  <c r="AW74" i="5"/>
  <c r="BB74" i="5"/>
  <c r="BH74" i="5"/>
  <c r="B74" i="5"/>
  <c r="H74" i="5"/>
  <c r="M74" i="5"/>
  <c r="R74" i="5"/>
  <c r="X74" i="5"/>
  <c r="AC74" i="5"/>
  <c r="AH74" i="5"/>
  <c r="AN74" i="5"/>
  <c r="AS74" i="5"/>
  <c r="AX74" i="5"/>
  <c r="BD74" i="5"/>
  <c r="BI74" i="5"/>
  <c r="D74" i="5"/>
  <c r="N74" i="5"/>
  <c r="Y74" i="5"/>
  <c r="AJ74" i="5"/>
  <c r="AT74" i="5"/>
  <c r="BE74" i="5"/>
  <c r="E74" i="5"/>
  <c r="P74" i="5"/>
  <c r="Z74" i="5"/>
  <c r="AK74" i="5"/>
  <c r="AV74" i="5"/>
  <c r="BF74" i="5"/>
  <c r="T74" i="5"/>
  <c r="AO74" i="5"/>
  <c r="BJ74" i="5"/>
  <c r="U74" i="5"/>
  <c r="AP74" i="5"/>
  <c r="AD74" i="5"/>
  <c r="AF74" i="5"/>
  <c r="I74" i="5"/>
  <c r="AZ74" i="5"/>
  <c r="J74" i="5"/>
  <c r="BA74" i="5"/>
  <c r="E75" i="5" l="1"/>
  <c r="I75" i="5"/>
  <c r="M75" i="5"/>
  <c r="Q75" i="5"/>
  <c r="U75" i="5"/>
  <c r="Y75" i="5"/>
  <c r="AC75" i="5"/>
  <c r="AG75" i="5"/>
  <c r="AK75" i="5"/>
  <c r="AO75" i="5"/>
  <c r="AS75" i="5"/>
  <c r="AW75" i="5"/>
  <c r="BA75" i="5"/>
  <c r="BE75" i="5"/>
  <c r="BI75" i="5"/>
  <c r="C75" i="5"/>
  <c r="H75" i="5"/>
  <c r="N75" i="5"/>
  <c r="S75" i="5"/>
  <c r="X75" i="5"/>
  <c r="AD75" i="5"/>
  <c r="AI75" i="5"/>
  <c r="AN75" i="5"/>
  <c r="AT75" i="5"/>
  <c r="AY75" i="5"/>
  <c r="BD75" i="5"/>
  <c r="BJ75" i="5"/>
  <c r="D75" i="5"/>
  <c r="J75" i="5"/>
  <c r="O75" i="5"/>
  <c r="T75" i="5"/>
  <c r="Z75" i="5"/>
  <c r="AE75" i="5"/>
  <c r="AJ75" i="5"/>
  <c r="AP75" i="5"/>
  <c r="AU75" i="5"/>
  <c r="AZ75" i="5"/>
  <c r="BF75" i="5"/>
  <c r="A76" i="5"/>
  <c r="F75" i="5"/>
  <c r="P75" i="5"/>
  <c r="AA75" i="5"/>
  <c r="AL75" i="5"/>
  <c r="AV75" i="5"/>
  <c r="BG75" i="5"/>
  <c r="G75" i="5"/>
  <c r="R75" i="5"/>
  <c r="AB75" i="5"/>
  <c r="AM75" i="5"/>
  <c r="AX75" i="5"/>
  <c r="BH75" i="5"/>
  <c r="V75" i="5"/>
  <c r="AQ75" i="5"/>
  <c r="B75" i="5"/>
  <c r="W75" i="5"/>
  <c r="AR75" i="5"/>
  <c r="K75" i="5"/>
  <c r="BB75" i="5"/>
  <c r="L75" i="5"/>
  <c r="BC75" i="5"/>
  <c r="AF75" i="5"/>
  <c r="AH75" i="5"/>
  <c r="C76" i="5" l="1"/>
  <c r="G76" i="5"/>
  <c r="K76" i="5"/>
  <c r="O76" i="5"/>
  <c r="S76" i="5"/>
  <c r="W76" i="5"/>
  <c r="AA76" i="5"/>
  <c r="AE76" i="5"/>
  <c r="AI76" i="5"/>
  <c r="AM76" i="5"/>
  <c r="AQ76" i="5"/>
  <c r="AU76" i="5"/>
  <c r="AY76" i="5"/>
  <c r="BC76" i="5"/>
  <c r="BG76" i="5"/>
  <c r="A77" i="5"/>
  <c r="E76" i="5"/>
  <c r="J76" i="5"/>
  <c r="P76" i="5"/>
  <c r="U76" i="5"/>
  <c r="Z76" i="5"/>
  <c r="AF76" i="5"/>
  <c r="AK76" i="5"/>
  <c r="AP76" i="5"/>
  <c r="AV76" i="5"/>
  <c r="BA76" i="5"/>
  <c r="BF76" i="5"/>
  <c r="F76" i="5"/>
  <c r="L76" i="5"/>
  <c r="Q76" i="5"/>
  <c r="V76" i="5"/>
  <c r="AB76" i="5"/>
  <c r="AG76" i="5"/>
  <c r="AL76" i="5"/>
  <c r="AR76" i="5"/>
  <c r="AW76" i="5"/>
  <c r="BB76" i="5"/>
  <c r="BH76" i="5"/>
  <c r="H76" i="5"/>
  <c r="R76" i="5"/>
  <c r="AC76" i="5"/>
  <c r="AN76" i="5"/>
  <c r="AX76" i="5"/>
  <c r="BI76" i="5"/>
  <c r="I76" i="5"/>
  <c r="T76" i="5"/>
  <c r="AD76" i="5"/>
  <c r="AO76" i="5"/>
  <c r="AZ76" i="5"/>
  <c r="BJ76" i="5"/>
  <c r="B76" i="5"/>
  <c r="X76" i="5"/>
  <c r="AS76" i="5"/>
  <c r="D76" i="5"/>
  <c r="Y76" i="5"/>
  <c r="AT76" i="5"/>
  <c r="AH76" i="5"/>
  <c r="AJ76" i="5"/>
  <c r="M76" i="5"/>
  <c r="BD76" i="5"/>
  <c r="BE76" i="5"/>
  <c r="N76" i="5"/>
  <c r="E77" i="5" l="1"/>
  <c r="I77" i="5"/>
  <c r="M77" i="5"/>
  <c r="Q77" i="5"/>
  <c r="U77" i="5"/>
  <c r="Y77" i="5"/>
  <c r="AC77" i="5"/>
  <c r="AG77" i="5"/>
  <c r="AK77" i="5"/>
  <c r="AO77" i="5"/>
  <c r="AS77" i="5"/>
  <c r="AW77" i="5"/>
  <c r="BA77" i="5"/>
  <c r="BE77" i="5"/>
  <c r="BI77" i="5"/>
  <c r="B77" i="5"/>
  <c r="G77" i="5"/>
  <c r="L77" i="5"/>
  <c r="R77" i="5"/>
  <c r="W77" i="5"/>
  <c r="AB77" i="5"/>
  <c r="AH77" i="5"/>
  <c r="AM77" i="5"/>
  <c r="AR77" i="5"/>
  <c r="AX77" i="5"/>
  <c r="BC77" i="5"/>
  <c r="BH77" i="5"/>
  <c r="C77" i="5"/>
  <c r="H77" i="5"/>
  <c r="N77" i="5"/>
  <c r="S77" i="5"/>
  <c r="X77" i="5"/>
  <c r="AD77" i="5"/>
  <c r="AI77" i="5"/>
  <c r="AN77" i="5"/>
  <c r="AT77" i="5"/>
  <c r="AY77" i="5"/>
  <c r="BD77" i="5"/>
  <c r="BJ77" i="5"/>
  <c r="J77" i="5"/>
  <c r="T77" i="5"/>
  <c r="AE77" i="5"/>
  <c r="AP77" i="5"/>
  <c r="AZ77" i="5"/>
  <c r="A78" i="5"/>
  <c r="K77" i="5"/>
  <c r="V77" i="5"/>
  <c r="AF77" i="5"/>
  <c r="AQ77" i="5"/>
  <c r="BB77" i="5"/>
  <c r="D77" i="5"/>
  <c r="Z77" i="5"/>
  <c r="AU77" i="5"/>
  <c r="F77" i="5"/>
  <c r="AA77" i="5"/>
  <c r="AV77" i="5"/>
  <c r="O77" i="5"/>
  <c r="BF77" i="5"/>
  <c r="P77" i="5"/>
  <c r="BG77" i="5"/>
  <c r="AJ77" i="5"/>
  <c r="AL77" i="5"/>
  <c r="C78" i="5" l="1"/>
  <c r="G78" i="5"/>
  <c r="K78" i="5"/>
  <c r="O78" i="5"/>
  <c r="S78" i="5"/>
  <c r="W78" i="5"/>
  <c r="AA78" i="5"/>
  <c r="AE78" i="5"/>
  <c r="AI78" i="5"/>
  <c r="AM78" i="5"/>
  <c r="AQ78" i="5"/>
  <c r="AU78" i="5"/>
  <c r="AY78" i="5"/>
  <c r="BC78" i="5"/>
  <c r="BG78" i="5"/>
  <c r="A79" i="5"/>
  <c r="D78" i="5"/>
  <c r="I78" i="5"/>
  <c r="N78" i="5"/>
  <c r="T78" i="5"/>
  <c r="Y78" i="5"/>
  <c r="AD78" i="5"/>
  <c r="AJ78" i="5"/>
  <c r="AO78" i="5"/>
  <c r="AT78" i="5"/>
  <c r="AZ78" i="5"/>
  <c r="BE78" i="5"/>
  <c r="BJ78" i="5"/>
  <c r="E78" i="5"/>
  <c r="J78" i="5"/>
  <c r="P78" i="5"/>
  <c r="U78" i="5"/>
  <c r="Z78" i="5"/>
  <c r="AF78" i="5"/>
  <c r="AK78" i="5"/>
  <c r="AP78" i="5"/>
  <c r="AV78" i="5"/>
  <c r="BA78" i="5"/>
  <c r="BF78" i="5"/>
  <c r="L78" i="5"/>
  <c r="V78" i="5"/>
  <c r="AG78" i="5"/>
  <c r="AR78" i="5"/>
  <c r="BB78" i="5"/>
  <c r="B78" i="5"/>
  <c r="M78" i="5"/>
  <c r="X78" i="5"/>
  <c r="AH78" i="5"/>
  <c r="AS78" i="5"/>
  <c r="BD78" i="5"/>
  <c r="F78" i="5"/>
  <c r="AB78" i="5"/>
  <c r="AW78" i="5"/>
  <c r="H78" i="5"/>
  <c r="AC78" i="5"/>
  <c r="AX78" i="5"/>
  <c r="AL78" i="5"/>
  <c r="AN78" i="5"/>
  <c r="Q78" i="5"/>
  <c r="BH78" i="5"/>
  <c r="R78" i="5"/>
  <c r="BI78" i="5"/>
  <c r="E79" i="5" l="1"/>
  <c r="I79" i="5"/>
  <c r="M79" i="5"/>
  <c r="Q79" i="5"/>
  <c r="U79" i="5"/>
  <c r="Y79" i="5"/>
  <c r="AC79" i="5"/>
  <c r="AG79" i="5"/>
  <c r="AK79" i="5"/>
  <c r="AO79" i="5"/>
  <c r="AS79" i="5"/>
  <c r="AW79" i="5"/>
  <c r="BA79" i="5"/>
  <c r="BE79" i="5"/>
  <c r="BI79" i="5"/>
  <c r="F79" i="5"/>
  <c r="K79" i="5"/>
  <c r="P79" i="5"/>
  <c r="V79" i="5"/>
  <c r="AA79" i="5"/>
  <c r="AF79" i="5"/>
  <c r="AL79" i="5"/>
  <c r="AQ79" i="5"/>
  <c r="AV79" i="5"/>
  <c r="BB79" i="5"/>
  <c r="BG79" i="5"/>
  <c r="B79" i="5"/>
  <c r="G79" i="5"/>
  <c r="L79" i="5"/>
  <c r="R79" i="5"/>
  <c r="W79" i="5"/>
  <c r="AB79" i="5"/>
  <c r="AH79" i="5"/>
  <c r="AM79" i="5"/>
  <c r="AR79" i="5"/>
  <c r="AX79" i="5"/>
  <c r="BC79" i="5"/>
  <c r="BH79" i="5"/>
  <c r="C79" i="5"/>
  <c r="N79" i="5"/>
  <c r="X79" i="5"/>
  <c r="AI79" i="5"/>
  <c r="AT79" i="5"/>
  <c r="BD79" i="5"/>
  <c r="D79" i="5"/>
  <c r="O79" i="5"/>
  <c r="Z79" i="5"/>
  <c r="AJ79" i="5"/>
  <c r="AU79" i="5"/>
  <c r="BF79" i="5"/>
  <c r="H79" i="5"/>
  <c r="AD79" i="5"/>
  <c r="AY79" i="5"/>
  <c r="J79" i="5"/>
  <c r="AE79" i="5"/>
  <c r="AZ79" i="5"/>
  <c r="S79" i="5"/>
  <c r="BJ79" i="5"/>
  <c r="T79" i="5"/>
  <c r="A80" i="5"/>
  <c r="AN79" i="5"/>
  <c r="AP79" i="5"/>
  <c r="C80" i="5" l="1"/>
  <c r="G80" i="5"/>
  <c r="K80" i="5"/>
  <c r="O80" i="5"/>
  <c r="S80" i="5"/>
  <c r="W80" i="5"/>
  <c r="AA80" i="5"/>
  <c r="AE80" i="5"/>
  <c r="AI80" i="5"/>
  <c r="AM80" i="5"/>
  <c r="AQ80" i="5"/>
  <c r="AU80" i="5"/>
  <c r="AY80" i="5"/>
  <c r="BC80" i="5"/>
  <c r="BG80" i="5"/>
  <c r="A81" i="5"/>
  <c r="B80" i="5"/>
  <c r="H80" i="5"/>
  <c r="M80" i="5"/>
  <c r="R80" i="5"/>
  <c r="X80" i="5"/>
  <c r="AC80" i="5"/>
  <c r="AH80" i="5"/>
  <c r="AN80" i="5"/>
  <c r="AS80" i="5"/>
  <c r="AX80" i="5"/>
  <c r="BD80" i="5"/>
  <c r="BI80" i="5"/>
  <c r="D80" i="5"/>
  <c r="I80" i="5"/>
  <c r="N80" i="5"/>
  <c r="T80" i="5"/>
  <c r="Y80" i="5"/>
  <c r="AD80" i="5"/>
  <c r="AJ80" i="5"/>
  <c r="AO80" i="5"/>
  <c r="AT80" i="5"/>
  <c r="AZ80" i="5"/>
  <c r="BE80" i="5"/>
  <c r="BJ80" i="5"/>
  <c r="E80" i="5"/>
  <c r="P80" i="5"/>
  <c r="Z80" i="5"/>
  <c r="AK80" i="5"/>
  <c r="AV80" i="5"/>
  <c r="BF80" i="5"/>
  <c r="F80" i="5"/>
  <c r="Q80" i="5"/>
  <c r="AB80" i="5"/>
  <c r="AL80" i="5"/>
  <c r="AW80" i="5"/>
  <c r="BH80" i="5"/>
  <c r="J80" i="5"/>
  <c r="AF80" i="5"/>
  <c r="BA80" i="5"/>
  <c r="L80" i="5"/>
  <c r="AG80" i="5"/>
  <c r="BB80" i="5"/>
  <c r="AP80" i="5"/>
  <c r="AR80" i="5"/>
  <c r="U80" i="5"/>
  <c r="V80" i="5"/>
  <c r="E81" i="5" l="1"/>
  <c r="I81" i="5"/>
  <c r="M81" i="5"/>
  <c r="Q81" i="5"/>
  <c r="U81" i="5"/>
  <c r="Y81" i="5"/>
  <c r="AC81" i="5"/>
  <c r="AG81" i="5"/>
  <c r="AK81" i="5"/>
  <c r="AO81" i="5"/>
  <c r="AS81" i="5"/>
  <c r="AW81" i="5"/>
  <c r="BA81" i="5"/>
  <c r="BE81" i="5"/>
  <c r="BI81" i="5"/>
  <c r="D81" i="5"/>
  <c r="J81" i="5"/>
  <c r="O81" i="5"/>
  <c r="T81" i="5"/>
  <c r="Z81" i="5"/>
  <c r="AE81" i="5"/>
  <c r="AJ81" i="5"/>
  <c r="AP81" i="5"/>
  <c r="AU81" i="5"/>
  <c r="AZ81" i="5"/>
  <c r="BF81" i="5"/>
  <c r="A82" i="5"/>
  <c r="F81" i="5"/>
  <c r="K81" i="5"/>
  <c r="P81" i="5"/>
  <c r="V81" i="5"/>
  <c r="AA81" i="5"/>
  <c r="AF81" i="5"/>
  <c r="AL81" i="5"/>
  <c r="AQ81" i="5"/>
  <c r="AV81" i="5"/>
  <c r="BB81" i="5"/>
  <c r="BG81" i="5"/>
  <c r="G81" i="5"/>
  <c r="R81" i="5"/>
  <c r="AB81" i="5"/>
  <c r="AM81" i="5"/>
  <c r="AX81" i="5"/>
  <c r="BH81" i="5"/>
  <c r="H81" i="5"/>
  <c r="S81" i="5"/>
  <c r="AD81" i="5"/>
  <c r="AN81" i="5"/>
  <c r="AY81" i="5"/>
  <c r="BJ81" i="5"/>
  <c r="L81" i="5"/>
  <c r="AH81" i="5"/>
  <c r="BC81" i="5"/>
  <c r="N81" i="5"/>
  <c r="AI81" i="5"/>
  <c r="BD81" i="5"/>
  <c r="W81" i="5"/>
  <c r="X81" i="5"/>
  <c r="B81" i="5"/>
  <c r="AR81" i="5"/>
  <c r="C81" i="5"/>
  <c r="AT81" i="5"/>
  <c r="C82" i="5" l="1"/>
  <c r="G82" i="5"/>
  <c r="K82" i="5"/>
  <c r="O82" i="5"/>
  <c r="S82" i="5"/>
  <c r="W82" i="5"/>
  <c r="AA82" i="5"/>
  <c r="AE82" i="5"/>
  <c r="AI82" i="5"/>
  <c r="AM82" i="5"/>
  <c r="AQ82" i="5"/>
  <c r="AU82" i="5"/>
  <c r="AY82" i="5"/>
  <c r="BC82" i="5"/>
  <c r="BG82" i="5"/>
  <c r="A83" i="5"/>
  <c r="F82" i="5"/>
  <c r="L82" i="5"/>
  <c r="Q82" i="5"/>
  <c r="V82" i="5"/>
  <c r="AB82" i="5"/>
  <c r="AG82" i="5"/>
  <c r="AL82" i="5"/>
  <c r="AR82" i="5"/>
  <c r="AW82" i="5"/>
  <c r="BB82" i="5"/>
  <c r="BH82" i="5"/>
  <c r="B82" i="5"/>
  <c r="H82" i="5"/>
  <c r="M82" i="5"/>
  <c r="R82" i="5"/>
  <c r="X82" i="5"/>
  <c r="AC82" i="5"/>
  <c r="AH82" i="5"/>
  <c r="AN82" i="5"/>
  <c r="AS82" i="5"/>
  <c r="AX82" i="5"/>
  <c r="BD82" i="5"/>
  <c r="BI82" i="5"/>
  <c r="I82" i="5"/>
  <c r="T82" i="5"/>
  <c r="AD82" i="5"/>
  <c r="AO82" i="5"/>
  <c r="AZ82" i="5"/>
  <c r="BJ82" i="5"/>
  <c r="J82" i="5"/>
  <c r="U82" i="5"/>
  <c r="AF82" i="5"/>
  <c r="AP82" i="5"/>
  <c r="BA82" i="5"/>
  <c r="N82" i="5"/>
  <c r="AJ82" i="5"/>
  <c r="BE82" i="5"/>
  <c r="P82" i="5"/>
  <c r="AK82" i="5"/>
  <c r="BF82" i="5"/>
  <c r="D82" i="5"/>
  <c r="AT82" i="5"/>
  <c r="E82" i="5"/>
  <c r="AV82" i="5"/>
  <c r="Y82" i="5"/>
  <c r="Z82" i="5"/>
  <c r="E83" i="5" l="1"/>
  <c r="I83" i="5"/>
  <c r="M83" i="5"/>
  <c r="Q83" i="5"/>
  <c r="U83" i="5"/>
  <c r="Y83" i="5"/>
  <c r="AC83" i="5"/>
  <c r="AG83" i="5"/>
  <c r="AK83" i="5"/>
  <c r="AO83" i="5"/>
  <c r="AS83" i="5"/>
  <c r="AW83" i="5"/>
  <c r="BA83" i="5"/>
  <c r="BE83" i="5"/>
  <c r="BI83" i="5"/>
  <c r="C83" i="5"/>
  <c r="H83" i="5"/>
  <c r="N83" i="5"/>
  <c r="S83" i="5"/>
  <c r="X83" i="5"/>
  <c r="AD83" i="5"/>
  <c r="AI83" i="5"/>
  <c r="AN83" i="5"/>
  <c r="AT83" i="5"/>
  <c r="AY83" i="5"/>
  <c r="BD83" i="5"/>
  <c r="BJ83" i="5"/>
  <c r="D83" i="5"/>
  <c r="J83" i="5"/>
  <c r="O83" i="5"/>
  <c r="T83" i="5"/>
  <c r="Z83" i="5"/>
  <c r="AE83" i="5"/>
  <c r="AJ83" i="5"/>
  <c r="AP83" i="5"/>
  <c r="AU83" i="5"/>
  <c r="AZ83" i="5"/>
  <c r="BF83" i="5"/>
  <c r="A84" i="5"/>
  <c r="K83" i="5"/>
  <c r="V83" i="5"/>
  <c r="AF83" i="5"/>
  <c r="AQ83" i="5"/>
  <c r="BB83" i="5"/>
  <c r="B83" i="5"/>
  <c r="L83" i="5"/>
  <c r="W83" i="5"/>
  <c r="AH83" i="5"/>
  <c r="AR83" i="5"/>
  <c r="BC83" i="5"/>
  <c r="P83" i="5"/>
  <c r="AL83" i="5"/>
  <c r="BG83" i="5"/>
  <c r="R83" i="5"/>
  <c r="AM83" i="5"/>
  <c r="BH83" i="5"/>
  <c r="AA83" i="5"/>
  <c r="AB83" i="5"/>
  <c r="F83" i="5"/>
  <c r="AV83" i="5"/>
  <c r="G83" i="5"/>
  <c r="AX83" i="5"/>
  <c r="C84" i="5" l="1"/>
  <c r="G84" i="5"/>
  <c r="K84" i="5"/>
  <c r="O84" i="5"/>
  <c r="S84" i="5"/>
  <c r="W84" i="5"/>
  <c r="AA84" i="5"/>
  <c r="AE84" i="5"/>
  <c r="AI84" i="5"/>
  <c r="AM84" i="5"/>
  <c r="AQ84" i="5"/>
  <c r="AU84" i="5"/>
  <c r="AY84" i="5"/>
  <c r="BC84" i="5"/>
  <c r="BG84" i="5"/>
  <c r="A85" i="5"/>
  <c r="E84" i="5"/>
  <c r="J84" i="5"/>
  <c r="P84" i="5"/>
  <c r="U84" i="5"/>
  <c r="Z84" i="5"/>
  <c r="AF84" i="5"/>
  <c r="AK84" i="5"/>
  <c r="AP84" i="5"/>
  <c r="AV84" i="5"/>
  <c r="BA84" i="5"/>
  <c r="BF84" i="5"/>
  <c r="F84" i="5"/>
  <c r="L84" i="5"/>
  <c r="Q84" i="5"/>
  <c r="V84" i="5"/>
  <c r="AB84" i="5"/>
  <c r="AG84" i="5"/>
  <c r="AL84" i="5"/>
  <c r="AR84" i="5"/>
  <c r="AW84" i="5"/>
  <c r="BB84" i="5"/>
  <c r="BH84" i="5"/>
  <c r="B84" i="5"/>
  <c r="M84" i="5"/>
  <c r="X84" i="5"/>
  <c r="AH84" i="5"/>
  <c r="AS84" i="5"/>
  <c r="BD84" i="5"/>
  <c r="D84" i="5"/>
  <c r="N84" i="5"/>
  <c r="Y84" i="5"/>
  <c r="AJ84" i="5"/>
  <c r="AT84" i="5"/>
  <c r="BE84" i="5"/>
  <c r="R84" i="5"/>
  <c r="AN84" i="5"/>
  <c r="BI84" i="5"/>
  <c r="T84" i="5"/>
  <c r="AO84" i="5"/>
  <c r="BJ84" i="5"/>
  <c r="H84" i="5"/>
  <c r="AX84" i="5"/>
  <c r="I84" i="5"/>
  <c r="AZ84" i="5"/>
  <c r="AC84" i="5"/>
  <c r="AD84" i="5"/>
  <c r="E85" i="5" l="1"/>
  <c r="I85" i="5"/>
  <c r="M85" i="5"/>
  <c r="Q85" i="5"/>
  <c r="U85" i="5"/>
  <c r="Y85" i="5"/>
  <c r="AC85" i="5"/>
  <c r="AG85" i="5"/>
  <c r="AK85" i="5"/>
  <c r="AO85" i="5"/>
  <c r="AS85" i="5"/>
  <c r="AW85" i="5"/>
  <c r="BA85" i="5"/>
  <c r="BE85" i="5"/>
  <c r="BI85" i="5"/>
  <c r="B85" i="5"/>
  <c r="G85" i="5"/>
  <c r="L85" i="5"/>
  <c r="R85" i="5"/>
  <c r="W85" i="5"/>
  <c r="AB85" i="5"/>
  <c r="AH85" i="5"/>
  <c r="AM85" i="5"/>
  <c r="AR85" i="5"/>
  <c r="AX85" i="5"/>
  <c r="BC85" i="5"/>
  <c r="BH85" i="5"/>
  <c r="C85" i="5"/>
  <c r="H85" i="5"/>
  <c r="N85" i="5"/>
  <c r="S85" i="5"/>
  <c r="X85" i="5"/>
  <c r="AD85" i="5"/>
  <c r="AI85" i="5"/>
  <c r="AN85" i="5"/>
  <c r="AT85" i="5"/>
  <c r="AY85" i="5"/>
  <c r="BD85" i="5"/>
  <c r="BJ85" i="5"/>
  <c r="D85" i="5"/>
  <c r="O85" i="5"/>
  <c r="Z85" i="5"/>
  <c r="AJ85" i="5"/>
  <c r="AU85" i="5"/>
  <c r="BF85" i="5"/>
  <c r="F85" i="5"/>
  <c r="P85" i="5"/>
  <c r="AA85" i="5"/>
  <c r="AL85" i="5"/>
  <c r="AV85" i="5"/>
  <c r="BG85" i="5"/>
  <c r="T85" i="5"/>
  <c r="AP85" i="5"/>
  <c r="A86" i="5"/>
  <c r="V85" i="5"/>
  <c r="AQ85" i="5"/>
  <c r="AE85" i="5"/>
  <c r="AF85" i="5"/>
  <c r="J85" i="5"/>
  <c r="AZ85" i="5"/>
  <c r="K85" i="5"/>
  <c r="BB85" i="5"/>
  <c r="C86" i="5" l="1"/>
  <c r="G86" i="5"/>
  <c r="K86" i="5"/>
  <c r="O86" i="5"/>
  <c r="S86" i="5"/>
  <c r="W86" i="5"/>
  <c r="AA86" i="5"/>
  <c r="AE86" i="5"/>
  <c r="AI86" i="5"/>
  <c r="AM86" i="5"/>
  <c r="AQ86" i="5"/>
  <c r="AU86" i="5"/>
  <c r="AY86" i="5"/>
  <c r="BC86" i="5"/>
  <c r="BG86" i="5"/>
  <c r="A87" i="5"/>
  <c r="D86" i="5"/>
  <c r="H86" i="5"/>
  <c r="L86" i="5"/>
  <c r="P86" i="5"/>
  <c r="T86" i="5"/>
  <c r="X86" i="5"/>
  <c r="AB86" i="5"/>
  <c r="AF86" i="5"/>
  <c r="AJ86" i="5"/>
  <c r="AN86" i="5"/>
  <c r="AR86" i="5"/>
  <c r="AV86" i="5"/>
  <c r="AZ86" i="5"/>
  <c r="BD86" i="5"/>
  <c r="BH86" i="5"/>
  <c r="E86" i="5"/>
  <c r="M86" i="5"/>
  <c r="U86" i="5"/>
  <c r="AC86" i="5"/>
  <c r="AK86" i="5"/>
  <c r="AS86" i="5"/>
  <c r="BA86" i="5"/>
  <c r="BI86" i="5"/>
  <c r="F86" i="5"/>
  <c r="N86" i="5"/>
  <c r="V86" i="5"/>
  <c r="AD86" i="5"/>
  <c r="AL86" i="5"/>
  <c r="AT86" i="5"/>
  <c r="BB86" i="5"/>
  <c r="BJ86" i="5"/>
  <c r="Q86" i="5"/>
  <c r="AG86" i="5"/>
  <c r="AW86" i="5"/>
  <c r="B86" i="5"/>
  <c r="R86" i="5"/>
  <c r="AH86" i="5"/>
  <c r="AX86" i="5"/>
  <c r="I86" i="5"/>
  <c r="AO86" i="5"/>
  <c r="J86" i="5"/>
  <c r="AP86" i="5"/>
  <c r="Y86" i="5"/>
  <c r="BE86" i="5"/>
  <c r="Z86" i="5"/>
  <c r="BF86" i="5"/>
  <c r="E87" i="5" l="1"/>
  <c r="I87" i="5"/>
  <c r="M87" i="5"/>
  <c r="Q87" i="5"/>
  <c r="U87" i="5"/>
  <c r="Y87" i="5"/>
  <c r="AC87" i="5"/>
  <c r="AG87" i="5"/>
  <c r="AK87" i="5"/>
  <c r="AO87" i="5"/>
  <c r="AS87" i="5"/>
  <c r="AW87" i="5"/>
  <c r="BA87" i="5"/>
  <c r="BE87" i="5"/>
  <c r="BI87" i="5"/>
  <c r="B87" i="5"/>
  <c r="F87" i="5"/>
  <c r="J87" i="5"/>
  <c r="N87" i="5"/>
  <c r="R87" i="5"/>
  <c r="V87" i="5"/>
  <c r="Z87" i="5"/>
  <c r="AD87" i="5"/>
  <c r="AH87" i="5"/>
  <c r="AL87" i="5"/>
  <c r="AP87" i="5"/>
  <c r="AT87" i="5"/>
  <c r="AX87" i="5"/>
  <c r="BB87" i="5"/>
  <c r="BF87" i="5"/>
  <c r="BJ87" i="5"/>
  <c r="G87" i="5"/>
  <c r="O87" i="5"/>
  <c r="W87" i="5"/>
  <c r="AE87" i="5"/>
  <c r="AM87" i="5"/>
  <c r="AU87" i="5"/>
  <c r="BC87" i="5"/>
  <c r="A88" i="5"/>
  <c r="H87" i="5"/>
  <c r="P87" i="5"/>
  <c r="X87" i="5"/>
  <c r="AF87" i="5"/>
  <c r="AN87" i="5"/>
  <c r="AV87" i="5"/>
  <c r="BD87" i="5"/>
  <c r="C87" i="5"/>
  <c r="S87" i="5"/>
  <c r="AI87" i="5"/>
  <c r="AY87" i="5"/>
  <c r="D87" i="5"/>
  <c r="T87" i="5"/>
  <c r="AJ87" i="5"/>
  <c r="AZ87" i="5"/>
  <c r="K87" i="5"/>
  <c r="AQ87" i="5"/>
  <c r="L87" i="5"/>
  <c r="AR87" i="5"/>
  <c r="AA87" i="5"/>
  <c r="BG87" i="5"/>
  <c r="AB87" i="5"/>
  <c r="BH87" i="5"/>
  <c r="C88" i="5" l="1"/>
  <c r="G88" i="5"/>
  <c r="K88" i="5"/>
  <c r="O88" i="5"/>
  <c r="S88" i="5"/>
  <c r="W88" i="5"/>
  <c r="AA88" i="5"/>
  <c r="AE88" i="5"/>
  <c r="AI88" i="5"/>
  <c r="AM88" i="5"/>
  <c r="AQ88" i="5"/>
  <c r="AU88" i="5"/>
  <c r="AY88" i="5"/>
  <c r="BC88" i="5"/>
  <c r="BG88" i="5"/>
  <c r="A89" i="5"/>
  <c r="D88" i="5"/>
  <c r="H88" i="5"/>
  <c r="L88" i="5"/>
  <c r="P88" i="5"/>
  <c r="T88" i="5"/>
  <c r="X88" i="5"/>
  <c r="AB88" i="5"/>
  <c r="AF88" i="5"/>
  <c r="AJ88" i="5"/>
  <c r="AN88" i="5"/>
  <c r="AR88" i="5"/>
  <c r="AV88" i="5"/>
  <c r="AZ88" i="5"/>
  <c r="BD88" i="5"/>
  <c r="BH88" i="5"/>
  <c r="I88" i="5"/>
  <c r="Q88" i="5"/>
  <c r="Y88" i="5"/>
  <c r="AG88" i="5"/>
  <c r="AO88" i="5"/>
  <c r="AW88" i="5"/>
  <c r="BE88" i="5"/>
  <c r="B88" i="5"/>
  <c r="J88" i="5"/>
  <c r="R88" i="5"/>
  <c r="Z88" i="5"/>
  <c r="AH88" i="5"/>
  <c r="AP88" i="5"/>
  <c r="AX88" i="5"/>
  <c r="BF88" i="5"/>
  <c r="E88" i="5"/>
  <c r="U88" i="5"/>
  <c r="AK88" i="5"/>
  <c r="BA88" i="5"/>
  <c r="F88" i="5"/>
  <c r="V88" i="5"/>
  <c r="AL88" i="5"/>
  <c r="BB88" i="5"/>
  <c r="M88" i="5"/>
  <c r="AS88" i="5"/>
  <c r="N88" i="5"/>
  <c r="AT88" i="5"/>
  <c r="AC88" i="5"/>
  <c r="BI88" i="5"/>
  <c r="AD88" i="5"/>
  <c r="BJ88" i="5"/>
  <c r="E89" i="5" l="1"/>
  <c r="I89" i="5"/>
  <c r="M89" i="5"/>
  <c r="Q89" i="5"/>
  <c r="U89" i="5"/>
  <c r="Y89" i="5"/>
  <c r="AC89" i="5"/>
  <c r="AG89" i="5"/>
  <c r="AK89" i="5"/>
  <c r="AO89" i="5"/>
  <c r="AS89" i="5"/>
  <c r="AW89" i="5"/>
  <c r="BA89" i="5"/>
  <c r="BE89" i="5"/>
  <c r="BI89" i="5"/>
  <c r="B89" i="5"/>
  <c r="F89" i="5"/>
  <c r="J89" i="5"/>
  <c r="N89" i="5"/>
  <c r="R89" i="5"/>
  <c r="V89" i="5"/>
  <c r="Z89" i="5"/>
  <c r="AD89" i="5"/>
  <c r="AH89" i="5"/>
  <c r="AL89" i="5"/>
  <c r="AP89" i="5"/>
  <c r="AT89" i="5"/>
  <c r="AX89" i="5"/>
  <c r="BB89" i="5"/>
  <c r="BF89" i="5"/>
  <c r="BJ89" i="5"/>
  <c r="C89" i="5"/>
  <c r="K89" i="5"/>
  <c r="S89" i="5"/>
  <c r="AA89" i="5"/>
  <c r="AI89" i="5"/>
  <c r="AQ89" i="5"/>
  <c r="AY89" i="5"/>
  <c r="BG89" i="5"/>
  <c r="D89" i="5"/>
  <c r="L89" i="5"/>
  <c r="T89" i="5"/>
  <c r="AB89" i="5"/>
  <c r="AJ89" i="5"/>
  <c r="AR89" i="5"/>
  <c r="AZ89" i="5"/>
  <c r="BH89" i="5"/>
  <c r="G89" i="5"/>
  <c r="W89" i="5"/>
  <c r="AM89" i="5"/>
  <c r="BC89" i="5"/>
  <c r="H89" i="5"/>
  <c r="X89" i="5"/>
  <c r="AN89" i="5"/>
  <c r="BD89" i="5"/>
  <c r="O89" i="5"/>
  <c r="AU89" i="5"/>
  <c r="P89" i="5"/>
  <c r="AV89" i="5"/>
  <c r="AE89" i="5"/>
  <c r="A90" i="5"/>
  <c r="AF89" i="5"/>
  <c r="C90" i="5" l="1"/>
  <c r="G90" i="5"/>
  <c r="K90" i="5"/>
  <c r="O90" i="5"/>
  <c r="S90" i="5"/>
  <c r="W90" i="5"/>
  <c r="AA90" i="5"/>
  <c r="AE90" i="5"/>
  <c r="AI90" i="5"/>
  <c r="AM90" i="5"/>
  <c r="AQ90" i="5"/>
  <c r="AU90" i="5"/>
  <c r="AY90" i="5"/>
  <c r="BC90" i="5"/>
  <c r="BG90" i="5"/>
  <c r="A91" i="5"/>
  <c r="D90" i="5"/>
  <c r="H90" i="5"/>
  <c r="L90" i="5"/>
  <c r="P90" i="5"/>
  <c r="T90" i="5"/>
  <c r="X90" i="5"/>
  <c r="AB90" i="5"/>
  <c r="AF90" i="5"/>
  <c r="AJ90" i="5"/>
  <c r="AN90" i="5"/>
  <c r="AR90" i="5"/>
  <c r="AV90" i="5"/>
  <c r="AZ90" i="5"/>
  <c r="BD90" i="5"/>
  <c r="BH90" i="5"/>
  <c r="E90" i="5"/>
  <c r="M90" i="5"/>
  <c r="U90" i="5"/>
  <c r="AC90" i="5"/>
  <c r="AK90" i="5"/>
  <c r="AS90" i="5"/>
  <c r="BA90" i="5"/>
  <c r="BI90" i="5"/>
  <c r="F90" i="5"/>
  <c r="N90" i="5"/>
  <c r="V90" i="5"/>
  <c r="AD90" i="5"/>
  <c r="AL90" i="5"/>
  <c r="AT90" i="5"/>
  <c r="BB90" i="5"/>
  <c r="BJ90" i="5"/>
  <c r="I90" i="5"/>
  <c r="Y90" i="5"/>
  <c r="AO90" i="5"/>
  <c r="BE90" i="5"/>
  <c r="J90" i="5"/>
  <c r="Z90" i="5"/>
  <c r="AP90" i="5"/>
  <c r="BF90" i="5"/>
  <c r="Q90" i="5"/>
  <c r="AW90" i="5"/>
  <c r="R90" i="5"/>
  <c r="AX90" i="5"/>
  <c r="AG90" i="5"/>
  <c r="B90" i="5"/>
  <c r="AH90" i="5"/>
  <c r="E91" i="5" l="1"/>
  <c r="I91" i="5"/>
  <c r="M91" i="5"/>
  <c r="Q91" i="5"/>
  <c r="U91" i="5"/>
  <c r="Y91" i="5"/>
  <c r="AC91" i="5"/>
  <c r="AG91" i="5"/>
  <c r="AK91" i="5"/>
  <c r="AO91" i="5"/>
  <c r="AS91" i="5"/>
  <c r="AW91" i="5"/>
  <c r="BA91" i="5"/>
  <c r="BE91" i="5"/>
  <c r="BI91" i="5"/>
  <c r="B91" i="5"/>
  <c r="F91" i="5"/>
  <c r="J91" i="5"/>
  <c r="N91" i="5"/>
  <c r="R91" i="5"/>
  <c r="V91" i="5"/>
  <c r="Z91" i="5"/>
  <c r="AD91" i="5"/>
  <c r="AH91" i="5"/>
  <c r="AL91" i="5"/>
  <c r="AP91" i="5"/>
  <c r="AT91" i="5"/>
  <c r="AX91" i="5"/>
  <c r="BB91" i="5"/>
  <c r="BF91" i="5"/>
  <c r="BJ91" i="5"/>
  <c r="G91" i="5"/>
  <c r="O91" i="5"/>
  <c r="W91" i="5"/>
  <c r="AE91" i="5"/>
  <c r="AM91" i="5"/>
  <c r="AU91" i="5"/>
  <c r="BC91" i="5"/>
  <c r="A92" i="5"/>
  <c r="H91" i="5"/>
  <c r="P91" i="5"/>
  <c r="X91" i="5"/>
  <c r="AF91" i="5"/>
  <c r="AN91" i="5"/>
  <c r="AV91" i="5"/>
  <c r="BD91" i="5"/>
  <c r="K91" i="5"/>
  <c r="AA91" i="5"/>
  <c r="AQ91" i="5"/>
  <c r="BG91" i="5"/>
  <c r="L91" i="5"/>
  <c r="AB91" i="5"/>
  <c r="AR91" i="5"/>
  <c r="BH91" i="5"/>
  <c r="S91" i="5"/>
  <c r="AY91" i="5"/>
  <c r="T91" i="5"/>
  <c r="AZ91" i="5"/>
  <c r="C91" i="5"/>
  <c r="AI91" i="5"/>
  <c r="AJ91" i="5"/>
  <c r="D91" i="5"/>
  <c r="C92" i="5" l="1"/>
  <c r="G92" i="5"/>
  <c r="K92" i="5"/>
  <c r="O92" i="5"/>
  <c r="S92" i="5"/>
  <c r="W92" i="5"/>
  <c r="AA92" i="5"/>
  <c r="AE92" i="5"/>
  <c r="AI92" i="5"/>
  <c r="AM92" i="5"/>
  <c r="AQ92" i="5"/>
  <c r="AU92" i="5"/>
  <c r="AY92" i="5"/>
  <c r="BC92" i="5"/>
  <c r="BG92" i="5"/>
  <c r="A93" i="5"/>
  <c r="D92" i="5"/>
  <c r="H92" i="5"/>
  <c r="L92" i="5"/>
  <c r="P92" i="5"/>
  <c r="T92" i="5"/>
  <c r="X92" i="5"/>
  <c r="AB92" i="5"/>
  <c r="AF92" i="5"/>
  <c r="AJ92" i="5"/>
  <c r="AN92" i="5"/>
  <c r="AR92" i="5"/>
  <c r="AV92" i="5"/>
  <c r="AZ92" i="5"/>
  <c r="BD92" i="5"/>
  <c r="BH92" i="5"/>
  <c r="I92" i="5"/>
  <c r="Q92" i="5"/>
  <c r="Y92" i="5"/>
  <c r="AG92" i="5"/>
  <c r="AO92" i="5"/>
  <c r="AW92" i="5"/>
  <c r="BE92" i="5"/>
  <c r="B92" i="5"/>
  <c r="J92" i="5"/>
  <c r="R92" i="5"/>
  <c r="Z92" i="5"/>
  <c r="AH92" i="5"/>
  <c r="AP92" i="5"/>
  <c r="AX92" i="5"/>
  <c r="BF92" i="5"/>
  <c r="M92" i="5"/>
  <c r="AC92" i="5"/>
  <c r="AS92" i="5"/>
  <c r="BI92" i="5"/>
  <c r="N92" i="5"/>
  <c r="AD92" i="5"/>
  <c r="AT92" i="5"/>
  <c r="BJ92" i="5"/>
  <c r="U92" i="5"/>
  <c r="BA92" i="5"/>
  <c r="V92" i="5"/>
  <c r="BB92" i="5"/>
  <c r="E92" i="5"/>
  <c r="AK92" i="5"/>
  <c r="F92" i="5"/>
  <c r="AL92" i="5"/>
  <c r="E93" i="5" l="1"/>
  <c r="I93" i="5"/>
  <c r="M93" i="5"/>
  <c r="Q93" i="5"/>
  <c r="U93" i="5"/>
  <c r="Y93" i="5"/>
  <c r="AC93" i="5"/>
  <c r="AG93" i="5"/>
  <c r="AK93" i="5"/>
  <c r="AO93" i="5"/>
  <c r="AS93" i="5"/>
  <c r="AW93" i="5"/>
  <c r="BA93" i="5"/>
  <c r="BE93" i="5"/>
  <c r="BI93" i="5"/>
  <c r="B93" i="5"/>
  <c r="F93" i="5"/>
  <c r="J93" i="5"/>
  <c r="N93" i="5"/>
  <c r="R93" i="5"/>
  <c r="V93" i="5"/>
  <c r="Z93" i="5"/>
  <c r="AD93" i="5"/>
  <c r="AH93" i="5"/>
  <c r="AL93" i="5"/>
  <c r="AP93" i="5"/>
  <c r="AT93" i="5"/>
  <c r="AX93" i="5"/>
  <c r="BB93" i="5"/>
  <c r="BF93" i="5"/>
  <c r="BJ93" i="5"/>
  <c r="C93" i="5"/>
  <c r="K93" i="5"/>
  <c r="S93" i="5"/>
  <c r="AA93" i="5"/>
  <c r="AI93" i="5"/>
  <c r="AQ93" i="5"/>
  <c r="AY93" i="5"/>
  <c r="BG93" i="5"/>
  <c r="D93" i="5"/>
  <c r="L93" i="5"/>
  <c r="T93" i="5"/>
  <c r="AB93" i="5"/>
  <c r="AJ93" i="5"/>
  <c r="AR93" i="5"/>
  <c r="AZ93" i="5"/>
  <c r="BH93" i="5"/>
  <c r="O93" i="5"/>
  <c r="AE93" i="5"/>
  <c r="AU93" i="5"/>
  <c r="A94" i="5"/>
  <c r="P93" i="5"/>
  <c r="AF93" i="5"/>
  <c r="AV93" i="5"/>
  <c r="W93" i="5"/>
  <c r="BC93" i="5"/>
  <c r="X93" i="5"/>
  <c r="BD93" i="5"/>
  <c r="G93" i="5"/>
  <c r="AM93" i="5"/>
  <c r="AN93" i="5"/>
  <c r="H93" i="5"/>
  <c r="C94" i="5" l="1"/>
  <c r="G94" i="5"/>
  <c r="K94" i="5"/>
  <c r="O94" i="5"/>
  <c r="S94" i="5"/>
  <c r="W94" i="5"/>
  <c r="AA94" i="5"/>
  <c r="AE94" i="5"/>
  <c r="AI94" i="5"/>
  <c r="AM94" i="5"/>
  <c r="AQ94" i="5"/>
  <c r="AU94" i="5"/>
  <c r="AY94" i="5"/>
  <c r="BC94" i="5"/>
  <c r="BG94" i="5"/>
  <c r="A95" i="5"/>
  <c r="D94" i="5"/>
  <c r="H94" i="5"/>
  <c r="L94" i="5"/>
  <c r="P94" i="5"/>
  <c r="T94" i="5"/>
  <c r="E94" i="5"/>
  <c r="M94" i="5"/>
  <c r="U94" i="5"/>
  <c r="Z94" i="5"/>
  <c r="AF94" i="5"/>
  <c r="AK94" i="5"/>
  <c r="AP94" i="5"/>
  <c r="AV94" i="5"/>
  <c r="BA94" i="5"/>
  <c r="BF94" i="5"/>
  <c r="F94" i="5"/>
  <c r="N94" i="5"/>
  <c r="V94" i="5"/>
  <c r="AB94" i="5"/>
  <c r="AG94" i="5"/>
  <c r="AL94" i="5"/>
  <c r="AR94" i="5"/>
  <c r="AW94" i="5"/>
  <c r="BB94" i="5"/>
  <c r="BH94" i="5"/>
  <c r="Q94" i="5"/>
  <c r="AC94" i="5"/>
  <c r="AN94" i="5"/>
  <c r="AX94" i="5"/>
  <c r="BI94" i="5"/>
  <c r="B94" i="5"/>
  <c r="R94" i="5"/>
  <c r="AD94" i="5"/>
  <c r="AO94" i="5"/>
  <c r="AZ94" i="5"/>
  <c r="BJ94" i="5"/>
  <c r="X94" i="5"/>
  <c r="AS94" i="5"/>
  <c r="Y94" i="5"/>
  <c r="AT94" i="5"/>
  <c r="I94" i="5"/>
  <c r="AH94" i="5"/>
  <c r="BD94" i="5"/>
  <c r="J94" i="5"/>
  <c r="AJ94" i="5"/>
  <c r="BE94" i="5"/>
  <c r="E95" i="5" l="1"/>
  <c r="I95" i="5"/>
  <c r="M95" i="5"/>
  <c r="Q95" i="5"/>
  <c r="U95" i="5"/>
  <c r="Y95" i="5"/>
  <c r="AC95" i="5"/>
  <c r="AG95" i="5"/>
  <c r="AK95" i="5"/>
  <c r="AO95" i="5"/>
  <c r="AS95" i="5"/>
  <c r="AW95" i="5"/>
  <c r="BA95" i="5"/>
  <c r="BE95" i="5"/>
  <c r="BI95" i="5"/>
  <c r="B95" i="5"/>
  <c r="G95" i="5"/>
  <c r="L95" i="5"/>
  <c r="R95" i="5"/>
  <c r="W95" i="5"/>
  <c r="AB95" i="5"/>
  <c r="AH95" i="5"/>
  <c r="AM95" i="5"/>
  <c r="AR95" i="5"/>
  <c r="AX95" i="5"/>
  <c r="BC95" i="5"/>
  <c r="BH95" i="5"/>
  <c r="C95" i="5"/>
  <c r="H95" i="5"/>
  <c r="N95" i="5"/>
  <c r="S95" i="5"/>
  <c r="X95" i="5"/>
  <c r="AD95" i="5"/>
  <c r="AI95" i="5"/>
  <c r="AN95" i="5"/>
  <c r="AT95" i="5"/>
  <c r="AY95" i="5"/>
  <c r="BD95" i="5"/>
  <c r="BJ95" i="5"/>
  <c r="J95" i="5"/>
  <c r="T95" i="5"/>
  <c r="AE95" i="5"/>
  <c r="AP95" i="5"/>
  <c r="AZ95" i="5"/>
  <c r="A96" i="5"/>
  <c r="K95" i="5"/>
  <c r="V95" i="5"/>
  <c r="AF95" i="5"/>
  <c r="AQ95" i="5"/>
  <c r="BB95" i="5"/>
  <c r="D95" i="5"/>
  <c r="Z95" i="5"/>
  <c r="AU95" i="5"/>
  <c r="F95" i="5"/>
  <c r="AA95" i="5"/>
  <c r="AV95" i="5"/>
  <c r="O95" i="5"/>
  <c r="AJ95" i="5"/>
  <c r="BF95" i="5"/>
  <c r="P95" i="5"/>
  <c r="AL95" i="5"/>
  <c r="BG95" i="5"/>
  <c r="C96" i="5" l="1"/>
  <c r="G96" i="5"/>
  <c r="K96" i="5"/>
  <c r="O96" i="5"/>
  <c r="S96" i="5"/>
  <c r="W96" i="5"/>
  <c r="AA96" i="5"/>
  <c r="AE96" i="5"/>
  <c r="AI96" i="5"/>
  <c r="AM96" i="5"/>
  <c r="AQ96" i="5"/>
  <c r="AU96" i="5"/>
  <c r="AY96" i="5"/>
  <c r="BC96" i="5"/>
  <c r="BG96" i="5"/>
  <c r="A97" i="5"/>
  <c r="D96" i="5"/>
  <c r="I96" i="5"/>
  <c r="N96" i="5"/>
  <c r="T96" i="5"/>
  <c r="Y96" i="5"/>
  <c r="AD96" i="5"/>
  <c r="AJ96" i="5"/>
  <c r="AO96" i="5"/>
  <c r="AT96" i="5"/>
  <c r="AZ96" i="5"/>
  <c r="BE96" i="5"/>
  <c r="BJ96" i="5"/>
  <c r="E96" i="5"/>
  <c r="J96" i="5"/>
  <c r="P96" i="5"/>
  <c r="U96" i="5"/>
  <c r="Z96" i="5"/>
  <c r="AF96" i="5"/>
  <c r="AK96" i="5"/>
  <c r="AP96" i="5"/>
  <c r="AV96" i="5"/>
  <c r="BA96" i="5"/>
  <c r="BF96" i="5"/>
  <c r="L96" i="5"/>
  <c r="V96" i="5"/>
  <c r="AG96" i="5"/>
  <c r="AR96" i="5"/>
  <c r="BB96" i="5"/>
  <c r="B96" i="5"/>
  <c r="M96" i="5"/>
  <c r="X96" i="5"/>
  <c r="AH96" i="5"/>
  <c r="AS96" i="5"/>
  <c r="BD96" i="5"/>
  <c r="F96" i="5"/>
  <c r="AB96" i="5"/>
  <c r="AW96" i="5"/>
  <c r="H96" i="5"/>
  <c r="AC96" i="5"/>
  <c r="AX96" i="5"/>
  <c r="Q96" i="5"/>
  <c r="AL96" i="5"/>
  <c r="BH96" i="5"/>
  <c r="AN96" i="5"/>
  <c r="BI96" i="5"/>
  <c r="R96" i="5"/>
  <c r="E97" i="5" l="1"/>
  <c r="I97" i="5"/>
  <c r="M97" i="5"/>
  <c r="Q97" i="5"/>
  <c r="U97" i="5"/>
  <c r="Y97" i="5"/>
  <c r="AC97" i="5"/>
  <c r="AG97" i="5"/>
  <c r="AK97" i="5"/>
  <c r="AO97" i="5"/>
  <c r="AS97" i="5"/>
  <c r="AW97" i="5"/>
  <c r="BA97" i="5"/>
  <c r="BE97" i="5"/>
  <c r="BI97" i="5"/>
  <c r="F97" i="5"/>
  <c r="K97" i="5"/>
  <c r="P97" i="5"/>
  <c r="V97" i="5"/>
  <c r="AA97" i="5"/>
  <c r="AF97" i="5"/>
  <c r="AL97" i="5"/>
  <c r="AQ97" i="5"/>
  <c r="AV97" i="5"/>
  <c r="BB97" i="5"/>
  <c r="BG97" i="5"/>
  <c r="B97" i="5"/>
  <c r="G97" i="5"/>
  <c r="L97" i="5"/>
  <c r="R97" i="5"/>
  <c r="W97" i="5"/>
  <c r="AB97" i="5"/>
  <c r="AH97" i="5"/>
  <c r="AM97" i="5"/>
  <c r="AR97" i="5"/>
  <c r="AX97" i="5"/>
  <c r="BC97" i="5"/>
  <c r="BH97" i="5"/>
  <c r="C97" i="5"/>
  <c r="N97" i="5"/>
  <c r="X97" i="5"/>
  <c r="AI97" i="5"/>
  <c r="AT97" i="5"/>
  <c r="BD97" i="5"/>
  <c r="D97" i="5"/>
  <c r="O97" i="5"/>
  <c r="Z97" i="5"/>
  <c r="AJ97" i="5"/>
  <c r="AU97" i="5"/>
  <c r="BF97" i="5"/>
  <c r="H97" i="5"/>
  <c r="AD97" i="5"/>
  <c r="AY97" i="5"/>
  <c r="J97" i="5"/>
  <c r="AE97" i="5"/>
  <c r="AZ97" i="5"/>
  <c r="S97" i="5"/>
  <c r="AN97" i="5"/>
  <c r="BJ97" i="5"/>
  <c r="A98" i="5"/>
  <c r="T97" i="5"/>
  <c r="AP97" i="5"/>
  <c r="C98" i="5" l="1"/>
  <c r="G98" i="5"/>
  <c r="K98" i="5"/>
  <c r="O98" i="5"/>
  <c r="S98" i="5"/>
  <c r="W98" i="5"/>
  <c r="AA98" i="5"/>
  <c r="AE98" i="5"/>
  <c r="AI98" i="5"/>
  <c r="AM98" i="5"/>
  <c r="AQ98" i="5"/>
  <c r="AU98" i="5"/>
  <c r="AY98" i="5"/>
  <c r="BC98" i="5"/>
  <c r="BG98" i="5"/>
  <c r="A99" i="5"/>
  <c r="B98" i="5"/>
  <c r="H98" i="5"/>
  <c r="M98" i="5"/>
  <c r="R98" i="5"/>
  <c r="X98" i="5"/>
  <c r="AC98" i="5"/>
  <c r="AH98" i="5"/>
  <c r="AN98" i="5"/>
  <c r="AS98" i="5"/>
  <c r="AX98" i="5"/>
  <c r="BD98" i="5"/>
  <c r="BI98" i="5"/>
  <c r="D98" i="5"/>
  <c r="I98" i="5"/>
  <c r="N98" i="5"/>
  <c r="T98" i="5"/>
  <c r="Y98" i="5"/>
  <c r="AD98" i="5"/>
  <c r="AJ98" i="5"/>
  <c r="AO98" i="5"/>
  <c r="AT98" i="5"/>
  <c r="AZ98" i="5"/>
  <c r="BE98" i="5"/>
  <c r="BJ98" i="5"/>
  <c r="E98" i="5"/>
  <c r="P98" i="5"/>
  <c r="Z98" i="5"/>
  <c r="AK98" i="5"/>
  <c r="AV98" i="5"/>
  <c r="BF98" i="5"/>
  <c r="F98" i="5"/>
  <c r="Q98" i="5"/>
  <c r="AB98" i="5"/>
  <c r="AL98" i="5"/>
  <c r="AW98" i="5"/>
  <c r="BH98" i="5"/>
  <c r="J98" i="5"/>
  <c r="AF98" i="5"/>
  <c r="BA98" i="5"/>
  <c r="L98" i="5"/>
  <c r="AG98" i="5"/>
  <c r="BB98" i="5"/>
  <c r="U98" i="5"/>
  <c r="AP98" i="5"/>
  <c r="V98" i="5"/>
  <c r="AR98" i="5"/>
  <c r="E99" i="5" l="1"/>
  <c r="I99" i="5"/>
  <c r="M99" i="5"/>
  <c r="Q99" i="5"/>
  <c r="U99" i="5"/>
  <c r="Y99" i="5"/>
  <c r="AC99" i="5"/>
  <c r="AG99" i="5"/>
  <c r="AK99" i="5"/>
  <c r="AO99" i="5"/>
  <c r="AS99" i="5"/>
  <c r="AW99" i="5"/>
  <c r="BA99" i="5"/>
  <c r="BE99" i="5"/>
  <c r="BI99" i="5"/>
  <c r="D99" i="5"/>
  <c r="J99" i="5"/>
  <c r="O99" i="5"/>
  <c r="T99" i="5"/>
  <c r="Z99" i="5"/>
  <c r="AE99" i="5"/>
  <c r="AJ99" i="5"/>
  <c r="AP99" i="5"/>
  <c r="AU99" i="5"/>
  <c r="AZ99" i="5"/>
  <c r="BF99" i="5"/>
  <c r="A100" i="5"/>
  <c r="F99" i="5"/>
  <c r="K99" i="5"/>
  <c r="P99" i="5"/>
  <c r="V99" i="5"/>
  <c r="AA99" i="5"/>
  <c r="AF99" i="5"/>
  <c r="AL99" i="5"/>
  <c r="AQ99" i="5"/>
  <c r="AV99" i="5"/>
  <c r="BB99" i="5"/>
  <c r="BG99" i="5"/>
  <c r="G99" i="5"/>
  <c r="R99" i="5"/>
  <c r="AB99" i="5"/>
  <c r="AM99" i="5"/>
  <c r="AX99" i="5"/>
  <c r="BH99" i="5"/>
  <c r="H99" i="5"/>
  <c r="S99" i="5"/>
  <c r="AD99" i="5"/>
  <c r="AN99" i="5"/>
  <c r="AY99" i="5"/>
  <c r="BJ99" i="5"/>
  <c r="L99" i="5"/>
  <c r="AH99" i="5"/>
  <c r="BC99" i="5"/>
  <c r="N99" i="5"/>
  <c r="AI99" i="5"/>
  <c r="BD99" i="5"/>
  <c r="B99" i="5"/>
  <c r="W99" i="5"/>
  <c r="AR99" i="5"/>
  <c r="X99" i="5"/>
  <c r="AT99" i="5"/>
  <c r="C99" i="5"/>
  <c r="C100" i="5" l="1"/>
  <c r="G100" i="5"/>
  <c r="K100" i="5"/>
  <c r="O100" i="5"/>
  <c r="S100" i="5"/>
  <c r="W100" i="5"/>
  <c r="AA100" i="5"/>
  <c r="AE100" i="5"/>
  <c r="AI100" i="5"/>
  <c r="AM100" i="5"/>
  <c r="AQ100" i="5"/>
  <c r="AU100" i="5"/>
  <c r="AY100" i="5"/>
  <c r="BC100" i="5"/>
  <c r="BG100" i="5"/>
  <c r="A101" i="5"/>
  <c r="F100" i="5"/>
  <c r="L100" i="5"/>
  <c r="Q100" i="5"/>
  <c r="V100" i="5"/>
  <c r="AB100" i="5"/>
  <c r="AG100" i="5"/>
  <c r="AL100" i="5"/>
  <c r="AR100" i="5"/>
  <c r="AW100" i="5"/>
  <c r="BB100" i="5"/>
  <c r="BH100" i="5"/>
  <c r="B100" i="5"/>
  <c r="H100" i="5"/>
  <c r="M100" i="5"/>
  <c r="R100" i="5"/>
  <c r="X100" i="5"/>
  <c r="AC100" i="5"/>
  <c r="AH100" i="5"/>
  <c r="AN100" i="5"/>
  <c r="AS100" i="5"/>
  <c r="AX100" i="5"/>
  <c r="BD100" i="5"/>
  <c r="BI100" i="5"/>
  <c r="I100" i="5"/>
  <c r="T100" i="5"/>
  <c r="AD100" i="5"/>
  <c r="AO100" i="5"/>
  <c r="AZ100" i="5"/>
  <c r="BJ100" i="5"/>
  <c r="J100" i="5"/>
  <c r="U100" i="5"/>
  <c r="AF100" i="5"/>
  <c r="AP100" i="5"/>
  <c r="BA100" i="5"/>
  <c r="N100" i="5"/>
  <c r="AJ100" i="5"/>
  <c r="BE100" i="5"/>
  <c r="P100" i="5"/>
  <c r="AK100" i="5"/>
  <c r="BF100" i="5"/>
  <c r="D100" i="5"/>
  <c r="Y100" i="5"/>
  <c r="AT100" i="5"/>
  <c r="AV100" i="5"/>
  <c r="E100" i="5"/>
  <c r="Z100" i="5"/>
  <c r="E101" i="5" l="1"/>
  <c r="I101" i="5"/>
  <c r="M101" i="5"/>
  <c r="Q101" i="5"/>
  <c r="U101" i="5"/>
  <c r="Y101" i="5"/>
  <c r="AC101" i="5"/>
  <c r="AG101" i="5"/>
  <c r="AK101" i="5"/>
  <c r="AO101" i="5"/>
  <c r="AS101" i="5"/>
  <c r="AW101" i="5"/>
  <c r="BA101" i="5"/>
  <c r="BE101" i="5"/>
  <c r="BI101" i="5"/>
  <c r="C101" i="5"/>
  <c r="H101" i="5"/>
  <c r="N101" i="5"/>
  <c r="S101" i="5"/>
  <c r="X101" i="5"/>
  <c r="AD101" i="5"/>
  <c r="AI101" i="5"/>
  <c r="AN101" i="5"/>
  <c r="AT101" i="5"/>
  <c r="AY101" i="5"/>
  <c r="BD101" i="5"/>
  <c r="BJ101" i="5"/>
  <c r="D101" i="5"/>
  <c r="J101" i="5"/>
  <c r="O101" i="5"/>
  <c r="T101" i="5"/>
  <c r="Z101" i="5"/>
  <c r="AE101" i="5"/>
  <c r="AJ101" i="5"/>
  <c r="AP101" i="5"/>
  <c r="AU101" i="5"/>
  <c r="AZ101" i="5"/>
  <c r="BF101" i="5"/>
  <c r="A102" i="5"/>
  <c r="K101" i="5"/>
  <c r="V101" i="5"/>
  <c r="AF101" i="5"/>
  <c r="AQ101" i="5"/>
  <c r="BB101" i="5"/>
  <c r="B101" i="5"/>
  <c r="L101" i="5"/>
  <c r="W101" i="5"/>
  <c r="AH101" i="5"/>
  <c r="AR101" i="5"/>
  <c r="BC101" i="5"/>
  <c r="P101" i="5"/>
  <c r="AL101" i="5"/>
  <c r="BG101" i="5"/>
  <c r="R101" i="5"/>
  <c r="AM101" i="5"/>
  <c r="BH101" i="5"/>
  <c r="F101" i="5"/>
  <c r="AA101" i="5"/>
  <c r="AV101" i="5"/>
  <c r="G101" i="5"/>
  <c r="AB101" i="5"/>
  <c r="AX101" i="5"/>
  <c r="C102" i="5" l="1"/>
  <c r="G102" i="5"/>
  <c r="K102" i="5"/>
  <c r="O102" i="5"/>
  <c r="S102" i="5"/>
  <c r="W102" i="5"/>
  <c r="AA102" i="5"/>
  <c r="AE102" i="5"/>
  <c r="AI102" i="5"/>
  <c r="AM102" i="5"/>
  <c r="AQ102" i="5"/>
  <c r="AU102" i="5"/>
  <c r="AY102" i="5"/>
  <c r="BC102" i="5"/>
  <c r="BG102" i="5"/>
  <c r="A103" i="5"/>
  <c r="E102" i="5"/>
  <c r="J102" i="5"/>
  <c r="P102" i="5"/>
  <c r="U102" i="5"/>
  <c r="Z102" i="5"/>
  <c r="AF102" i="5"/>
  <c r="AK102" i="5"/>
  <c r="AP102" i="5"/>
  <c r="AV102" i="5"/>
  <c r="BA102" i="5"/>
  <c r="BF102" i="5"/>
  <c r="F102" i="5"/>
  <c r="L102" i="5"/>
  <c r="Q102" i="5"/>
  <c r="V102" i="5"/>
  <c r="AB102" i="5"/>
  <c r="AG102" i="5"/>
  <c r="AL102" i="5"/>
  <c r="AR102" i="5"/>
  <c r="AW102" i="5"/>
  <c r="BB102" i="5"/>
  <c r="BH102" i="5"/>
  <c r="B102" i="5"/>
  <c r="M102" i="5"/>
  <c r="X102" i="5"/>
  <c r="AH102" i="5"/>
  <c r="AS102" i="5"/>
  <c r="BD102" i="5"/>
  <c r="D102" i="5"/>
  <c r="N102" i="5"/>
  <c r="Y102" i="5"/>
  <c r="AJ102" i="5"/>
  <c r="AT102" i="5"/>
  <c r="BE102" i="5"/>
  <c r="R102" i="5"/>
  <c r="AN102" i="5"/>
  <c r="BI102" i="5"/>
  <c r="T102" i="5"/>
  <c r="H102" i="5"/>
  <c r="I102" i="5"/>
  <c r="AX102" i="5"/>
  <c r="AC102" i="5"/>
  <c r="AZ102" i="5"/>
  <c r="AD102" i="5"/>
  <c r="BJ102" i="5"/>
  <c r="AO102" i="5"/>
  <c r="E103" i="5" l="1"/>
  <c r="I103" i="5"/>
  <c r="M103" i="5"/>
  <c r="Q103" i="5"/>
  <c r="U103" i="5"/>
  <c r="Y103" i="5"/>
  <c r="AC103" i="5"/>
  <c r="AG103" i="5"/>
  <c r="AK103" i="5"/>
  <c r="AO103" i="5"/>
  <c r="AS103" i="5"/>
  <c r="AW103" i="5"/>
  <c r="BA103" i="5"/>
  <c r="BE103" i="5"/>
  <c r="BI103" i="5"/>
  <c r="B103" i="5"/>
  <c r="G103" i="5"/>
  <c r="L103" i="5"/>
  <c r="R103" i="5"/>
  <c r="W103" i="5"/>
  <c r="AB103" i="5"/>
  <c r="AH103" i="5"/>
  <c r="AM103" i="5"/>
  <c r="AR103" i="5"/>
  <c r="AX103" i="5"/>
  <c r="BC103" i="5"/>
  <c r="BH103" i="5"/>
  <c r="C103" i="5"/>
  <c r="H103" i="5"/>
  <c r="N103" i="5"/>
  <c r="S103" i="5"/>
  <c r="X103" i="5"/>
  <c r="AD103" i="5"/>
  <c r="AI103" i="5"/>
  <c r="AN103" i="5"/>
  <c r="AT103" i="5"/>
  <c r="AY103" i="5"/>
  <c r="BD103" i="5"/>
  <c r="BJ103" i="5"/>
  <c r="D103" i="5"/>
  <c r="O103" i="5"/>
  <c r="Z103" i="5"/>
  <c r="AJ103" i="5"/>
  <c r="AU103" i="5"/>
  <c r="BF103" i="5"/>
  <c r="F103" i="5"/>
  <c r="P103" i="5"/>
  <c r="AA103" i="5"/>
  <c r="AL103" i="5"/>
  <c r="AV103" i="5"/>
  <c r="BG103" i="5"/>
  <c r="T103" i="5"/>
  <c r="AP103" i="5"/>
  <c r="A104" i="5"/>
  <c r="V103" i="5"/>
  <c r="AZ103" i="5"/>
  <c r="AE103" i="5"/>
  <c r="BB103" i="5"/>
  <c r="AF103" i="5"/>
  <c r="AQ103" i="5"/>
  <c r="J103" i="5"/>
  <c r="K103" i="5"/>
  <c r="C104" i="5" l="1"/>
  <c r="D104" i="5"/>
  <c r="H104" i="5"/>
  <c r="L104" i="5"/>
  <c r="P104" i="5"/>
  <c r="T104" i="5"/>
  <c r="X104" i="5"/>
  <c r="AB104" i="5"/>
  <c r="AF104" i="5"/>
  <c r="AJ104" i="5"/>
  <c r="AN104" i="5"/>
  <c r="AR104" i="5"/>
  <c r="AV104" i="5"/>
  <c r="AZ104" i="5"/>
  <c r="BD104" i="5"/>
  <c r="BH104" i="5"/>
  <c r="E104" i="5"/>
  <c r="I104" i="5"/>
  <c r="M104" i="5"/>
  <c r="Q104" i="5"/>
  <c r="U104" i="5"/>
  <c r="Y104" i="5"/>
  <c r="AC104" i="5"/>
  <c r="AG104" i="5"/>
  <c r="AK104" i="5"/>
  <c r="AO104" i="5"/>
  <c r="AS104" i="5"/>
  <c r="AW104" i="5"/>
  <c r="BA104" i="5"/>
  <c r="BE104" i="5"/>
  <c r="BI104" i="5"/>
  <c r="F104" i="5"/>
  <c r="N104" i="5"/>
  <c r="V104" i="5"/>
  <c r="AD104" i="5"/>
  <c r="AL104" i="5"/>
  <c r="AT104" i="5"/>
  <c r="BB104" i="5"/>
  <c r="BJ104" i="5"/>
  <c r="G104" i="5"/>
  <c r="O104" i="5"/>
  <c r="W104" i="5"/>
  <c r="AE104" i="5"/>
  <c r="AM104" i="5"/>
  <c r="AU104" i="5"/>
  <c r="BC104" i="5"/>
  <c r="A105" i="5"/>
  <c r="R104" i="5"/>
  <c r="AH104" i="5"/>
  <c r="AX104" i="5"/>
  <c r="K104" i="5"/>
  <c r="AI104" i="5"/>
  <c r="BF104" i="5"/>
  <c r="S104" i="5"/>
  <c r="AP104" i="5"/>
  <c r="BG104" i="5"/>
  <c r="Z104" i="5"/>
  <c r="AA104" i="5"/>
  <c r="B104" i="5"/>
  <c r="AQ104" i="5"/>
  <c r="J104" i="5"/>
  <c r="AY104" i="5"/>
  <c r="B105" i="5" l="1"/>
  <c r="F105" i="5"/>
  <c r="J105" i="5"/>
  <c r="N105" i="5"/>
  <c r="R105" i="5"/>
  <c r="V105" i="5"/>
  <c r="Z105" i="5"/>
  <c r="AD105" i="5"/>
  <c r="AH105" i="5"/>
  <c r="AL105" i="5"/>
  <c r="AP105" i="5"/>
  <c r="AT105" i="5"/>
  <c r="AX105" i="5"/>
  <c r="BB105" i="5"/>
  <c r="BF105" i="5"/>
  <c r="BJ105" i="5"/>
  <c r="C105" i="5"/>
  <c r="G105" i="5"/>
  <c r="K105" i="5"/>
  <c r="O105" i="5"/>
  <c r="S105" i="5"/>
  <c r="W105" i="5"/>
  <c r="AA105" i="5"/>
  <c r="AE105" i="5"/>
  <c r="AI105" i="5"/>
  <c r="AM105" i="5"/>
  <c r="AQ105" i="5"/>
  <c r="AU105" i="5"/>
  <c r="AY105" i="5"/>
  <c r="BC105" i="5"/>
  <c r="BG105" i="5"/>
  <c r="A106" i="5"/>
  <c r="H105" i="5"/>
  <c r="P105" i="5"/>
  <c r="X105" i="5"/>
  <c r="AF105" i="5"/>
  <c r="AN105" i="5"/>
  <c r="AV105" i="5"/>
  <c r="BD105" i="5"/>
  <c r="I105" i="5"/>
  <c r="Q105" i="5"/>
  <c r="Y105" i="5"/>
  <c r="AG105" i="5"/>
  <c r="AO105" i="5"/>
  <c r="AW105" i="5"/>
  <c r="BE105" i="5"/>
  <c r="D105" i="5"/>
  <c r="T105" i="5"/>
  <c r="AJ105" i="5"/>
  <c r="AZ105" i="5"/>
  <c r="M105" i="5"/>
  <c r="AK105" i="5"/>
  <c r="BH105" i="5"/>
  <c r="U105" i="5"/>
  <c r="AR105" i="5"/>
  <c r="BI105" i="5"/>
  <c r="E105" i="5"/>
  <c r="AS105" i="5"/>
  <c r="L105" i="5"/>
  <c r="BA105" i="5"/>
  <c r="AB105" i="5"/>
  <c r="AC105" i="5"/>
  <c r="D106" i="5" l="1"/>
  <c r="H106" i="5"/>
  <c r="L106" i="5"/>
  <c r="P106" i="5"/>
  <c r="T106" i="5"/>
  <c r="X106" i="5"/>
  <c r="AB106" i="5"/>
  <c r="AF106" i="5"/>
  <c r="AJ106" i="5"/>
  <c r="AN106" i="5"/>
  <c r="AR106" i="5"/>
  <c r="AV106" i="5"/>
  <c r="AZ106" i="5"/>
  <c r="BD106" i="5"/>
  <c r="BH106" i="5"/>
  <c r="E106" i="5"/>
  <c r="I106" i="5"/>
  <c r="M106" i="5"/>
  <c r="Q106" i="5"/>
  <c r="U106" i="5"/>
  <c r="Y106" i="5"/>
  <c r="AC106" i="5"/>
  <c r="AG106" i="5"/>
  <c r="AK106" i="5"/>
  <c r="AO106" i="5"/>
  <c r="AS106" i="5"/>
  <c r="AW106" i="5"/>
  <c r="BA106" i="5"/>
  <c r="BE106" i="5"/>
  <c r="BI106" i="5"/>
  <c r="B106" i="5"/>
  <c r="J106" i="5"/>
  <c r="R106" i="5"/>
  <c r="Z106" i="5"/>
  <c r="AH106" i="5"/>
  <c r="AP106" i="5"/>
  <c r="AX106" i="5"/>
  <c r="BF106" i="5"/>
  <c r="C106" i="5"/>
  <c r="K106" i="5"/>
  <c r="S106" i="5"/>
  <c r="AA106" i="5"/>
  <c r="AI106" i="5"/>
  <c r="AQ106" i="5"/>
  <c r="AY106" i="5"/>
  <c r="BG106" i="5"/>
  <c r="F106" i="5"/>
  <c r="V106" i="5"/>
  <c r="O106" i="5"/>
  <c r="AL106" i="5"/>
  <c r="BB106" i="5"/>
  <c r="W106" i="5"/>
  <c r="AM106" i="5"/>
  <c r="BC106" i="5"/>
  <c r="AD106" i="5"/>
  <c r="BJ106" i="5"/>
  <c r="AE106" i="5"/>
  <c r="A107" i="5"/>
  <c r="G106" i="5"/>
  <c r="AT106" i="5"/>
  <c r="N106" i="5"/>
  <c r="AU106" i="5"/>
  <c r="B107" i="5" l="1"/>
  <c r="F107" i="5"/>
  <c r="J107" i="5"/>
  <c r="N107" i="5"/>
  <c r="R107" i="5"/>
  <c r="V107" i="5"/>
  <c r="Z107" i="5"/>
  <c r="AD107" i="5"/>
  <c r="AH107" i="5"/>
  <c r="AL107" i="5"/>
  <c r="AP107" i="5"/>
  <c r="AT107" i="5"/>
  <c r="AX107" i="5"/>
  <c r="BB107" i="5"/>
  <c r="BF107" i="5"/>
  <c r="BJ107" i="5"/>
  <c r="C107" i="5"/>
  <c r="G107" i="5"/>
  <c r="K107" i="5"/>
  <c r="O107" i="5"/>
  <c r="S107" i="5"/>
  <c r="W107" i="5"/>
  <c r="AA107" i="5"/>
  <c r="AE107" i="5"/>
  <c r="AI107" i="5"/>
  <c r="AM107" i="5"/>
  <c r="AQ107" i="5"/>
  <c r="AU107" i="5"/>
  <c r="AY107" i="5"/>
  <c r="BC107" i="5"/>
  <c r="BG107" i="5"/>
  <c r="A108" i="5"/>
  <c r="D107" i="5"/>
  <c r="L107" i="5"/>
  <c r="T107" i="5"/>
  <c r="AB107" i="5"/>
  <c r="AJ107" i="5"/>
  <c r="AR107" i="5"/>
  <c r="AZ107" i="5"/>
  <c r="BH107" i="5"/>
  <c r="E107" i="5"/>
  <c r="M107" i="5"/>
  <c r="U107" i="5"/>
  <c r="AC107" i="5"/>
  <c r="AK107" i="5"/>
  <c r="AS107" i="5"/>
  <c r="BA107" i="5"/>
  <c r="BI107" i="5"/>
  <c r="H107" i="5"/>
  <c r="X107" i="5"/>
  <c r="AN107" i="5"/>
  <c r="BD107" i="5"/>
  <c r="I107" i="5"/>
  <c r="Y107" i="5"/>
  <c r="AO107" i="5"/>
  <c r="BE107" i="5"/>
  <c r="AF107" i="5"/>
  <c r="AG107" i="5"/>
  <c r="P107" i="5"/>
  <c r="AV107" i="5"/>
  <c r="AW107" i="5"/>
  <c r="Q107" i="5"/>
  <c r="D108" i="5" l="1"/>
  <c r="H108" i="5"/>
  <c r="L108" i="5"/>
  <c r="P108" i="5"/>
  <c r="T108" i="5"/>
  <c r="X108" i="5"/>
  <c r="AB108" i="5"/>
  <c r="AF108" i="5"/>
  <c r="AJ108" i="5"/>
  <c r="AN108" i="5"/>
  <c r="AR108" i="5"/>
  <c r="AV108" i="5"/>
  <c r="AZ108" i="5"/>
  <c r="BD108" i="5"/>
  <c r="BH108" i="5"/>
  <c r="E108" i="5"/>
  <c r="I108" i="5"/>
  <c r="M108" i="5"/>
  <c r="Q108" i="5"/>
  <c r="U108" i="5"/>
  <c r="Y108" i="5"/>
  <c r="AC108" i="5"/>
  <c r="AG108" i="5"/>
  <c r="AK108" i="5"/>
  <c r="AO108" i="5"/>
  <c r="AS108" i="5"/>
  <c r="AW108" i="5"/>
  <c r="BA108" i="5"/>
  <c r="BE108" i="5"/>
  <c r="BI108" i="5"/>
  <c r="F108" i="5"/>
  <c r="N108" i="5"/>
  <c r="V108" i="5"/>
  <c r="AD108" i="5"/>
  <c r="AL108" i="5"/>
  <c r="AT108" i="5"/>
  <c r="BB108" i="5"/>
  <c r="BJ108" i="5"/>
  <c r="G108" i="5"/>
  <c r="O108" i="5"/>
  <c r="W108" i="5"/>
  <c r="AE108" i="5"/>
  <c r="AM108" i="5"/>
  <c r="AU108" i="5"/>
  <c r="BC108" i="5"/>
  <c r="A109" i="5"/>
  <c r="J108" i="5"/>
  <c r="Z108" i="5"/>
  <c r="AP108" i="5"/>
  <c r="BF108" i="5"/>
  <c r="K108" i="5"/>
  <c r="AA108" i="5"/>
  <c r="AQ108" i="5"/>
  <c r="BG108" i="5"/>
  <c r="B108" i="5"/>
  <c r="AH108" i="5"/>
  <c r="C108" i="5"/>
  <c r="AI108" i="5"/>
  <c r="R108" i="5"/>
  <c r="AX108" i="5"/>
  <c r="S108" i="5"/>
  <c r="AY108" i="5"/>
  <c r="B109" i="5" l="1"/>
  <c r="F109" i="5"/>
  <c r="J109" i="5"/>
  <c r="N109" i="5"/>
  <c r="R109" i="5"/>
  <c r="V109" i="5"/>
  <c r="Z109" i="5"/>
  <c r="AD109" i="5"/>
  <c r="AH109" i="5"/>
  <c r="AL109" i="5"/>
  <c r="AP109" i="5"/>
  <c r="AT109" i="5"/>
  <c r="AX109" i="5"/>
  <c r="BB109" i="5"/>
  <c r="BF109" i="5"/>
  <c r="BJ109" i="5"/>
  <c r="C109" i="5"/>
  <c r="G109" i="5"/>
  <c r="K109" i="5"/>
  <c r="O109" i="5"/>
  <c r="S109" i="5"/>
  <c r="W109" i="5"/>
  <c r="AA109" i="5"/>
  <c r="AE109" i="5"/>
  <c r="AI109" i="5"/>
  <c r="AM109" i="5"/>
  <c r="AQ109" i="5"/>
  <c r="AU109" i="5"/>
  <c r="AY109" i="5"/>
  <c r="BC109" i="5"/>
  <c r="BG109" i="5"/>
  <c r="A110" i="5"/>
  <c r="H109" i="5"/>
  <c r="P109" i="5"/>
  <c r="X109" i="5"/>
  <c r="AF109" i="5"/>
  <c r="AN109" i="5"/>
  <c r="AV109" i="5"/>
  <c r="BD109" i="5"/>
  <c r="I109" i="5"/>
  <c r="Q109" i="5"/>
  <c r="Y109" i="5"/>
  <c r="AG109" i="5"/>
  <c r="AO109" i="5"/>
  <c r="AW109" i="5"/>
  <c r="BE109" i="5"/>
  <c r="L109" i="5"/>
  <c r="AB109" i="5"/>
  <c r="AR109" i="5"/>
  <c r="BH109" i="5"/>
  <c r="M109" i="5"/>
  <c r="AC109" i="5"/>
  <c r="AS109" i="5"/>
  <c r="BI109" i="5"/>
  <c r="D109" i="5"/>
  <c r="AJ109" i="5"/>
  <c r="E109" i="5"/>
  <c r="AK109" i="5"/>
  <c r="T109" i="5"/>
  <c r="AZ109" i="5"/>
  <c r="BA109" i="5"/>
  <c r="U109" i="5"/>
  <c r="D110" i="5" l="1"/>
  <c r="H110" i="5"/>
  <c r="L110" i="5"/>
  <c r="P110" i="5"/>
  <c r="T110" i="5"/>
  <c r="X110" i="5"/>
  <c r="AB110" i="5"/>
  <c r="AF110" i="5"/>
  <c r="AJ110" i="5"/>
  <c r="AN110" i="5"/>
  <c r="AR110" i="5"/>
  <c r="AV110" i="5"/>
  <c r="AZ110" i="5"/>
  <c r="BD110" i="5"/>
  <c r="BH110" i="5"/>
  <c r="E110" i="5"/>
  <c r="I110" i="5"/>
  <c r="M110" i="5"/>
  <c r="Q110" i="5"/>
  <c r="U110" i="5"/>
  <c r="Y110" i="5"/>
  <c r="AC110" i="5"/>
  <c r="AG110" i="5"/>
  <c r="AK110" i="5"/>
  <c r="AO110" i="5"/>
  <c r="AS110" i="5"/>
  <c r="AW110" i="5"/>
  <c r="BA110" i="5"/>
  <c r="BE110" i="5"/>
  <c r="BI110" i="5"/>
  <c r="B110" i="5"/>
  <c r="J110" i="5"/>
  <c r="R110" i="5"/>
  <c r="Z110" i="5"/>
  <c r="AH110" i="5"/>
  <c r="AP110" i="5"/>
  <c r="AX110" i="5"/>
  <c r="BF110" i="5"/>
  <c r="C110" i="5"/>
  <c r="K110" i="5"/>
  <c r="S110" i="5"/>
  <c r="AA110" i="5"/>
  <c r="AI110" i="5"/>
  <c r="AQ110" i="5"/>
  <c r="AY110" i="5"/>
  <c r="BG110" i="5"/>
  <c r="N110" i="5"/>
  <c r="AD110" i="5"/>
  <c r="AT110" i="5"/>
  <c r="BJ110" i="5"/>
  <c r="O110" i="5"/>
  <c r="AE110" i="5"/>
  <c r="AU110" i="5"/>
  <c r="A111" i="5"/>
  <c r="F110" i="5"/>
  <c r="AL110" i="5"/>
  <c r="G110" i="5"/>
  <c r="AM110" i="5"/>
  <c r="V110" i="5"/>
  <c r="BB110" i="5"/>
  <c r="W110" i="5"/>
  <c r="BC110" i="5"/>
  <c r="B111" i="5" l="1"/>
  <c r="F111" i="5"/>
  <c r="J111" i="5"/>
  <c r="N111" i="5"/>
  <c r="R111" i="5"/>
  <c r="V111" i="5"/>
  <c r="Z111" i="5"/>
  <c r="AD111" i="5"/>
  <c r="AH111" i="5"/>
  <c r="AL111" i="5"/>
  <c r="AP111" i="5"/>
  <c r="AT111" i="5"/>
  <c r="AX111" i="5"/>
  <c r="BB111" i="5"/>
  <c r="BF111" i="5"/>
  <c r="BJ111" i="5"/>
  <c r="C111" i="5"/>
  <c r="G111" i="5"/>
  <c r="K111" i="5"/>
  <c r="O111" i="5"/>
  <c r="S111" i="5"/>
  <c r="W111" i="5"/>
  <c r="AA111" i="5"/>
  <c r="AE111" i="5"/>
  <c r="AI111" i="5"/>
  <c r="AM111" i="5"/>
  <c r="AQ111" i="5"/>
  <c r="AU111" i="5"/>
  <c r="AY111" i="5"/>
  <c r="BC111" i="5"/>
  <c r="BG111" i="5"/>
  <c r="A112" i="5"/>
  <c r="D111" i="5"/>
  <c r="L111" i="5"/>
  <c r="T111" i="5"/>
  <c r="AB111" i="5"/>
  <c r="AJ111" i="5"/>
  <c r="AR111" i="5"/>
  <c r="AZ111" i="5"/>
  <c r="BH111" i="5"/>
  <c r="E111" i="5"/>
  <c r="M111" i="5"/>
  <c r="U111" i="5"/>
  <c r="AC111" i="5"/>
  <c r="AK111" i="5"/>
  <c r="AS111" i="5"/>
  <c r="BA111" i="5"/>
  <c r="BI111" i="5"/>
  <c r="P111" i="5"/>
  <c r="AF111" i="5"/>
  <c r="AV111" i="5"/>
  <c r="Q111" i="5"/>
  <c r="AG111" i="5"/>
  <c r="AW111" i="5"/>
  <c r="H111" i="5"/>
  <c r="AN111" i="5"/>
  <c r="I111" i="5"/>
  <c r="AO111" i="5"/>
  <c r="X111" i="5"/>
  <c r="BD111" i="5"/>
  <c r="BE111" i="5"/>
  <c r="Y111" i="5"/>
  <c r="D112" i="5" l="1"/>
  <c r="H112" i="5"/>
  <c r="L112" i="5"/>
  <c r="P112" i="5"/>
  <c r="T112" i="5"/>
  <c r="X112" i="5"/>
  <c r="AB112" i="5"/>
  <c r="AF112" i="5"/>
  <c r="AJ112" i="5"/>
  <c r="AN112" i="5"/>
  <c r="AR112" i="5"/>
  <c r="AV112" i="5"/>
  <c r="AZ112" i="5"/>
  <c r="BD112" i="5"/>
  <c r="BH112" i="5"/>
  <c r="E112" i="5"/>
  <c r="I112" i="5"/>
  <c r="M112" i="5"/>
  <c r="Q112" i="5"/>
  <c r="U112" i="5"/>
  <c r="Y112" i="5"/>
  <c r="AC112" i="5"/>
  <c r="AG112" i="5"/>
  <c r="AK112" i="5"/>
  <c r="AO112" i="5"/>
  <c r="AS112" i="5"/>
  <c r="AW112" i="5"/>
  <c r="BA112" i="5"/>
  <c r="BE112" i="5"/>
  <c r="BI112" i="5"/>
  <c r="F112" i="5"/>
  <c r="N112" i="5"/>
  <c r="V112" i="5"/>
  <c r="AD112" i="5"/>
  <c r="AL112" i="5"/>
  <c r="AT112" i="5"/>
  <c r="BB112" i="5"/>
  <c r="BJ112" i="5"/>
  <c r="G112" i="5"/>
  <c r="O112" i="5"/>
  <c r="W112" i="5"/>
  <c r="AE112" i="5"/>
  <c r="AM112" i="5"/>
  <c r="AU112" i="5"/>
  <c r="BC112" i="5"/>
  <c r="A113" i="5"/>
  <c r="B112" i="5"/>
  <c r="R112" i="5"/>
  <c r="AH112" i="5"/>
  <c r="AX112" i="5"/>
  <c r="C112" i="5"/>
  <c r="S112" i="5"/>
  <c r="AI112" i="5"/>
  <c r="AY112" i="5"/>
  <c r="J112" i="5"/>
  <c r="AP112" i="5"/>
  <c r="K112" i="5"/>
  <c r="AQ112" i="5"/>
  <c r="Z112" i="5"/>
  <c r="BF112" i="5"/>
  <c r="AA112" i="5"/>
  <c r="BG112" i="5"/>
  <c r="B113" i="5" l="1"/>
  <c r="F113" i="5"/>
  <c r="J113" i="5"/>
  <c r="N113" i="5"/>
  <c r="R113" i="5"/>
  <c r="V113" i="5"/>
  <c r="Z113" i="5"/>
  <c r="AD113" i="5"/>
  <c r="AH113" i="5"/>
  <c r="AL113" i="5"/>
  <c r="AP113" i="5"/>
  <c r="AT113" i="5"/>
  <c r="AX113" i="5"/>
  <c r="BB113" i="5"/>
  <c r="BF113" i="5"/>
  <c r="BJ113" i="5"/>
  <c r="C113" i="5"/>
  <c r="G113" i="5"/>
  <c r="K113" i="5"/>
  <c r="O113" i="5"/>
  <c r="S113" i="5"/>
  <c r="W113" i="5"/>
  <c r="AA113" i="5"/>
  <c r="AE113" i="5"/>
  <c r="AI113" i="5"/>
  <c r="AM113" i="5"/>
  <c r="AQ113" i="5"/>
  <c r="AU113" i="5"/>
  <c r="AY113" i="5"/>
  <c r="BC113" i="5"/>
  <c r="BG113" i="5"/>
  <c r="A114" i="5"/>
  <c r="H113" i="5"/>
  <c r="P113" i="5"/>
  <c r="X113" i="5"/>
  <c r="AF113" i="5"/>
  <c r="AN113" i="5"/>
  <c r="AV113" i="5"/>
  <c r="BD113" i="5"/>
  <c r="I113" i="5"/>
  <c r="Q113" i="5"/>
  <c r="Y113" i="5"/>
  <c r="AG113" i="5"/>
  <c r="AO113" i="5"/>
  <c r="AW113" i="5"/>
  <c r="BE113" i="5"/>
  <c r="D113" i="5"/>
  <c r="T113" i="5"/>
  <c r="AJ113" i="5"/>
  <c r="AZ113" i="5"/>
  <c r="E113" i="5"/>
  <c r="U113" i="5"/>
  <c r="AK113" i="5"/>
  <c r="BA113" i="5"/>
  <c r="L113" i="5"/>
  <c r="AR113" i="5"/>
  <c r="M113" i="5"/>
  <c r="AS113" i="5"/>
  <c r="AB113" i="5"/>
  <c r="BH113" i="5"/>
  <c r="BI113" i="5"/>
  <c r="AC113" i="5"/>
  <c r="D114" i="5" l="1"/>
  <c r="H114" i="5"/>
  <c r="L114" i="5"/>
  <c r="P114" i="5"/>
  <c r="T114" i="5"/>
  <c r="X114" i="5"/>
  <c r="AB114" i="5"/>
  <c r="AF114" i="5"/>
  <c r="AJ114" i="5"/>
  <c r="AN114" i="5"/>
  <c r="AR114" i="5"/>
  <c r="AV114" i="5"/>
  <c r="AZ114" i="5"/>
  <c r="BD114" i="5"/>
  <c r="BH114" i="5"/>
  <c r="E114" i="5"/>
  <c r="I114" i="5"/>
  <c r="M114" i="5"/>
  <c r="Q114" i="5"/>
  <c r="U114" i="5"/>
  <c r="Y114" i="5"/>
  <c r="AC114" i="5"/>
  <c r="AG114" i="5"/>
  <c r="AK114" i="5"/>
  <c r="AO114" i="5"/>
  <c r="AS114" i="5"/>
  <c r="AW114" i="5"/>
  <c r="BA114" i="5"/>
  <c r="BE114" i="5"/>
  <c r="BI114" i="5"/>
  <c r="B114" i="5"/>
  <c r="J114" i="5"/>
  <c r="R114" i="5"/>
  <c r="Z114" i="5"/>
  <c r="AH114" i="5"/>
  <c r="AP114" i="5"/>
  <c r="AX114" i="5"/>
  <c r="BF114" i="5"/>
  <c r="C114" i="5"/>
  <c r="K114" i="5"/>
  <c r="S114" i="5"/>
  <c r="AA114" i="5"/>
  <c r="AI114" i="5"/>
  <c r="AQ114" i="5"/>
  <c r="AY114" i="5"/>
  <c r="BG114" i="5"/>
  <c r="F114" i="5"/>
  <c r="V114" i="5"/>
  <c r="AL114" i="5"/>
  <c r="BB114" i="5"/>
  <c r="G114" i="5"/>
  <c r="W114" i="5"/>
  <c r="AM114" i="5"/>
  <c r="BC114" i="5"/>
  <c r="N114" i="5"/>
  <c r="AT114" i="5"/>
  <c r="O114" i="5"/>
  <c r="AU114" i="5"/>
  <c r="AD114" i="5"/>
  <c r="BJ114" i="5"/>
  <c r="AE114" i="5"/>
  <c r="A115" i="5"/>
  <c r="B115" i="5" l="1"/>
  <c r="F115" i="5"/>
  <c r="J115" i="5"/>
  <c r="N115" i="5"/>
  <c r="R115" i="5"/>
  <c r="V115" i="5"/>
  <c r="Z115" i="5"/>
  <c r="AD115" i="5"/>
  <c r="AH115" i="5"/>
  <c r="AL115" i="5"/>
  <c r="AP115" i="5"/>
  <c r="AT115" i="5"/>
  <c r="AX115" i="5"/>
  <c r="BB115" i="5"/>
  <c r="BF115" i="5"/>
  <c r="BJ115" i="5"/>
  <c r="C115" i="5"/>
  <c r="G115" i="5"/>
  <c r="K115" i="5"/>
  <c r="O115" i="5"/>
  <c r="S115" i="5"/>
  <c r="W115" i="5"/>
  <c r="AA115" i="5"/>
  <c r="AE115" i="5"/>
  <c r="AI115" i="5"/>
  <c r="AM115" i="5"/>
  <c r="AQ115" i="5"/>
  <c r="AU115" i="5"/>
  <c r="AY115" i="5"/>
  <c r="BC115" i="5"/>
  <c r="BG115" i="5"/>
  <c r="A116" i="5"/>
  <c r="D115" i="5"/>
  <c r="L115" i="5"/>
  <c r="T115" i="5"/>
  <c r="AB115" i="5"/>
  <c r="AJ115" i="5"/>
  <c r="AR115" i="5"/>
  <c r="AZ115" i="5"/>
  <c r="BH115" i="5"/>
  <c r="E115" i="5"/>
  <c r="M115" i="5"/>
  <c r="U115" i="5"/>
  <c r="AC115" i="5"/>
  <c r="AK115" i="5"/>
  <c r="AS115" i="5"/>
  <c r="BA115" i="5"/>
  <c r="BI115" i="5"/>
  <c r="H115" i="5"/>
  <c r="X115" i="5"/>
  <c r="AN115" i="5"/>
  <c r="BD115" i="5"/>
  <c r="I115" i="5"/>
  <c r="Y115" i="5"/>
  <c r="AO115" i="5"/>
  <c r="BE115" i="5"/>
  <c r="P115" i="5"/>
  <c r="AV115" i="5"/>
  <c r="Q115" i="5"/>
  <c r="AW115" i="5"/>
  <c r="AF115" i="5"/>
  <c r="AG115" i="5"/>
  <c r="D116" i="5" l="1"/>
  <c r="H116" i="5"/>
  <c r="L116" i="5"/>
  <c r="P116" i="5"/>
  <c r="T116" i="5"/>
  <c r="X116" i="5"/>
  <c r="AB116" i="5"/>
  <c r="AF116" i="5"/>
  <c r="AJ116" i="5"/>
  <c r="AN116" i="5"/>
  <c r="AR116" i="5"/>
  <c r="AV116" i="5"/>
  <c r="AZ116" i="5"/>
  <c r="BD116" i="5"/>
  <c r="BH116" i="5"/>
  <c r="E116" i="5"/>
  <c r="I116" i="5"/>
  <c r="M116" i="5"/>
  <c r="Q116" i="5"/>
  <c r="U116" i="5"/>
  <c r="Y116" i="5"/>
  <c r="AC116" i="5"/>
  <c r="AG116" i="5"/>
  <c r="AK116" i="5"/>
  <c r="AO116" i="5"/>
  <c r="AS116" i="5"/>
  <c r="AW116" i="5"/>
  <c r="BA116" i="5"/>
  <c r="BE116" i="5"/>
  <c r="BI116" i="5"/>
  <c r="F116" i="5"/>
  <c r="N116" i="5"/>
  <c r="V116" i="5"/>
  <c r="AD116" i="5"/>
  <c r="AL116" i="5"/>
  <c r="AT116" i="5"/>
  <c r="BB116" i="5"/>
  <c r="BJ116" i="5"/>
  <c r="G116" i="5"/>
  <c r="O116" i="5"/>
  <c r="W116" i="5"/>
  <c r="AE116" i="5"/>
  <c r="AM116" i="5"/>
  <c r="AU116" i="5"/>
  <c r="BC116" i="5"/>
  <c r="A117" i="5"/>
  <c r="J116" i="5"/>
  <c r="Z116" i="5"/>
  <c r="AP116" i="5"/>
  <c r="BF116" i="5"/>
  <c r="K116" i="5"/>
  <c r="AA116" i="5"/>
  <c r="AQ116" i="5"/>
  <c r="BG116" i="5"/>
  <c r="R116" i="5"/>
  <c r="AX116" i="5"/>
  <c r="S116" i="5"/>
  <c r="AY116" i="5"/>
  <c r="B116" i="5"/>
  <c r="AH116" i="5"/>
  <c r="C116" i="5"/>
  <c r="AI116" i="5"/>
  <c r="B117" i="5" l="1"/>
  <c r="F117" i="5"/>
  <c r="J117" i="5"/>
  <c r="N117" i="5"/>
  <c r="R117" i="5"/>
  <c r="V117" i="5"/>
  <c r="Z117" i="5"/>
  <c r="AD117" i="5"/>
  <c r="AH117" i="5"/>
  <c r="AL117" i="5"/>
  <c r="AP117" i="5"/>
  <c r="AT117" i="5"/>
  <c r="AX117" i="5"/>
  <c r="BB117" i="5"/>
  <c r="BF117" i="5"/>
  <c r="BJ117" i="5"/>
  <c r="C117" i="5"/>
  <c r="G117" i="5"/>
  <c r="K117" i="5"/>
  <c r="O117" i="5"/>
  <c r="S117" i="5"/>
  <c r="W117" i="5"/>
  <c r="AA117" i="5"/>
  <c r="AE117" i="5"/>
  <c r="AI117" i="5"/>
  <c r="AM117" i="5"/>
  <c r="AQ117" i="5"/>
  <c r="AU117" i="5"/>
  <c r="AY117" i="5"/>
  <c r="BC117" i="5"/>
  <c r="BG117" i="5"/>
  <c r="A118" i="5"/>
  <c r="H117" i="5"/>
  <c r="P117" i="5"/>
  <c r="X117" i="5"/>
  <c r="AF117" i="5"/>
  <c r="AN117" i="5"/>
  <c r="AV117" i="5"/>
  <c r="BD117" i="5"/>
  <c r="I117" i="5"/>
  <c r="Q117" i="5"/>
  <c r="Y117" i="5"/>
  <c r="AG117" i="5"/>
  <c r="AO117" i="5"/>
  <c r="AW117" i="5"/>
  <c r="BE117" i="5"/>
  <c r="L117" i="5"/>
  <c r="AB117" i="5"/>
  <c r="AR117" i="5"/>
  <c r="BH117" i="5"/>
  <c r="M117" i="5"/>
  <c r="AC117" i="5"/>
  <c r="AS117" i="5"/>
  <c r="BI117" i="5"/>
  <c r="T117" i="5"/>
  <c r="AZ117" i="5"/>
  <c r="U117" i="5"/>
  <c r="BA117" i="5"/>
  <c r="D117" i="5"/>
  <c r="AJ117" i="5"/>
  <c r="E117" i="5"/>
  <c r="AK117" i="5"/>
  <c r="D118" i="5" l="1"/>
  <c r="H118" i="5"/>
  <c r="L118" i="5"/>
  <c r="P118" i="5"/>
  <c r="T118" i="5"/>
  <c r="X118" i="5"/>
  <c r="AB118" i="5"/>
  <c r="AF118" i="5"/>
  <c r="AJ118" i="5"/>
  <c r="AN118" i="5"/>
  <c r="AR118" i="5"/>
  <c r="AV118" i="5"/>
  <c r="AZ118" i="5"/>
  <c r="BD118" i="5"/>
  <c r="BH118" i="5"/>
  <c r="E118" i="5"/>
  <c r="I118" i="5"/>
  <c r="M118" i="5"/>
  <c r="Q118" i="5"/>
  <c r="U118" i="5"/>
  <c r="Y118" i="5"/>
  <c r="AC118" i="5"/>
  <c r="AG118" i="5"/>
  <c r="AK118" i="5"/>
  <c r="AO118" i="5"/>
  <c r="AS118" i="5"/>
  <c r="AW118" i="5"/>
  <c r="BA118" i="5"/>
  <c r="BE118" i="5"/>
  <c r="BI118" i="5"/>
  <c r="B118" i="5"/>
  <c r="J118" i="5"/>
  <c r="R118" i="5"/>
  <c r="Z118" i="5"/>
  <c r="AH118" i="5"/>
  <c r="AP118" i="5"/>
  <c r="AX118" i="5"/>
  <c r="BF118" i="5"/>
  <c r="C118" i="5"/>
  <c r="K118" i="5"/>
  <c r="S118" i="5"/>
  <c r="AA118" i="5"/>
  <c r="AI118" i="5"/>
  <c r="AQ118" i="5"/>
  <c r="AY118" i="5"/>
  <c r="BG118" i="5"/>
  <c r="N118" i="5"/>
  <c r="AD118" i="5"/>
  <c r="AT118" i="5"/>
  <c r="BJ118" i="5"/>
  <c r="O118" i="5"/>
  <c r="AE118" i="5"/>
  <c r="AU118" i="5"/>
  <c r="A119" i="5"/>
  <c r="V118" i="5"/>
  <c r="BB118" i="5"/>
  <c r="W118" i="5"/>
  <c r="BC118" i="5"/>
  <c r="F118" i="5"/>
  <c r="AL118" i="5"/>
  <c r="G118" i="5"/>
  <c r="AM118" i="5"/>
  <c r="B119" i="5" l="1"/>
  <c r="F119" i="5"/>
  <c r="J119" i="5"/>
  <c r="N119" i="5"/>
  <c r="R119" i="5"/>
  <c r="V119" i="5"/>
  <c r="Z119" i="5"/>
  <c r="AD119" i="5"/>
  <c r="AH119" i="5"/>
  <c r="AL119" i="5"/>
  <c r="AP119" i="5"/>
  <c r="AT119" i="5"/>
  <c r="AX119" i="5"/>
  <c r="BB119" i="5"/>
  <c r="BF119" i="5"/>
  <c r="BJ119" i="5"/>
  <c r="C119" i="5"/>
  <c r="G119" i="5"/>
  <c r="K119" i="5"/>
  <c r="O119" i="5"/>
  <c r="S119" i="5"/>
  <c r="W119" i="5"/>
  <c r="AA119" i="5"/>
  <c r="AE119" i="5"/>
  <c r="AI119" i="5"/>
  <c r="AM119" i="5"/>
  <c r="AQ119" i="5"/>
  <c r="AU119" i="5"/>
  <c r="AY119" i="5"/>
  <c r="BC119" i="5"/>
  <c r="BG119" i="5"/>
  <c r="A120" i="5"/>
  <c r="D119" i="5"/>
  <c r="L119" i="5"/>
  <c r="T119" i="5"/>
  <c r="AB119" i="5"/>
  <c r="AJ119" i="5"/>
  <c r="AR119" i="5"/>
  <c r="AZ119" i="5"/>
  <c r="BH119" i="5"/>
  <c r="E119" i="5"/>
  <c r="M119" i="5"/>
  <c r="U119" i="5"/>
  <c r="AC119" i="5"/>
  <c r="AK119" i="5"/>
  <c r="AS119" i="5"/>
  <c r="BA119" i="5"/>
  <c r="BI119" i="5"/>
  <c r="P119" i="5"/>
  <c r="AF119" i="5"/>
  <c r="AV119" i="5"/>
  <c r="Q119" i="5"/>
  <c r="AG119" i="5"/>
  <c r="AW119" i="5"/>
  <c r="X119" i="5"/>
  <c r="BD119" i="5"/>
  <c r="Y119" i="5"/>
  <c r="BE119" i="5"/>
  <c r="H119" i="5"/>
  <c r="AN119" i="5"/>
  <c r="I119" i="5"/>
  <c r="AO119" i="5"/>
  <c r="D120" i="5" l="1"/>
  <c r="H120" i="5"/>
  <c r="L120" i="5"/>
  <c r="P120" i="5"/>
  <c r="T120" i="5"/>
  <c r="X120" i="5"/>
  <c r="AB120" i="5"/>
  <c r="AF120" i="5"/>
  <c r="AJ120" i="5"/>
  <c r="AN120" i="5"/>
  <c r="AR120" i="5"/>
  <c r="AV120" i="5"/>
  <c r="AZ120" i="5"/>
  <c r="BD120" i="5"/>
  <c r="BH120" i="5"/>
  <c r="E120" i="5"/>
  <c r="I120" i="5"/>
  <c r="M120" i="5"/>
  <c r="Q120" i="5"/>
  <c r="U120" i="5"/>
  <c r="Y120" i="5"/>
  <c r="AC120" i="5"/>
  <c r="AG120" i="5"/>
  <c r="AK120" i="5"/>
  <c r="AO120" i="5"/>
  <c r="AS120" i="5"/>
  <c r="AW120" i="5"/>
  <c r="BA120" i="5"/>
  <c r="BE120" i="5"/>
  <c r="BI120" i="5"/>
  <c r="F120" i="5"/>
  <c r="N120" i="5"/>
  <c r="V120" i="5"/>
  <c r="AD120" i="5"/>
  <c r="AL120" i="5"/>
  <c r="AT120" i="5"/>
  <c r="BB120" i="5"/>
  <c r="BJ120" i="5"/>
  <c r="G120" i="5"/>
  <c r="O120" i="5"/>
  <c r="W120" i="5"/>
  <c r="AE120" i="5"/>
  <c r="AM120" i="5"/>
  <c r="AU120" i="5"/>
  <c r="BC120" i="5"/>
  <c r="A121" i="5"/>
  <c r="B120" i="5"/>
  <c r="R120" i="5"/>
  <c r="AH120" i="5"/>
  <c r="AX120" i="5"/>
  <c r="C120" i="5"/>
  <c r="S120" i="5"/>
  <c r="AI120" i="5"/>
  <c r="AY120" i="5"/>
  <c r="Z120" i="5"/>
  <c r="BF120" i="5"/>
  <c r="AA120" i="5"/>
  <c r="BG120" i="5"/>
  <c r="J120" i="5"/>
  <c r="AP120" i="5"/>
  <c r="K120" i="5"/>
  <c r="AQ120" i="5"/>
  <c r="B121" i="5" l="1"/>
  <c r="F121" i="5"/>
  <c r="J121" i="5"/>
  <c r="N121" i="5"/>
  <c r="R121" i="5"/>
  <c r="V121" i="5"/>
  <c r="Z121" i="5"/>
  <c r="AD121" i="5"/>
  <c r="AH121" i="5"/>
  <c r="AL121" i="5"/>
  <c r="AP121" i="5"/>
  <c r="AT121" i="5"/>
  <c r="AX121" i="5"/>
  <c r="BB121" i="5"/>
  <c r="BF121" i="5"/>
  <c r="BJ121" i="5"/>
  <c r="C121" i="5"/>
  <c r="G121" i="5"/>
  <c r="K121" i="5"/>
  <c r="O121" i="5"/>
  <c r="S121" i="5"/>
  <c r="W121" i="5"/>
  <c r="AA121" i="5"/>
  <c r="AE121" i="5"/>
  <c r="AI121" i="5"/>
  <c r="AM121" i="5"/>
  <c r="AQ121" i="5"/>
  <c r="AU121" i="5"/>
  <c r="AY121" i="5"/>
  <c r="BC121" i="5"/>
  <c r="BG121" i="5"/>
  <c r="A122" i="5"/>
  <c r="H121" i="5"/>
  <c r="P121" i="5"/>
  <c r="X121" i="5"/>
  <c r="AF121" i="5"/>
  <c r="AN121" i="5"/>
  <c r="AV121" i="5"/>
  <c r="BD121" i="5"/>
  <c r="I121" i="5"/>
  <c r="Q121" i="5"/>
  <c r="Y121" i="5"/>
  <c r="AG121" i="5"/>
  <c r="AO121" i="5"/>
  <c r="AW121" i="5"/>
  <c r="BE121" i="5"/>
  <c r="D121" i="5"/>
  <c r="T121" i="5"/>
  <c r="AJ121" i="5"/>
  <c r="AZ121" i="5"/>
  <c r="E121" i="5"/>
  <c r="U121" i="5"/>
  <c r="AK121" i="5"/>
  <c r="BA121" i="5"/>
  <c r="AB121" i="5"/>
  <c r="BH121" i="5"/>
  <c r="AC121" i="5"/>
  <c r="BI121" i="5"/>
  <c r="L121" i="5"/>
  <c r="AR121" i="5"/>
  <c r="M121" i="5"/>
  <c r="AS121" i="5"/>
  <c r="D122" i="5" l="1"/>
  <c r="H122" i="5"/>
  <c r="L122" i="5"/>
  <c r="P122" i="5"/>
  <c r="T122" i="5"/>
  <c r="X122" i="5"/>
  <c r="AB122" i="5"/>
  <c r="AF122" i="5"/>
  <c r="AJ122" i="5"/>
  <c r="AN122" i="5"/>
  <c r="AR122" i="5"/>
  <c r="AV122" i="5"/>
  <c r="AZ122" i="5"/>
  <c r="BD122" i="5"/>
  <c r="BH122" i="5"/>
  <c r="E122" i="5"/>
  <c r="I122" i="5"/>
  <c r="M122" i="5"/>
  <c r="Q122" i="5"/>
  <c r="U122" i="5"/>
  <c r="Y122" i="5"/>
  <c r="AC122" i="5"/>
  <c r="AG122" i="5"/>
  <c r="AK122" i="5"/>
  <c r="AO122" i="5"/>
  <c r="AS122" i="5"/>
  <c r="AW122" i="5"/>
  <c r="BA122" i="5"/>
  <c r="BE122" i="5"/>
  <c r="BI122" i="5"/>
  <c r="B122" i="5"/>
  <c r="J122" i="5"/>
  <c r="R122" i="5"/>
  <c r="Z122" i="5"/>
  <c r="AH122" i="5"/>
  <c r="AP122" i="5"/>
  <c r="AX122" i="5"/>
  <c r="BF122" i="5"/>
  <c r="C122" i="5"/>
  <c r="K122" i="5"/>
  <c r="S122" i="5"/>
  <c r="AA122" i="5"/>
  <c r="AI122" i="5"/>
  <c r="AQ122" i="5"/>
  <c r="AY122" i="5"/>
  <c r="BG122" i="5"/>
  <c r="F122" i="5"/>
  <c r="V122" i="5"/>
  <c r="AL122" i="5"/>
  <c r="BB122" i="5"/>
  <c r="G122" i="5"/>
  <c r="W122" i="5"/>
  <c r="AM122" i="5"/>
  <c r="BC122" i="5"/>
  <c r="AD122" i="5"/>
  <c r="BJ122" i="5"/>
  <c r="AE122" i="5"/>
  <c r="A123" i="5"/>
  <c r="N122" i="5"/>
  <c r="AT122" i="5"/>
  <c r="O122" i="5"/>
  <c r="AU122" i="5"/>
  <c r="B123" i="5" l="1"/>
  <c r="F123" i="5"/>
  <c r="J123" i="5"/>
  <c r="N123" i="5"/>
  <c r="R123" i="5"/>
  <c r="V123" i="5"/>
  <c r="Z123" i="5"/>
  <c r="AD123" i="5"/>
  <c r="AH123" i="5"/>
  <c r="AL123" i="5"/>
  <c r="AP123" i="5"/>
  <c r="AT123" i="5"/>
  <c r="AX123" i="5"/>
  <c r="BB123" i="5"/>
  <c r="BF123" i="5"/>
  <c r="BJ123" i="5"/>
  <c r="C123" i="5"/>
  <c r="G123" i="5"/>
  <c r="K123" i="5"/>
  <c r="O123" i="5"/>
  <c r="S123" i="5"/>
  <c r="W123" i="5"/>
  <c r="AA123" i="5"/>
  <c r="AE123" i="5"/>
  <c r="AI123" i="5"/>
  <c r="AM123" i="5"/>
  <c r="AQ123" i="5"/>
  <c r="AU123" i="5"/>
  <c r="AY123" i="5"/>
  <c r="BC123" i="5"/>
  <c r="BG123" i="5"/>
  <c r="A124" i="5"/>
  <c r="D123" i="5"/>
  <c r="L123" i="5"/>
  <c r="T123" i="5"/>
  <c r="AB123" i="5"/>
  <c r="AJ123" i="5"/>
  <c r="AR123" i="5"/>
  <c r="AZ123" i="5"/>
  <c r="BH123" i="5"/>
  <c r="E123" i="5"/>
  <c r="M123" i="5"/>
  <c r="U123" i="5"/>
  <c r="AC123" i="5"/>
  <c r="AK123" i="5"/>
  <c r="AS123" i="5"/>
  <c r="BA123" i="5"/>
  <c r="BI123" i="5"/>
  <c r="H123" i="5"/>
  <c r="X123" i="5"/>
  <c r="AN123" i="5"/>
  <c r="BD123" i="5"/>
  <c r="I123" i="5"/>
  <c r="Y123" i="5"/>
  <c r="AO123" i="5"/>
  <c r="BE123" i="5"/>
  <c r="AF123" i="5"/>
  <c r="AG123" i="5"/>
  <c r="P123" i="5"/>
  <c r="AV123" i="5"/>
  <c r="Q123" i="5"/>
  <c r="AW123" i="5"/>
  <c r="D124" i="5" l="1"/>
  <c r="H124" i="5"/>
  <c r="L124" i="5"/>
  <c r="P124" i="5"/>
  <c r="T124" i="5"/>
  <c r="X124" i="5"/>
  <c r="AB124" i="5"/>
  <c r="AF124" i="5"/>
  <c r="AJ124" i="5"/>
  <c r="AN124" i="5"/>
  <c r="AR124" i="5"/>
  <c r="AV124" i="5"/>
  <c r="AZ124" i="5"/>
  <c r="BD124" i="5"/>
  <c r="BH124" i="5"/>
  <c r="E124" i="5"/>
  <c r="I124" i="5"/>
  <c r="M124" i="5"/>
  <c r="Q124" i="5"/>
  <c r="U124" i="5"/>
  <c r="Y124" i="5"/>
  <c r="AC124" i="5"/>
  <c r="AG124" i="5"/>
  <c r="AK124" i="5"/>
  <c r="AO124" i="5"/>
  <c r="AS124" i="5"/>
  <c r="AW124" i="5"/>
  <c r="BA124" i="5"/>
  <c r="BE124" i="5"/>
  <c r="BI124" i="5"/>
  <c r="F124" i="5"/>
  <c r="N124" i="5"/>
  <c r="V124" i="5"/>
  <c r="AD124" i="5"/>
  <c r="AL124" i="5"/>
  <c r="AT124" i="5"/>
  <c r="BB124" i="5"/>
  <c r="BJ124" i="5"/>
  <c r="G124" i="5"/>
  <c r="O124" i="5"/>
  <c r="W124" i="5"/>
  <c r="AE124" i="5"/>
  <c r="AM124" i="5"/>
  <c r="AU124" i="5"/>
  <c r="BC124" i="5"/>
  <c r="A125" i="5"/>
  <c r="J124" i="5"/>
  <c r="Z124" i="5"/>
  <c r="AP124" i="5"/>
  <c r="BF124" i="5"/>
  <c r="K124" i="5"/>
  <c r="AA124" i="5"/>
  <c r="AQ124" i="5"/>
  <c r="BG124" i="5"/>
  <c r="B124" i="5"/>
  <c r="AH124" i="5"/>
  <c r="C124" i="5"/>
  <c r="AI124" i="5"/>
  <c r="R124" i="5"/>
  <c r="AX124" i="5"/>
  <c r="S124" i="5"/>
  <c r="AY124" i="5"/>
  <c r="B125" i="5" l="1"/>
  <c r="F125" i="5"/>
  <c r="J125" i="5"/>
  <c r="N125" i="5"/>
  <c r="R125" i="5"/>
  <c r="V125" i="5"/>
  <c r="Z125" i="5"/>
  <c r="AD125" i="5"/>
  <c r="AH125" i="5"/>
  <c r="AL125" i="5"/>
  <c r="AP125" i="5"/>
  <c r="AT125" i="5"/>
  <c r="AX125" i="5"/>
  <c r="BB125" i="5"/>
  <c r="BF125" i="5"/>
  <c r="BJ125" i="5"/>
  <c r="C125" i="5"/>
  <c r="G125" i="5"/>
  <c r="K125" i="5"/>
  <c r="O125" i="5"/>
  <c r="S125" i="5"/>
  <c r="W125" i="5"/>
  <c r="AA125" i="5"/>
  <c r="AE125" i="5"/>
  <c r="AI125" i="5"/>
  <c r="AM125" i="5"/>
  <c r="AQ125" i="5"/>
  <c r="AU125" i="5"/>
  <c r="AY125" i="5"/>
  <c r="BC125" i="5"/>
  <c r="BG125" i="5"/>
  <c r="A126" i="5"/>
  <c r="H125" i="5"/>
  <c r="P125" i="5"/>
  <c r="X125" i="5"/>
  <c r="AF125" i="5"/>
  <c r="AN125" i="5"/>
  <c r="AV125" i="5"/>
  <c r="BD125" i="5"/>
  <c r="I125" i="5"/>
  <c r="Q125" i="5"/>
  <c r="Y125" i="5"/>
  <c r="AG125" i="5"/>
  <c r="AO125" i="5"/>
  <c r="AW125" i="5"/>
  <c r="BE125" i="5"/>
  <c r="L125" i="5"/>
  <c r="AB125" i="5"/>
  <c r="AR125" i="5"/>
  <c r="BH125" i="5"/>
  <c r="M125" i="5"/>
  <c r="AC125" i="5"/>
  <c r="AS125" i="5"/>
  <c r="BI125" i="5"/>
  <c r="D125" i="5"/>
  <c r="AJ125" i="5"/>
  <c r="E125" i="5"/>
  <c r="AK125" i="5"/>
  <c r="T125" i="5"/>
  <c r="AZ125" i="5"/>
  <c r="U125" i="5"/>
  <c r="BA125" i="5"/>
  <c r="D126" i="5" l="1"/>
  <c r="H126" i="5"/>
  <c r="L126" i="5"/>
  <c r="P126" i="5"/>
  <c r="T126" i="5"/>
  <c r="X126" i="5"/>
  <c r="AB126" i="5"/>
  <c r="AF126" i="5"/>
  <c r="AJ126" i="5"/>
  <c r="AN126" i="5"/>
  <c r="AR126" i="5"/>
  <c r="AV126" i="5"/>
  <c r="AZ126" i="5"/>
  <c r="BD126" i="5"/>
  <c r="BH126" i="5"/>
  <c r="E126" i="5"/>
  <c r="I126" i="5"/>
  <c r="M126" i="5"/>
  <c r="Q126" i="5"/>
  <c r="U126" i="5"/>
  <c r="Y126" i="5"/>
  <c r="AC126" i="5"/>
  <c r="AG126" i="5"/>
  <c r="AK126" i="5"/>
  <c r="AO126" i="5"/>
  <c r="AS126" i="5"/>
  <c r="AW126" i="5"/>
  <c r="BA126" i="5"/>
  <c r="BE126" i="5"/>
  <c r="BI126" i="5"/>
  <c r="B126" i="5"/>
  <c r="J126" i="5"/>
  <c r="R126" i="5"/>
  <c r="Z126" i="5"/>
  <c r="AH126" i="5"/>
  <c r="AP126" i="5"/>
  <c r="AX126" i="5"/>
  <c r="BF126" i="5"/>
  <c r="C126" i="5"/>
  <c r="K126" i="5"/>
  <c r="S126" i="5"/>
  <c r="AA126" i="5"/>
  <c r="AI126" i="5"/>
  <c r="AQ126" i="5"/>
  <c r="AY126" i="5"/>
  <c r="BG126" i="5"/>
  <c r="N126" i="5"/>
  <c r="AD126" i="5"/>
  <c r="AT126" i="5"/>
  <c r="BJ126" i="5"/>
  <c r="O126" i="5"/>
  <c r="AE126" i="5"/>
  <c r="AU126" i="5"/>
  <c r="A127" i="5"/>
  <c r="F126" i="5"/>
  <c r="AL126" i="5"/>
  <c r="G126" i="5"/>
  <c r="AM126" i="5"/>
  <c r="V126" i="5"/>
  <c r="BB126" i="5"/>
  <c r="W126" i="5"/>
  <c r="BC126" i="5"/>
  <c r="B127" i="5" l="1"/>
  <c r="F127" i="5"/>
  <c r="J127" i="5"/>
  <c r="N127" i="5"/>
  <c r="R127" i="5"/>
  <c r="V127" i="5"/>
  <c r="Z127" i="5"/>
  <c r="AD127" i="5"/>
  <c r="AH127" i="5"/>
  <c r="AL127" i="5"/>
  <c r="AP127" i="5"/>
  <c r="AT127" i="5"/>
  <c r="AX127" i="5"/>
  <c r="BB127" i="5"/>
  <c r="BF127" i="5"/>
  <c r="BJ127" i="5"/>
  <c r="C127" i="5"/>
  <c r="G127" i="5"/>
  <c r="K127" i="5"/>
  <c r="O127" i="5"/>
  <c r="S127" i="5"/>
  <c r="W127" i="5"/>
  <c r="AA127" i="5"/>
  <c r="AE127" i="5"/>
  <c r="AI127" i="5"/>
  <c r="AM127" i="5"/>
  <c r="AQ127" i="5"/>
  <c r="AU127" i="5"/>
  <c r="AY127" i="5"/>
  <c r="BC127" i="5"/>
  <c r="BG127" i="5"/>
  <c r="A128" i="5"/>
  <c r="D127" i="5"/>
  <c r="L127" i="5"/>
  <c r="T127" i="5"/>
  <c r="AB127" i="5"/>
  <c r="AJ127" i="5"/>
  <c r="AR127" i="5"/>
  <c r="AZ127" i="5"/>
  <c r="BH127" i="5"/>
  <c r="E127" i="5"/>
  <c r="M127" i="5"/>
  <c r="U127" i="5"/>
  <c r="AC127" i="5"/>
  <c r="AK127" i="5"/>
  <c r="AS127" i="5"/>
  <c r="BA127" i="5"/>
  <c r="BI127" i="5"/>
  <c r="P127" i="5"/>
  <c r="AF127" i="5"/>
  <c r="AV127" i="5"/>
  <c r="Q127" i="5"/>
  <c r="AG127" i="5"/>
  <c r="AW127" i="5"/>
  <c r="H127" i="5"/>
  <c r="AN127" i="5"/>
  <c r="I127" i="5"/>
  <c r="AO127" i="5"/>
  <c r="X127" i="5"/>
  <c r="BD127" i="5"/>
  <c r="Y127" i="5"/>
  <c r="BE127" i="5"/>
  <c r="D128" i="5" l="1"/>
  <c r="H128" i="5"/>
  <c r="L128" i="5"/>
  <c r="P128" i="5"/>
  <c r="T128" i="5"/>
  <c r="X128" i="5"/>
  <c r="AB128" i="5"/>
  <c r="AF128" i="5"/>
  <c r="AJ128" i="5"/>
  <c r="AN128" i="5"/>
  <c r="AR128" i="5"/>
  <c r="AV128" i="5"/>
  <c r="AZ128" i="5"/>
  <c r="BD128" i="5"/>
  <c r="BH128" i="5"/>
  <c r="E128" i="5"/>
  <c r="I128" i="5"/>
  <c r="M128" i="5"/>
  <c r="Q128" i="5"/>
  <c r="U128" i="5"/>
  <c r="Y128" i="5"/>
  <c r="AC128" i="5"/>
  <c r="AG128" i="5"/>
  <c r="AK128" i="5"/>
  <c r="AO128" i="5"/>
  <c r="AS128" i="5"/>
  <c r="AW128" i="5"/>
  <c r="BA128" i="5"/>
  <c r="BE128" i="5"/>
  <c r="BI128" i="5"/>
  <c r="F128" i="5"/>
  <c r="N128" i="5"/>
  <c r="V128" i="5"/>
  <c r="AD128" i="5"/>
  <c r="AL128" i="5"/>
  <c r="AT128" i="5"/>
  <c r="BB128" i="5"/>
  <c r="BJ128" i="5"/>
  <c r="G128" i="5"/>
  <c r="O128" i="5"/>
  <c r="W128" i="5"/>
  <c r="AE128" i="5"/>
  <c r="AM128" i="5"/>
  <c r="AU128" i="5"/>
  <c r="BC128" i="5"/>
  <c r="A129" i="5"/>
  <c r="B128" i="5"/>
  <c r="R128" i="5"/>
  <c r="AH128" i="5"/>
  <c r="AX128" i="5"/>
  <c r="C128" i="5"/>
  <c r="S128" i="5"/>
  <c r="AI128" i="5"/>
  <c r="AY128" i="5"/>
  <c r="J128" i="5"/>
  <c r="AP128" i="5"/>
  <c r="K128" i="5"/>
  <c r="AQ128" i="5"/>
  <c r="Z128" i="5"/>
  <c r="BF128" i="5"/>
  <c r="AA128" i="5"/>
  <c r="BG128" i="5"/>
  <c r="B129" i="5" l="1"/>
  <c r="F129" i="5"/>
  <c r="J129" i="5"/>
  <c r="N129" i="5"/>
  <c r="R129" i="5"/>
  <c r="V129" i="5"/>
  <c r="Z129" i="5"/>
  <c r="AD129" i="5"/>
  <c r="AH129" i="5"/>
  <c r="AL129" i="5"/>
  <c r="AP129" i="5"/>
  <c r="AT129" i="5"/>
  <c r="AX129" i="5"/>
  <c r="BB129" i="5"/>
  <c r="BF129" i="5"/>
  <c r="BJ129" i="5"/>
  <c r="C129" i="5"/>
  <c r="G129" i="5"/>
  <c r="K129" i="5"/>
  <c r="O129" i="5"/>
  <c r="S129" i="5"/>
  <c r="W129" i="5"/>
  <c r="AA129" i="5"/>
  <c r="AE129" i="5"/>
  <c r="AI129" i="5"/>
  <c r="AM129" i="5"/>
  <c r="AQ129" i="5"/>
  <c r="AU129" i="5"/>
  <c r="AY129" i="5"/>
  <c r="BC129" i="5"/>
  <c r="BG129" i="5"/>
  <c r="A130" i="5"/>
  <c r="H129" i="5"/>
  <c r="P129" i="5"/>
  <c r="X129" i="5"/>
  <c r="AF129" i="5"/>
  <c r="AN129" i="5"/>
  <c r="AV129" i="5"/>
  <c r="BD129" i="5"/>
  <c r="I129" i="5"/>
  <c r="Q129" i="5"/>
  <c r="Y129" i="5"/>
  <c r="AG129" i="5"/>
  <c r="AO129" i="5"/>
  <c r="AW129" i="5"/>
  <c r="BE129" i="5"/>
  <c r="D129" i="5"/>
  <c r="T129" i="5"/>
  <c r="AJ129" i="5"/>
  <c r="AZ129" i="5"/>
  <c r="E129" i="5"/>
  <c r="U129" i="5"/>
  <c r="AK129" i="5"/>
  <c r="BA129" i="5"/>
  <c r="L129" i="5"/>
  <c r="AR129" i="5"/>
  <c r="M129" i="5"/>
  <c r="AS129" i="5"/>
  <c r="AB129" i="5"/>
  <c r="BH129" i="5"/>
  <c r="AC129" i="5"/>
  <c r="BI129" i="5"/>
  <c r="D130" i="5" l="1"/>
  <c r="H130" i="5"/>
  <c r="L130" i="5"/>
  <c r="P130" i="5"/>
  <c r="T130" i="5"/>
  <c r="X130" i="5"/>
  <c r="AB130" i="5"/>
  <c r="AF130" i="5"/>
  <c r="AJ130" i="5"/>
  <c r="AN130" i="5"/>
  <c r="AR130" i="5"/>
  <c r="AV130" i="5"/>
  <c r="AZ130" i="5"/>
  <c r="BD130" i="5"/>
  <c r="BH130" i="5"/>
  <c r="E130" i="5"/>
  <c r="I130" i="5"/>
  <c r="M130" i="5"/>
  <c r="Q130" i="5"/>
  <c r="U130" i="5"/>
  <c r="Y130" i="5"/>
  <c r="AC130" i="5"/>
  <c r="AG130" i="5"/>
  <c r="AK130" i="5"/>
  <c r="AO130" i="5"/>
  <c r="AS130" i="5"/>
  <c r="AW130" i="5"/>
  <c r="BA130" i="5"/>
  <c r="BE130" i="5"/>
  <c r="BI130" i="5"/>
  <c r="B130" i="5"/>
  <c r="J130" i="5"/>
  <c r="R130" i="5"/>
  <c r="Z130" i="5"/>
  <c r="AH130" i="5"/>
  <c r="AP130" i="5"/>
  <c r="AX130" i="5"/>
  <c r="BF130" i="5"/>
  <c r="C130" i="5"/>
  <c r="K130" i="5"/>
  <c r="S130" i="5"/>
  <c r="AA130" i="5"/>
  <c r="AI130" i="5"/>
  <c r="AQ130" i="5"/>
  <c r="AY130" i="5"/>
  <c r="BG130" i="5"/>
  <c r="F130" i="5"/>
  <c r="V130" i="5"/>
  <c r="AL130" i="5"/>
  <c r="BB130" i="5"/>
  <c r="G130" i="5"/>
  <c r="W130" i="5"/>
  <c r="AM130" i="5"/>
  <c r="BC130" i="5"/>
  <c r="N130" i="5"/>
  <c r="AT130" i="5"/>
  <c r="O130" i="5"/>
  <c r="AU130" i="5"/>
  <c r="AD130" i="5"/>
  <c r="BJ130" i="5"/>
  <c r="AE130" i="5"/>
  <c r="A131" i="5"/>
  <c r="B131" i="5" l="1"/>
  <c r="F131" i="5"/>
  <c r="J131" i="5"/>
  <c r="N131" i="5"/>
  <c r="R131" i="5"/>
  <c r="V131" i="5"/>
  <c r="Z131" i="5"/>
  <c r="AD131" i="5"/>
  <c r="AH131" i="5"/>
  <c r="AL131" i="5"/>
  <c r="AP131" i="5"/>
  <c r="AT131" i="5"/>
  <c r="AX131" i="5"/>
  <c r="BB131" i="5"/>
  <c r="BF131" i="5"/>
  <c r="BJ131" i="5"/>
  <c r="C131" i="5"/>
  <c r="G131" i="5"/>
  <c r="K131" i="5"/>
  <c r="O131" i="5"/>
  <c r="S131" i="5"/>
  <c r="W131" i="5"/>
  <c r="AA131" i="5"/>
  <c r="AE131" i="5"/>
  <c r="AI131" i="5"/>
  <c r="AM131" i="5"/>
  <c r="AQ131" i="5"/>
  <c r="AU131" i="5"/>
  <c r="AY131" i="5"/>
  <c r="BC131" i="5"/>
  <c r="BG131" i="5"/>
  <c r="A132" i="5"/>
  <c r="D131" i="5"/>
  <c r="L131" i="5"/>
  <c r="T131" i="5"/>
  <c r="AB131" i="5"/>
  <c r="AJ131" i="5"/>
  <c r="AR131" i="5"/>
  <c r="AZ131" i="5"/>
  <c r="BH131" i="5"/>
  <c r="E131" i="5"/>
  <c r="M131" i="5"/>
  <c r="U131" i="5"/>
  <c r="AC131" i="5"/>
  <c r="AK131" i="5"/>
  <c r="AS131" i="5"/>
  <c r="BA131" i="5"/>
  <c r="BI131" i="5"/>
  <c r="H131" i="5"/>
  <c r="X131" i="5"/>
  <c r="AN131" i="5"/>
  <c r="BD131" i="5"/>
  <c r="I131" i="5"/>
  <c r="Y131" i="5"/>
  <c r="AO131" i="5"/>
  <c r="BE131" i="5"/>
  <c r="P131" i="5"/>
  <c r="AV131" i="5"/>
  <c r="Q131" i="5"/>
  <c r="AW131" i="5"/>
  <c r="AF131" i="5"/>
  <c r="AG131" i="5"/>
  <c r="D132" i="5" l="1"/>
  <c r="H132" i="5"/>
  <c r="L132" i="5"/>
  <c r="P132" i="5"/>
  <c r="T132" i="5"/>
  <c r="X132" i="5"/>
  <c r="AB132" i="5"/>
  <c r="AF132" i="5"/>
  <c r="AJ132" i="5"/>
  <c r="AN132" i="5"/>
  <c r="AR132" i="5"/>
  <c r="AV132" i="5"/>
  <c r="AZ132" i="5"/>
  <c r="BD132" i="5"/>
  <c r="BH132" i="5"/>
  <c r="E132" i="5"/>
  <c r="I132" i="5"/>
  <c r="M132" i="5"/>
  <c r="Q132" i="5"/>
  <c r="U132" i="5"/>
  <c r="Y132" i="5"/>
  <c r="AC132" i="5"/>
  <c r="AG132" i="5"/>
  <c r="AK132" i="5"/>
  <c r="AO132" i="5"/>
  <c r="AS132" i="5"/>
  <c r="AW132" i="5"/>
  <c r="BA132" i="5"/>
  <c r="BE132" i="5"/>
  <c r="BI132" i="5"/>
  <c r="F132" i="5"/>
  <c r="N132" i="5"/>
  <c r="V132" i="5"/>
  <c r="AD132" i="5"/>
  <c r="AL132" i="5"/>
  <c r="AT132" i="5"/>
  <c r="BB132" i="5"/>
  <c r="BJ132" i="5"/>
  <c r="G132" i="5"/>
  <c r="O132" i="5"/>
  <c r="W132" i="5"/>
  <c r="AE132" i="5"/>
  <c r="AM132" i="5"/>
  <c r="AU132" i="5"/>
  <c r="BC132" i="5"/>
  <c r="A133" i="5"/>
  <c r="J132" i="5"/>
  <c r="Z132" i="5"/>
  <c r="AP132" i="5"/>
  <c r="BF132" i="5"/>
  <c r="K132" i="5"/>
  <c r="AA132" i="5"/>
  <c r="AQ132" i="5"/>
  <c r="BG132" i="5"/>
  <c r="R132" i="5"/>
  <c r="AX132" i="5"/>
  <c r="S132" i="5"/>
  <c r="AY132" i="5"/>
  <c r="B132" i="5"/>
  <c r="AH132" i="5"/>
  <c r="AI132" i="5"/>
  <c r="C132" i="5"/>
  <c r="B133" i="5" l="1"/>
  <c r="F133" i="5"/>
  <c r="J133" i="5"/>
  <c r="N133" i="5"/>
  <c r="R133" i="5"/>
  <c r="V133" i="5"/>
  <c r="Z133" i="5"/>
  <c r="AD133" i="5"/>
  <c r="AH133" i="5"/>
  <c r="AL133" i="5"/>
  <c r="AP133" i="5"/>
  <c r="AT133" i="5"/>
  <c r="AX133" i="5"/>
  <c r="BB133" i="5"/>
  <c r="BF133" i="5"/>
  <c r="BJ133" i="5"/>
  <c r="C133" i="5"/>
  <c r="G133" i="5"/>
  <c r="K133" i="5"/>
  <c r="O133" i="5"/>
  <c r="S133" i="5"/>
  <c r="W133" i="5"/>
  <c r="AA133" i="5"/>
  <c r="AE133" i="5"/>
  <c r="AI133" i="5"/>
  <c r="AM133" i="5"/>
  <c r="AQ133" i="5"/>
  <c r="AU133" i="5"/>
  <c r="AY133" i="5"/>
  <c r="BC133" i="5"/>
  <c r="BG133" i="5"/>
  <c r="A134" i="5"/>
  <c r="H133" i="5"/>
  <c r="P133" i="5"/>
  <c r="X133" i="5"/>
  <c r="AF133" i="5"/>
  <c r="AN133" i="5"/>
  <c r="AV133" i="5"/>
  <c r="BD133" i="5"/>
  <c r="I133" i="5"/>
  <c r="Q133" i="5"/>
  <c r="Y133" i="5"/>
  <c r="AG133" i="5"/>
  <c r="AO133" i="5"/>
  <c r="AW133" i="5"/>
  <c r="BE133" i="5"/>
  <c r="L133" i="5"/>
  <c r="AB133" i="5"/>
  <c r="AR133" i="5"/>
  <c r="BH133" i="5"/>
  <c r="M133" i="5"/>
  <c r="AC133" i="5"/>
  <c r="AS133" i="5"/>
  <c r="BI133" i="5"/>
  <c r="T133" i="5"/>
  <c r="AZ133" i="5"/>
  <c r="U133" i="5"/>
  <c r="BA133" i="5"/>
  <c r="D133" i="5"/>
  <c r="AJ133" i="5"/>
  <c r="E133" i="5"/>
  <c r="AK133" i="5"/>
  <c r="D134" i="5" l="1"/>
  <c r="H134" i="5"/>
  <c r="L134" i="5"/>
  <c r="P134" i="5"/>
  <c r="T134" i="5"/>
  <c r="X134" i="5"/>
  <c r="AB134" i="5"/>
  <c r="AF134" i="5"/>
  <c r="AJ134" i="5"/>
  <c r="AN134" i="5"/>
  <c r="AR134" i="5"/>
  <c r="AV134" i="5"/>
  <c r="AZ134" i="5"/>
  <c r="BD134" i="5"/>
  <c r="BH134" i="5"/>
  <c r="E134" i="5"/>
  <c r="I134" i="5"/>
  <c r="M134" i="5"/>
  <c r="Q134" i="5"/>
  <c r="B134" i="5"/>
  <c r="J134" i="5"/>
  <c r="R134" i="5"/>
  <c r="W134" i="5"/>
  <c r="AC134" i="5"/>
  <c r="AH134" i="5"/>
  <c r="AM134" i="5"/>
  <c r="AS134" i="5"/>
  <c r="AX134" i="5"/>
  <c r="BC134" i="5"/>
  <c r="BI134" i="5"/>
  <c r="C134" i="5"/>
  <c r="K134" i="5"/>
  <c r="S134" i="5"/>
  <c r="Y134" i="5"/>
  <c r="AD134" i="5"/>
  <c r="AI134" i="5"/>
  <c r="AO134" i="5"/>
  <c r="AT134" i="5"/>
  <c r="AY134" i="5"/>
  <c r="BE134" i="5"/>
  <c r="BJ134" i="5"/>
  <c r="N134" i="5"/>
  <c r="Z134" i="5"/>
  <c r="AK134" i="5"/>
  <c r="AU134" i="5"/>
  <c r="BF134" i="5"/>
  <c r="O134" i="5"/>
  <c r="AA134" i="5"/>
  <c r="AL134" i="5"/>
  <c r="AW134" i="5"/>
  <c r="BG134" i="5"/>
  <c r="U134" i="5"/>
  <c r="AP134" i="5"/>
  <c r="A135" i="5"/>
  <c r="V134" i="5"/>
  <c r="AQ134" i="5"/>
  <c r="F134" i="5"/>
  <c r="AE134" i="5"/>
  <c r="BA134" i="5"/>
  <c r="AG134" i="5"/>
  <c r="BB134" i="5"/>
  <c r="G134" i="5"/>
  <c r="B135" i="5" l="1"/>
  <c r="F135" i="5"/>
  <c r="J135" i="5"/>
  <c r="N135" i="5"/>
  <c r="R135" i="5"/>
  <c r="V135" i="5"/>
  <c r="Z135" i="5"/>
  <c r="AD135" i="5"/>
  <c r="AH135" i="5"/>
  <c r="AL135" i="5"/>
  <c r="AP135" i="5"/>
  <c r="AT135" i="5"/>
  <c r="AX135" i="5"/>
  <c r="BB135" i="5"/>
  <c r="BF135" i="5"/>
  <c r="BJ135" i="5"/>
  <c r="D135" i="5"/>
  <c r="I135" i="5"/>
  <c r="O135" i="5"/>
  <c r="T135" i="5"/>
  <c r="Y135" i="5"/>
  <c r="AE135" i="5"/>
  <c r="AJ135" i="5"/>
  <c r="AO135" i="5"/>
  <c r="AU135" i="5"/>
  <c r="AZ135" i="5"/>
  <c r="BE135" i="5"/>
  <c r="A136" i="5"/>
  <c r="E135" i="5"/>
  <c r="K135" i="5"/>
  <c r="P135" i="5"/>
  <c r="U135" i="5"/>
  <c r="AA135" i="5"/>
  <c r="AF135" i="5"/>
  <c r="AK135" i="5"/>
  <c r="AQ135" i="5"/>
  <c r="AV135" i="5"/>
  <c r="BA135" i="5"/>
  <c r="BG135" i="5"/>
  <c r="G135" i="5"/>
  <c r="Q135" i="5"/>
  <c r="AB135" i="5"/>
  <c r="AM135" i="5"/>
  <c r="AW135" i="5"/>
  <c r="BH135" i="5"/>
  <c r="H135" i="5"/>
  <c r="S135" i="5"/>
  <c r="AC135" i="5"/>
  <c r="AN135" i="5"/>
  <c r="AY135" i="5"/>
  <c r="BI135" i="5"/>
  <c r="W135" i="5"/>
  <c r="AR135" i="5"/>
  <c r="C135" i="5"/>
  <c r="X135" i="5"/>
  <c r="AS135" i="5"/>
  <c r="L135" i="5"/>
  <c r="AG135" i="5"/>
  <c r="BC135" i="5"/>
  <c r="BD135" i="5"/>
  <c r="M135" i="5"/>
  <c r="AI135" i="5"/>
  <c r="D136" i="5" l="1"/>
  <c r="H136" i="5"/>
  <c r="L136" i="5"/>
  <c r="P136" i="5"/>
  <c r="T136" i="5"/>
  <c r="X136" i="5"/>
  <c r="AB136" i="5"/>
  <c r="AF136" i="5"/>
  <c r="AJ136" i="5"/>
  <c r="AN136" i="5"/>
  <c r="AR136" i="5"/>
  <c r="AV136" i="5"/>
  <c r="AZ136" i="5"/>
  <c r="BD136" i="5"/>
  <c r="BH136" i="5"/>
  <c r="F136" i="5"/>
  <c r="K136" i="5"/>
  <c r="Q136" i="5"/>
  <c r="V136" i="5"/>
  <c r="AA136" i="5"/>
  <c r="AG136" i="5"/>
  <c r="AL136" i="5"/>
  <c r="AQ136" i="5"/>
  <c r="AW136" i="5"/>
  <c r="BB136" i="5"/>
  <c r="BG136" i="5"/>
  <c r="B136" i="5"/>
  <c r="G136" i="5"/>
  <c r="M136" i="5"/>
  <c r="R136" i="5"/>
  <c r="W136" i="5"/>
  <c r="AC136" i="5"/>
  <c r="AH136" i="5"/>
  <c r="AM136" i="5"/>
  <c r="AS136" i="5"/>
  <c r="AX136" i="5"/>
  <c r="BC136" i="5"/>
  <c r="BI136" i="5"/>
  <c r="I136" i="5"/>
  <c r="S136" i="5"/>
  <c r="AD136" i="5"/>
  <c r="AO136" i="5"/>
  <c r="AY136" i="5"/>
  <c r="BJ136" i="5"/>
  <c r="J136" i="5"/>
  <c r="U136" i="5"/>
  <c r="AE136" i="5"/>
  <c r="AP136" i="5"/>
  <c r="BA136" i="5"/>
  <c r="A137" i="5"/>
  <c r="C136" i="5"/>
  <c r="Y136" i="5"/>
  <c r="AT136" i="5"/>
  <c r="E136" i="5"/>
  <c r="Z136" i="5"/>
  <c r="AU136" i="5"/>
  <c r="N136" i="5"/>
  <c r="AI136" i="5"/>
  <c r="BE136" i="5"/>
  <c r="O136" i="5"/>
  <c r="AK136" i="5"/>
  <c r="BF136" i="5"/>
  <c r="B137" i="5" l="1"/>
  <c r="F137" i="5"/>
  <c r="J137" i="5"/>
  <c r="N137" i="5"/>
  <c r="R137" i="5"/>
  <c r="V137" i="5"/>
  <c r="Z137" i="5"/>
  <c r="AD137" i="5"/>
  <c r="AH137" i="5"/>
  <c r="AL137" i="5"/>
  <c r="AP137" i="5"/>
  <c r="AT137" i="5"/>
  <c r="AX137" i="5"/>
  <c r="BB137" i="5"/>
  <c r="BF137" i="5"/>
  <c r="BJ137" i="5"/>
  <c r="C137" i="5"/>
  <c r="H137" i="5"/>
  <c r="M137" i="5"/>
  <c r="S137" i="5"/>
  <c r="X137" i="5"/>
  <c r="AC137" i="5"/>
  <c r="AI137" i="5"/>
  <c r="AN137" i="5"/>
  <c r="AS137" i="5"/>
  <c r="AY137" i="5"/>
  <c r="BD137" i="5"/>
  <c r="BI137" i="5"/>
  <c r="D137" i="5"/>
  <c r="I137" i="5"/>
  <c r="O137" i="5"/>
  <c r="T137" i="5"/>
  <c r="Y137" i="5"/>
  <c r="AE137" i="5"/>
  <c r="AJ137" i="5"/>
  <c r="AO137" i="5"/>
  <c r="AU137" i="5"/>
  <c r="AZ137" i="5"/>
  <c r="BE137" i="5"/>
  <c r="A138" i="5"/>
  <c r="K137" i="5"/>
  <c r="U137" i="5"/>
  <c r="AF137" i="5"/>
  <c r="AQ137" i="5"/>
  <c r="BA137" i="5"/>
  <c r="L137" i="5"/>
  <c r="W137" i="5"/>
  <c r="AG137" i="5"/>
  <c r="AR137" i="5"/>
  <c r="BC137" i="5"/>
  <c r="E137" i="5"/>
  <c r="AA137" i="5"/>
  <c r="AV137" i="5"/>
  <c r="G137" i="5"/>
  <c r="AB137" i="5"/>
  <c r="AW137" i="5"/>
  <c r="P137" i="5"/>
  <c r="AK137" i="5"/>
  <c r="BG137" i="5"/>
  <c r="Q137" i="5"/>
  <c r="AM137" i="5"/>
  <c r="BH137" i="5"/>
  <c r="D138" i="5" l="1"/>
  <c r="H138" i="5"/>
  <c r="L138" i="5"/>
  <c r="P138" i="5"/>
  <c r="T138" i="5"/>
  <c r="X138" i="5"/>
  <c r="AB138" i="5"/>
  <c r="AF138" i="5"/>
  <c r="AJ138" i="5"/>
  <c r="AN138" i="5"/>
  <c r="AR138" i="5"/>
  <c r="AV138" i="5"/>
  <c r="AZ138" i="5"/>
  <c r="BD138" i="5"/>
  <c r="BH138" i="5"/>
  <c r="E138" i="5"/>
  <c r="J138" i="5"/>
  <c r="O138" i="5"/>
  <c r="U138" i="5"/>
  <c r="Z138" i="5"/>
  <c r="AE138" i="5"/>
  <c r="AK138" i="5"/>
  <c r="AP138" i="5"/>
  <c r="AU138" i="5"/>
  <c r="BA138" i="5"/>
  <c r="BF138" i="5"/>
  <c r="A139" i="5"/>
  <c r="F138" i="5"/>
  <c r="K138" i="5"/>
  <c r="Q138" i="5"/>
  <c r="V138" i="5"/>
  <c r="AA138" i="5"/>
  <c r="AG138" i="5"/>
  <c r="AL138" i="5"/>
  <c r="AQ138" i="5"/>
  <c r="AW138" i="5"/>
  <c r="BB138" i="5"/>
  <c r="BG138" i="5"/>
  <c r="B138" i="5"/>
  <c r="M138" i="5"/>
  <c r="W138" i="5"/>
  <c r="AH138" i="5"/>
  <c r="AS138" i="5"/>
  <c r="BC138" i="5"/>
  <c r="C138" i="5"/>
  <c r="N138" i="5"/>
  <c r="Y138" i="5"/>
  <c r="AI138" i="5"/>
  <c r="AT138" i="5"/>
  <c r="BE138" i="5"/>
  <c r="G138" i="5"/>
  <c r="AC138" i="5"/>
  <c r="AX138" i="5"/>
  <c r="I138" i="5"/>
  <c r="AD138" i="5"/>
  <c r="AY138" i="5"/>
  <c r="R138" i="5"/>
  <c r="AM138" i="5"/>
  <c r="BI138" i="5"/>
  <c r="AO138" i="5"/>
  <c r="BJ138" i="5"/>
  <c r="S138" i="5"/>
  <c r="B139" i="5" l="1"/>
  <c r="F139" i="5"/>
  <c r="J139" i="5"/>
  <c r="N139" i="5"/>
  <c r="R139" i="5"/>
  <c r="V139" i="5"/>
  <c r="Z139" i="5"/>
  <c r="AD139" i="5"/>
  <c r="AH139" i="5"/>
  <c r="AL139" i="5"/>
  <c r="AP139" i="5"/>
  <c r="AT139" i="5"/>
  <c r="AX139" i="5"/>
  <c r="BB139" i="5"/>
  <c r="BF139" i="5"/>
  <c r="BJ139" i="5"/>
  <c r="G139" i="5"/>
  <c r="L139" i="5"/>
  <c r="Q139" i="5"/>
  <c r="W139" i="5"/>
  <c r="AB139" i="5"/>
  <c r="AG139" i="5"/>
  <c r="AM139" i="5"/>
  <c r="AR139" i="5"/>
  <c r="AW139" i="5"/>
  <c r="BC139" i="5"/>
  <c r="BH139" i="5"/>
  <c r="C139" i="5"/>
  <c r="H139" i="5"/>
  <c r="M139" i="5"/>
  <c r="S139" i="5"/>
  <c r="X139" i="5"/>
  <c r="AC139" i="5"/>
  <c r="AI139" i="5"/>
  <c r="AN139" i="5"/>
  <c r="AS139" i="5"/>
  <c r="AY139" i="5"/>
  <c r="BD139" i="5"/>
  <c r="BI139" i="5"/>
  <c r="D139" i="5"/>
  <c r="O139" i="5"/>
  <c r="Y139" i="5"/>
  <c r="AJ139" i="5"/>
  <c r="AU139" i="5"/>
  <c r="BE139" i="5"/>
  <c r="E139" i="5"/>
  <c r="P139" i="5"/>
  <c r="AA139" i="5"/>
  <c r="I139" i="5"/>
  <c r="AE139" i="5"/>
  <c r="AQ139" i="5"/>
  <c r="BG139" i="5"/>
  <c r="K139" i="5"/>
  <c r="AF139" i="5"/>
  <c r="AV139" i="5"/>
  <c r="A140" i="5"/>
  <c r="T139" i="5"/>
  <c r="AK139" i="5"/>
  <c r="AZ139" i="5"/>
  <c r="BA139" i="5"/>
  <c r="U139" i="5"/>
  <c r="AO139" i="5"/>
  <c r="D140" i="5" l="1"/>
  <c r="H140" i="5"/>
  <c r="L140" i="5"/>
  <c r="P140" i="5"/>
  <c r="T140" i="5"/>
  <c r="X140" i="5"/>
  <c r="AB140" i="5"/>
  <c r="AF140" i="5"/>
  <c r="AJ140" i="5"/>
  <c r="AN140" i="5"/>
  <c r="AR140" i="5"/>
  <c r="AV140" i="5"/>
  <c r="AZ140" i="5"/>
  <c r="BD140" i="5"/>
  <c r="BH140" i="5"/>
  <c r="C140" i="5"/>
  <c r="I140" i="5"/>
  <c r="N140" i="5"/>
  <c r="S140" i="5"/>
  <c r="Y140" i="5"/>
  <c r="AD140" i="5"/>
  <c r="AI140" i="5"/>
  <c r="AO140" i="5"/>
  <c r="AT140" i="5"/>
  <c r="AY140" i="5"/>
  <c r="BE140" i="5"/>
  <c r="BJ140" i="5"/>
  <c r="E140" i="5"/>
  <c r="J140" i="5"/>
  <c r="O140" i="5"/>
  <c r="U140" i="5"/>
  <c r="Z140" i="5"/>
  <c r="AE140" i="5"/>
  <c r="AK140" i="5"/>
  <c r="AP140" i="5"/>
  <c r="AU140" i="5"/>
  <c r="BA140" i="5"/>
  <c r="BF140" i="5"/>
  <c r="A141" i="5"/>
  <c r="F140" i="5"/>
  <c r="K140" i="5"/>
  <c r="V140" i="5"/>
  <c r="AG140" i="5"/>
  <c r="AQ140" i="5"/>
  <c r="BB140" i="5"/>
  <c r="M140" i="5"/>
  <c r="W140" i="5"/>
  <c r="AH140" i="5"/>
  <c r="AS140" i="5"/>
  <c r="BC140" i="5"/>
  <c r="B140" i="5"/>
  <c r="Q140" i="5"/>
  <c r="AA140" i="5"/>
  <c r="AL140" i="5"/>
  <c r="AW140" i="5"/>
  <c r="BG140" i="5"/>
  <c r="AM140" i="5"/>
  <c r="G140" i="5"/>
  <c r="AX140" i="5"/>
  <c r="R140" i="5"/>
  <c r="BI140" i="5"/>
  <c r="AC140" i="5"/>
  <c r="B141" i="5" l="1"/>
  <c r="F141" i="5"/>
  <c r="J141" i="5"/>
  <c r="N141" i="5"/>
  <c r="R141" i="5"/>
  <c r="V141" i="5"/>
  <c r="Z141" i="5"/>
  <c r="AD141" i="5"/>
  <c r="AH141" i="5"/>
  <c r="AL141" i="5"/>
  <c r="AP141" i="5"/>
  <c r="AT141" i="5"/>
  <c r="AX141" i="5"/>
  <c r="BB141" i="5"/>
  <c r="BF141" i="5"/>
  <c r="BJ141" i="5"/>
  <c r="E141" i="5"/>
  <c r="K141" i="5"/>
  <c r="P141" i="5"/>
  <c r="U141" i="5"/>
  <c r="AA141" i="5"/>
  <c r="AF141" i="5"/>
  <c r="AK141" i="5"/>
  <c r="AQ141" i="5"/>
  <c r="AV141" i="5"/>
  <c r="BA141" i="5"/>
  <c r="BG141" i="5"/>
  <c r="G141" i="5"/>
  <c r="L141" i="5"/>
  <c r="Q141" i="5"/>
  <c r="W141" i="5"/>
  <c r="AB141" i="5"/>
  <c r="AG141" i="5"/>
  <c r="AM141" i="5"/>
  <c r="AR141" i="5"/>
  <c r="AW141" i="5"/>
  <c r="BC141" i="5"/>
  <c r="BH141" i="5"/>
  <c r="C141" i="5"/>
  <c r="M141" i="5"/>
  <c r="X141" i="5"/>
  <c r="AI141" i="5"/>
  <c r="AS141" i="5"/>
  <c r="BD141" i="5"/>
  <c r="D141" i="5"/>
  <c r="O141" i="5"/>
  <c r="Y141" i="5"/>
  <c r="AJ141" i="5"/>
  <c r="AU141" i="5"/>
  <c r="BE141" i="5"/>
  <c r="H141" i="5"/>
  <c r="S141" i="5"/>
  <c r="AC141" i="5"/>
  <c r="AN141" i="5"/>
  <c r="AY141" i="5"/>
  <c r="BI141" i="5"/>
  <c r="T141" i="5"/>
  <c r="A142" i="5"/>
  <c r="AE141" i="5"/>
  <c r="AO141" i="5"/>
  <c r="I141" i="5"/>
  <c r="AZ141" i="5"/>
  <c r="D142" i="5" l="1"/>
  <c r="H142" i="5"/>
  <c r="L142" i="5"/>
  <c r="P142" i="5"/>
  <c r="T142" i="5"/>
  <c r="X142" i="5"/>
  <c r="AB142" i="5"/>
  <c r="AF142" i="5"/>
  <c r="AJ142" i="5"/>
  <c r="AN142" i="5"/>
  <c r="AR142" i="5"/>
  <c r="AV142" i="5"/>
  <c r="AZ142" i="5"/>
  <c r="BD142" i="5"/>
  <c r="BH142" i="5"/>
  <c r="B142" i="5"/>
  <c r="G142" i="5"/>
  <c r="M142" i="5"/>
  <c r="R142" i="5"/>
  <c r="W142" i="5"/>
  <c r="AC142" i="5"/>
  <c r="AH142" i="5"/>
  <c r="AM142" i="5"/>
  <c r="AS142" i="5"/>
  <c r="AX142" i="5"/>
  <c r="BC142" i="5"/>
  <c r="BI142" i="5"/>
  <c r="C142" i="5"/>
  <c r="I142" i="5"/>
  <c r="N142" i="5"/>
  <c r="S142" i="5"/>
  <c r="Y142" i="5"/>
  <c r="AD142" i="5"/>
  <c r="AI142" i="5"/>
  <c r="AO142" i="5"/>
  <c r="AT142" i="5"/>
  <c r="AY142" i="5"/>
  <c r="BE142" i="5"/>
  <c r="BJ142" i="5"/>
  <c r="E142" i="5"/>
  <c r="O142" i="5"/>
  <c r="Z142" i="5"/>
  <c r="AK142" i="5"/>
  <c r="AU142" i="5"/>
  <c r="BF142" i="5"/>
  <c r="F142" i="5"/>
  <c r="Q142" i="5"/>
  <c r="AA142" i="5"/>
  <c r="AL142" i="5"/>
  <c r="AW142" i="5"/>
  <c r="BG142" i="5"/>
  <c r="J142" i="5"/>
  <c r="U142" i="5"/>
  <c r="AE142" i="5"/>
  <c r="AP142" i="5"/>
  <c r="BA142" i="5"/>
  <c r="A143" i="5"/>
  <c r="AQ142" i="5"/>
  <c r="K142" i="5"/>
  <c r="BB142" i="5"/>
  <c r="V142" i="5"/>
  <c r="AG142" i="5"/>
  <c r="B143" i="5" l="1"/>
  <c r="F143" i="5"/>
  <c r="J143" i="5"/>
  <c r="N143" i="5"/>
  <c r="R143" i="5"/>
  <c r="V143" i="5"/>
  <c r="Z143" i="5"/>
  <c r="AD143" i="5"/>
  <c r="AH143" i="5"/>
  <c r="AL143" i="5"/>
  <c r="AP143" i="5"/>
  <c r="AT143" i="5"/>
  <c r="AX143" i="5"/>
  <c r="BB143" i="5"/>
  <c r="BF143" i="5"/>
  <c r="BJ143" i="5"/>
  <c r="D143" i="5"/>
  <c r="I143" i="5"/>
  <c r="O143" i="5"/>
  <c r="T143" i="5"/>
  <c r="Y143" i="5"/>
  <c r="AE143" i="5"/>
  <c r="AJ143" i="5"/>
  <c r="AO143" i="5"/>
  <c r="AU143" i="5"/>
  <c r="AZ143" i="5"/>
  <c r="BE143" i="5"/>
  <c r="A144" i="5"/>
  <c r="E143" i="5"/>
  <c r="K143" i="5"/>
  <c r="P143" i="5"/>
  <c r="U143" i="5"/>
  <c r="AA143" i="5"/>
  <c r="AF143" i="5"/>
  <c r="AK143" i="5"/>
  <c r="AQ143" i="5"/>
  <c r="AV143" i="5"/>
  <c r="BA143" i="5"/>
  <c r="BG143" i="5"/>
  <c r="G143" i="5"/>
  <c r="Q143" i="5"/>
  <c r="AB143" i="5"/>
  <c r="AM143" i="5"/>
  <c r="AW143" i="5"/>
  <c r="BH143" i="5"/>
  <c r="H143" i="5"/>
  <c r="S143" i="5"/>
  <c r="AC143" i="5"/>
  <c r="AN143" i="5"/>
  <c r="AY143" i="5"/>
  <c r="BI143" i="5"/>
  <c r="L143" i="5"/>
  <c r="W143" i="5"/>
  <c r="AG143" i="5"/>
  <c r="AR143" i="5"/>
  <c r="BC143" i="5"/>
  <c r="X143" i="5"/>
  <c r="AI143" i="5"/>
  <c r="C143" i="5"/>
  <c r="AS143" i="5"/>
  <c r="M143" i="5"/>
  <c r="BD143" i="5"/>
  <c r="D144" i="5" l="1"/>
  <c r="H144" i="5"/>
  <c r="L144" i="5"/>
  <c r="P144" i="5"/>
  <c r="T144" i="5"/>
  <c r="X144" i="5"/>
  <c r="AB144" i="5"/>
  <c r="AF144" i="5"/>
  <c r="AJ144" i="5"/>
  <c r="AN144" i="5"/>
  <c r="AR144" i="5"/>
  <c r="AV144" i="5"/>
  <c r="AZ144" i="5"/>
  <c r="BD144" i="5"/>
  <c r="BH144" i="5"/>
  <c r="F144" i="5"/>
  <c r="K144" i="5"/>
  <c r="Q144" i="5"/>
  <c r="V144" i="5"/>
  <c r="AA144" i="5"/>
  <c r="AG144" i="5"/>
  <c r="AL144" i="5"/>
  <c r="AQ144" i="5"/>
  <c r="AW144" i="5"/>
  <c r="BB144" i="5"/>
  <c r="BG144" i="5"/>
  <c r="B144" i="5"/>
  <c r="G144" i="5"/>
  <c r="M144" i="5"/>
  <c r="R144" i="5"/>
  <c r="W144" i="5"/>
  <c r="AC144" i="5"/>
  <c r="AH144" i="5"/>
  <c r="AM144" i="5"/>
  <c r="AS144" i="5"/>
  <c r="AX144" i="5"/>
  <c r="BC144" i="5"/>
  <c r="BI144" i="5"/>
  <c r="I144" i="5"/>
  <c r="S144" i="5"/>
  <c r="AD144" i="5"/>
  <c r="AO144" i="5"/>
  <c r="AY144" i="5"/>
  <c r="BJ144" i="5"/>
  <c r="J144" i="5"/>
  <c r="U144" i="5"/>
  <c r="AE144" i="5"/>
  <c r="AP144" i="5"/>
  <c r="BA144" i="5"/>
  <c r="A145" i="5"/>
  <c r="C144" i="5"/>
  <c r="N144" i="5"/>
  <c r="Y144" i="5"/>
  <c r="AI144" i="5"/>
  <c r="AT144" i="5"/>
  <c r="BE144" i="5"/>
  <c r="E144" i="5"/>
  <c r="AU144" i="5"/>
  <c r="O144" i="5"/>
  <c r="BF144" i="5"/>
  <c r="Z144" i="5"/>
  <c r="AK144" i="5"/>
  <c r="B145" i="5" l="1"/>
  <c r="F145" i="5"/>
  <c r="J145" i="5"/>
  <c r="N145" i="5"/>
  <c r="R145" i="5"/>
  <c r="V145" i="5"/>
  <c r="Z145" i="5"/>
  <c r="AD145" i="5"/>
  <c r="AH145" i="5"/>
  <c r="AL145" i="5"/>
  <c r="AP145" i="5"/>
  <c r="AT145" i="5"/>
  <c r="AX145" i="5"/>
  <c r="BB145" i="5"/>
  <c r="BF145" i="5"/>
  <c r="BJ145" i="5"/>
  <c r="C145" i="5"/>
  <c r="H145" i="5"/>
  <c r="M145" i="5"/>
  <c r="S145" i="5"/>
  <c r="X145" i="5"/>
  <c r="AC145" i="5"/>
  <c r="AI145" i="5"/>
  <c r="AN145" i="5"/>
  <c r="AS145" i="5"/>
  <c r="AY145" i="5"/>
  <c r="BD145" i="5"/>
  <c r="BI145" i="5"/>
  <c r="D145" i="5"/>
  <c r="I145" i="5"/>
  <c r="O145" i="5"/>
  <c r="T145" i="5"/>
  <c r="Y145" i="5"/>
  <c r="AE145" i="5"/>
  <c r="AJ145" i="5"/>
  <c r="AO145" i="5"/>
  <c r="AU145" i="5"/>
  <c r="AZ145" i="5"/>
  <c r="BE145" i="5"/>
  <c r="A146" i="5"/>
  <c r="K145" i="5"/>
  <c r="U145" i="5"/>
  <c r="AF145" i="5"/>
  <c r="AQ145" i="5"/>
  <c r="BA145" i="5"/>
  <c r="L145" i="5"/>
  <c r="W145" i="5"/>
  <c r="AG145" i="5"/>
  <c r="AR145" i="5"/>
  <c r="BC145" i="5"/>
  <c r="E145" i="5"/>
  <c r="P145" i="5"/>
  <c r="AA145" i="5"/>
  <c r="AK145" i="5"/>
  <c r="AV145" i="5"/>
  <c r="BG145" i="5"/>
  <c r="AB145" i="5"/>
  <c r="AM145" i="5"/>
  <c r="G145" i="5"/>
  <c r="AW145" i="5"/>
  <c r="BH145" i="5"/>
  <c r="Q145" i="5"/>
  <c r="D146" i="5" l="1"/>
  <c r="H146" i="5"/>
  <c r="L146" i="5"/>
  <c r="P146" i="5"/>
  <c r="T146" i="5"/>
  <c r="X146" i="5"/>
  <c r="AB146" i="5"/>
  <c r="AF146" i="5"/>
  <c r="AJ146" i="5"/>
  <c r="AN146" i="5"/>
  <c r="AR146" i="5"/>
  <c r="AV146" i="5"/>
  <c r="AZ146" i="5"/>
  <c r="BD146" i="5"/>
  <c r="BH146" i="5"/>
  <c r="E146" i="5"/>
  <c r="J146" i="5"/>
  <c r="O146" i="5"/>
  <c r="U146" i="5"/>
  <c r="Z146" i="5"/>
  <c r="AE146" i="5"/>
  <c r="AK146" i="5"/>
  <c r="AP146" i="5"/>
  <c r="AU146" i="5"/>
  <c r="BA146" i="5"/>
  <c r="BF146" i="5"/>
  <c r="A147" i="5"/>
  <c r="F146" i="5"/>
  <c r="K146" i="5"/>
  <c r="Q146" i="5"/>
  <c r="V146" i="5"/>
  <c r="AA146" i="5"/>
  <c r="AG146" i="5"/>
  <c r="AL146" i="5"/>
  <c r="AQ146" i="5"/>
  <c r="AW146" i="5"/>
  <c r="BB146" i="5"/>
  <c r="BG146" i="5"/>
  <c r="B146" i="5"/>
  <c r="M146" i="5"/>
  <c r="W146" i="5"/>
  <c r="AH146" i="5"/>
  <c r="AS146" i="5"/>
  <c r="BC146" i="5"/>
  <c r="C146" i="5"/>
  <c r="N146" i="5"/>
  <c r="Y146" i="5"/>
  <c r="AI146" i="5"/>
  <c r="AT146" i="5"/>
  <c r="BE146" i="5"/>
  <c r="G146" i="5"/>
  <c r="R146" i="5"/>
  <c r="AC146" i="5"/>
  <c r="AM146" i="5"/>
  <c r="AX146" i="5"/>
  <c r="BI146" i="5"/>
  <c r="I146" i="5"/>
  <c r="AY146" i="5"/>
  <c r="S146" i="5"/>
  <c r="BJ146" i="5"/>
  <c r="AD146" i="5"/>
  <c r="AO146" i="5"/>
  <c r="B147" i="5" l="1"/>
  <c r="F147" i="5"/>
  <c r="J147" i="5"/>
  <c r="N147" i="5"/>
  <c r="R147" i="5"/>
  <c r="V147" i="5"/>
  <c r="Z147" i="5"/>
  <c r="AD147" i="5"/>
  <c r="AH147" i="5"/>
  <c r="AL147" i="5"/>
  <c r="AP147" i="5"/>
  <c r="AT147" i="5"/>
  <c r="AX147" i="5"/>
  <c r="BB147" i="5"/>
  <c r="BF147" i="5"/>
  <c r="BJ147" i="5"/>
  <c r="G147" i="5"/>
  <c r="L147" i="5"/>
  <c r="Q147" i="5"/>
  <c r="W147" i="5"/>
  <c r="AB147" i="5"/>
  <c r="AG147" i="5"/>
  <c r="AM147" i="5"/>
  <c r="AR147" i="5"/>
  <c r="AW147" i="5"/>
  <c r="BC147" i="5"/>
  <c r="BH147" i="5"/>
  <c r="C147" i="5"/>
  <c r="H147" i="5"/>
  <c r="M147" i="5"/>
  <c r="S147" i="5"/>
  <c r="X147" i="5"/>
  <c r="AC147" i="5"/>
  <c r="AI147" i="5"/>
  <c r="AN147" i="5"/>
  <c r="AS147" i="5"/>
  <c r="AY147" i="5"/>
  <c r="BD147" i="5"/>
  <c r="BI147" i="5"/>
  <c r="D147" i="5"/>
  <c r="O147" i="5"/>
  <c r="Y147" i="5"/>
  <c r="AJ147" i="5"/>
  <c r="AU147" i="5"/>
  <c r="BE147" i="5"/>
  <c r="E147" i="5"/>
  <c r="P147" i="5"/>
  <c r="AA147" i="5"/>
  <c r="AK147" i="5"/>
  <c r="AV147" i="5"/>
  <c r="BG147" i="5"/>
  <c r="I147" i="5"/>
  <c r="T147" i="5"/>
  <c r="AE147" i="5"/>
  <c r="AO147" i="5"/>
  <c r="AZ147" i="5"/>
  <c r="A148" i="5"/>
  <c r="AF147" i="5"/>
  <c r="AQ147" i="5"/>
  <c r="K147" i="5"/>
  <c r="BA147" i="5"/>
  <c r="U147" i="5"/>
  <c r="D148" i="5" l="1"/>
  <c r="H148" i="5"/>
  <c r="L148" i="5"/>
  <c r="P148" i="5"/>
  <c r="T148" i="5"/>
  <c r="X148" i="5"/>
  <c r="AB148" i="5"/>
  <c r="AF148" i="5"/>
  <c r="AJ148" i="5"/>
  <c r="AN148" i="5"/>
  <c r="AR148" i="5"/>
  <c r="AV148" i="5"/>
  <c r="AZ148" i="5"/>
  <c r="BD148" i="5"/>
  <c r="BH148" i="5"/>
  <c r="C148" i="5"/>
  <c r="I148" i="5"/>
  <c r="N148" i="5"/>
  <c r="S148" i="5"/>
  <c r="Y148" i="5"/>
  <c r="AD148" i="5"/>
  <c r="AI148" i="5"/>
  <c r="AO148" i="5"/>
  <c r="AT148" i="5"/>
  <c r="AY148" i="5"/>
  <c r="BE148" i="5"/>
  <c r="BJ148" i="5"/>
  <c r="E148" i="5"/>
  <c r="J148" i="5"/>
  <c r="O148" i="5"/>
  <c r="U148" i="5"/>
  <c r="Z148" i="5"/>
  <c r="AE148" i="5"/>
  <c r="AK148" i="5"/>
  <c r="AP148" i="5"/>
  <c r="AU148" i="5"/>
  <c r="BA148" i="5"/>
  <c r="BF148" i="5"/>
  <c r="A149" i="5"/>
  <c r="F148" i="5"/>
  <c r="Q148" i="5"/>
  <c r="AA148" i="5"/>
  <c r="AL148" i="5"/>
  <c r="AW148" i="5"/>
  <c r="BG148" i="5"/>
  <c r="G148" i="5"/>
  <c r="R148" i="5"/>
  <c r="AC148" i="5"/>
  <c r="AM148" i="5"/>
  <c r="AX148" i="5"/>
  <c r="BI148" i="5"/>
  <c r="K148" i="5"/>
  <c r="V148" i="5"/>
  <c r="AG148" i="5"/>
  <c r="AQ148" i="5"/>
  <c r="BB148" i="5"/>
  <c r="M148" i="5"/>
  <c r="BC148" i="5"/>
  <c r="W148" i="5"/>
  <c r="AH148" i="5"/>
  <c r="AS148" i="5"/>
  <c r="B148" i="5"/>
  <c r="B149" i="5" l="1"/>
  <c r="F149" i="5"/>
  <c r="J149" i="5"/>
  <c r="N149" i="5"/>
  <c r="R149" i="5"/>
  <c r="V149" i="5"/>
  <c r="Z149" i="5"/>
  <c r="AD149" i="5"/>
  <c r="AH149" i="5"/>
  <c r="AL149" i="5"/>
  <c r="AP149" i="5"/>
  <c r="AT149" i="5"/>
  <c r="AX149" i="5"/>
  <c r="BB149" i="5"/>
  <c r="BF149" i="5"/>
  <c r="BJ149" i="5"/>
  <c r="E149" i="5"/>
  <c r="K149" i="5"/>
  <c r="P149" i="5"/>
  <c r="U149" i="5"/>
  <c r="AA149" i="5"/>
  <c r="AF149" i="5"/>
  <c r="AK149" i="5"/>
  <c r="AQ149" i="5"/>
  <c r="AV149" i="5"/>
  <c r="BA149" i="5"/>
  <c r="BG149" i="5"/>
  <c r="G149" i="5"/>
  <c r="L149" i="5"/>
  <c r="Q149" i="5"/>
  <c r="W149" i="5"/>
  <c r="AB149" i="5"/>
  <c r="AG149" i="5"/>
  <c r="AM149" i="5"/>
  <c r="AR149" i="5"/>
  <c r="AW149" i="5"/>
  <c r="BC149" i="5"/>
  <c r="BH149" i="5"/>
  <c r="H149" i="5"/>
  <c r="S149" i="5"/>
  <c r="AC149" i="5"/>
  <c r="AN149" i="5"/>
  <c r="AY149" i="5"/>
  <c r="BI149" i="5"/>
  <c r="I149" i="5"/>
  <c r="T149" i="5"/>
  <c r="AE149" i="5"/>
  <c r="AO149" i="5"/>
  <c r="AZ149" i="5"/>
  <c r="A150" i="5"/>
  <c r="C149" i="5"/>
  <c r="M149" i="5"/>
  <c r="X149" i="5"/>
  <c r="AI149" i="5"/>
  <c r="AS149" i="5"/>
  <c r="BD149" i="5"/>
  <c r="AJ149" i="5"/>
  <c r="D149" i="5"/>
  <c r="AU149" i="5"/>
  <c r="O149" i="5"/>
  <c r="BE149" i="5"/>
  <c r="Y149" i="5"/>
  <c r="D150" i="5" l="1"/>
  <c r="H150" i="5"/>
  <c r="L150" i="5"/>
  <c r="P150" i="5"/>
  <c r="T150" i="5"/>
  <c r="X150" i="5"/>
  <c r="AB150" i="5"/>
  <c r="AF150" i="5"/>
  <c r="AJ150" i="5"/>
  <c r="AN150" i="5"/>
  <c r="AR150" i="5"/>
  <c r="AV150" i="5"/>
  <c r="AZ150" i="5"/>
  <c r="BD150" i="5"/>
  <c r="BH150" i="5"/>
  <c r="B150" i="5"/>
  <c r="G150" i="5"/>
  <c r="M150" i="5"/>
  <c r="R150" i="5"/>
  <c r="W150" i="5"/>
  <c r="AC150" i="5"/>
  <c r="AH150" i="5"/>
  <c r="AM150" i="5"/>
  <c r="AS150" i="5"/>
  <c r="AX150" i="5"/>
  <c r="BC150" i="5"/>
  <c r="BI150" i="5"/>
  <c r="C150" i="5"/>
  <c r="I150" i="5"/>
  <c r="N150" i="5"/>
  <c r="S150" i="5"/>
  <c r="Y150" i="5"/>
  <c r="AD150" i="5"/>
  <c r="AI150" i="5"/>
  <c r="AO150" i="5"/>
  <c r="AT150" i="5"/>
  <c r="AY150" i="5"/>
  <c r="BE150" i="5"/>
  <c r="BJ150" i="5"/>
  <c r="J150" i="5"/>
  <c r="U150" i="5"/>
  <c r="AE150" i="5"/>
  <c r="AP150" i="5"/>
  <c r="BA150" i="5"/>
  <c r="A151" i="5"/>
  <c r="K150" i="5"/>
  <c r="V150" i="5"/>
  <c r="AG150" i="5"/>
  <c r="AQ150" i="5"/>
  <c r="BB150" i="5"/>
  <c r="E150" i="5"/>
  <c r="O150" i="5"/>
  <c r="Z150" i="5"/>
  <c r="AK150" i="5"/>
  <c r="AU150" i="5"/>
  <c r="BF150" i="5"/>
  <c r="Q150" i="5"/>
  <c r="BG150" i="5"/>
  <c r="AA150" i="5"/>
  <c r="AL150" i="5"/>
  <c r="F150" i="5"/>
  <c r="AW150" i="5"/>
  <c r="B151" i="5" l="1"/>
  <c r="F151" i="5"/>
  <c r="J151" i="5"/>
  <c r="N151" i="5"/>
  <c r="R151" i="5"/>
  <c r="V151" i="5"/>
  <c r="Z151" i="5"/>
  <c r="AD151" i="5"/>
  <c r="AH151" i="5"/>
  <c r="AL151" i="5"/>
  <c r="AP151" i="5"/>
  <c r="AT151" i="5"/>
  <c r="AX151" i="5"/>
  <c r="BB151" i="5"/>
  <c r="BF151" i="5"/>
  <c r="BJ151" i="5"/>
  <c r="D151" i="5"/>
  <c r="I151" i="5"/>
  <c r="O151" i="5"/>
  <c r="T151" i="5"/>
  <c r="Y151" i="5"/>
  <c r="AE151" i="5"/>
  <c r="AJ151" i="5"/>
  <c r="AO151" i="5"/>
  <c r="AU151" i="5"/>
  <c r="AZ151" i="5"/>
  <c r="BE151" i="5"/>
  <c r="A152" i="5"/>
  <c r="E151" i="5"/>
  <c r="K151" i="5"/>
  <c r="P151" i="5"/>
  <c r="U151" i="5"/>
  <c r="AA151" i="5"/>
  <c r="AF151" i="5"/>
  <c r="AK151" i="5"/>
  <c r="AQ151" i="5"/>
  <c r="AV151" i="5"/>
  <c r="BA151" i="5"/>
  <c r="BG151" i="5"/>
  <c r="L151" i="5"/>
  <c r="W151" i="5"/>
  <c r="AG151" i="5"/>
  <c r="AR151" i="5"/>
  <c r="BC151" i="5"/>
  <c r="C151" i="5"/>
  <c r="M151" i="5"/>
  <c r="X151" i="5"/>
  <c r="AI151" i="5"/>
  <c r="AS151" i="5"/>
  <c r="BD151" i="5"/>
  <c r="G151" i="5"/>
  <c r="Q151" i="5"/>
  <c r="AB151" i="5"/>
  <c r="AM151" i="5"/>
  <c r="AW151" i="5"/>
  <c r="BH151" i="5"/>
  <c r="AN151" i="5"/>
  <c r="H151" i="5"/>
  <c r="AY151" i="5"/>
  <c r="S151" i="5"/>
  <c r="BI151" i="5"/>
  <c r="AC151" i="5"/>
  <c r="D152" i="5" l="1"/>
  <c r="H152" i="5"/>
  <c r="L152" i="5"/>
  <c r="P152" i="5"/>
  <c r="T152" i="5"/>
  <c r="X152" i="5"/>
  <c r="AB152" i="5"/>
  <c r="AF152" i="5"/>
  <c r="AJ152" i="5"/>
  <c r="AN152" i="5"/>
  <c r="AR152" i="5"/>
  <c r="AV152" i="5"/>
  <c r="AZ152" i="5"/>
  <c r="BD152" i="5"/>
  <c r="BH152" i="5"/>
  <c r="F152" i="5"/>
  <c r="K152" i="5"/>
  <c r="Q152" i="5"/>
  <c r="V152" i="5"/>
  <c r="AA152" i="5"/>
  <c r="AG152" i="5"/>
  <c r="AL152" i="5"/>
  <c r="AQ152" i="5"/>
  <c r="AW152" i="5"/>
  <c r="BB152" i="5"/>
  <c r="BG152" i="5"/>
  <c r="B152" i="5"/>
  <c r="G152" i="5"/>
  <c r="M152" i="5"/>
  <c r="R152" i="5"/>
  <c r="W152" i="5"/>
  <c r="AC152" i="5"/>
  <c r="AH152" i="5"/>
  <c r="AM152" i="5"/>
  <c r="AS152" i="5"/>
  <c r="AX152" i="5"/>
  <c r="BC152" i="5"/>
  <c r="BI152" i="5"/>
  <c r="C152" i="5"/>
  <c r="N152" i="5"/>
  <c r="Y152" i="5"/>
  <c r="AI152" i="5"/>
  <c r="AT152" i="5"/>
  <c r="BE152" i="5"/>
  <c r="E152" i="5"/>
  <c r="O152" i="5"/>
  <c r="Z152" i="5"/>
  <c r="AK152" i="5"/>
  <c r="AU152" i="5"/>
  <c r="BF152" i="5"/>
  <c r="I152" i="5"/>
  <c r="S152" i="5"/>
  <c r="AD152" i="5"/>
  <c r="AO152" i="5"/>
  <c r="AY152" i="5"/>
  <c r="BJ152" i="5"/>
  <c r="U152" i="5"/>
  <c r="A153" i="5"/>
  <c r="AE152" i="5"/>
  <c r="AP152" i="5"/>
  <c r="J152" i="5"/>
  <c r="BA152" i="5"/>
  <c r="B153" i="5" l="1"/>
  <c r="F153" i="5"/>
  <c r="J153" i="5"/>
  <c r="N153" i="5"/>
  <c r="R153" i="5"/>
  <c r="V153" i="5"/>
  <c r="Z153" i="5"/>
  <c r="AD153" i="5"/>
  <c r="AH153" i="5"/>
  <c r="AL153" i="5"/>
  <c r="AP153" i="5"/>
  <c r="AT153" i="5"/>
  <c r="AX153" i="5"/>
  <c r="BB153" i="5"/>
  <c r="BF153" i="5"/>
  <c r="BJ153" i="5"/>
  <c r="C153" i="5"/>
  <c r="H153" i="5"/>
  <c r="M153" i="5"/>
  <c r="S153" i="5"/>
  <c r="X153" i="5"/>
  <c r="AC153" i="5"/>
  <c r="AI153" i="5"/>
  <c r="AN153" i="5"/>
  <c r="AS153" i="5"/>
  <c r="AY153" i="5"/>
  <c r="BD153" i="5"/>
  <c r="BI153" i="5"/>
  <c r="D153" i="5"/>
  <c r="I153" i="5"/>
  <c r="O153" i="5"/>
  <c r="T153" i="5"/>
  <c r="Y153" i="5"/>
  <c r="AE153" i="5"/>
  <c r="AJ153" i="5"/>
  <c r="AO153" i="5"/>
  <c r="AU153" i="5"/>
  <c r="AZ153" i="5"/>
  <c r="BE153" i="5"/>
  <c r="A154" i="5"/>
  <c r="E153" i="5"/>
  <c r="P153" i="5"/>
  <c r="AA153" i="5"/>
  <c r="AK153" i="5"/>
  <c r="AV153" i="5"/>
  <c r="BG153" i="5"/>
  <c r="G153" i="5"/>
  <c r="Q153" i="5"/>
  <c r="AB153" i="5"/>
  <c r="AM153" i="5"/>
  <c r="AW153" i="5"/>
  <c r="BH153" i="5"/>
  <c r="K153" i="5"/>
  <c r="U153" i="5"/>
  <c r="AF153" i="5"/>
  <c r="AQ153" i="5"/>
  <c r="BA153" i="5"/>
  <c r="AR153" i="5"/>
  <c r="L153" i="5"/>
  <c r="BC153" i="5"/>
  <c r="W153" i="5"/>
  <c r="AG153" i="5"/>
  <c r="D154" i="5" l="1"/>
  <c r="H154" i="5"/>
  <c r="L154" i="5"/>
  <c r="P154" i="5"/>
  <c r="T154" i="5"/>
  <c r="X154" i="5"/>
  <c r="AB154" i="5"/>
  <c r="AF154" i="5"/>
  <c r="AJ154" i="5"/>
  <c r="AN154" i="5"/>
  <c r="AR154" i="5"/>
  <c r="AV154" i="5"/>
  <c r="AZ154" i="5"/>
  <c r="BD154" i="5"/>
  <c r="BH154" i="5"/>
  <c r="E154" i="5"/>
  <c r="J154" i="5"/>
  <c r="O154" i="5"/>
  <c r="U154" i="5"/>
  <c r="Z154" i="5"/>
  <c r="AE154" i="5"/>
  <c r="AK154" i="5"/>
  <c r="AP154" i="5"/>
  <c r="AU154" i="5"/>
  <c r="BA154" i="5"/>
  <c r="BF154" i="5"/>
  <c r="A155" i="5"/>
  <c r="F154" i="5"/>
  <c r="K154" i="5"/>
  <c r="Q154" i="5"/>
  <c r="V154" i="5"/>
  <c r="AA154" i="5"/>
  <c r="AG154" i="5"/>
  <c r="AL154" i="5"/>
  <c r="AQ154" i="5"/>
  <c r="AW154" i="5"/>
  <c r="BB154" i="5"/>
  <c r="BG154" i="5"/>
  <c r="G154" i="5"/>
  <c r="R154" i="5"/>
  <c r="AC154" i="5"/>
  <c r="AM154" i="5"/>
  <c r="AX154" i="5"/>
  <c r="BI154" i="5"/>
  <c r="I154" i="5"/>
  <c r="S154" i="5"/>
  <c r="AD154" i="5"/>
  <c r="AO154" i="5"/>
  <c r="AY154" i="5"/>
  <c r="BJ154" i="5"/>
  <c r="B154" i="5"/>
  <c r="M154" i="5"/>
  <c r="W154" i="5"/>
  <c r="AH154" i="5"/>
  <c r="AS154" i="5"/>
  <c r="BC154" i="5"/>
  <c r="Y154" i="5"/>
  <c r="AI154" i="5"/>
  <c r="C154" i="5"/>
  <c r="AT154" i="5"/>
  <c r="N154" i="5"/>
  <c r="BE154" i="5"/>
  <c r="B155" i="5" l="1"/>
  <c r="F155" i="5"/>
  <c r="J155" i="5"/>
  <c r="N155" i="5"/>
  <c r="R155" i="5"/>
  <c r="V155" i="5"/>
  <c r="Z155" i="5"/>
  <c r="AD155" i="5"/>
  <c r="AH155" i="5"/>
  <c r="AL155" i="5"/>
  <c r="AP155" i="5"/>
  <c r="AT155" i="5"/>
  <c r="AX155" i="5"/>
  <c r="BB155" i="5"/>
  <c r="BF155" i="5"/>
  <c r="BJ155" i="5"/>
  <c r="G155" i="5"/>
  <c r="L155" i="5"/>
  <c r="Q155" i="5"/>
  <c r="W155" i="5"/>
  <c r="AB155" i="5"/>
  <c r="AG155" i="5"/>
  <c r="AM155" i="5"/>
  <c r="AR155" i="5"/>
  <c r="AW155" i="5"/>
  <c r="BC155" i="5"/>
  <c r="BH155" i="5"/>
  <c r="C155" i="5"/>
  <c r="H155" i="5"/>
  <c r="M155" i="5"/>
  <c r="S155" i="5"/>
  <c r="X155" i="5"/>
  <c r="AC155" i="5"/>
  <c r="AI155" i="5"/>
  <c r="AN155" i="5"/>
  <c r="AS155" i="5"/>
  <c r="AY155" i="5"/>
  <c r="BD155" i="5"/>
  <c r="BI155" i="5"/>
  <c r="I155" i="5"/>
  <c r="T155" i="5"/>
  <c r="AE155" i="5"/>
  <c r="AO155" i="5"/>
  <c r="AZ155" i="5"/>
  <c r="A156" i="5"/>
  <c r="K155" i="5"/>
  <c r="U155" i="5"/>
  <c r="AF155" i="5"/>
  <c r="AQ155" i="5"/>
  <c r="BA155" i="5"/>
  <c r="D155" i="5"/>
  <c r="O155" i="5"/>
  <c r="Y155" i="5"/>
  <c r="AJ155" i="5"/>
  <c r="AU155" i="5"/>
  <c r="BE155" i="5"/>
  <c r="E155" i="5"/>
  <c r="AV155" i="5"/>
  <c r="P155" i="5"/>
  <c r="BG155" i="5"/>
  <c r="AA155" i="5"/>
  <c r="AK155" i="5"/>
  <c r="D156" i="5" l="1"/>
  <c r="H156" i="5"/>
  <c r="L156" i="5"/>
  <c r="P156" i="5"/>
  <c r="T156" i="5"/>
  <c r="X156" i="5"/>
  <c r="AB156" i="5"/>
  <c r="AF156" i="5"/>
  <c r="AJ156" i="5"/>
  <c r="AN156" i="5"/>
  <c r="AR156" i="5"/>
  <c r="AV156" i="5"/>
  <c r="AZ156" i="5"/>
  <c r="BD156" i="5"/>
  <c r="BH156" i="5"/>
  <c r="C156" i="5"/>
  <c r="I156" i="5"/>
  <c r="N156" i="5"/>
  <c r="S156" i="5"/>
  <c r="Y156" i="5"/>
  <c r="AD156" i="5"/>
  <c r="AI156" i="5"/>
  <c r="AO156" i="5"/>
  <c r="AT156" i="5"/>
  <c r="AY156" i="5"/>
  <c r="BE156" i="5"/>
  <c r="BJ156" i="5"/>
  <c r="E156" i="5"/>
  <c r="J156" i="5"/>
  <c r="O156" i="5"/>
  <c r="U156" i="5"/>
  <c r="Z156" i="5"/>
  <c r="AE156" i="5"/>
  <c r="AK156" i="5"/>
  <c r="AP156" i="5"/>
  <c r="AU156" i="5"/>
  <c r="BA156" i="5"/>
  <c r="BF156" i="5"/>
  <c r="A157" i="5"/>
  <c r="K156" i="5"/>
  <c r="V156" i="5"/>
  <c r="AG156" i="5"/>
  <c r="AQ156" i="5"/>
  <c r="BB156" i="5"/>
  <c r="B156" i="5"/>
  <c r="M156" i="5"/>
  <c r="W156" i="5"/>
  <c r="AH156" i="5"/>
  <c r="AS156" i="5"/>
  <c r="BC156" i="5"/>
  <c r="F156" i="5"/>
  <c r="Q156" i="5"/>
  <c r="AA156" i="5"/>
  <c r="AL156" i="5"/>
  <c r="AW156" i="5"/>
  <c r="BG156" i="5"/>
  <c r="AC156" i="5"/>
  <c r="AM156" i="5"/>
  <c r="G156" i="5"/>
  <c r="AX156" i="5"/>
  <c r="BI156" i="5"/>
  <c r="R156" i="5"/>
  <c r="B157" i="5" l="1"/>
  <c r="F157" i="5"/>
  <c r="J157" i="5"/>
  <c r="N157" i="5"/>
  <c r="R157" i="5"/>
  <c r="V157" i="5"/>
  <c r="Z157" i="5"/>
  <c r="AD157" i="5"/>
  <c r="AH157" i="5"/>
  <c r="AL157" i="5"/>
  <c r="AP157" i="5"/>
  <c r="AT157" i="5"/>
  <c r="AX157" i="5"/>
  <c r="BB157" i="5"/>
  <c r="BF157" i="5"/>
  <c r="BJ157" i="5"/>
  <c r="E157" i="5"/>
  <c r="K157" i="5"/>
  <c r="P157" i="5"/>
  <c r="U157" i="5"/>
  <c r="AA157" i="5"/>
  <c r="AF157" i="5"/>
  <c r="AK157" i="5"/>
  <c r="AQ157" i="5"/>
  <c r="AV157" i="5"/>
  <c r="BA157" i="5"/>
  <c r="BG157" i="5"/>
  <c r="G157" i="5"/>
  <c r="L157" i="5"/>
  <c r="Q157" i="5"/>
  <c r="W157" i="5"/>
  <c r="AB157" i="5"/>
  <c r="AG157" i="5"/>
  <c r="AM157" i="5"/>
  <c r="AR157" i="5"/>
  <c r="AW157" i="5"/>
  <c r="BC157" i="5"/>
  <c r="BH157" i="5"/>
  <c r="C157" i="5"/>
  <c r="M157" i="5"/>
  <c r="X157" i="5"/>
  <c r="AI157" i="5"/>
  <c r="AS157" i="5"/>
  <c r="BD157" i="5"/>
  <c r="D157" i="5"/>
  <c r="O157" i="5"/>
  <c r="Y157" i="5"/>
  <c r="AJ157" i="5"/>
  <c r="AU157" i="5"/>
  <c r="BE157" i="5"/>
  <c r="H157" i="5"/>
  <c r="S157" i="5"/>
  <c r="AC157" i="5"/>
  <c r="AN157" i="5"/>
  <c r="AY157" i="5"/>
  <c r="BI157" i="5"/>
  <c r="I157" i="5"/>
  <c r="AZ157" i="5"/>
  <c r="T157" i="5"/>
  <c r="A158" i="5"/>
  <c r="AE157" i="5"/>
  <c r="AO157" i="5"/>
  <c r="D158" i="5" l="1"/>
  <c r="H158" i="5"/>
  <c r="L158" i="5"/>
  <c r="P158" i="5"/>
  <c r="T158" i="5"/>
  <c r="X158" i="5"/>
  <c r="AB158" i="5"/>
  <c r="AF158" i="5"/>
  <c r="AJ158" i="5"/>
  <c r="AN158" i="5"/>
  <c r="AR158" i="5"/>
  <c r="AV158" i="5"/>
  <c r="AZ158" i="5"/>
  <c r="BD158" i="5"/>
  <c r="BH158" i="5"/>
  <c r="B158" i="5"/>
  <c r="G158" i="5"/>
  <c r="M158" i="5"/>
  <c r="R158" i="5"/>
  <c r="W158" i="5"/>
  <c r="AC158" i="5"/>
  <c r="AH158" i="5"/>
  <c r="AM158" i="5"/>
  <c r="AS158" i="5"/>
  <c r="AX158" i="5"/>
  <c r="BC158" i="5"/>
  <c r="BI158" i="5"/>
  <c r="C158" i="5"/>
  <c r="I158" i="5"/>
  <c r="N158" i="5"/>
  <c r="S158" i="5"/>
  <c r="Y158" i="5"/>
  <c r="AD158" i="5"/>
  <c r="AI158" i="5"/>
  <c r="AO158" i="5"/>
  <c r="AT158" i="5"/>
  <c r="AY158" i="5"/>
  <c r="BE158" i="5"/>
  <c r="BJ158" i="5"/>
  <c r="E158" i="5"/>
  <c r="O158" i="5"/>
  <c r="Z158" i="5"/>
  <c r="AK158" i="5"/>
  <c r="AU158" i="5"/>
  <c r="BF158" i="5"/>
  <c r="F158" i="5"/>
  <c r="Q158" i="5"/>
  <c r="AA158" i="5"/>
  <c r="AL158" i="5"/>
  <c r="AW158" i="5"/>
  <c r="BG158" i="5"/>
  <c r="J158" i="5"/>
  <c r="U158" i="5"/>
  <c r="AE158" i="5"/>
  <c r="AP158" i="5"/>
  <c r="BA158" i="5"/>
  <c r="A159" i="5"/>
  <c r="AG158" i="5"/>
  <c r="AQ158" i="5"/>
  <c r="K158" i="5"/>
  <c r="BB158" i="5"/>
  <c r="V158" i="5"/>
  <c r="B159" i="5" l="1"/>
  <c r="F159" i="5"/>
  <c r="J159" i="5"/>
  <c r="N159" i="5"/>
  <c r="R159" i="5"/>
  <c r="V159" i="5"/>
  <c r="Z159" i="5"/>
  <c r="AD159" i="5"/>
  <c r="AH159" i="5"/>
  <c r="AL159" i="5"/>
  <c r="AP159" i="5"/>
  <c r="AT159" i="5"/>
  <c r="AX159" i="5"/>
  <c r="BB159" i="5"/>
  <c r="BF159" i="5"/>
  <c r="BJ159" i="5"/>
  <c r="D159" i="5"/>
  <c r="I159" i="5"/>
  <c r="O159" i="5"/>
  <c r="T159" i="5"/>
  <c r="Y159" i="5"/>
  <c r="AE159" i="5"/>
  <c r="AJ159" i="5"/>
  <c r="AO159" i="5"/>
  <c r="AU159" i="5"/>
  <c r="AZ159" i="5"/>
  <c r="BE159" i="5"/>
  <c r="A160" i="5"/>
  <c r="E159" i="5"/>
  <c r="K159" i="5"/>
  <c r="P159" i="5"/>
  <c r="U159" i="5"/>
  <c r="AA159" i="5"/>
  <c r="AF159" i="5"/>
  <c r="AK159" i="5"/>
  <c r="AQ159" i="5"/>
  <c r="AV159" i="5"/>
  <c r="BA159" i="5"/>
  <c r="BG159" i="5"/>
  <c r="G159" i="5"/>
  <c r="Q159" i="5"/>
  <c r="AB159" i="5"/>
  <c r="AM159" i="5"/>
  <c r="AW159" i="5"/>
  <c r="BH159" i="5"/>
  <c r="H159" i="5"/>
  <c r="S159" i="5"/>
  <c r="AC159" i="5"/>
  <c r="AN159" i="5"/>
  <c r="AY159" i="5"/>
  <c r="BI159" i="5"/>
  <c r="L159" i="5"/>
  <c r="W159" i="5"/>
  <c r="AG159" i="5"/>
  <c r="AR159" i="5"/>
  <c r="BC159" i="5"/>
  <c r="M159" i="5"/>
  <c r="BD159" i="5"/>
  <c r="X159" i="5"/>
  <c r="AI159" i="5"/>
  <c r="AS159" i="5"/>
  <c r="C159" i="5"/>
  <c r="D160" i="5" l="1"/>
  <c r="H160" i="5"/>
  <c r="L160" i="5"/>
  <c r="P160" i="5"/>
  <c r="T160" i="5"/>
  <c r="X160" i="5"/>
  <c r="AB160" i="5"/>
  <c r="AF160" i="5"/>
  <c r="AJ160" i="5"/>
  <c r="AN160" i="5"/>
  <c r="AR160" i="5"/>
  <c r="AV160" i="5"/>
  <c r="AZ160" i="5"/>
  <c r="BD160" i="5"/>
  <c r="BH160" i="5"/>
  <c r="F160" i="5"/>
  <c r="K160" i="5"/>
  <c r="Q160" i="5"/>
  <c r="V160" i="5"/>
  <c r="AA160" i="5"/>
  <c r="AG160" i="5"/>
  <c r="AL160" i="5"/>
  <c r="AQ160" i="5"/>
  <c r="AW160" i="5"/>
  <c r="BB160" i="5"/>
  <c r="BG160" i="5"/>
  <c r="B160" i="5"/>
  <c r="G160" i="5"/>
  <c r="M160" i="5"/>
  <c r="R160" i="5"/>
  <c r="W160" i="5"/>
  <c r="AC160" i="5"/>
  <c r="AH160" i="5"/>
  <c r="AM160" i="5"/>
  <c r="AS160" i="5"/>
  <c r="AX160" i="5"/>
  <c r="BC160" i="5"/>
  <c r="BI160" i="5"/>
  <c r="I160" i="5"/>
  <c r="S160" i="5"/>
  <c r="AD160" i="5"/>
  <c r="AO160" i="5"/>
  <c r="AY160" i="5"/>
  <c r="BJ160" i="5"/>
  <c r="J160" i="5"/>
  <c r="U160" i="5"/>
  <c r="AE160" i="5"/>
  <c r="AP160" i="5"/>
  <c r="BA160" i="5"/>
  <c r="A161" i="5"/>
  <c r="C160" i="5"/>
  <c r="N160" i="5"/>
  <c r="Y160" i="5"/>
  <c r="AI160" i="5"/>
  <c r="AT160" i="5"/>
  <c r="BE160" i="5"/>
  <c r="AK160" i="5"/>
  <c r="E160" i="5"/>
  <c r="AU160" i="5"/>
  <c r="O160" i="5"/>
  <c r="BF160" i="5"/>
  <c r="Z160" i="5"/>
  <c r="B161" i="5" l="1"/>
  <c r="F161" i="5"/>
  <c r="J161" i="5"/>
  <c r="N161" i="5"/>
  <c r="R161" i="5"/>
  <c r="V161" i="5"/>
  <c r="Z161" i="5"/>
  <c r="AD161" i="5"/>
  <c r="AH161" i="5"/>
  <c r="AL161" i="5"/>
  <c r="AP161" i="5"/>
  <c r="AT161" i="5"/>
  <c r="AX161" i="5"/>
  <c r="BB161" i="5"/>
  <c r="BF161" i="5"/>
  <c r="BJ161" i="5"/>
  <c r="C161" i="5"/>
  <c r="H161" i="5"/>
  <c r="M161" i="5"/>
  <c r="S161" i="5"/>
  <c r="X161" i="5"/>
  <c r="AC161" i="5"/>
  <c r="AI161" i="5"/>
  <c r="AN161" i="5"/>
  <c r="AS161" i="5"/>
  <c r="AY161" i="5"/>
  <c r="BD161" i="5"/>
  <c r="BI161" i="5"/>
  <c r="D161" i="5"/>
  <c r="I161" i="5"/>
  <c r="O161" i="5"/>
  <c r="T161" i="5"/>
  <c r="Y161" i="5"/>
  <c r="AE161" i="5"/>
  <c r="AJ161" i="5"/>
  <c r="AO161" i="5"/>
  <c r="AU161" i="5"/>
  <c r="AZ161" i="5"/>
  <c r="BE161" i="5"/>
  <c r="A162" i="5"/>
  <c r="K161" i="5"/>
  <c r="U161" i="5"/>
  <c r="AF161" i="5"/>
  <c r="AQ161" i="5"/>
  <c r="BA161" i="5"/>
  <c r="L161" i="5"/>
  <c r="W161" i="5"/>
  <c r="AG161" i="5"/>
  <c r="AR161" i="5"/>
  <c r="BC161" i="5"/>
  <c r="E161" i="5"/>
  <c r="P161" i="5"/>
  <c r="AA161" i="5"/>
  <c r="AK161" i="5"/>
  <c r="AV161" i="5"/>
  <c r="BG161" i="5"/>
  <c r="Q161" i="5"/>
  <c r="BH161" i="5"/>
  <c r="AB161" i="5"/>
  <c r="AM161" i="5"/>
  <c r="G161" i="5"/>
  <c r="AW161" i="5"/>
  <c r="D162" i="5" l="1"/>
  <c r="H162" i="5"/>
  <c r="L162" i="5"/>
  <c r="P162" i="5"/>
  <c r="T162" i="5"/>
  <c r="X162" i="5"/>
  <c r="AB162" i="5"/>
  <c r="AF162" i="5"/>
  <c r="AJ162" i="5"/>
  <c r="AN162" i="5"/>
  <c r="AR162" i="5"/>
  <c r="AV162" i="5"/>
  <c r="AZ162" i="5"/>
  <c r="BD162" i="5"/>
  <c r="BH162" i="5"/>
  <c r="E162" i="5"/>
  <c r="J162" i="5"/>
  <c r="O162" i="5"/>
  <c r="U162" i="5"/>
  <c r="Z162" i="5"/>
  <c r="AE162" i="5"/>
  <c r="AK162" i="5"/>
  <c r="AP162" i="5"/>
  <c r="AU162" i="5"/>
  <c r="BA162" i="5"/>
  <c r="BF162" i="5"/>
  <c r="A163" i="5"/>
  <c r="F162" i="5"/>
  <c r="K162" i="5"/>
  <c r="Q162" i="5"/>
  <c r="V162" i="5"/>
  <c r="AA162" i="5"/>
  <c r="AG162" i="5"/>
  <c r="AL162" i="5"/>
  <c r="AQ162" i="5"/>
  <c r="AW162" i="5"/>
  <c r="BB162" i="5"/>
  <c r="BG162" i="5"/>
  <c r="B162" i="5"/>
  <c r="M162" i="5"/>
  <c r="W162" i="5"/>
  <c r="AH162" i="5"/>
  <c r="AS162" i="5"/>
  <c r="BC162" i="5"/>
  <c r="C162" i="5"/>
  <c r="N162" i="5"/>
  <c r="Y162" i="5"/>
  <c r="AI162" i="5"/>
  <c r="AT162" i="5"/>
  <c r="BE162" i="5"/>
  <c r="G162" i="5"/>
  <c r="R162" i="5"/>
  <c r="AC162" i="5"/>
  <c r="AM162" i="5"/>
  <c r="AX162" i="5"/>
  <c r="BI162" i="5"/>
  <c r="AO162" i="5"/>
  <c r="I162" i="5"/>
  <c r="AY162" i="5"/>
  <c r="S162" i="5"/>
  <c r="BJ162" i="5"/>
  <c r="AD162" i="5"/>
  <c r="B163" i="5" l="1"/>
  <c r="F163" i="5"/>
  <c r="J163" i="5"/>
  <c r="N163" i="5"/>
  <c r="R163" i="5"/>
  <c r="V163" i="5"/>
  <c r="Z163" i="5"/>
  <c r="AD163" i="5"/>
  <c r="AH163" i="5"/>
  <c r="AL163" i="5"/>
  <c r="AP163" i="5"/>
  <c r="AT163" i="5"/>
  <c r="AX163" i="5"/>
  <c r="BB163" i="5"/>
  <c r="BF163" i="5"/>
  <c r="BJ163" i="5"/>
  <c r="G163" i="5"/>
  <c r="L163" i="5"/>
  <c r="Q163" i="5"/>
  <c r="W163" i="5"/>
  <c r="AB163" i="5"/>
  <c r="AG163" i="5"/>
  <c r="AM163" i="5"/>
  <c r="AR163" i="5"/>
  <c r="AW163" i="5"/>
  <c r="BC163" i="5"/>
  <c r="BH163" i="5"/>
  <c r="C163" i="5"/>
  <c r="H163" i="5"/>
  <c r="M163" i="5"/>
  <c r="S163" i="5"/>
  <c r="X163" i="5"/>
  <c r="AC163" i="5"/>
  <c r="AI163" i="5"/>
  <c r="AN163" i="5"/>
  <c r="AS163" i="5"/>
  <c r="AY163" i="5"/>
  <c r="BD163" i="5"/>
  <c r="BI163" i="5"/>
  <c r="D163" i="5"/>
  <c r="O163" i="5"/>
  <c r="Y163" i="5"/>
  <c r="AJ163" i="5"/>
  <c r="AU163" i="5"/>
  <c r="BE163" i="5"/>
  <c r="E163" i="5"/>
  <c r="P163" i="5"/>
  <c r="AA163" i="5"/>
  <c r="AK163" i="5"/>
  <c r="AV163" i="5"/>
  <c r="BG163" i="5"/>
  <c r="I163" i="5"/>
  <c r="T163" i="5"/>
  <c r="AE163" i="5"/>
  <c r="AO163" i="5"/>
  <c r="AZ163" i="5"/>
  <c r="A164" i="5"/>
  <c r="U163" i="5"/>
  <c r="AF163" i="5"/>
  <c r="AQ163" i="5"/>
  <c r="K163" i="5"/>
  <c r="BA163" i="5"/>
  <c r="D164" i="5" l="1"/>
  <c r="H164" i="5"/>
  <c r="L164" i="5"/>
  <c r="P164" i="5"/>
  <c r="T164" i="5"/>
  <c r="X164" i="5"/>
  <c r="AB164" i="5"/>
  <c r="AF164" i="5"/>
  <c r="AJ164" i="5"/>
  <c r="AN164" i="5"/>
  <c r="AR164" i="5"/>
  <c r="AV164" i="5"/>
  <c r="AZ164" i="5"/>
  <c r="BD164" i="5"/>
  <c r="BH164" i="5"/>
  <c r="C164" i="5"/>
  <c r="I164" i="5"/>
  <c r="N164" i="5"/>
  <c r="S164" i="5"/>
  <c r="Y164" i="5"/>
  <c r="AD164" i="5"/>
  <c r="AI164" i="5"/>
  <c r="AO164" i="5"/>
  <c r="AT164" i="5"/>
  <c r="AY164" i="5"/>
  <c r="BE164" i="5"/>
  <c r="BJ164" i="5"/>
  <c r="E164" i="5"/>
  <c r="J164" i="5"/>
  <c r="O164" i="5"/>
  <c r="U164" i="5"/>
  <c r="Z164" i="5"/>
  <c r="AE164" i="5"/>
  <c r="AK164" i="5"/>
  <c r="AP164" i="5"/>
  <c r="AU164" i="5"/>
  <c r="BA164" i="5"/>
  <c r="BF164" i="5"/>
  <c r="A165" i="5"/>
  <c r="F164" i="5"/>
  <c r="Q164" i="5"/>
  <c r="AA164" i="5"/>
  <c r="AL164" i="5"/>
  <c r="AW164" i="5"/>
  <c r="BG164" i="5"/>
  <c r="G164" i="5"/>
  <c r="R164" i="5"/>
  <c r="AC164" i="5"/>
  <c r="AM164" i="5"/>
  <c r="AX164" i="5"/>
  <c r="BI164" i="5"/>
  <c r="K164" i="5"/>
  <c r="V164" i="5"/>
  <c r="AG164" i="5"/>
  <c r="AQ164" i="5"/>
  <c r="BB164" i="5"/>
  <c r="B164" i="5"/>
  <c r="AS164" i="5"/>
  <c r="M164" i="5"/>
  <c r="BC164" i="5"/>
  <c r="W164" i="5"/>
  <c r="AH164" i="5"/>
  <c r="B165" i="5" l="1"/>
  <c r="F165" i="5"/>
  <c r="J165" i="5"/>
  <c r="N165" i="5"/>
  <c r="R165" i="5"/>
  <c r="V165" i="5"/>
  <c r="Z165" i="5"/>
  <c r="AD165" i="5"/>
  <c r="AH165" i="5"/>
  <c r="AL165" i="5"/>
  <c r="AP165" i="5"/>
  <c r="AT165" i="5"/>
  <c r="AX165" i="5"/>
  <c r="BB165" i="5"/>
  <c r="BF165" i="5"/>
  <c r="BJ165" i="5"/>
  <c r="E165" i="5"/>
  <c r="K165" i="5"/>
  <c r="P165" i="5"/>
  <c r="U165" i="5"/>
  <c r="AA165" i="5"/>
  <c r="AF165" i="5"/>
  <c r="AK165" i="5"/>
  <c r="AQ165" i="5"/>
  <c r="AV165" i="5"/>
  <c r="BA165" i="5"/>
  <c r="BG165" i="5"/>
  <c r="G165" i="5"/>
  <c r="L165" i="5"/>
  <c r="Q165" i="5"/>
  <c r="W165" i="5"/>
  <c r="AB165" i="5"/>
  <c r="AG165" i="5"/>
  <c r="AM165" i="5"/>
  <c r="AR165" i="5"/>
  <c r="AW165" i="5"/>
  <c r="BC165" i="5"/>
  <c r="BH165" i="5"/>
  <c r="H165" i="5"/>
  <c r="S165" i="5"/>
  <c r="AC165" i="5"/>
  <c r="AN165" i="5"/>
  <c r="AY165" i="5"/>
  <c r="BI165" i="5"/>
  <c r="I165" i="5"/>
  <c r="T165" i="5"/>
  <c r="AE165" i="5"/>
  <c r="AO165" i="5"/>
  <c r="AZ165" i="5"/>
  <c r="A166" i="5"/>
  <c r="C165" i="5"/>
  <c r="M165" i="5"/>
  <c r="X165" i="5"/>
  <c r="AI165" i="5"/>
  <c r="AS165" i="5"/>
  <c r="BD165" i="5"/>
  <c r="Y165" i="5"/>
  <c r="AJ165" i="5"/>
  <c r="D165" i="5"/>
  <c r="AU165" i="5"/>
  <c r="O165" i="5"/>
  <c r="BE165" i="5"/>
  <c r="D166" i="5" l="1"/>
  <c r="H166" i="5"/>
  <c r="L166" i="5"/>
  <c r="P166" i="5"/>
  <c r="T166" i="5"/>
  <c r="X166" i="5"/>
  <c r="AB166" i="5"/>
  <c r="AF166" i="5"/>
  <c r="AJ166" i="5"/>
  <c r="AN166" i="5"/>
  <c r="AR166" i="5"/>
  <c r="AV166" i="5"/>
  <c r="AZ166" i="5"/>
  <c r="BD166" i="5"/>
  <c r="BH166" i="5"/>
  <c r="B166" i="5"/>
  <c r="G166" i="5"/>
  <c r="M166" i="5"/>
  <c r="R166" i="5"/>
  <c r="W166" i="5"/>
  <c r="AC166" i="5"/>
  <c r="AH166" i="5"/>
  <c r="AM166" i="5"/>
  <c r="AS166" i="5"/>
  <c r="AX166" i="5"/>
  <c r="BC166" i="5"/>
  <c r="BI166" i="5"/>
  <c r="C166" i="5"/>
  <c r="I166" i="5"/>
  <c r="N166" i="5"/>
  <c r="S166" i="5"/>
  <c r="Y166" i="5"/>
  <c r="AD166" i="5"/>
  <c r="AI166" i="5"/>
  <c r="AO166" i="5"/>
  <c r="AT166" i="5"/>
  <c r="AY166" i="5"/>
  <c r="BE166" i="5"/>
  <c r="BJ166" i="5"/>
  <c r="J166" i="5"/>
  <c r="U166" i="5"/>
  <c r="AE166" i="5"/>
  <c r="AP166" i="5"/>
  <c r="BA166" i="5"/>
  <c r="A167" i="5"/>
  <c r="K166" i="5"/>
  <c r="V166" i="5"/>
  <c r="AG166" i="5"/>
  <c r="AQ166" i="5"/>
  <c r="BB166" i="5"/>
  <c r="E166" i="5"/>
  <c r="O166" i="5"/>
  <c r="Z166" i="5"/>
  <c r="AK166" i="5"/>
  <c r="AU166" i="5"/>
  <c r="BF166" i="5"/>
  <c r="F166" i="5"/>
  <c r="AW166" i="5"/>
  <c r="Q166" i="5"/>
  <c r="BG166" i="5"/>
  <c r="AA166" i="5"/>
  <c r="AL166" i="5"/>
  <c r="B167" i="5" l="1"/>
  <c r="F167" i="5"/>
  <c r="J167" i="5"/>
  <c r="N167" i="5"/>
  <c r="R167" i="5"/>
  <c r="V167" i="5"/>
  <c r="Z167" i="5"/>
  <c r="AD167" i="5"/>
  <c r="AH167" i="5"/>
  <c r="AL167" i="5"/>
  <c r="AP167" i="5"/>
  <c r="D167" i="5"/>
  <c r="I167" i="5"/>
  <c r="O167" i="5"/>
  <c r="T167" i="5"/>
  <c r="Y167" i="5"/>
  <c r="AE167" i="5"/>
  <c r="AJ167" i="5"/>
  <c r="AO167" i="5"/>
  <c r="AT167" i="5"/>
  <c r="AX167" i="5"/>
  <c r="BB167" i="5"/>
  <c r="BF167" i="5"/>
  <c r="BJ167" i="5"/>
  <c r="E167" i="5"/>
  <c r="K167" i="5"/>
  <c r="P167" i="5"/>
  <c r="U167" i="5"/>
  <c r="AA167" i="5"/>
  <c r="AF167" i="5"/>
  <c r="AK167" i="5"/>
  <c r="AQ167" i="5"/>
  <c r="AU167" i="5"/>
  <c r="AY167" i="5"/>
  <c r="BC167" i="5"/>
  <c r="BG167" i="5"/>
  <c r="A168" i="5"/>
  <c r="L167" i="5"/>
  <c r="W167" i="5"/>
  <c r="AG167" i="5"/>
  <c r="AR167" i="5"/>
  <c r="AZ167" i="5"/>
  <c r="BH167" i="5"/>
  <c r="C167" i="5"/>
  <c r="M167" i="5"/>
  <c r="X167" i="5"/>
  <c r="AI167" i="5"/>
  <c r="AS167" i="5"/>
  <c r="BA167" i="5"/>
  <c r="BI167" i="5"/>
  <c r="G167" i="5"/>
  <c r="Q167" i="5"/>
  <c r="AB167" i="5"/>
  <c r="AM167" i="5"/>
  <c r="AV167" i="5"/>
  <c r="BD167" i="5"/>
  <c r="AC167" i="5"/>
  <c r="AN167" i="5"/>
  <c r="H167" i="5"/>
  <c r="AW167" i="5"/>
  <c r="BE167" i="5"/>
  <c r="S167" i="5"/>
  <c r="D168" i="5" l="1"/>
  <c r="H168" i="5"/>
  <c r="L168" i="5"/>
  <c r="P168" i="5"/>
  <c r="T168" i="5"/>
  <c r="X168" i="5"/>
  <c r="AB168" i="5"/>
  <c r="AF168" i="5"/>
  <c r="AJ168" i="5"/>
  <c r="AN168" i="5"/>
  <c r="AR168" i="5"/>
  <c r="AV168" i="5"/>
  <c r="AZ168" i="5"/>
  <c r="BD168" i="5"/>
  <c r="BH168" i="5"/>
  <c r="E168" i="5"/>
  <c r="I168" i="5"/>
  <c r="M168" i="5"/>
  <c r="Q168" i="5"/>
  <c r="U168" i="5"/>
  <c r="Y168" i="5"/>
  <c r="AC168" i="5"/>
  <c r="AG168" i="5"/>
  <c r="AK168" i="5"/>
  <c r="AO168" i="5"/>
  <c r="AS168" i="5"/>
  <c r="AW168" i="5"/>
  <c r="BA168" i="5"/>
  <c r="BE168" i="5"/>
  <c r="BI168" i="5"/>
  <c r="F168" i="5"/>
  <c r="N168" i="5"/>
  <c r="V168" i="5"/>
  <c r="AD168" i="5"/>
  <c r="AL168" i="5"/>
  <c r="AT168" i="5"/>
  <c r="BB168" i="5"/>
  <c r="BJ168" i="5"/>
  <c r="G168" i="5"/>
  <c r="O168" i="5"/>
  <c r="W168" i="5"/>
  <c r="AE168" i="5"/>
  <c r="AM168" i="5"/>
  <c r="AU168" i="5"/>
  <c r="BC168" i="5"/>
  <c r="A169" i="5"/>
  <c r="B168" i="5"/>
  <c r="J168" i="5"/>
  <c r="R168" i="5"/>
  <c r="Z168" i="5"/>
  <c r="AH168" i="5"/>
  <c r="AP168" i="5"/>
  <c r="AX168" i="5"/>
  <c r="BF168" i="5"/>
  <c r="C168" i="5"/>
  <c r="AI168" i="5"/>
  <c r="K168" i="5"/>
  <c r="AQ168" i="5"/>
  <c r="S168" i="5"/>
  <c r="AY168" i="5"/>
  <c r="AA168" i="5"/>
  <c r="BG168" i="5"/>
  <c r="B169" i="5" l="1"/>
  <c r="F169" i="5"/>
  <c r="J169" i="5"/>
  <c r="N169" i="5"/>
  <c r="R169" i="5"/>
  <c r="V169" i="5"/>
  <c r="Z169" i="5"/>
  <c r="AD169" i="5"/>
  <c r="AH169" i="5"/>
  <c r="AL169" i="5"/>
  <c r="AP169" i="5"/>
  <c r="AT169" i="5"/>
  <c r="AX169" i="5"/>
  <c r="BB169" i="5"/>
  <c r="BF169" i="5"/>
  <c r="BJ169" i="5"/>
  <c r="C169" i="5"/>
  <c r="G169" i="5"/>
  <c r="K169" i="5"/>
  <c r="O169" i="5"/>
  <c r="S169" i="5"/>
  <c r="W169" i="5"/>
  <c r="AA169" i="5"/>
  <c r="AE169" i="5"/>
  <c r="AI169" i="5"/>
  <c r="AM169" i="5"/>
  <c r="AQ169" i="5"/>
  <c r="AU169" i="5"/>
  <c r="AY169" i="5"/>
  <c r="BC169" i="5"/>
  <c r="BG169" i="5"/>
  <c r="A170" i="5"/>
  <c r="H169" i="5"/>
  <c r="P169" i="5"/>
  <c r="X169" i="5"/>
  <c r="AF169" i="5"/>
  <c r="AN169" i="5"/>
  <c r="AV169" i="5"/>
  <c r="BD169" i="5"/>
  <c r="I169" i="5"/>
  <c r="Q169" i="5"/>
  <c r="Y169" i="5"/>
  <c r="AG169" i="5"/>
  <c r="AO169" i="5"/>
  <c r="AW169" i="5"/>
  <c r="BE169" i="5"/>
  <c r="D169" i="5"/>
  <c r="L169" i="5"/>
  <c r="T169" i="5"/>
  <c r="AB169" i="5"/>
  <c r="AJ169" i="5"/>
  <c r="AR169" i="5"/>
  <c r="AZ169" i="5"/>
  <c r="BH169" i="5"/>
  <c r="E169" i="5"/>
  <c r="AK169" i="5"/>
  <c r="M169" i="5"/>
  <c r="AS169" i="5"/>
  <c r="U169" i="5"/>
  <c r="BA169" i="5"/>
  <c r="BI169" i="5"/>
  <c r="AC169" i="5"/>
  <c r="D170" i="5" l="1"/>
  <c r="H170" i="5"/>
  <c r="L170" i="5"/>
  <c r="P170" i="5"/>
  <c r="T170" i="5"/>
  <c r="X170" i="5"/>
  <c r="AB170" i="5"/>
  <c r="AF170" i="5"/>
  <c r="AJ170" i="5"/>
  <c r="AN170" i="5"/>
  <c r="AR170" i="5"/>
  <c r="AV170" i="5"/>
  <c r="AZ170" i="5"/>
  <c r="BD170" i="5"/>
  <c r="BH170" i="5"/>
  <c r="E170" i="5"/>
  <c r="I170" i="5"/>
  <c r="M170" i="5"/>
  <c r="Q170" i="5"/>
  <c r="U170" i="5"/>
  <c r="Y170" i="5"/>
  <c r="AC170" i="5"/>
  <c r="AG170" i="5"/>
  <c r="AK170" i="5"/>
  <c r="AO170" i="5"/>
  <c r="AS170" i="5"/>
  <c r="AW170" i="5"/>
  <c r="BA170" i="5"/>
  <c r="BE170" i="5"/>
  <c r="BI170" i="5"/>
  <c r="B170" i="5"/>
  <c r="J170" i="5"/>
  <c r="R170" i="5"/>
  <c r="Z170" i="5"/>
  <c r="AH170" i="5"/>
  <c r="AP170" i="5"/>
  <c r="AX170" i="5"/>
  <c r="BF170" i="5"/>
  <c r="C170" i="5"/>
  <c r="K170" i="5"/>
  <c r="S170" i="5"/>
  <c r="AA170" i="5"/>
  <c r="AI170" i="5"/>
  <c r="AQ170" i="5"/>
  <c r="AY170" i="5"/>
  <c r="BG170" i="5"/>
  <c r="F170" i="5"/>
  <c r="N170" i="5"/>
  <c r="V170" i="5"/>
  <c r="AD170" i="5"/>
  <c r="AL170" i="5"/>
  <c r="AT170" i="5"/>
  <c r="BB170" i="5"/>
  <c r="BJ170" i="5"/>
  <c r="G170" i="5"/>
  <c r="AM170" i="5"/>
  <c r="O170" i="5"/>
  <c r="AU170" i="5"/>
  <c r="W170" i="5"/>
  <c r="BC170" i="5"/>
  <c r="AE170" i="5"/>
  <c r="A171" i="5"/>
  <c r="B171" i="5" l="1"/>
  <c r="F171" i="5"/>
  <c r="J171" i="5"/>
  <c r="N171" i="5"/>
  <c r="R171" i="5"/>
  <c r="V171" i="5"/>
  <c r="Z171" i="5"/>
  <c r="AD171" i="5"/>
  <c r="AH171" i="5"/>
  <c r="AL171" i="5"/>
  <c r="AP171" i="5"/>
  <c r="AT171" i="5"/>
  <c r="AX171" i="5"/>
  <c r="BB171" i="5"/>
  <c r="BF171" i="5"/>
  <c r="BJ171" i="5"/>
  <c r="C171" i="5"/>
  <c r="G171" i="5"/>
  <c r="K171" i="5"/>
  <c r="O171" i="5"/>
  <c r="S171" i="5"/>
  <c r="W171" i="5"/>
  <c r="AA171" i="5"/>
  <c r="AE171" i="5"/>
  <c r="AI171" i="5"/>
  <c r="AM171" i="5"/>
  <c r="AQ171" i="5"/>
  <c r="AU171" i="5"/>
  <c r="AY171" i="5"/>
  <c r="BC171" i="5"/>
  <c r="BG171" i="5"/>
  <c r="A172" i="5"/>
  <c r="D171" i="5"/>
  <c r="L171" i="5"/>
  <c r="T171" i="5"/>
  <c r="AB171" i="5"/>
  <c r="AJ171" i="5"/>
  <c r="AR171" i="5"/>
  <c r="AZ171" i="5"/>
  <c r="BH171" i="5"/>
  <c r="E171" i="5"/>
  <c r="M171" i="5"/>
  <c r="U171" i="5"/>
  <c r="AC171" i="5"/>
  <c r="AK171" i="5"/>
  <c r="AS171" i="5"/>
  <c r="BA171" i="5"/>
  <c r="BI171" i="5"/>
  <c r="H171" i="5"/>
  <c r="P171" i="5"/>
  <c r="X171" i="5"/>
  <c r="AF171" i="5"/>
  <c r="AN171" i="5"/>
  <c r="AV171" i="5"/>
  <c r="BD171" i="5"/>
  <c r="I171" i="5"/>
  <c r="AO171" i="5"/>
  <c r="Q171" i="5"/>
  <c r="AW171" i="5"/>
  <c r="Y171" i="5"/>
  <c r="BE171" i="5"/>
  <c r="AG171" i="5"/>
  <c r="D172" i="5" l="1"/>
  <c r="H172" i="5"/>
  <c r="L172" i="5"/>
  <c r="P172" i="5"/>
  <c r="T172" i="5"/>
  <c r="X172" i="5"/>
  <c r="AB172" i="5"/>
  <c r="AF172" i="5"/>
  <c r="AJ172" i="5"/>
  <c r="AN172" i="5"/>
  <c r="AR172" i="5"/>
  <c r="AV172" i="5"/>
  <c r="AZ172" i="5"/>
  <c r="BD172" i="5"/>
  <c r="BH172" i="5"/>
  <c r="E172" i="5"/>
  <c r="I172" i="5"/>
  <c r="M172" i="5"/>
  <c r="Q172" i="5"/>
  <c r="U172" i="5"/>
  <c r="Y172" i="5"/>
  <c r="AC172" i="5"/>
  <c r="AG172" i="5"/>
  <c r="AK172" i="5"/>
  <c r="AO172" i="5"/>
  <c r="AS172" i="5"/>
  <c r="AW172" i="5"/>
  <c r="BA172" i="5"/>
  <c r="BE172" i="5"/>
  <c r="BI172" i="5"/>
  <c r="F172" i="5"/>
  <c r="N172" i="5"/>
  <c r="V172" i="5"/>
  <c r="AD172" i="5"/>
  <c r="AL172" i="5"/>
  <c r="AT172" i="5"/>
  <c r="BB172" i="5"/>
  <c r="BJ172" i="5"/>
  <c r="G172" i="5"/>
  <c r="O172" i="5"/>
  <c r="W172" i="5"/>
  <c r="AE172" i="5"/>
  <c r="AM172" i="5"/>
  <c r="AU172" i="5"/>
  <c r="BC172" i="5"/>
  <c r="A173" i="5"/>
  <c r="B172" i="5"/>
  <c r="J172" i="5"/>
  <c r="R172" i="5"/>
  <c r="Z172" i="5"/>
  <c r="AH172" i="5"/>
  <c r="AP172" i="5"/>
  <c r="AX172" i="5"/>
  <c r="BF172" i="5"/>
  <c r="K172" i="5"/>
  <c r="AQ172" i="5"/>
  <c r="S172" i="5"/>
  <c r="AY172" i="5"/>
  <c r="AA172" i="5"/>
  <c r="BG172" i="5"/>
  <c r="C172" i="5"/>
  <c r="AI172" i="5"/>
  <c r="B173" i="5" l="1"/>
  <c r="F173" i="5"/>
  <c r="J173" i="5"/>
  <c r="N173" i="5"/>
  <c r="R173" i="5"/>
  <c r="V173" i="5"/>
  <c r="Z173" i="5"/>
  <c r="AD173" i="5"/>
  <c r="AH173" i="5"/>
  <c r="AL173" i="5"/>
  <c r="AP173" i="5"/>
  <c r="AT173" i="5"/>
  <c r="AX173" i="5"/>
  <c r="BB173" i="5"/>
  <c r="BF173" i="5"/>
  <c r="BJ173" i="5"/>
  <c r="C173" i="5"/>
  <c r="G173" i="5"/>
  <c r="K173" i="5"/>
  <c r="O173" i="5"/>
  <c r="S173" i="5"/>
  <c r="W173" i="5"/>
  <c r="AA173" i="5"/>
  <c r="AE173" i="5"/>
  <c r="AI173" i="5"/>
  <c r="AM173" i="5"/>
  <c r="AQ173" i="5"/>
  <c r="AU173" i="5"/>
  <c r="AY173" i="5"/>
  <c r="BC173" i="5"/>
  <c r="BG173" i="5"/>
  <c r="A174" i="5"/>
  <c r="H173" i="5"/>
  <c r="P173" i="5"/>
  <c r="X173" i="5"/>
  <c r="AF173" i="5"/>
  <c r="AN173" i="5"/>
  <c r="AV173" i="5"/>
  <c r="BD173" i="5"/>
  <c r="I173" i="5"/>
  <c r="Q173" i="5"/>
  <c r="Y173" i="5"/>
  <c r="AG173" i="5"/>
  <c r="AO173" i="5"/>
  <c r="AW173" i="5"/>
  <c r="BE173" i="5"/>
  <c r="D173" i="5"/>
  <c r="L173" i="5"/>
  <c r="T173" i="5"/>
  <c r="AB173" i="5"/>
  <c r="AJ173" i="5"/>
  <c r="AR173" i="5"/>
  <c r="AZ173" i="5"/>
  <c r="BH173" i="5"/>
  <c r="M173" i="5"/>
  <c r="AS173" i="5"/>
  <c r="U173" i="5"/>
  <c r="BA173" i="5"/>
  <c r="AC173" i="5"/>
  <c r="BI173" i="5"/>
  <c r="E173" i="5"/>
  <c r="AK173" i="5"/>
  <c r="D174" i="5" l="1"/>
  <c r="H174" i="5"/>
  <c r="L174" i="5"/>
  <c r="P174" i="5"/>
  <c r="T174" i="5"/>
  <c r="X174" i="5"/>
  <c r="AB174" i="5"/>
  <c r="AF174" i="5"/>
  <c r="AJ174" i="5"/>
  <c r="AN174" i="5"/>
  <c r="AR174" i="5"/>
  <c r="AV174" i="5"/>
  <c r="AZ174" i="5"/>
  <c r="BD174" i="5"/>
  <c r="BH174" i="5"/>
  <c r="E174" i="5"/>
  <c r="I174" i="5"/>
  <c r="M174" i="5"/>
  <c r="Q174" i="5"/>
  <c r="U174" i="5"/>
  <c r="Y174" i="5"/>
  <c r="AC174" i="5"/>
  <c r="AG174" i="5"/>
  <c r="AK174" i="5"/>
  <c r="AO174" i="5"/>
  <c r="AS174" i="5"/>
  <c r="AW174" i="5"/>
  <c r="BA174" i="5"/>
  <c r="BE174" i="5"/>
  <c r="BI174" i="5"/>
  <c r="B174" i="5"/>
  <c r="J174" i="5"/>
  <c r="R174" i="5"/>
  <c r="Z174" i="5"/>
  <c r="AH174" i="5"/>
  <c r="AP174" i="5"/>
  <c r="AX174" i="5"/>
  <c r="BF174" i="5"/>
  <c r="C174" i="5"/>
  <c r="K174" i="5"/>
  <c r="S174" i="5"/>
  <c r="AA174" i="5"/>
  <c r="AI174" i="5"/>
  <c r="AQ174" i="5"/>
  <c r="AY174" i="5"/>
  <c r="BG174" i="5"/>
  <c r="F174" i="5"/>
  <c r="N174" i="5"/>
  <c r="V174" i="5"/>
  <c r="AD174" i="5"/>
  <c r="AL174" i="5"/>
  <c r="AT174" i="5"/>
  <c r="BB174" i="5"/>
  <c r="BJ174" i="5"/>
  <c r="O174" i="5"/>
  <c r="AU174" i="5"/>
  <c r="W174" i="5"/>
  <c r="BC174" i="5"/>
  <c r="AE174" i="5"/>
  <c r="A175" i="5"/>
  <c r="G174" i="5"/>
  <c r="AM174" i="5"/>
  <c r="B175" i="5" l="1"/>
  <c r="F175" i="5"/>
  <c r="J175" i="5"/>
  <c r="N175" i="5"/>
  <c r="R175" i="5"/>
  <c r="V175" i="5"/>
  <c r="Z175" i="5"/>
  <c r="AD175" i="5"/>
  <c r="AH175" i="5"/>
  <c r="AL175" i="5"/>
  <c r="AP175" i="5"/>
  <c r="AT175" i="5"/>
  <c r="AX175" i="5"/>
  <c r="BB175" i="5"/>
  <c r="BF175" i="5"/>
  <c r="BJ175" i="5"/>
  <c r="C175" i="5"/>
  <c r="G175" i="5"/>
  <c r="K175" i="5"/>
  <c r="O175" i="5"/>
  <c r="S175" i="5"/>
  <c r="W175" i="5"/>
  <c r="AA175" i="5"/>
  <c r="AE175" i="5"/>
  <c r="AI175" i="5"/>
  <c r="AM175" i="5"/>
  <c r="AQ175" i="5"/>
  <c r="AU175" i="5"/>
  <c r="AY175" i="5"/>
  <c r="BC175" i="5"/>
  <c r="BG175" i="5"/>
  <c r="A176" i="5"/>
  <c r="D175" i="5"/>
  <c r="L175" i="5"/>
  <c r="T175" i="5"/>
  <c r="AB175" i="5"/>
  <c r="AJ175" i="5"/>
  <c r="AR175" i="5"/>
  <c r="AZ175" i="5"/>
  <c r="BH175" i="5"/>
  <c r="E175" i="5"/>
  <c r="M175" i="5"/>
  <c r="U175" i="5"/>
  <c r="AC175" i="5"/>
  <c r="AK175" i="5"/>
  <c r="AS175" i="5"/>
  <c r="BA175" i="5"/>
  <c r="BI175" i="5"/>
  <c r="H175" i="5"/>
  <c r="P175" i="5"/>
  <c r="X175" i="5"/>
  <c r="AF175" i="5"/>
  <c r="AN175" i="5"/>
  <c r="AV175" i="5"/>
  <c r="BD175" i="5"/>
  <c r="Q175" i="5"/>
  <c r="AW175" i="5"/>
  <c r="Y175" i="5"/>
  <c r="BE175" i="5"/>
  <c r="AG175" i="5"/>
  <c r="I175" i="5"/>
  <c r="AO175" i="5"/>
  <c r="D176" i="5" l="1"/>
  <c r="H176" i="5"/>
  <c r="L176" i="5"/>
  <c r="P176" i="5"/>
  <c r="T176" i="5"/>
  <c r="X176" i="5"/>
  <c r="AB176" i="5"/>
  <c r="AF176" i="5"/>
  <c r="AJ176" i="5"/>
  <c r="AN176" i="5"/>
  <c r="AR176" i="5"/>
  <c r="AV176" i="5"/>
  <c r="AZ176" i="5"/>
  <c r="BD176" i="5"/>
  <c r="BH176" i="5"/>
  <c r="E176" i="5"/>
  <c r="I176" i="5"/>
  <c r="M176" i="5"/>
  <c r="Q176" i="5"/>
  <c r="U176" i="5"/>
  <c r="Y176" i="5"/>
  <c r="AC176" i="5"/>
  <c r="AG176" i="5"/>
  <c r="AK176" i="5"/>
  <c r="AO176" i="5"/>
  <c r="AS176" i="5"/>
  <c r="AW176" i="5"/>
  <c r="BA176" i="5"/>
  <c r="BE176" i="5"/>
  <c r="BI176" i="5"/>
  <c r="F176" i="5"/>
  <c r="N176" i="5"/>
  <c r="V176" i="5"/>
  <c r="AD176" i="5"/>
  <c r="AL176" i="5"/>
  <c r="AT176" i="5"/>
  <c r="BB176" i="5"/>
  <c r="BJ176" i="5"/>
  <c r="G176" i="5"/>
  <c r="O176" i="5"/>
  <c r="W176" i="5"/>
  <c r="AE176" i="5"/>
  <c r="AM176" i="5"/>
  <c r="AU176" i="5"/>
  <c r="BC176" i="5"/>
  <c r="A177" i="5"/>
  <c r="B176" i="5"/>
  <c r="J176" i="5"/>
  <c r="R176" i="5"/>
  <c r="Z176" i="5"/>
  <c r="AH176" i="5"/>
  <c r="AP176" i="5"/>
  <c r="AX176" i="5"/>
  <c r="BF176" i="5"/>
  <c r="S176" i="5"/>
  <c r="AY176" i="5"/>
  <c r="AA176" i="5"/>
  <c r="BG176" i="5"/>
  <c r="C176" i="5"/>
  <c r="AI176" i="5"/>
  <c r="K176" i="5"/>
  <c r="AQ176" i="5"/>
  <c r="B177" i="5" l="1"/>
  <c r="F177" i="5"/>
  <c r="J177" i="5"/>
  <c r="N177" i="5"/>
  <c r="R177" i="5"/>
  <c r="V177" i="5"/>
  <c r="Z177" i="5"/>
  <c r="AD177" i="5"/>
  <c r="AH177" i="5"/>
  <c r="AL177" i="5"/>
  <c r="AP177" i="5"/>
  <c r="AT177" i="5"/>
  <c r="AX177" i="5"/>
  <c r="BB177" i="5"/>
  <c r="BF177" i="5"/>
  <c r="BJ177" i="5"/>
  <c r="C177" i="5"/>
  <c r="G177" i="5"/>
  <c r="K177" i="5"/>
  <c r="O177" i="5"/>
  <c r="S177" i="5"/>
  <c r="W177" i="5"/>
  <c r="AA177" i="5"/>
  <c r="AE177" i="5"/>
  <c r="AI177" i="5"/>
  <c r="AM177" i="5"/>
  <c r="AQ177" i="5"/>
  <c r="AU177" i="5"/>
  <c r="AY177" i="5"/>
  <c r="BC177" i="5"/>
  <c r="BG177" i="5"/>
  <c r="A178" i="5"/>
  <c r="H177" i="5"/>
  <c r="P177" i="5"/>
  <c r="X177" i="5"/>
  <c r="AF177" i="5"/>
  <c r="AN177" i="5"/>
  <c r="AV177" i="5"/>
  <c r="BD177" i="5"/>
  <c r="I177" i="5"/>
  <c r="Q177" i="5"/>
  <c r="Y177" i="5"/>
  <c r="AG177" i="5"/>
  <c r="AO177" i="5"/>
  <c r="AW177" i="5"/>
  <c r="BE177" i="5"/>
  <c r="D177" i="5"/>
  <c r="L177" i="5"/>
  <c r="T177" i="5"/>
  <c r="AB177" i="5"/>
  <c r="AJ177" i="5"/>
  <c r="AR177" i="5"/>
  <c r="AZ177" i="5"/>
  <c r="BH177" i="5"/>
  <c r="U177" i="5"/>
  <c r="BA177" i="5"/>
  <c r="AC177" i="5"/>
  <c r="BI177" i="5"/>
  <c r="E177" i="5"/>
  <c r="AK177" i="5"/>
  <c r="M177" i="5"/>
  <c r="AS177" i="5"/>
  <c r="D178" i="5" l="1"/>
  <c r="H178" i="5"/>
  <c r="L178" i="5"/>
  <c r="P178" i="5"/>
  <c r="T178" i="5"/>
  <c r="X178" i="5"/>
  <c r="AB178" i="5"/>
  <c r="AF178" i="5"/>
  <c r="AJ178" i="5"/>
  <c r="AN178" i="5"/>
  <c r="AR178" i="5"/>
  <c r="AV178" i="5"/>
  <c r="AZ178" i="5"/>
  <c r="BD178" i="5"/>
  <c r="BH178" i="5"/>
  <c r="E178" i="5"/>
  <c r="I178" i="5"/>
  <c r="M178" i="5"/>
  <c r="Q178" i="5"/>
  <c r="U178" i="5"/>
  <c r="Y178" i="5"/>
  <c r="AC178" i="5"/>
  <c r="AG178" i="5"/>
  <c r="AK178" i="5"/>
  <c r="AO178" i="5"/>
  <c r="AS178" i="5"/>
  <c r="AW178" i="5"/>
  <c r="BA178" i="5"/>
  <c r="BE178" i="5"/>
  <c r="BI178" i="5"/>
  <c r="B178" i="5"/>
  <c r="J178" i="5"/>
  <c r="R178" i="5"/>
  <c r="Z178" i="5"/>
  <c r="AH178" i="5"/>
  <c r="AP178" i="5"/>
  <c r="AX178" i="5"/>
  <c r="BF178" i="5"/>
  <c r="C178" i="5"/>
  <c r="K178" i="5"/>
  <c r="S178" i="5"/>
  <c r="AA178" i="5"/>
  <c r="AI178" i="5"/>
  <c r="AQ178" i="5"/>
  <c r="AY178" i="5"/>
  <c r="BG178" i="5"/>
  <c r="F178" i="5"/>
  <c r="N178" i="5"/>
  <c r="V178" i="5"/>
  <c r="AD178" i="5"/>
  <c r="AL178" i="5"/>
  <c r="AT178" i="5"/>
  <c r="BB178" i="5"/>
  <c r="BJ178" i="5"/>
  <c r="W178" i="5"/>
  <c r="BC178" i="5"/>
  <c r="AE178" i="5"/>
  <c r="A179" i="5"/>
  <c r="G178" i="5"/>
  <c r="AM178" i="5"/>
  <c r="O178" i="5"/>
  <c r="AU178" i="5"/>
  <c r="B179" i="5" l="1"/>
  <c r="F179" i="5"/>
  <c r="J179" i="5"/>
  <c r="N179" i="5"/>
  <c r="R179" i="5"/>
  <c r="V179" i="5"/>
  <c r="Z179" i="5"/>
  <c r="AD179" i="5"/>
  <c r="AH179" i="5"/>
  <c r="AL179" i="5"/>
  <c r="AP179" i="5"/>
  <c r="AT179" i="5"/>
  <c r="AX179" i="5"/>
  <c r="BB179" i="5"/>
  <c r="BF179" i="5"/>
  <c r="BJ179" i="5"/>
  <c r="C179" i="5"/>
  <c r="G179" i="5"/>
  <c r="K179" i="5"/>
  <c r="O179" i="5"/>
  <c r="S179" i="5"/>
  <c r="W179" i="5"/>
  <c r="AA179" i="5"/>
  <c r="AE179" i="5"/>
  <c r="AI179" i="5"/>
  <c r="AM179" i="5"/>
  <c r="AQ179" i="5"/>
  <c r="AU179" i="5"/>
  <c r="AY179" i="5"/>
  <c r="BC179" i="5"/>
  <c r="BG179" i="5"/>
  <c r="A180" i="5"/>
  <c r="D179" i="5"/>
  <c r="L179" i="5"/>
  <c r="T179" i="5"/>
  <c r="AB179" i="5"/>
  <c r="AJ179" i="5"/>
  <c r="AR179" i="5"/>
  <c r="AZ179" i="5"/>
  <c r="BH179" i="5"/>
  <c r="E179" i="5"/>
  <c r="M179" i="5"/>
  <c r="U179" i="5"/>
  <c r="AC179" i="5"/>
  <c r="AK179" i="5"/>
  <c r="AS179" i="5"/>
  <c r="BA179" i="5"/>
  <c r="BI179" i="5"/>
  <c r="H179" i="5"/>
  <c r="P179" i="5"/>
  <c r="X179" i="5"/>
  <c r="AF179" i="5"/>
  <c r="AN179" i="5"/>
  <c r="AV179" i="5"/>
  <c r="BD179" i="5"/>
  <c r="Y179" i="5"/>
  <c r="BE179" i="5"/>
  <c r="AG179" i="5"/>
  <c r="I179" i="5"/>
  <c r="AO179" i="5"/>
  <c r="Q179" i="5"/>
  <c r="AW179" i="5"/>
  <c r="D180" i="5" l="1"/>
  <c r="H180" i="5"/>
  <c r="L180" i="5"/>
  <c r="P180" i="5"/>
  <c r="T180" i="5"/>
  <c r="X180" i="5"/>
  <c r="AB180" i="5"/>
  <c r="AF180" i="5"/>
  <c r="AJ180" i="5"/>
  <c r="AN180" i="5"/>
  <c r="AR180" i="5"/>
  <c r="AV180" i="5"/>
  <c r="AZ180" i="5"/>
  <c r="BD180" i="5"/>
  <c r="BH180" i="5"/>
  <c r="E180" i="5"/>
  <c r="I180" i="5"/>
  <c r="M180" i="5"/>
  <c r="Q180" i="5"/>
  <c r="U180" i="5"/>
  <c r="Y180" i="5"/>
  <c r="AC180" i="5"/>
  <c r="AG180" i="5"/>
  <c r="AK180" i="5"/>
  <c r="AO180" i="5"/>
  <c r="AS180" i="5"/>
  <c r="AW180" i="5"/>
  <c r="BA180" i="5"/>
  <c r="BE180" i="5"/>
  <c r="BI180" i="5"/>
  <c r="F180" i="5"/>
  <c r="N180" i="5"/>
  <c r="V180" i="5"/>
  <c r="AD180" i="5"/>
  <c r="G180" i="5"/>
  <c r="O180" i="5"/>
  <c r="W180" i="5"/>
  <c r="AE180" i="5"/>
  <c r="B180" i="5"/>
  <c r="J180" i="5"/>
  <c r="R180" i="5"/>
  <c r="Z180" i="5"/>
  <c r="AA180" i="5"/>
  <c r="AM180" i="5"/>
  <c r="AU180" i="5"/>
  <c r="BC180" i="5"/>
  <c r="A181" i="5"/>
  <c r="C180" i="5"/>
  <c r="AH180" i="5"/>
  <c r="AP180" i="5"/>
  <c r="AX180" i="5"/>
  <c r="BF180" i="5"/>
  <c r="K180" i="5"/>
  <c r="AI180" i="5"/>
  <c r="AQ180" i="5"/>
  <c r="AY180" i="5"/>
  <c r="BG180" i="5"/>
  <c r="S180" i="5"/>
  <c r="BJ180" i="5"/>
  <c r="AL180" i="5"/>
  <c r="AT180" i="5"/>
  <c r="BB180" i="5"/>
  <c r="B181" i="5" l="1"/>
  <c r="F181" i="5"/>
  <c r="J181" i="5"/>
  <c r="N181" i="5"/>
  <c r="R181" i="5"/>
  <c r="V181" i="5"/>
  <c r="Z181" i="5"/>
  <c r="AD181" i="5"/>
  <c r="AH181" i="5"/>
  <c r="AL181" i="5"/>
  <c r="AP181" i="5"/>
  <c r="AT181" i="5"/>
  <c r="AX181" i="5"/>
  <c r="BB181" i="5"/>
  <c r="BF181" i="5"/>
  <c r="BJ181" i="5"/>
  <c r="C181" i="5"/>
  <c r="G181" i="5"/>
  <c r="K181" i="5"/>
  <c r="O181" i="5"/>
  <c r="S181" i="5"/>
  <c r="W181" i="5"/>
  <c r="AA181" i="5"/>
  <c r="AE181" i="5"/>
  <c r="AI181" i="5"/>
  <c r="AM181" i="5"/>
  <c r="AQ181" i="5"/>
  <c r="AU181" i="5"/>
  <c r="AY181" i="5"/>
  <c r="BC181" i="5"/>
  <c r="BG181" i="5"/>
  <c r="A182" i="5"/>
  <c r="I181" i="5"/>
  <c r="Q181" i="5"/>
  <c r="Y181" i="5"/>
  <c r="AG181" i="5"/>
  <c r="AO181" i="5"/>
  <c r="AW181" i="5"/>
  <c r="BE181" i="5"/>
  <c r="D181" i="5"/>
  <c r="L181" i="5"/>
  <c r="T181" i="5"/>
  <c r="AB181" i="5"/>
  <c r="AJ181" i="5"/>
  <c r="AR181" i="5"/>
  <c r="AZ181" i="5"/>
  <c r="BH181" i="5"/>
  <c r="E181" i="5"/>
  <c r="M181" i="5"/>
  <c r="U181" i="5"/>
  <c r="AC181" i="5"/>
  <c r="AK181" i="5"/>
  <c r="AS181" i="5"/>
  <c r="BA181" i="5"/>
  <c r="BI181" i="5"/>
  <c r="AF181" i="5"/>
  <c r="H181" i="5"/>
  <c r="AN181" i="5"/>
  <c r="P181" i="5"/>
  <c r="AV181" i="5"/>
  <c r="X181" i="5"/>
  <c r="BD181" i="5"/>
  <c r="D182" i="5" l="1"/>
  <c r="H182" i="5"/>
  <c r="L182" i="5"/>
  <c r="P182" i="5"/>
  <c r="T182" i="5"/>
  <c r="X182" i="5"/>
  <c r="AB182" i="5"/>
  <c r="AF182" i="5"/>
  <c r="AJ182" i="5"/>
  <c r="AN182" i="5"/>
  <c r="AR182" i="5"/>
  <c r="AV182" i="5"/>
  <c r="AZ182" i="5"/>
  <c r="BD182" i="5"/>
  <c r="BH182" i="5"/>
  <c r="E182" i="5"/>
  <c r="I182" i="5"/>
  <c r="M182" i="5"/>
  <c r="Q182" i="5"/>
  <c r="U182" i="5"/>
  <c r="Y182" i="5"/>
  <c r="AC182" i="5"/>
  <c r="AG182" i="5"/>
  <c r="AK182" i="5"/>
  <c r="AO182" i="5"/>
  <c r="AS182" i="5"/>
  <c r="AW182" i="5"/>
  <c r="BA182" i="5"/>
  <c r="BE182" i="5"/>
  <c r="BI182" i="5"/>
  <c r="C182" i="5"/>
  <c r="K182" i="5"/>
  <c r="S182" i="5"/>
  <c r="AA182" i="5"/>
  <c r="AI182" i="5"/>
  <c r="AQ182" i="5"/>
  <c r="AY182" i="5"/>
  <c r="BG182" i="5"/>
  <c r="F182" i="5"/>
  <c r="N182" i="5"/>
  <c r="V182" i="5"/>
  <c r="AD182" i="5"/>
  <c r="AL182" i="5"/>
  <c r="AT182" i="5"/>
  <c r="BB182" i="5"/>
  <c r="BJ182" i="5"/>
  <c r="G182" i="5"/>
  <c r="O182" i="5"/>
  <c r="W182" i="5"/>
  <c r="AE182" i="5"/>
  <c r="AM182" i="5"/>
  <c r="AU182" i="5"/>
  <c r="BC182" i="5"/>
  <c r="A183" i="5"/>
  <c r="B182" i="5"/>
  <c r="AH182" i="5"/>
  <c r="J182" i="5"/>
  <c r="AP182" i="5"/>
  <c r="R182" i="5"/>
  <c r="AX182" i="5"/>
  <c r="Z182" i="5"/>
  <c r="BF182" i="5"/>
  <c r="B183" i="5" l="1"/>
  <c r="F183" i="5"/>
  <c r="J183" i="5"/>
  <c r="N183" i="5"/>
  <c r="R183" i="5"/>
  <c r="V183" i="5"/>
  <c r="Z183" i="5"/>
  <c r="AD183" i="5"/>
  <c r="AH183" i="5"/>
  <c r="AL183" i="5"/>
  <c r="AP183" i="5"/>
  <c r="AT183" i="5"/>
  <c r="AX183" i="5"/>
  <c r="BB183" i="5"/>
  <c r="BF183" i="5"/>
  <c r="BJ183" i="5"/>
  <c r="C183" i="5"/>
  <c r="G183" i="5"/>
  <c r="K183" i="5"/>
  <c r="O183" i="5"/>
  <c r="S183" i="5"/>
  <c r="W183" i="5"/>
  <c r="AA183" i="5"/>
  <c r="AE183" i="5"/>
  <c r="AI183" i="5"/>
  <c r="AM183" i="5"/>
  <c r="AQ183" i="5"/>
  <c r="AU183" i="5"/>
  <c r="AY183" i="5"/>
  <c r="BC183" i="5"/>
  <c r="BG183" i="5"/>
  <c r="A184" i="5"/>
  <c r="E183" i="5"/>
  <c r="M183" i="5"/>
  <c r="U183" i="5"/>
  <c r="AC183" i="5"/>
  <c r="AK183" i="5"/>
  <c r="AS183" i="5"/>
  <c r="BA183" i="5"/>
  <c r="BI183" i="5"/>
  <c r="H183" i="5"/>
  <c r="P183" i="5"/>
  <c r="X183" i="5"/>
  <c r="AF183" i="5"/>
  <c r="AN183" i="5"/>
  <c r="AV183" i="5"/>
  <c r="BD183" i="5"/>
  <c r="I183" i="5"/>
  <c r="Q183" i="5"/>
  <c r="Y183" i="5"/>
  <c r="AG183" i="5"/>
  <c r="AO183" i="5"/>
  <c r="AW183" i="5"/>
  <c r="BE183" i="5"/>
  <c r="D183" i="5"/>
  <c r="AJ183" i="5"/>
  <c r="L183" i="5"/>
  <c r="AR183" i="5"/>
  <c r="T183" i="5"/>
  <c r="AZ183" i="5"/>
  <c r="BH183" i="5"/>
  <c r="AB183" i="5"/>
  <c r="D184" i="5" l="1"/>
  <c r="H184" i="5"/>
  <c r="L184" i="5"/>
  <c r="P184" i="5"/>
  <c r="T184" i="5"/>
  <c r="X184" i="5"/>
  <c r="AB184" i="5"/>
  <c r="AF184" i="5"/>
  <c r="AJ184" i="5"/>
  <c r="AN184" i="5"/>
  <c r="AR184" i="5"/>
  <c r="AV184" i="5"/>
  <c r="AZ184" i="5"/>
  <c r="BD184" i="5"/>
  <c r="BH184" i="5"/>
  <c r="E184" i="5"/>
  <c r="I184" i="5"/>
  <c r="M184" i="5"/>
  <c r="Q184" i="5"/>
  <c r="U184" i="5"/>
  <c r="Y184" i="5"/>
  <c r="AC184" i="5"/>
  <c r="AG184" i="5"/>
  <c r="AK184" i="5"/>
  <c r="AO184" i="5"/>
  <c r="AS184" i="5"/>
  <c r="AW184" i="5"/>
  <c r="BA184" i="5"/>
  <c r="BE184" i="5"/>
  <c r="BI184" i="5"/>
  <c r="G184" i="5"/>
  <c r="O184" i="5"/>
  <c r="W184" i="5"/>
  <c r="AE184" i="5"/>
  <c r="AM184" i="5"/>
  <c r="AU184" i="5"/>
  <c r="BC184" i="5"/>
  <c r="A185" i="5"/>
  <c r="B184" i="5"/>
  <c r="J184" i="5"/>
  <c r="R184" i="5"/>
  <c r="Z184" i="5"/>
  <c r="AH184" i="5"/>
  <c r="AP184" i="5"/>
  <c r="AX184" i="5"/>
  <c r="BF184" i="5"/>
  <c r="C184" i="5"/>
  <c r="K184" i="5"/>
  <c r="S184" i="5"/>
  <c r="AA184" i="5"/>
  <c r="AI184" i="5"/>
  <c r="AQ184" i="5"/>
  <c r="AY184" i="5"/>
  <c r="BG184" i="5"/>
  <c r="F184" i="5"/>
  <c r="AL184" i="5"/>
  <c r="N184" i="5"/>
  <c r="AT184" i="5"/>
  <c r="V184" i="5"/>
  <c r="BB184" i="5"/>
  <c r="AD184" i="5"/>
  <c r="BJ184" i="5"/>
  <c r="B185" i="5" l="1"/>
  <c r="F185" i="5"/>
  <c r="J185" i="5"/>
  <c r="N185" i="5"/>
  <c r="R185" i="5"/>
  <c r="V185" i="5"/>
  <c r="Z185" i="5"/>
  <c r="AD185" i="5"/>
  <c r="AH185" i="5"/>
  <c r="AL185" i="5"/>
  <c r="AP185" i="5"/>
  <c r="AT185" i="5"/>
  <c r="AX185" i="5"/>
  <c r="BB185" i="5"/>
  <c r="BF185" i="5"/>
  <c r="BJ185" i="5"/>
  <c r="C185" i="5"/>
  <c r="G185" i="5"/>
  <c r="K185" i="5"/>
  <c r="O185" i="5"/>
  <c r="S185" i="5"/>
  <c r="W185" i="5"/>
  <c r="AA185" i="5"/>
  <c r="AE185" i="5"/>
  <c r="AI185" i="5"/>
  <c r="AM185" i="5"/>
  <c r="AQ185" i="5"/>
  <c r="AU185" i="5"/>
  <c r="AY185" i="5"/>
  <c r="BC185" i="5"/>
  <c r="BG185" i="5"/>
  <c r="A186" i="5"/>
  <c r="I185" i="5"/>
  <c r="Q185" i="5"/>
  <c r="Y185" i="5"/>
  <c r="AG185" i="5"/>
  <c r="AO185" i="5"/>
  <c r="AW185" i="5"/>
  <c r="BE185" i="5"/>
  <c r="D185" i="5"/>
  <c r="L185" i="5"/>
  <c r="T185" i="5"/>
  <c r="AB185" i="5"/>
  <c r="AJ185" i="5"/>
  <c r="AR185" i="5"/>
  <c r="AZ185" i="5"/>
  <c r="BH185" i="5"/>
  <c r="E185" i="5"/>
  <c r="M185" i="5"/>
  <c r="U185" i="5"/>
  <c r="AC185" i="5"/>
  <c r="AK185" i="5"/>
  <c r="AS185" i="5"/>
  <c r="BA185" i="5"/>
  <c r="BI185" i="5"/>
  <c r="H185" i="5"/>
  <c r="AN185" i="5"/>
  <c r="P185" i="5"/>
  <c r="AV185" i="5"/>
  <c r="X185" i="5"/>
  <c r="BD185" i="5"/>
  <c r="AF185" i="5"/>
  <c r="D186" i="5" l="1"/>
  <c r="H186" i="5"/>
  <c r="L186" i="5"/>
  <c r="P186" i="5"/>
  <c r="T186" i="5"/>
  <c r="X186" i="5"/>
  <c r="AB186" i="5"/>
  <c r="AF186" i="5"/>
  <c r="AJ186" i="5"/>
  <c r="AN186" i="5"/>
  <c r="AR186" i="5"/>
  <c r="AV186" i="5"/>
  <c r="AZ186" i="5"/>
  <c r="BD186" i="5"/>
  <c r="BH186" i="5"/>
  <c r="E186" i="5"/>
  <c r="I186" i="5"/>
  <c r="M186" i="5"/>
  <c r="Q186" i="5"/>
  <c r="U186" i="5"/>
  <c r="Y186" i="5"/>
  <c r="AC186" i="5"/>
  <c r="AG186" i="5"/>
  <c r="AK186" i="5"/>
  <c r="AO186" i="5"/>
  <c r="AS186" i="5"/>
  <c r="AW186" i="5"/>
  <c r="BA186" i="5"/>
  <c r="BE186" i="5"/>
  <c r="BI186" i="5"/>
  <c r="C186" i="5"/>
  <c r="K186" i="5"/>
  <c r="S186" i="5"/>
  <c r="AA186" i="5"/>
  <c r="AI186" i="5"/>
  <c r="AQ186" i="5"/>
  <c r="AY186" i="5"/>
  <c r="BG186" i="5"/>
  <c r="F186" i="5"/>
  <c r="N186" i="5"/>
  <c r="V186" i="5"/>
  <c r="AD186" i="5"/>
  <c r="AL186" i="5"/>
  <c r="AT186" i="5"/>
  <c r="BB186" i="5"/>
  <c r="BJ186" i="5"/>
  <c r="G186" i="5"/>
  <c r="O186" i="5"/>
  <c r="W186" i="5"/>
  <c r="AE186" i="5"/>
  <c r="AM186" i="5"/>
  <c r="AU186" i="5"/>
  <c r="BC186" i="5"/>
  <c r="A187" i="5"/>
  <c r="J186" i="5"/>
  <c r="AP186" i="5"/>
  <c r="R186" i="5"/>
  <c r="AX186" i="5"/>
  <c r="Z186" i="5"/>
  <c r="BF186" i="5"/>
  <c r="AH186" i="5"/>
  <c r="B186" i="5"/>
  <c r="B187" i="5" l="1"/>
  <c r="F187" i="5"/>
  <c r="J187" i="5"/>
  <c r="N187" i="5"/>
  <c r="R187" i="5"/>
  <c r="V187" i="5"/>
  <c r="Z187" i="5"/>
  <c r="AD187" i="5"/>
  <c r="AH187" i="5"/>
  <c r="AL187" i="5"/>
  <c r="AP187" i="5"/>
  <c r="AT187" i="5"/>
  <c r="AX187" i="5"/>
  <c r="BB187" i="5"/>
  <c r="BF187" i="5"/>
  <c r="BJ187" i="5"/>
  <c r="C187" i="5"/>
  <c r="G187" i="5"/>
  <c r="K187" i="5"/>
  <c r="O187" i="5"/>
  <c r="S187" i="5"/>
  <c r="W187" i="5"/>
  <c r="AA187" i="5"/>
  <c r="AE187" i="5"/>
  <c r="AI187" i="5"/>
  <c r="AM187" i="5"/>
  <c r="AQ187" i="5"/>
  <c r="AU187" i="5"/>
  <c r="AY187" i="5"/>
  <c r="BC187" i="5"/>
  <c r="BG187" i="5"/>
  <c r="A188" i="5"/>
  <c r="E187" i="5"/>
  <c r="M187" i="5"/>
  <c r="U187" i="5"/>
  <c r="AC187" i="5"/>
  <c r="AK187" i="5"/>
  <c r="AS187" i="5"/>
  <c r="BA187" i="5"/>
  <c r="BI187" i="5"/>
  <c r="H187" i="5"/>
  <c r="P187" i="5"/>
  <c r="X187" i="5"/>
  <c r="AF187" i="5"/>
  <c r="AN187" i="5"/>
  <c r="AV187" i="5"/>
  <c r="BD187" i="5"/>
  <c r="I187" i="5"/>
  <c r="Q187" i="5"/>
  <c r="Y187" i="5"/>
  <c r="AG187" i="5"/>
  <c r="AO187" i="5"/>
  <c r="AW187" i="5"/>
  <c r="BE187" i="5"/>
  <c r="L187" i="5"/>
  <c r="AR187" i="5"/>
  <c r="T187" i="5"/>
  <c r="AZ187" i="5"/>
  <c r="AB187" i="5"/>
  <c r="BH187" i="5"/>
  <c r="D187" i="5"/>
  <c r="AJ187" i="5"/>
  <c r="D188" i="5" l="1"/>
  <c r="H188" i="5"/>
  <c r="L188" i="5"/>
  <c r="P188" i="5"/>
  <c r="T188" i="5"/>
  <c r="X188" i="5"/>
  <c r="AB188" i="5"/>
  <c r="AF188" i="5"/>
  <c r="AJ188" i="5"/>
  <c r="AN188" i="5"/>
  <c r="AR188" i="5"/>
  <c r="AV188" i="5"/>
  <c r="AZ188" i="5"/>
  <c r="BD188" i="5"/>
  <c r="BH188" i="5"/>
  <c r="E188" i="5"/>
  <c r="I188" i="5"/>
  <c r="M188" i="5"/>
  <c r="Q188" i="5"/>
  <c r="U188" i="5"/>
  <c r="Y188" i="5"/>
  <c r="AC188" i="5"/>
  <c r="AG188" i="5"/>
  <c r="AK188" i="5"/>
  <c r="AO188" i="5"/>
  <c r="AS188" i="5"/>
  <c r="AW188" i="5"/>
  <c r="BA188" i="5"/>
  <c r="BE188" i="5"/>
  <c r="BI188" i="5"/>
  <c r="G188" i="5"/>
  <c r="O188" i="5"/>
  <c r="W188" i="5"/>
  <c r="AE188" i="5"/>
  <c r="AM188" i="5"/>
  <c r="AU188" i="5"/>
  <c r="BC188" i="5"/>
  <c r="A189" i="5"/>
  <c r="B188" i="5"/>
  <c r="J188" i="5"/>
  <c r="R188" i="5"/>
  <c r="Z188" i="5"/>
  <c r="AH188" i="5"/>
  <c r="AP188" i="5"/>
  <c r="AX188" i="5"/>
  <c r="BF188" i="5"/>
  <c r="C188" i="5"/>
  <c r="K188" i="5"/>
  <c r="S188" i="5"/>
  <c r="AA188" i="5"/>
  <c r="AI188" i="5"/>
  <c r="AQ188" i="5"/>
  <c r="AY188" i="5"/>
  <c r="BG188" i="5"/>
  <c r="N188" i="5"/>
  <c r="AT188" i="5"/>
  <c r="V188" i="5"/>
  <c r="BB188" i="5"/>
  <c r="AD188" i="5"/>
  <c r="BJ188" i="5"/>
  <c r="AL188" i="5"/>
  <c r="F188" i="5"/>
  <c r="B189" i="5" l="1"/>
  <c r="F189" i="5"/>
  <c r="J189" i="5"/>
  <c r="N189" i="5"/>
  <c r="R189" i="5"/>
  <c r="V189" i="5"/>
  <c r="Z189" i="5"/>
  <c r="AD189" i="5"/>
  <c r="AH189" i="5"/>
  <c r="AL189" i="5"/>
  <c r="AP189" i="5"/>
  <c r="AT189" i="5"/>
  <c r="AX189" i="5"/>
  <c r="BB189" i="5"/>
  <c r="BF189" i="5"/>
  <c r="BJ189" i="5"/>
  <c r="C189" i="5"/>
  <c r="G189" i="5"/>
  <c r="K189" i="5"/>
  <c r="O189" i="5"/>
  <c r="S189" i="5"/>
  <c r="W189" i="5"/>
  <c r="AA189" i="5"/>
  <c r="AE189" i="5"/>
  <c r="AI189" i="5"/>
  <c r="AM189" i="5"/>
  <c r="AQ189" i="5"/>
  <c r="AU189" i="5"/>
  <c r="AY189" i="5"/>
  <c r="BC189" i="5"/>
  <c r="BG189" i="5"/>
  <c r="A190" i="5"/>
  <c r="I189" i="5"/>
  <c r="Q189" i="5"/>
  <c r="Y189" i="5"/>
  <c r="AG189" i="5"/>
  <c r="AO189" i="5"/>
  <c r="AW189" i="5"/>
  <c r="BE189" i="5"/>
  <c r="D189" i="5"/>
  <c r="L189" i="5"/>
  <c r="T189" i="5"/>
  <c r="AB189" i="5"/>
  <c r="AJ189" i="5"/>
  <c r="AR189" i="5"/>
  <c r="AZ189" i="5"/>
  <c r="BH189" i="5"/>
  <c r="E189" i="5"/>
  <c r="M189" i="5"/>
  <c r="U189" i="5"/>
  <c r="AC189" i="5"/>
  <c r="AK189" i="5"/>
  <c r="AS189" i="5"/>
  <c r="BA189" i="5"/>
  <c r="BI189" i="5"/>
  <c r="P189" i="5"/>
  <c r="AV189" i="5"/>
  <c r="X189" i="5"/>
  <c r="BD189" i="5"/>
  <c r="AF189" i="5"/>
  <c r="H189" i="5"/>
  <c r="AN189" i="5"/>
  <c r="D190" i="5" l="1"/>
  <c r="H190" i="5"/>
  <c r="L190" i="5"/>
  <c r="P190" i="5"/>
  <c r="T190" i="5"/>
  <c r="X190" i="5"/>
  <c r="AB190" i="5"/>
  <c r="AF190" i="5"/>
  <c r="AJ190" i="5"/>
  <c r="AN190" i="5"/>
  <c r="AR190" i="5"/>
  <c r="AV190" i="5"/>
  <c r="AZ190" i="5"/>
  <c r="BD190" i="5"/>
  <c r="BH190" i="5"/>
  <c r="E190" i="5"/>
  <c r="I190" i="5"/>
  <c r="M190" i="5"/>
  <c r="Q190" i="5"/>
  <c r="U190" i="5"/>
  <c r="Y190" i="5"/>
  <c r="AC190" i="5"/>
  <c r="AG190" i="5"/>
  <c r="AK190" i="5"/>
  <c r="AO190" i="5"/>
  <c r="AS190" i="5"/>
  <c r="AW190" i="5"/>
  <c r="BA190" i="5"/>
  <c r="BE190" i="5"/>
  <c r="BI190" i="5"/>
  <c r="C190" i="5"/>
  <c r="K190" i="5"/>
  <c r="S190" i="5"/>
  <c r="AA190" i="5"/>
  <c r="AI190" i="5"/>
  <c r="AQ190" i="5"/>
  <c r="AY190" i="5"/>
  <c r="BG190" i="5"/>
  <c r="F190" i="5"/>
  <c r="N190" i="5"/>
  <c r="V190" i="5"/>
  <c r="AD190" i="5"/>
  <c r="AL190" i="5"/>
  <c r="AT190" i="5"/>
  <c r="BB190" i="5"/>
  <c r="BJ190" i="5"/>
  <c r="G190" i="5"/>
  <c r="O190" i="5"/>
  <c r="W190" i="5"/>
  <c r="AE190" i="5"/>
  <c r="AM190" i="5"/>
  <c r="AU190" i="5"/>
  <c r="BC190" i="5"/>
  <c r="A191" i="5"/>
  <c r="R190" i="5"/>
  <c r="AX190" i="5"/>
  <c r="Z190" i="5"/>
  <c r="BF190" i="5"/>
  <c r="B190" i="5"/>
  <c r="AH190" i="5"/>
  <c r="AP190" i="5"/>
  <c r="J190" i="5"/>
  <c r="B191" i="5" l="1"/>
  <c r="F191" i="5"/>
  <c r="J191" i="5"/>
  <c r="N191" i="5"/>
  <c r="R191" i="5"/>
  <c r="V191" i="5"/>
  <c r="Z191" i="5"/>
  <c r="AD191" i="5"/>
  <c r="AH191" i="5"/>
  <c r="AL191" i="5"/>
  <c r="AP191" i="5"/>
  <c r="AT191" i="5"/>
  <c r="AX191" i="5"/>
  <c r="BB191" i="5"/>
  <c r="BF191" i="5"/>
  <c r="BJ191" i="5"/>
  <c r="C191" i="5"/>
  <c r="G191" i="5"/>
  <c r="K191" i="5"/>
  <c r="O191" i="5"/>
  <c r="S191" i="5"/>
  <c r="W191" i="5"/>
  <c r="AA191" i="5"/>
  <c r="AE191" i="5"/>
  <c r="AI191" i="5"/>
  <c r="AM191" i="5"/>
  <c r="AQ191" i="5"/>
  <c r="AU191" i="5"/>
  <c r="AY191" i="5"/>
  <c r="BC191" i="5"/>
  <c r="BG191" i="5"/>
  <c r="A192" i="5"/>
  <c r="E191" i="5"/>
  <c r="M191" i="5"/>
  <c r="U191" i="5"/>
  <c r="AC191" i="5"/>
  <c r="AK191" i="5"/>
  <c r="AS191" i="5"/>
  <c r="BA191" i="5"/>
  <c r="BI191" i="5"/>
  <c r="H191" i="5"/>
  <c r="P191" i="5"/>
  <c r="X191" i="5"/>
  <c r="AF191" i="5"/>
  <c r="AN191" i="5"/>
  <c r="AV191" i="5"/>
  <c r="BD191" i="5"/>
  <c r="I191" i="5"/>
  <c r="Q191" i="5"/>
  <c r="Y191" i="5"/>
  <c r="AG191" i="5"/>
  <c r="AO191" i="5"/>
  <c r="AW191" i="5"/>
  <c r="BE191" i="5"/>
  <c r="T191" i="5"/>
  <c r="AZ191" i="5"/>
  <c r="AB191" i="5"/>
  <c r="BH191" i="5"/>
  <c r="D191" i="5"/>
  <c r="AJ191" i="5"/>
  <c r="L191" i="5"/>
  <c r="AR191" i="5"/>
  <c r="D192" i="5" l="1"/>
  <c r="H192" i="5"/>
  <c r="L192" i="5"/>
  <c r="P192" i="5"/>
  <c r="T192" i="5"/>
  <c r="X192" i="5"/>
  <c r="AB192" i="5"/>
  <c r="AF192" i="5"/>
  <c r="AJ192" i="5"/>
  <c r="AN192" i="5"/>
  <c r="AR192" i="5"/>
  <c r="AV192" i="5"/>
  <c r="AZ192" i="5"/>
  <c r="BD192" i="5"/>
  <c r="BH192" i="5"/>
  <c r="E192" i="5"/>
  <c r="I192" i="5"/>
  <c r="M192" i="5"/>
  <c r="Q192" i="5"/>
  <c r="U192" i="5"/>
  <c r="Y192" i="5"/>
  <c r="AC192" i="5"/>
  <c r="AG192" i="5"/>
  <c r="AK192" i="5"/>
  <c r="AO192" i="5"/>
  <c r="AS192" i="5"/>
  <c r="AW192" i="5"/>
  <c r="BA192" i="5"/>
  <c r="BE192" i="5"/>
  <c r="BI192" i="5"/>
  <c r="G192" i="5"/>
  <c r="O192" i="5"/>
  <c r="W192" i="5"/>
  <c r="AE192" i="5"/>
  <c r="AM192" i="5"/>
  <c r="AU192" i="5"/>
  <c r="BC192" i="5"/>
  <c r="A193" i="5"/>
  <c r="B192" i="5"/>
  <c r="J192" i="5"/>
  <c r="R192" i="5"/>
  <c r="Z192" i="5"/>
  <c r="AH192" i="5"/>
  <c r="AP192" i="5"/>
  <c r="AX192" i="5"/>
  <c r="BF192" i="5"/>
  <c r="C192" i="5"/>
  <c r="K192" i="5"/>
  <c r="S192" i="5"/>
  <c r="AA192" i="5"/>
  <c r="AI192" i="5"/>
  <c r="AQ192" i="5"/>
  <c r="AY192" i="5"/>
  <c r="BG192" i="5"/>
  <c r="V192" i="5"/>
  <c r="BB192" i="5"/>
  <c r="AD192" i="5"/>
  <c r="BJ192" i="5"/>
  <c r="F192" i="5"/>
  <c r="AL192" i="5"/>
  <c r="AT192" i="5"/>
  <c r="N192" i="5"/>
  <c r="B193" i="5" l="1"/>
  <c r="F193" i="5"/>
  <c r="J193" i="5"/>
  <c r="N193" i="5"/>
  <c r="R193" i="5"/>
  <c r="V193" i="5"/>
  <c r="Z193" i="5"/>
  <c r="AD193" i="5"/>
  <c r="AH193" i="5"/>
  <c r="AL193" i="5"/>
  <c r="AP193" i="5"/>
  <c r="AT193" i="5"/>
  <c r="AX193" i="5"/>
  <c r="BB193" i="5"/>
  <c r="BF193" i="5"/>
  <c r="BJ193" i="5"/>
  <c r="C193" i="5"/>
  <c r="G193" i="5"/>
  <c r="K193" i="5"/>
  <c r="O193" i="5"/>
  <c r="S193" i="5"/>
  <c r="W193" i="5"/>
  <c r="AA193" i="5"/>
  <c r="AE193" i="5"/>
  <c r="AI193" i="5"/>
  <c r="AM193" i="5"/>
  <c r="AQ193" i="5"/>
  <c r="AU193" i="5"/>
  <c r="AY193" i="5"/>
  <c r="BC193" i="5"/>
  <c r="BG193" i="5"/>
  <c r="A194" i="5"/>
  <c r="I193" i="5"/>
  <c r="Q193" i="5"/>
  <c r="Y193" i="5"/>
  <c r="AG193" i="5"/>
  <c r="AO193" i="5"/>
  <c r="AW193" i="5"/>
  <c r="BE193" i="5"/>
  <c r="D193" i="5"/>
  <c r="L193" i="5"/>
  <c r="T193" i="5"/>
  <c r="AB193" i="5"/>
  <c r="AJ193" i="5"/>
  <c r="AR193" i="5"/>
  <c r="AZ193" i="5"/>
  <c r="BH193" i="5"/>
  <c r="E193" i="5"/>
  <c r="M193" i="5"/>
  <c r="U193" i="5"/>
  <c r="AC193" i="5"/>
  <c r="AK193" i="5"/>
  <c r="AS193" i="5"/>
  <c r="BA193" i="5"/>
  <c r="BI193" i="5"/>
  <c r="X193" i="5"/>
  <c r="BD193" i="5"/>
  <c r="AF193" i="5"/>
  <c r="H193" i="5"/>
  <c r="AN193" i="5"/>
  <c r="P193" i="5"/>
  <c r="AV193" i="5"/>
  <c r="D194" i="5" l="1"/>
  <c r="H194" i="5"/>
  <c r="L194" i="5"/>
  <c r="P194" i="5"/>
  <c r="T194" i="5"/>
  <c r="X194" i="5"/>
  <c r="AB194" i="5"/>
  <c r="AF194" i="5"/>
  <c r="AJ194" i="5"/>
  <c r="AN194" i="5"/>
  <c r="AR194" i="5"/>
  <c r="AV194" i="5"/>
  <c r="AZ194" i="5"/>
  <c r="BD194" i="5"/>
  <c r="BH194" i="5"/>
  <c r="E194" i="5"/>
  <c r="I194" i="5"/>
  <c r="M194" i="5"/>
  <c r="Q194" i="5"/>
  <c r="U194" i="5"/>
  <c r="Y194" i="5"/>
  <c r="AC194" i="5"/>
  <c r="AG194" i="5"/>
  <c r="AK194" i="5"/>
  <c r="AO194" i="5"/>
  <c r="AS194" i="5"/>
  <c r="AW194" i="5"/>
  <c r="BA194" i="5"/>
  <c r="BE194" i="5"/>
  <c r="BI194" i="5"/>
  <c r="C194" i="5"/>
  <c r="K194" i="5"/>
  <c r="S194" i="5"/>
  <c r="AA194" i="5"/>
  <c r="AI194" i="5"/>
  <c r="AQ194" i="5"/>
  <c r="AY194" i="5"/>
  <c r="BG194" i="5"/>
  <c r="F194" i="5"/>
  <c r="N194" i="5"/>
  <c r="V194" i="5"/>
  <c r="AD194" i="5"/>
  <c r="AL194" i="5"/>
  <c r="AT194" i="5"/>
  <c r="BB194" i="5"/>
  <c r="BJ194" i="5"/>
  <c r="G194" i="5"/>
  <c r="O194" i="5"/>
  <c r="W194" i="5"/>
  <c r="AE194" i="5"/>
  <c r="AM194" i="5"/>
  <c r="AU194" i="5"/>
  <c r="BC194" i="5"/>
  <c r="A195" i="5"/>
  <c r="Z194" i="5"/>
  <c r="BF194" i="5"/>
  <c r="B194" i="5"/>
  <c r="AH194" i="5"/>
  <c r="J194" i="5"/>
  <c r="AP194" i="5"/>
  <c r="AX194" i="5"/>
  <c r="R194" i="5"/>
  <c r="B195" i="5" l="1"/>
  <c r="F195" i="5"/>
  <c r="J195" i="5"/>
  <c r="N195" i="5"/>
  <c r="R195" i="5"/>
  <c r="V195" i="5"/>
  <c r="Z195" i="5"/>
  <c r="AD195" i="5"/>
  <c r="AH195" i="5"/>
  <c r="AL195" i="5"/>
  <c r="AP195" i="5"/>
  <c r="AT195" i="5"/>
  <c r="AX195" i="5"/>
  <c r="BB195" i="5"/>
  <c r="BF195" i="5"/>
  <c r="BJ195" i="5"/>
  <c r="C195" i="5"/>
  <c r="G195" i="5"/>
  <c r="K195" i="5"/>
  <c r="O195" i="5"/>
  <c r="S195" i="5"/>
  <c r="W195" i="5"/>
  <c r="AA195" i="5"/>
  <c r="AE195" i="5"/>
  <c r="AI195" i="5"/>
  <c r="AM195" i="5"/>
  <c r="AQ195" i="5"/>
  <c r="AU195" i="5"/>
  <c r="AY195" i="5"/>
  <c r="BC195" i="5"/>
  <c r="BG195" i="5"/>
  <c r="A196" i="5"/>
  <c r="E195" i="5"/>
  <c r="M195" i="5"/>
  <c r="U195" i="5"/>
  <c r="AC195" i="5"/>
  <c r="AK195" i="5"/>
  <c r="AS195" i="5"/>
  <c r="BA195" i="5"/>
  <c r="BI195" i="5"/>
  <c r="H195" i="5"/>
  <c r="P195" i="5"/>
  <c r="X195" i="5"/>
  <c r="AF195" i="5"/>
  <c r="AN195" i="5"/>
  <c r="AV195" i="5"/>
  <c r="BD195" i="5"/>
  <c r="I195" i="5"/>
  <c r="Q195" i="5"/>
  <c r="Y195" i="5"/>
  <c r="AG195" i="5"/>
  <c r="AO195" i="5"/>
  <c r="AW195" i="5"/>
  <c r="BE195" i="5"/>
  <c r="AB195" i="5"/>
  <c r="BH195" i="5"/>
  <c r="D195" i="5"/>
  <c r="AJ195" i="5"/>
  <c r="L195" i="5"/>
  <c r="AR195" i="5"/>
  <c r="T195" i="5"/>
  <c r="AZ195" i="5"/>
  <c r="D196" i="5" l="1"/>
  <c r="H196" i="5"/>
  <c r="L196" i="5"/>
  <c r="P196" i="5"/>
  <c r="T196" i="5"/>
  <c r="X196" i="5"/>
  <c r="AB196" i="5"/>
  <c r="AF196" i="5"/>
  <c r="AJ196" i="5"/>
  <c r="AN196" i="5"/>
  <c r="AR196" i="5"/>
  <c r="AV196" i="5"/>
  <c r="AZ196" i="5"/>
  <c r="BD196" i="5"/>
  <c r="BH196" i="5"/>
  <c r="E196" i="5"/>
  <c r="I196" i="5"/>
  <c r="M196" i="5"/>
  <c r="Q196" i="5"/>
  <c r="U196" i="5"/>
  <c r="Y196" i="5"/>
  <c r="AC196" i="5"/>
  <c r="AG196" i="5"/>
  <c r="AK196" i="5"/>
  <c r="AO196" i="5"/>
  <c r="AS196" i="5"/>
  <c r="AW196" i="5"/>
  <c r="BA196" i="5"/>
  <c r="BE196" i="5"/>
  <c r="BI196" i="5"/>
  <c r="G196" i="5"/>
  <c r="O196" i="5"/>
  <c r="W196" i="5"/>
  <c r="AE196" i="5"/>
  <c r="AM196" i="5"/>
  <c r="AU196" i="5"/>
  <c r="BC196" i="5"/>
  <c r="A197" i="5"/>
  <c r="B196" i="5"/>
  <c r="J196" i="5"/>
  <c r="R196" i="5"/>
  <c r="Z196" i="5"/>
  <c r="AH196" i="5"/>
  <c r="AP196" i="5"/>
  <c r="AX196" i="5"/>
  <c r="BF196" i="5"/>
  <c r="C196" i="5"/>
  <c r="K196" i="5"/>
  <c r="S196" i="5"/>
  <c r="AA196" i="5"/>
  <c r="AI196" i="5"/>
  <c r="AQ196" i="5"/>
  <c r="AY196" i="5"/>
  <c r="BG196" i="5"/>
  <c r="AD196" i="5"/>
  <c r="BJ196" i="5"/>
  <c r="F196" i="5"/>
  <c r="AL196" i="5"/>
  <c r="N196" i="5"/>
  <c r="AT196" i="5"/>
  <c r="BB196" i="5"/>
  <c r="V196" i="5"/>
  <c r="B197" i="5" l="1"/>
  <c r="F197" i="5"/>
  <c r="J197" i="5"/>
  <c r="N197" i="5"/>
  <c r="R197" i="5"/>
  <c r="V197" i="5"/>
  <c r="Z197" i="5"/>
  <c r="AD197" i="5"/>
  <c r="AH197" i="5"/>
  <c r="AL197" i="5"/>
  <c r="AP197" i="5"/>
  <c r="AT197" i="5"/>
  <c r="AX197" i="5"/>
  <c r="BB197" i="5"/>
  <c r="BF197" i="5"/>
  <c r="BJ197" i="5"/>
  <c r="C197" i="5"/>
  <c r="G197" i="5"/>
  <c r="K197" i="5"/>
  <c r="O197" i="5"/>
  <c r="S197" i="5"/>
  <c r="W197" i="5"/>
  <c r="AA197" i="5"/>
  <c r="AE197" i="5"/>
  <c r="AI197" i="5"/>
  <c r="AM197" i="5"/>
  <c r="AQ197" i="5"/>
  <c r="AU197" i="5"/>
  <c r="AY197" i="5"/>
  <c r="BC197" i="5"/>
  <c r="BG197" i="5"/>
  <c r="A198" i="5"/>
  <c r="I197" i="5"/>
  <c r="Q197" i="5"/>
  <c r="Y197" i="5"/>
  <c r="AG197" i="5"/>
  <c r="AO197" i="5"/>
  <c r="AW197" i="5"/>
  <c r="BE197" i="5"/>
  <c r="D197" i="5"/>
  <c r="L197" i="5"/>
  <c r="T197" i="5"/>
  <c r="AB197" i="5"/>
  <c r="AJ197" i="5"/>
  <c r="AR197" i="5"/>
  <c r="AZ197" i="5"/>
  <c r="BH197" i="5"/>
  <c r="E197" i="5"/>
  <c r="M197" i="5"/>
  <c r="U197" i="5"/>
  <c r="AC197" i="5"/>
  <c r="AK197" i="5"/>
  <c r="AS197" i="5"/>
  <c r="BA197" i="5"/>
  <c r="BI197" i="5"/>
  <c r="AF197" i="5"/>
  <c r="H197" i="5"/>
  <c r="AN197" i="5"/>
  <c r="P197" i="5"/>
  <c r="AV197" i="5"/>
  <c r="X197" i="5"/>
  <c r="BD197" i="5"/>
  <c r="D198" i="5" l="1"/>
  <c r="H198" i="5"/>
  <c r="L198" i="5"/>
  <c r="P198" i="5"/>
  <c r="T198" i="5"/>
  <c r="X198" i="5"/>
  <c r="AB198" i="5"/>
  <c r="AF198" i="5"/>
  <c r="AJ198" i="5"/>
  <c r="AN198" i="5"/>
  <c r="AR198" i="5"/>
  <c r="AV198" i="5"/>
  <c r="AZ198" i="5"/>
  <c r="BD198" i="5"/>
  <c r="BH198" i="5"/>
  <c r="E198" i="5"/>
  <c r="I198" i="5"/>
  <c r="M198" i="5"/>
  <c r="Q198" i="5"/>
  <c r="U198" i="5"/>
  <c r="Y198" i="5"/>
  <c r="AC198" i="5"/>
  <c r="AG198" i="5"/>
  <c r="AK198" i="5"/>
  <c r="AO198" i="5"/>
  <c r="AS198" i="5"/>
  <c r="AW198" i="5"/>
  <c r="BA198" i="5"/>
  <c r="BE198" i="5"/>
  <c r="BI198" i="5"/>
  <c r="C198" i="5"/>
  <c r="K198" i="5"/>
  <c r="S198" i="5"/>
  <c r="AA198" i="5"/>
  <c r="AI198" i="5"/>
  <c r="AQ198" i="5"/>
  <c r="AY198" i="5"/>
  <c r="BG198" i="5"/>
  <c r="F198" i="5"/>
  <c r="N198" i="5"/>
  <c r="V198" i="5"/>
  <c r="AD198" i="5"/>
  <c r="AL198" i="5"/>
  <c r="AT198" i="5"/>
  <c r="BB198" i="5"/>
  <c r="BJ198" i="5"/>
  <c r="G198" i="5"/>
  <c r="O198" i="5"/>
  <c r="W198" i="5"/>
  <c r="AE198" i="5"/>
  <c r="AM198" i="5"/>
  <c r="AU198" i="5"/>
  <c r="BC198" i="5"/>
  <c r="A199" i="5"/>
  <c r="B198" i="5"/>
  <c r="AH198" i="5"/>
  <c r="J198" i="5"/>
  <c r="AP198" i="5"/>
  <c r="R198" i="5"/>
  <c r="AX198" i="5"/>
  <c r="BF198" i="5"/>
  <c r="Z198" i="5"/>
  <c r="B199" i="5" l="1"/>
  <c r="F199" i="5"/>
  <c r="J199" i="5"/>
  <c r="N199" i="5"/>
  <c r="R199" i="5"/>
  <c r="V199" i="5"/>
  <c r="Z199" i="5"/>
  <c r="AD199" i="5"/>
  <c r="AH199" i="5"/>
  <c r="AL199" i="5"/>
  <c r="AP199" i="5"/>
  <c r="AT199" i="5"/>
  <c r="AX199" i="5"/>
  <c r="BB199" i="5"/>
  <c r="BF199" i="5"/>
  <c r="BJ199" i="5"/>
  <c r="C199" i="5"/>
  <c r="G199" i="5"/>
  <c r="K199" i="5"/>
  <c r="O199" i="5"/>
  <c r="S199" i="5"/>
  <c r="W199" i="5"/>
  <c r="AA199" i="5"/>
  <c r="AE199" i="5"/>
  <c r="AI199" i="5"/>
  <c r="AM199" i="5"/>
  <c r="AQ199" i="5"/>
  <c r="AU199" i="5"/>
  <c r="AY199" i="5"/>
  <c r="BC199" i="5"/>
  <c r="BG199" i="5"/>
  <c r="A200" i="5"/>
  <c r="E199" i="5"/>
  <c r="M199" i="5"/>
  <c r="U199" i="5"/>
  <c r="AC199" i="5"/>
  <c r="AK199" i="5"/>
  <c r="AS199" i="5"/>
  <c r="BA199" i="5"/>
  <c r="BI199" i="5"/>
  <c r="H199" i="5"/>
  <c r="P199" i="5"/>
  <c r="X199" i="5"/>
  <c r="AF199" i="5"/>
  <c r="AN199" i="5"/>
  <c r="AV199" i="5"/>
  <c r="BD199" i="5"/>
  <c r="I199" i="5"/>
  <c r="Q199" i="5"/>
  <c r="Y199" i="5"/>
  <c r="AG199" i="5"/>
  <c r="AO199" i="5"/>
  <c r="AW199" i="5"/>
  <c r="BE199" i="5"/>
  <c r="D199" i="5"/>
  <c r="AJ199" i="5"/>
  <c r="L199" i="5"/>
  <c r="AR199" i="5"/>
  <c r="T199" i="5"/>
  <c r="AZ199" i="5"/>
  <c r="AB199" i="5"/>
  <c r="BH199" i="5"/>
  <c r="D200" i="5" l="1"/>
  <c r="H200" i="5"/>
  <c r="L200" i="5"/>
  <c r="P200" i="5"/>
  <c r="T200" i="5"/>
  <c r="X200" i="5"/>
  <c r="AB200" i="5"/>
  <c r="AF200" i="5"/>
  <c r="AJ200" i="5"/>
  <c r="AN200" i="5"/>
  <c r="AR200" i="5"/>
  <c r="AV200" i="5"/>
  <c r="AZ200" i="5"/>
  <c r="BD200" i="5"/>
  <c r="BH200" i="5"/>
  <c r="E200" i="5"/>
  <c r="I200" i="5"/>
  <c r="M200" i="5"/>
  <c r="Q200" i="5"/>
  <c r="U200" i="5"/>
  <c r="Y200" i="5"/>
  <c r="AC200" i="5"/>
  <c r="AG200" i="5"/>
  <c r="AK200" i="5"/>
  <c r="AO200" i="5"/>
  <c r="AS200" i="5"/>
  <c r="AW200" i="5"/>
  <c r="BA200" i="5"/>
  <c r="BE200" i="5"/>
  <c r="BI200" i="5"/>
  <c r="G200" i="5"/>
  <c r="O200" i="5"/>
  <c r="W200" i="5"/>
  <c r="AE200" i="5"/>
  <c r="AM200" i="5"/>
  <c r="AU200" i="5"/>
  <c r="BC200" i="5"/>
  <c r="A201" i="5"/>
  <c r="B200" i="5"/>
  <c r="J200" i="5"/>
  <c r="R200" i="5"/>
  <c r="Z200" i="5"/>
  <c r="AH200" i="5"/>
  <c r="AP200" i="5"/>
  <c r="AX200" i="5"/>
  <c r="BF200" i="5"/>
  <c r="C200" i="5"/>
  <c r="K200" i="5"/>
  <c r="S200" i="5"/>
  <c r="AA200" i="5"/>
  <c r="AI200" i="5"/>
  <c r="AQ200" i="5"/>
  <c r="AY200" i="5"/>
  <c r="BG200" i="5"/>
  <c r="F200" i="5"/>
  <c r="AL200" i="5"/>
  <c r="N200" i="5"/>
  <c r="AT200" i="5"/>
  <c r="V200" i="5"/>
  <c r="BB200" i="5"/>
  <c r="BJ200" i="5"/>
  <c r="AD200" i="5"/>
  <c r="B201" i="5" l="1"/>
  <c r="F201" i="5"/>
  <c r="J201" i="5"/>
  <c r="N201" i="5"/>
  <c r="R201" i="5"/>
  <c r="V201" i="5"/>
  <c r="Z201" i="5"/>
  <c r="AD201" i="5"/>
  <c r="AH201" i="5"/>
  <c r="AL201" i="5"/>
  <c r="AP201" i="5"/>
  <c r="AT201" i="5"/>
  <c r="AX201" i="5"/>
  <c r="BB201" i="5"/>
  <c r="BF201" i="5"/>
  <c r="BJ201" i="5"/>
  <c r="C201" i="5"/>
  <c r="G201" i="5"/>
  <c r="K201" i="5"/>
  <c r="O201" i="5"/>
  <c r="S201" i="5"/>
  <c r="W201" i="5"/>
  <c r="AA201" i="5"/>
  <c r="AE201" i="5"/>
  <c r="AI201" i="5"/>
  <c r="AM201" i="5"/>
  <c r="AQ201" i="5"/>
  <c r="AU201" i="5"/>
  <c r="AY201" i="5"/>
  <c r="BC201" i="5"/>
  <c r="BG201" i="5"/>
  <c r="A202" i="5"/>
  <c r="I201" i="5"/>
  <c r="Q201" i="5"/>
  <c r="Y201" i="5"/>
  <c r="AG201" i="5"/>
  <c r="AO201" i="5"/>
  <c r="AW201" i="5"/>
  <c r="BE201" i="5"/>
  <c r="D201" i="5"/>
  <c r="L201" i="5"/>
  <c r="T201" i="5"/>
  <c r="AB201" i="5"/>
  <c r="AJ201" i="5"/>
  <c r="AR201" i="5"/>
  <c r="AZ201" i="5"/>
  <c r="BH201" i="5"/>
  <c r="E201" i="5"/>
  <c r="M201" i="5"/>
  <c r="U201" i="5"/>
  <c r="AC201" i="5"/>
  <c r="AK201" i="5"/>
  <c r="AS201" i="5"/>
  <c r="BA201" i="5"/>
  <c r="BI201" i="5"/>
  <c r="H201" i="5"/>
  <c r="AN201" i="5"/>
  <c r="P201" i="5"/>
  <c r="AV201" i="5"/>
  <c r="X201" i="5"/>
  <c r="BD201" i="5"/>
  <c r="AF201" i="5"/>
  <c r="D202" i="5" l="1"/>
  <c r="H202" i="5"/>
  <c r="L202" i="5"/>
  <c r="P202" i="5"/>
  <c r="T202" i="5"/>
  <c r="X202" i="5"/>
  <c r="AB202" i="5"/>
  <c r="AF202" i="5"/>
  <c r="AJ202" i="5"/>
  <c r="AN202" i="5"/>
  <c r="AR202" i="5"/>
  <c r="AV202" i="5"/>
  <c r="AZ202" i="5"/>
  <c r="BD202" i="5"/>
  <c r="BH202" i="5"/>
  <c r="E202" i="5"/>
  <c r="I202" i="5"/>
  <c r="M202" i="5"/>
  <c r="Q202" i="5"/>
  <c r="U202" i="5"/>
  <c r="Y202" i="5"/>
  <c r="AC202" i="5"/>
  <c r="AG202" i="5"/>
  <c r="AK202" i="5"/>
  <c r="AO202" i="5"/>
  <c r="AS202" i="5"/>
  <c r="AW202" i="5"/>
  <c r="BA202" i="5"/>
  <c r="BE202" i="5"/>
  <c r="BI202" i="5"/>
  <c r="C202" i="5"/>
  <c r="K202" i="5"/>
  <c r="S202" i="5"/>
  <c r="AA202" i="5"/>
  <c r="AI202" i="5"/>
  <c r="AQ202" i="5"/>
  <c r="AY202" i="5"/>
  <c r="BG202" i="5"/>
  <c r="F202" i="5"/>
  <c r="N202" i="5"/>
  <c r="V202" i="5"/>
  <c r="AD202" i="5"/>
  <c r="AL202" i="5"/>
  <c r="AT202" i="5"/>
  <c r="BB202" i="5"/>
  <c r="BJ202" i="5"/>
  <c r="G202" i="5"/>
  <c r="O202" i="5"/>
  <c r="W202" i="5"/>
  <c r="AE202" i="5"/>
  <c r="AM202" i="5"/>
  <c r="AU202" i="5"/>
  <c r="BC202" i="5"/>
  <c r="A203" i="5"/>
  <c r="J202" i="5"/>
  <c r="AP202" i="5"/>
  <c r="R202" i="5"/>
  <c r="AX202" i="5"/>
  <c r="Z202" i="5"/>
  <c r="BF202" i="5"/>
  <c r="AH202" i="5"/>
  <c r="B202" i="5"/>
  <c r="B203" i="5" l="1"/>
  <c r="F203" i="5"/>
  <c r="J203" i="5"/>
  <c r="N203" i="5"/>
  <c r="R203" i="5"/>
  <c r="V203" i="5"/>
  <c r="Z203" i="5"/>
  <c r="AD203" i="5"/>
  <c r="AH203" i="5"/>
  <c r="AL203" i="5"/>
  <c r="AP203" i="5"/>
  <c r="AT203" i="5"/>
  <c r="AX203" i="5"/>
  <c r="BB203" i="5"/>
  <c r="BF203" i="5"/>
  <c r="BJ203" i="5"/>
  <c r="C203" i="5"/>
  <c r="G203" i="5"/>
  <c r="K203" i="5"/>
  <c r="O203" i="5"/>
  <c r="S203" i="5"/>
  <c r="W203" i="5"/>
  <c r="E203" i="5"/>
  <c r="M203" i="5"/>
  <c r="U203" i="5"/>
  <c r="AB203" i="5"/>
  <c r="AG203" i="5"/>
  <c r="AM203" i="5"/>
  <c r="AR203" i="5"/>
  <c r="AW203" i="5"/>
  <c r="BC203" i="5"/>
  <c r="BH203" i="5"/>
  <c r="H203" i="5"/>
  <c r="P203" i="5"/>
  <c r="X203" i="5"/>
  <c r="AC203" i="5"/>
  <c r="AI203" i="5"/>
  <c r="AN203" i="5"/>
  <c r="AS203" i="5"/>
  <c r="AY203" i="5"/>
  <c r="BD203" i="5"/>
  <c r="BI203" i="5"/>
  <c r="I203" i="5"/>
  <c r="Q203" i="5"/>
  <c r="Y203" i="5"/>
  <c r="AE203" i="5"/>
  <c r="AJ203" i="5"/>
  <c r="AO203" i="5"/>
  <c r="AU203" i="5"/>
  <c r="AZ203" i="5"/>
  <c r="BE203" i="5"/>
  <c r="A204" i="5"/>
  <c r="L203" i="5"/>
  <c r="AK203" i="5"/>
  <c r="BG203" i="5"/>
  <c r="T203" i="5"/>
  <c r="AQ203" i="5"/>
  <c r="AA203" i="5"/>
  <c r="AV203" i="5"/>
  <c r="D203" i="5"/>
  <c r="AF203" i="5"/>
  <c r="BA203" i="5"/>
  <c r="D204" i="5" l="1"/>
  <c r="H204" i="5"/>
  <c r="L204" i="5"/>
  <c r="P204" i="5"/>
  <c r="T204" i="5"/>
  <c r="X204" i="5"/>
  <c r="AB204" i="5"/>
  <c r="AF204" i="5"/>
  <c r="AJ204" i="5"/>
  <c r="AN204" i="5"/>
  <c r="AR204" i="5"/>
  <c r="AV204" i="5"/>
  <c r="AZ204" i="5"/>
  <c r="BD204" i="5"/>
  <c r="BH204" i="5"/>
  <c r="C204" i="5"/>
  <c r="I204" i="5"/>
  <c r="N204" i="5"/>
  <c r="S204" i="5"/>
  <c r="Y204" i="5"/>
  <c r="AD204" i="5"/>
  <c r="AI204" i="5"/>
  <c r="AO204" i="5"/>
  <c r="AT204" i="5"/>
  <c r="AY204" i="5"/>
  <c r="BE204" i="5"/>
  <c r="BJ204" i="5"/>
  <c r="E204" i="5"/>
  <c r="J204" i="5"/>
  <c r="O204" i="5"/>
  <c r="U204" i="5"/>
  <c r="Z204" i="5"/>
  <c r="AE204" i="5"/>
  <c r="AK204" i="5"/>
  <c r="AP204" i="5"/>
  <c r="AU204" i="5"/>
  <c r="BA204" i="5"/>
  <c r="BF204" i="5"/>
  <c r="A205" i="5"/>
  <c r="F204" i="5"/>
  <c r="K204" i="5"/>
  <c r="Q204" i="5"/>
  <c r="V204" i="5"/>
  <c r="AA204" i="5"/>
  <c r="AG204" i="5"/>
  <c r="AL204" i="5"/>
  <c r="AQ204" i="5"/>
  <c r="AW204" i="5"/>
  <c r="BB204" i="5"/>
  <c r="BG204" i="5"/>
  <c r="R204" i="5"/>
  <c r="AM204" i="5"/>
  <c r="BI204" i="5"/>
  <c r="B204" i="5"/>
  <c r="W204" i="5"/>
  <c r="AS204" i="5"/>
  <c r="G204" i="5"/>
  <c r="AC204" i="5"/>
  <c r="AX204" i="5"/>
  <c r="AH204" i="5"/>
  <c r="BC204" i="5"/>
  <c r="M204" i="5"/>
  <c r="B205" i="5" l="1"/>
  <c r="F205" i="5"/>
  <c r="J205" i="5"/>
  <c r="N205" i="5"/>
  <c r="R205" i="5"/>
  <c r="V205" i="5"/>
  <c r="Z205" i="5"/>
  <c r="AD205" i="5"/>
  <c r="AH205" i="5"/>
  <c r="AL205" i="5"/>
  <c r="AP205" i="5"/>
  <c r="AT205" i="5"/>
  <c r="AX205" i="5"/>
  <c r="BB205" i="5"/>
  <c r="BF205" i="5"/>
  <c r="BJ205" i="5"/>
  <c r="E205" i="5"/>
  <c r="K205" i="5"/>
  <c r="P205" i="5"/>
  <c r="U205" i="5"/>
  <c r="AA205" i="5"/>
  <c r="AF205" i="5"/>
  <c r="AK205" i="5"/>
  <c r="AQ205" i="5"/>
  <c r="AV205" i="5"/>
  <c r="BA205" i="5"/>
  <c r="BG205" i="5"/>
  <c r="G205" i="5"/>
  <c r="L205" i="5"/>
  <c r="Q205" i="5"/>
  <c r="W205" i="5"/>
  <c r="AB205" i="5"/>
  <c r="AG205" i="5"/>
  <c r="AM205" i="5"/>
  <c r="AR205" i="5"/>
  <c r="AW205" i="5"/>
  <c r="BC205" i="5"/>
  <c r="BH205" i="5"/>
  <c r="C205" i="5"/>
  <c r="H205" i="5"/>
  <c r="M205" i="5"/>
  <c r="S205" i="5"/>
  <c r="X205" i="5"/>
  <c r="AC205" i="5"/>
  <c r="AI205" i="5"/>
  <c r="AN205" i="5"/>
  <c r="AS205" i="5"/>
  <c r="AY205" i="5"/>
  <c r="BD205" i="5"/>
  <c r="BI205" i="5"/>
  <c r="T205" i="5"/>
  <c r="AO205" i="5"/>
  <c r="A206" i="5"/>
  <c r="D205" i="5"/>
  <c r="Y205" i="5"/>
  <c r="AU205" i="5"/>
  <c r="I205" i="5"/>
  <c r="AE205" i="5"/>
  <c r="AZ205" i="5"/>
  <c r="BE205" i="5"/>
  <c r="AJ205" i="5"/>
  <c r="O205" i="5"/>
  <c r="D206" i="5" l="1"/>
  <c r="H206" i="5"/>
  <c r="L206" i="5"/>
  <c r="P206" i="5"/>
  <c r="T206" i="5"/>
  <c r="X206" i="5"/>
  <c r="AB206" i="5"/>
  <c r="AF206" i="5"/>
  <c r="AJ206" i="5"/>
  <c r="AN206" i="5"/>
  <c r="AR206" i="5"/>
  <c r="AV206" i="5"/>
  <c r="AZ206" i="5"/>
  <c r="BD206" i="5"/>
  <c r="BH206" i="5"/>
  <c r="B206" i="5"/>
  <c r="G206" i="5"/>
  <c r="M206" i="5"/>
  <c r="R206" i="5"/>
  <c r="W206" i="5"/>
  <c r="AC206" i="5"/>
  <c r="AH206" i="5"/>
  <c r="AM206" i="5"/>
  <c r="AS206" i="5"/>
  <c r="AX206" i="5"/>
  <c r="BC206" i="5"/>
  <c r="BI206" i="5"/>
  <c r="C206" i="5"/>
  <c r="I206" i="5"/>
  <c r="N206" i="5"/>
  <c r="S206" i="5"/>
  <c r="Y206" i="5"/>
  <c r="AD206" i="5"/>
  <c r="AI206" i="5"/>
  <c r="AO206" i="5"/>
  <c r="AT206" i="5"/>
  <c r="AY206" i="5"/>
  <c r="BE206" i="5"/>
  <c r="BJ206" i="5"/>
  <c r="E206" i="5"/>
  <c r="J206" i="5"/>
  <c r="O206" i="5"/>
  <c r="U206" i="5"/>
  <c r="Z206" i="5"/>
  <c r="AE206" i="5"/>
  <c r="AK206" i="5"/>
  <c r="AP206" i="5"/>
  <c r="AU206" i="5"/>
  <c r="BA206" i="5"/>
  <c r="BF206" i="5"/>
  <c r="A207" i="5"/>
  <c r="V206" i="5"/>
  <c r="AQ206" i="5"/>
  <c r="F206" i="5"/>
  <c r="AA206" i="5"/>
  <c r="AW206" i="5"/>
  <c r="K206" i="5"/>
  <c r="AG206" i="5"/>
  <c r="BB206" i="5"/>
  <c r="BG206" i="5"/>
  <c r="Q206" i="5"/>
  <c r="AL206" i="5"/>
  <c r="B207" i="5" l="1"/>
  <c r="F207" i="5"/>
  <c r="J207" i="5"/>
  <c r="N207" i="5"/>
  <c r="R207" i="5"/>
  <c r="V207" i="5"/>
  <c r="Z207" i="5"/>
  <c r="AD207" i="5"/>
  <c r="AH207" i="5"/>
  <c r="AL207" i="5"/>
  <c r="AP207" i="5"/>
  <c r="AT207" i="5"/>
  <c r="AX207" i="5"/>
  <c r="BB207" i="5"/>
  <c r="BF207" i="5"/>
  <c r="BJ207" i="5"/>
  <c r="D207" i="5"/>
  <c r="I207" i="5"/>
  <c r="O207" i="5"/>
  <c r="T207" i="5"/>
  <c r="Y207" i="5"/>
  <c r="AE207" i="5"/>
  <c r="AJ207" i="5"/>
  <c r="AO207" i="5"/>
  <c r="AU207" i="5"/>
  <c r="AZ207" i="5"/>
  <c r="BE207" i="5"/>
  <c r="A208" i="5"/>
  <c r="E207" i="5"/>
  <c r="K207" i="5"/>
  <c r="P207" i="5"/>
  <c r="U207" i="5"/>
  <c r="AA207" i="5"/>
  <c r="AF207" i="5"/>
  <c r="AK207" i="5"/>
  <c r="AQ207" i="5"/>
  <c r="AV207" i="5"/>
  <c r="BA207" i="5"/>
  <c r="BG207" i="5"/>
  <c r="G207" i="5"/>
  <c r="L207" i="5"/>
  <c r="Q207" i="5"/>
  <c r="W207" i="5"/>
  <c r="AB207" i="5"/>
  <c r="AG207" i="5"/>
  <c r="AM207" i="5"/>
  <c r="AR207" i="5"/>
  <c r="AW207" i="5"/>
  <c r="BC207" i="5"/>
  <c r="BH207" i="5"/>
  <c r="C207" i="5"/>
  <c r="X207" i="5"/>
  <c r="AS207" i="5"/>
  <c r="H207" i="5"/>
  <c r="AC207" i="5"/>
  <c r="AY207" i="5"/>
  <c r="M207" i="5"/>
  <c r="AI207" i="5"/>
  <c r="BD207" i="5"/>
  <c r="S207" i="5"/>
  <c r="AN207" i="5"/>
  <c r="BI207" i="5"/>
  <c r="D208" i="5" l="1"/>
  <c r="H208" i="5"/>
  <c r="L208" i="5"/>
  <c r="P208" i="5"/>
  <c r="T208" i="5"/>
  <c r="X208" i="5"/>
  <c r="AB208" i="5"/>
  <c r="AF208" i="5"/>
  <c r="AJ208" i="5"/>
  <c r="AN208" i="5"/>
  <c r="AR208" i="5"/>
  <c r="AV208" i="5"/>
  <c r="AZ208" i="5"/>
  <c r="BD208" i="5"/>
  <c r="BH208" i="5"/>
  <c r="F208" i="5"/>
  <c r="K208" i="5"/>
  <c r="Q208" i="5"/>
  <c r="V208" i="5"/>
  <c r="AA208" i="5"/>
  <c r="AG208" i="5"/>
  <c r="AL208" i="5"/>
  <c r="AQ208" i="5"/>
  <c r="AW208" i="5"/>
  <c r="BB208" i="5"/>
  <c r="BG208" i="5"/>
  <c r="B208" i="5"/>
  <c r="G208" i="5"/>
  <c r="M208" i="5"/>
  <c r="R208" i="5"/>
  <c r="W208" i="5"/>
  <c r="AC208" i="5"/>
  <c r="AH208" i="5"/>
  <c r="AM208" i="5"/>
  <c r="AS208" i="5"/>
  <c r="AX208" i="5"/>
  <c r="BC208" i="5"/>
  <c r="BI208" i="5"/>
  <c r="C208" i="5"/>
  <c r="I208" i="5"/>
  <c r="N208" i="5"/>
  <c r="S208" i="5"/>
  <c r="Y208" i="5"/>
  <c r="AD208" i="5"/>
  <c r="AI208" i="5"/>
  <c r="AO208" i="5"/>
  <c r="AT208" i="5"/>
  <c r="AY208" i="5"/>
  <c r="BE208" i="5"/>
  <c r="BJ208" i="5"/>
  <c r="E208" i="5"/>
  <c r="Z208" i="5"/>
  <c r="AU208" i="5"/>
  <c r="J208" i="5"/>
  <c r="AE208" i="5"/>
  <c r="BA208" i="5"/>
  <c r="O208" i="5"/>
  <c r="AK208" i="5"/>
  <c r="BF208" i="5"/>
  <c r="AP208" i="5"/>
  <c r="A209" i="5"/>
  <c r="U208" i="5"/>
  <c r="B209" i="5" l="1"/>
  <c r="F209" i="5"/>
  <c r="J209" i="5"/>
  <c r="N209" i="5"/>
  <c r="R209" i="5"/>
  <c r="V209" i="5"/>
  <c r="Z209" i="5"/>
  <c r="AD209" i="5"/>
  <c r="AH209" i="5"/>
  <c r="AL209" i="5"/>
  <c r="AP209" i="5"/>
  <c r="AT209" i="5"/>
  <c r="AX209" i="5"/>
  <c r="BB209" i="5"/>
  <c r="BF209" i="5"/>
  <c r="BJ209" i="5"/>
  <c r="C209" i="5"/>
  <c r="H209" i="5"/>
  <c r="M209" i="5"/>
  <c r="S209" i="5"/>
  <c r="X209" i="5"/>
  <c r="AC209" i="5"/>
  <c r="AI209" i="5"/>
  <c r="AN209" i="5"/>
  <c r="AS209" i="5"/>
  <c r="AY209" i="5"/>
  <c r="BD209" i="5"/>
  <c r="BI209" i="5"/>
  <c r="D209" i="5"/>
  <c r="I209" i="5"/>
  <c r="O209" i="5"/>
  <c r="T209" i="5"/>
  <c r="Y209" i="5"/>
  <c r="AE209" i="5"/>
  <c r="AJ209" i="5"/>
  <c r="AO209" i="5"/>
  <c r="AU209" i="5"/>
  <c r="AZ209" i="5"/>
  <c r="BE209" i="5"/>
  <c r="A210" i="5"/>
  <c r="E209" i="5"/>
  <c r="K209" i="5"/>
  <c r="P209" i="5"/>
  <c r="U209" i="5"/>
  <c r="AA209" i="5"/>
  <c r="AF209" i="5"/>
  <c r="AK209" i="5"/>
  <c r="AQ209" i="5"/>
  <c r="AV209" i="5"/>
  <c r="BA209" i="5"/>
  <c r="BG209" i="5"/>
  <c r="G209" i="5"/>
  <c r="AB209" i="5"/>
  <c r="AW209" i="5"/>
  <c r="L209" i="5"/>
  <c r="AG209" i="5"/>
  <c r="BC209" i="5"/>
  <c r="Q209" i="5"/>
  <c r="AM209" i="5"/>
  <c r="BH209" i="5"/>
  <c r="AR209" i="5"/>
  <c r="W209" i="5"/>
  <c r="D210" i="5" l="1"/>
  <c r="H210" i="5"/>
  <c r="L210" i="5"/>
  <c r="P210" i="5"/>
  <c r="T210" i="5"/>
  <c r="X210" i="5"/>
  <c r="AB210" i="5"/>
  <c r="AF210" i="5"/>
  <c r="AJ210" i="5"/>
  <c r="AN210" i="5"/>
  <c r="AR210" i="5"/>
  <c r="AV210" i="5"/>
  <c r="AZ210" i="5"/>
  <c r="BD210" i="5"/>
  <c r="E210" i="5"/>
  <c r="J210" i="5"/>
  <c r="O210" i="5"/>
  <c r="U210" i="5"/>
  <c r="Z210" i="5"/>
  <c r="AE210" i="5"/>
  <c r="AK210" i="5"/>
  <c r="AP210" i="5"/>
  <c r="AU210" i="5"/>
  <c r="BA210" i="5"/>
  <c r="BF210" i="5"/>
  <c r="BJ210" i="5"/>
  <c r="F210" i="5"/>
  <c r="K210" i="5"/>
  <c r="Q210" i="5"/>
  <c r="V210" i="5"/>
  <c r="AA210" i="5"/>
  <c r="AG210" i="5"/>
  <c r="AL210" i="5"/>
  <c r="AQ210" i="5"/>
  <c r="AW210" i="5"/>
  <c r="BB210" i="5"/>
  <c r="BG210" i="5"/>
  <c r="A211" i="5"/>
  <c r="B210" i="5"/>
  <c r="G210" i="5"/>
  <c r="M210" i="5"/>
  <c r="R210" i="5"/>
  <c r="W210" i="5"/>
  <c r="AC210" i="5"/>
  <c r="AH210" i="5"/>
  <c r="AM210" i="5"/>
  <c r="AS210" i="5"/>
  <c r="AX210" i="5"/>
  <c r="BC210" i="5"/>
  <c r="BH210" i="5"/>
  <c r="I210" i="5"/>
  <c r="AD210" i="5"/>
  <c r="AY210" i="5"/>
  <c r="N210" i="5"/>
  <c r="AI210" i="5"/>
  <c r="BE210" i="5"/>
  <c r="S210" i="5"/>
  <c r="AO210" i="5"/>
  <c r="BI210" i="5"/>
  <c r="C210" i="5"/>
  <c r="Y210" i="5"/>
  <c r="AT210" i="5"/>
  <c r="D211" i="5" l="1"/>
  <c r="H211" i="5"/>
  <c r="L211" i="5"/>
  <c r="P211" i="5"/>
  <c r="T211" i="5"/>
  <c r="X211" i="5"/>
  <c r="AB211" i="5"/>
  <c r="AF211" i="5"/>
  <c r="AJ211" i="5"/>
  <c r="AN211" i="5"/>
  <c r="AR211" i="5"/>
  <c r="AV211" i="5"/>
  <c r="AZ211" i="5"/>
  <c r="BD211" i="5"/>
  <c r="BH211" i="5"/>
  <c r="E211" i="5"/>
  <c r="I211" i="5"/>
  <c r="M211" i="5"/>
  <c r="Q211" i="5"/>
  <c r="U211" i="5"/>
  <c r="Y211" i="5"/>
  <c r="AC211" i="5"/>
  <c r="AG211" i="5"/>
  <c r="AK211" i="5"/>
  <c r="AO211" i="5"/>
  <c r="AS211" i="5"/>
  <c r="AW211" i="5"/>
  <c r="BA211" i="5"/>
  <c r="BE211" i="5"/>
  <c r="BI211" i="5"/>
  <c r="B211" i="5"/>
  <c r="F211" i="5"/>
  <c r="J211" i="5"/>
  <c r="N211" i="5"/>
  <c r="R211" i="5"/>
  <c r="V211" i="5"/>
  <c r="Z211" i="5"/>
  <c r="AD211" i="5"/>
  <c r="AH211" i="5"/>
  <c r="AL211" i="5"/>
  <c r="AP211" i="5"/>
  <c r="AT211" i="5"/>
  <c r="AX211" i="5"/>
  <c r="BB211" i="5"/>
  <c r="BF211" i="5"/>
  <c r="BJ211" i="5"/>
  <c r="G211" i="5"/>
  <c r="W211" i="5"/>
  <c r="AM211" i="5"/>
  <c r="BC211" i="5"/>
  <c r="K211" i="5"/>
  <c r="AA211" i="5"/>
  <c r="AQ211" i="5"/>
  <c r="BG211" i="5"/>
  <c r="O211" i="5"/>
  <c r="AE211" i="5"/>
  <c r="AU211" i="5"/>
  <c r="A212" i="5"/>
  <c r="S211" i="5"/>
  <c r="C211" i="5"/>
  <c r="AI211" i="5"/>
  <c r="AY211" i="5"/>
  <c r="B212" i="5" l="1"/>
  <c r="F212" i="5"/>
  <c r="J212" i="5"/>
  <c r="N212" i="5"/>
  <c r="R212" i="5"/>
  <c r="V212" i="5"/>
  <c r="Z212" i="5"/>
  <c r="AD212" i="5"/>
  <c r="AH212" i="5"/>
  <c r="AL212" i="5"/>
  <c r="AP212" i="5"/>
  <c r="AT212" i="5"/>
  <c r="AX212" i="5"/>
  <c r="BB212" i="5"/>
  <c r="BF212" i="5"/>
  <c r="BJ212" i="5"/>
  <c r="C212" i="5"/>
  <c r="G212" i="5"/>
  <c r="K212" i="5"/>
  <c r="O212" i="5"/>
  <c r="S212" i="5"/>
  <c r="W212" i="5"/>
  <c r="AA212" i="5"/>
  <c r="AE212" i="5"/>
  <c r="AI212" i="5"/>
  <c r="AM212" i="5"/>
  <c r="AQ212" i="5"/>
  <c r="AU212" i="5"/>
  <c r="AY212" i="5"/>
  <c r="BC212" i="5"/>
  <c r="BG212" i="5"/>
  <c r="A213" i="5"/>
  <c r="D212" i="5"/>
  <c r="H212" i="5"/>
  <c r="L212" i="5"/>
  <c r="P212" i="5"/>
  <c r="T212" i="5"/>
  <c r="X212" i="5"/>
  <c r="AB212" i="5"/>
  <c r="AF212" i="5"/>
  <c r="AJ212" i="5"/>
  <c r="AN212" i="5"/>
  <c r="AR212" i="5"/>
  <c r="AV212" i="5"/>
  <c r="AZ212" i="5"/>
  <c r="BD212" i="5"/>
  <c r="BH212" i="5"/>
  <c r="I212" i="5"/>
  <c r="Y212" i="5"/>
  <c r="AO212" i="5"/>
  <c r="BE212" i="5"/>
  <c r="M212" i="5"/>
  <c r="AC212" i="5"/>
  <c r="AS212" i="5"/>
  <c r="BI212" i="5"/>
  <c r="Q212" i="5"/>
  <c r="AG212" i="5"/>
  <c r="AW212" i="5"/>
  <c r="U212" i="5"/>
  <c r="AK212" i="5"/>
  <c r="BA212" i="5"/>
  <c r="E212" i="5"/>
  <c r="D213" i="5" l="1"/>
  <c r="H213" i="5"/>
  <c r="L213" i="5"/>
  <c r="P213" i="5"/>
  <c r="T213" i="5"/>
  <c r="X213" i="5"/>
  <c r="AB213" i="5"/>
  <c r="AF213" i="5"/>
  <c r="AJ213" i="5"/>
  <c r="AN213" i="5"/>
  <c r="AR213" i="5"/>
  <c r="AV213" i="5"/>
  <c r="AZ213" i="5"/>
  <c r="BD213" i="5"/>
  <c r="BH213" i="5"/>
  <c r="E213" i="5"/>
  <c r="I213" i="5"/>
  <c r="M213" i="5"/>
  <c r="Q213" i="5"/>
  <c r="U213" i="5"/>
  <c r="Y213" i="5"/>
  <c r="AC213" i="5"/>
  <c r="AG213" i="5"/>
  <c r="AK213" i="5"/>
  <c r="AO213" i="5"/>
  <c r="AS213" i="5"/>
  <c r="AW213" i="5"/>
  <c r="BA213" i="5"/>
  <c r="BE213" i="5"/>
  <c r="BI213" i="5"/>
  <c r="B213" i="5"/>
  <c r="F213" i="5"/>
  <c r="J213" i="5"/>
  <c r="N213" i="5"/>
  <c r="R213" i="5"/>
  <c r="V213" i="5"/>
  <c r="Z213" i="5"/>
  <c r="AD213" i="5"/>
  <c r="AH213" i="5"/>
  <c r="AL213" i="5"/>
  <c r="AP213" i="5"/>
  <c r="AT213" i="5"/>
  <c r="AX213" i="5"/>
  <c r="BB213" i="5"/>
  <c r="BF213" i="5"/>
  <c r="BJ213" i="5"/>
  <c r="K213" i="5"/>
  <c r="AA213" i="5"/>
  <c r="AQ213" i="5"/>
  <c r="BG213" i="5"/>
  <c r="O213" i="5"/>
  <c r="AE213" i="5"/>
  <c r="AU213" i="5"/>
  <c r="A214" i="5"/>
  <c r="C213" i="5"/>
  <c r="S213" i="5"/>
  <c r="AI213" i="5"/>
  <c r="AY213" i="5"/>
  <c r="W213" i="5"/>
  <c r="G213" i="5"/>
  <c r="AM213" i="5"/>
  <c r="BC213" i="5"/>
  <c r="B214" i="5" l="1"/>
  <c r="F214" i="5"/>
  <c r="J214" i="5"/>
  <c r="N214" i="5"/>
  <c r="R214" i="5"/>
  <c r="V214" i="5"/>
  <c r="Z214" i="5"/>
  <c r="AD214" i="5"/>
  <c r="AH214" i="5"/>
  <c r="AL214" i="5"/>
  <c r="AP214" i="5"/>
  <c r="AT214" i="5"/>
  <c r="AX214" i="5"/>
  <c r="BB214" i="5"/>
  <c r="BF214" i="5"/>
  <c r="BJ214" i="5"/>
  <c r="C214" i="5"/>
  <c r="G214" i="5"/>
  <c r="K214" i="5"/>
  <c r="O214" i="5"/>
  <c r="S214" i="5"/>
  <c r="W214" i="5"/>
  <c r="AA214" i="5"/>
  <c r="AE214" i="5"/>
  <c r="AI214" i="5"/>
  <c r="AM214" i="5"/>
  <c r="AQ214" i="5"/>
  <c r="AU214" i="5"/>
  <c r="AY214" i="5"/>
  <c r="BC214" i="5"/>
  <c r="BG214" i="5"/>
  <c r="A215" i="5"/>
  <c r="D214" i="5"/>
  <c r="H214" i="5"/>
  <c r="L214" i="5"/>
  <c r="P214" i="5"/>
  <c r="T214" i="5"/>
  <c r="X214" i="5"/>
  <c r="AB214" i="5"/>
  <c r="AF214" i="5"/>
  <c r="AJ214" i="5"/>
  <c r="AN214" i="5"/>
  <c r="AR214" i="5"/>
  <c r="AV214" i="5"/>
  <c r="AZ214" i="5"/>
  <c r="BD214" i="5"/>
  <c r="BH214" i="5"/>
  <c r="M214" i="5"/>
  <c r="AC214" i="5"/>
  <c r="AS214" i="5"/>
  <c r="BI214" i="5"/>
  <c r="Q214" i="5"/>
  <c r="AG214" i="5"/>
  <c r="AW214" i="5"/>
  <c r="E214" i="5"/>
  <c r="U214" i="5"/>
  <c r="AK214" i="5"/>
  <c r="BA214" i="5"/>
  <c r="Y214" i="5"/>
  <c r="AO214" i="5"/>
  <c r="I214" i="5"/>
  <c r="BE214" i="5"/>
  <c r="D215" i="5" l="1"/>
  <c r="H215" i="5"/>
  <c r="L215" i="5"/>
  <c r="P215" i="5"/>
  <c r="T215" i="5"/>
  <c r="X215" i="5"/>
  <c r="AB215" i="5"/>
  <c r="AF215" i="5"/>
  <c r="AJ215" i="5"/>
  <c r="AN215" i="5"/>
  <c r="AR215" i="5"/>
  <c r="AV215" i="5"/>
  <c r="AZ215" i="5"/>
  <c r="BD215" i="5"/>
  <c r="BH215" i="5"/>
  <c r="E215" i="5"/>
  <c r="I215" i="5"/>
  <c r="M215" i="5"/>
  <c r="Q215" i="5"/>
  <c r="U215" i="5"/>
  <c r="Y215" i="5"/>
  <c r="AC215" i="5"/>
  <c r="AG215" i="5"/>
  <c r="AK215" i="5"/>
  <c r="AO215" i="5"/>
  <c r="AS215" i="5"/>
  <c r="AW215" i="5"/>
  <c r="BA215" i="5"/>
  <c r="BE215" i="5"/>
  <c r="BI215" i="5"/>
  <c r="B215" i="5"/>
  <c r="F215" i="5"/>
  <c r="J215" i="5"/>
  <c r="N215" i="5"/>
  <c r="R215" i="5"/>
  <c r="V215" i="5"/>
  <c r="Z215" i="5"/>
  <c r="AD215" i="5"/>
  <c r="AH215" i="5"/>
  <c r="AL215" i="5"/>
  <c r="AP215" i="5"/>
  <c r="AT215" i="5"/>
  <c r="AX215" i="5"/>
  <c r="BB215" i="5"/>
  <c r="BF215" i="5"/>
  <c r="BJ215" i="5"/>
  <c r="O215" i="5"/>
  <c r="AE215" i="5"/>
  <c r="AU215" i="5"/>
  <c r="A216" i="5"/>
  <c r="C215" i="5"/>
  <c r="S215" i="5"/>
  <c r="AI215" i="5"/>
  <c r="AY215" i="5"/>
  <c r="G215" i="5"/>
  <c r="W215" i="5"/>
  <c r="AM215" i="5"/>
  <c r="BC215" i="5"/>
  <c r="AA215" i="5"/>
  <c r="AQ215" i="5"/>
  <c r="BG215" i="5"/>
  <c r="K215" i="5"/>
  <c r="B216" i="5" l="1"/>
  <c r="F216" i="5"/>
  <c r="J216" i="5"/>
  <c r="N216" i="5"/>
  <c r="R216" i="5"/>
  <c r="V216" i="5"/>
  <c r="Z216" i="5"/>
  <c r="AD216" i="5"/>
  <c r="AH216" i="5"/>
  <c r="AL216" i="5"/>
  <c r="AP216" i="5"/>
  <c r="AT216" i="5"/>
  <c r="AX216" i="5"/>
  <c r="BB216" i="5"/>
  <c r="BF216" i="5"/>
  <c r="BJ216" i="5"/>
  <c r="C216" i="5"/>
  <c r="G216" i="5"/>
  <c r="K216" i="5"/>
  <c r="O216" i="5"/>
  <c r="S216" i="5"/>
  <c r="W216" i="5"/>
  <c r="AA216" i="5"/>
  <c r="AE216" i="5"/>
  <c r="AI216" i="5"/>
  <c r="AM216" i="5"/>
  <c r="AQ216" i="5"/>
  <c r="AU216" i="5"/>
  <c r="AY216" i="5"/>
  <c r="BC216" i="5"/>
  <c r="BG216" i="5"/>
  <c r="A217" i="5"/>
  <c r="D216" i="5"/>
  <c r="H216" i="5"/>
  <c r="L216" i="5"/>
  <c r="P216" i="5"/>
  <c r="T216" i="5"/>
  <c r="X216" i="5"/>
  <c r="AB216" i="5"/>
  <c r="AF216" i="5"/>
  <c r="AJ216" i="5"/>
  <c r="AN216" i="5"/>
  <c r="AR216" i="5"/>
  <c r="AV216" i="5"/>
  <c r="AZ216" i="5"/>
  <c r="BD216" i="5"/>
  <c r="BH216" i="5"/>
  <c r="Q216" i="5"/>
  <c r="AG216" i="5"/>
  <c r="AW216" i="5"/>
  <c r="E216" i="5"/>
  <c r="U216" i="5"/>
  <c r="AK216" i="5"/>
  <c r="BA216" i="5"/>
  <c r="I216" i="5"/>
  <c r="Y216" i="5"/>
  <c r="AO216" i="5"/>
  <c r="BE216" i="5"/>
  <c r="AC216" i="5"/>
  <c r="AS216" i="5"/>
  <c r="BI216" i="5"/>
  <c r="M216" i="5"/>
  <c r="D217" i="5" l="1"/>
  <c r="H217" i="5"/>
  <c r="L217" i="5"/>
  <c r="P217" i="5"/>
  <c r="T217" i="5"/>
  <c r="X217" i="5"/>
  <c r="AB217" i="5"/>
  <c r="AF217" i="5"/>
  <c r="AJ217" i="5"/>
  <c r="AN217" i="5"/>
  <c r="AR217" i="5"/>
  <c r="AV217" i="5"/>
  <c r="AZ217" i="5"/>
  <c r="BD217" i="5"/>
  <c r="BH217" i="5"/>
  <c r="E217" i="5"/>
  <c r="I217" i="5"/>
  <c r="M217" i="5"/>
  <c r="Q217" i="5"/>
  <c r="U217" i="5"/>
  <c r="Y217" i="5"/>
  <c r="AC217" i="5"/>
  <c r="AG217" i="5"/>
  <c r="AK217" i="5"/>
  <c r="AO217" i="5"/>
  <c r="AS217" i="5"/>
  <c r="AW217" i="5"/>
  <c r="BA217" i="5"/>
  <c r="BE217" i="5"/>
  <c r="BI217" i="5"/>
  <c r="B217" i="5"/>
  <c r="F217" i="5"/>
  <c r="J217" i="5"/>
  <c r="N217" i="5"/>
  <c r="R217" i="5"/>
  <c r="V217" i="5"/>
  <c r="Z217" i="5"/>
  <c r="AD217" i="5"/>
  <c r="AH217" i="5"/>
  <c r="AL217" i="5"/>
  <c r="AP217" i="5"/>
  <c r="AT217" i="5"/>
  <c r="AX217" i="5"/>
  <c r="BB217" i="5"/>
  <c r="BF217" i="5"/>
  <c r="BJ217" i="5"/>
  <c r="C217" i="5"/>
  <c r="S217" i="5"/>
  <c r="AI217" i="5"/>
  <c r="AY217" i="5"/>
  <c r="G217" i="5"/>
  <c r="W217" i="5"/>
  <c r="AM217" i="5"/>
  <c r="BC217" i="5"/>
  <c r="K217" i="5"/>
  <c r="AA217" i="5"/>
  <c r="AQ217" i="5"/>
  <c r="BG217" i="5"/>
  <c r="AE217" i="5"/>
  <c r="O217" i="5"/>
  <c r="AU217" i="5"/>
  <c r="A218" i="5"/>
  <c r="B218" i="5" l="1"/>
  <c r="F218" i="5"/>
  <c r="J218" i="5"/>
  <c r="N218" i="5"/>
  <c r="R218" i="5"/>
  <c r="V218" i="5"/>
  <c r="Z218" i="5"/>
  <c r="AD218" i="5"/>
  <c r="AH218" i="5"/>
  <c r="AL218" i="5"/>
  <c r="AP218" i="5"/>
  <c r="AT218" i="5"/>
  <c r="AX218" i="5"/>
  <c r="BB218" i="5"/>
  <c r="BF218" i="5"/>
  <c r="BJ218" i="5"/>
  <c r="C218" i="5"/>
  <c r="G218" i="5"/>
  <c r="K218" i="5"/>
  <c r="O218" i="5"/>
  <c r="S218" i="5"/>
  <c r="W218" i="5"/>
  <c r="AA218" i="5"/>
  <c r="AE218" i="5"/>
  <c r="AI218" i="5"/>
  <c r="AM218" i="5"/>
  <c r="AQ218" i="5"/>
  <c r="AU218" i="5"/>
  <c r="AY218" i="5"/>
  <c r="BC218" i="5"/>
  <c r="BG218" i="5"/>
  <c r="A219" i="5"/>
  <c r="D218" i="5"/>
  <c r="H218" i="5"/>
  <c r="L218" i="5"/>
  <c r="P218" i="5"/>
  <c r="T218" i="5"/>
  <c r="X218" i="5"/>
  <c r="AB218" i="5"/>
  <c r="AF218" i="5"/>
  <c r="AJ218" i="5"/>
  <c r="AN218" i="5"/>
  <c r="AR218" i="5"/>
  <c r="AV218" i="5"/>
  <c r="AZ218" i="5"/>
  <c r="BD218" i="5"/>
  <c r="BH218" i="5"/>
  <c r="E218" i="5"/>
  <c r="U218" i="5"/>
  <c r="AK218" i="5"/>
  <c r="BA218" i="5"/>
  <c r="I218" i="5"/>
  <c r="Y218" i="5"/>
  <c r="AO218" i="5"/>
  <c r="BE218" i="5"/>
  <c r="M218" i="5"/>
  <c r="AC218" i="5"/>
  <c r="AS218" i="5"/>
  <c r="BI218" i="5"/>
  <c r="AG218" i="5"/>
  <c r="AW218" i="5"/>
  <c r="Q218" i="5"/>
  <c r="D219" i="5" l="1"/>
  <c r="H219" i="5"/>
  <c r="L219" i="5"/>
  <c r="P219" i="5"/>
  <c r="T219" i="5"/>
  <c r="X219" i="5"/>
  <c r="AB219" i="5"/>
  <c r="AF219" i="5"/>
  <c r="AJ219" i="5"/>
  <c r="AN219" i="5"/>
  <c r="AR219" i="5"/>
  <c r="AV219" i="5"/>
  <c r="AZ219" i="5"/>
  <c r="BD219" i="5"/>
  <c r="BH219" i="5"/>
  <c r="E219" i="5"/>
  <c r="I219" i="5"/>
  <c r="M219" i="5"/>
  <c r="Q219" i="5"/>
  <c r="U219" i="5"/>
  <c r="Y219" i="5"/>
  <c r="AC219" i="5"/>
  <c r="AG219" i="5"/>
  <c r="AK219" i="5"/>
  <c r="AO219" i="5"/>
  <c r="AS219" i="5"/>
  <c r="AW219" i="5"/>
  <c r="BA219" i="5"/>
  <c r="BE219" i="5"/>
  <c r="BI219" i="5"/>
  <c r="B219" i="5"/>
  <c r="F219" i="5"/>
  <c r="J219" i="5"/>
  <c r="N219" i="5"/>
  <c r="R219" i="5"/>
  <c r="V219" i="5"/>
  <c r="Z219" i="5"/>
  <c r="AD219" i="5"/>
  <c r="AH219" i="5"/>
  <c r="AL219" i="5"/>
  <c r="AP219" i="5"/>
  <c r="AT219" i="5"/>
  <c r="AX219" i="5"/>
  <c r="BB219" i="5"/>
  <c r="BF219" i="5"/>
  <c r="BJ219" i="5"/>
  <c r="G219" i="5"/>
  <c r="W219" i="5"/>
  <c r="AM219" i="5"/>
  <c r="BC219" i="5"/>
  <c r="K219" i="5"/>
  <c r="AA219" i="5"/>
  <c r="AQ219" i="5"/>
  <c r="BG219" i="5"/>
  <c r="O219" i="5"/>
  <c r="AE219" i="5"/>
  <c r="AU219" i="5"/>
  <c r="A220" i="5"/>
  <c r="AI219" i="5"/>
  <c r="AY219" i="5"/>
  <c r="C219" i="5"/>
  <c r="S219" i="5"/>
  <c r="B220" i="5" l="1"/>
  <c r="F220" i="5"/>
  <c r="J220" i="5"/>
  <c r="N220" i="5"/>
  <c r="R220" i="5"/>
  <c r="V220" i="5"/>
  <c r="Z220" i="5"/>
  <c r="AD220" i="5"/>
  <c r="AH220" i="5"/>
  <c r="AL220" i="5"/>
  <c r="AP220" i="5"/>
  <c r="AT220" i="5"/>
  <c r="AX220" i="5"/>
  <c r="BB220" i="5"/>
  <c r="BF220" i="5"/>
  <c r="BJ220" i="5"/>
  <c r="C220" i="5"/>
  <c r="G220" i="5"/>
  <c r="K220" i="5"/>
  <c r="O220" i="5"/>
  <c r="S220" i="5"/>
  <c r="W220" i="5"/>
  <c r="AA220" i="5"/>
  <c r="AE220" i="5"/>
  <c r="AI220" i="5"/>
  <c r="AM220" i="5"/>
  <c r="AQ220" i="5"/>
  <c r="AU220" i="5"/>
  <c r="AY220" i="5"/>
  <c r="BC220" i="5"/>
  <c r="BG220" i="5"/>
  <c r="A221" i="5"/>
  <c r="D220" i="5"/>
  <c r="H220" i="5"/>
  <c r="L220" i="5"/>
  <c r="P220" i="5"/>
  <c r="T220" i="5"/>
  <c r="X220" i="5"/>
  <c r="AB220" i="5"/>
  <c r="AF220" i="5"/>
  <c r="AJ220" i="5"/>
  <c r="AN220" i="5"/>
  <c r="AR220" i="5"/>
  <c r="AV220" i="5"/>
  <c r="AZ220" i="5"/>
  <c r="BD220" i="5"/>
  <c r="BH220" i="5"/>
  <c r="I220" i="5"/>
  <c r="Y220" i="5"/>
  <c r="AO220" i="5"/>
  <c r="BE220" i="5"/>
  <c r="M220" i="5"/>
  <c r="AC220" i="5"/>
  <c r="AS220" i="5"/>
  <c r="BI220" i="5"/>
  <c r="Q220" i="5"/>
  <c r="AG220" i="5"/>
  <c r="AW220" i="5"/>
  <c r="AK220" i="5"/>
  <c r="U220" i="5"/>
  <c r="BA220" i="5"/>
  <c r="E220" i="5"/>
  <c r="D221" i="5" l="1"/>
  <c r="H221" i="5"/>
  <c r="L221" i="5"/>
  <c r="P221" i="5"/>
  <c r="T221" i="5"/>
  <c r="X221" i="5"/>
  <c r="AB221" i="5"/>
  <c r="AF221" i="5"/>
  <c r="AJ221" i="5"/>
  <c r="AN221" i="5"/>
  <c r="AR221" i="5"/>
  <c r="AV221" i="5"/>
  <c r="AZ221" i="5"/>
  <c r="BD221" i="5"/>
  <c r="BH221" i="5"/>
  <c r="E221" i="5"/>
  <c r="I221" i="5"/>
  <c r="M221" i="5"/>
  <c r="Q221" i="5"/>
  <c r="U221" i="5"/>
  <c r="Y221" i="5"/>
  <c r="AC221" i="5"/>
  <c r="AG221" i="5"/>
  <c r="AK221" i="5"/>
  <c r="AO221" i="5"/>
  <c r="AS221" i="5"/>
  <c r="AW221" i="5"/>
  <c r="BA221" i="5"/>
  <c r="BE221" i="5"/>
  <c r="BI221" i="5"/>
  <c r="B221" i="5"/>
  <c r="F221" i="5"/>
  <c r="J221" i="5"/>
  <c r="N221" i="5"/>
  <c r="R221" i="5"/>
  <c r="V221" i="5"/>
  <c r="Z221" i="5"/>
  <c r="AD221" i="5"/>
  <c r="AH221" i="5"/>
  <c r="AL221" i="5"/>
  <c r="AP221" i="5"/>
  <c r="AT221" i="5"/>
  <c r="AX221" i="5"/>
  <c r="BB221" i="5"/>
  <c r="BF221" i="5"/>
  <c r="BJ221" i="5"/>
  <c r="K221" i="5"/>
  <c r="AA221" i="5"/>
  <c r="AQ221" i="5"/>
  <c r="BG221" i="5"/>
  <c r="O221" i="5"/>
  <c r="AE221" i="5"/>
  <c r="AU221" i="5"/>
  <c r="A222" i="5"/>
  <c r="C221" i="5"/>
  <c r="S221" i="5"/>
  <c r="AI221" i="5"/>
  <c r="AY221" i="5"/>
  <c r="AM221" i="5"/>
  <c r="BC221" i="5"/>
  <c r="W221" i="5"/>
  <c r="G221" i="5"/>
  <c r="B222" i="5" l="1"/>
  <c r="F222" i="5"/>
  <c r="J222" i="5"/>
  <c r="N222" i="5"/>
  <c r="R222" i="5"/>
  <c r="V222" i="5"/>
  <c r="Z222" i="5"/>
  <c r="AD222" i="5"/>
  <c r="AH222" i="5"/>
  <c r="AL222" i="5"/>
  <c r="AP222" i="5"/>
  <c r="AT222" i="5"/>
  <c r="AX222" i="5"/>
  <c r="BB222" i="5"/>
  <c r="BF222" i="5"/>
  <c r="BJ222" i="5"/>
  <c r="C222" i="5"/>
  <c r="G222" i="5"/>
  <c r="K222" i="5"/>
  <c r="O222" i="5"/>
  <c r="S222" i="5"/>
  <c r="W222" i="5"/>
  <c r="AA222" i="5"/>
  <c r="AE222" i="5"/>
  <c r="AI222" i="5"/>
  <c r="AM222" i="5"/>
  <c r="AQ222" i="5"/>
  <c r="AU222" i="5"/>
  <c r="AY222" i="5"/>
  <c r="BC222" i="5"/>
  <c r="BG222" i="5"/>
  <c r="A223" i="5"/>
  <c r="D222" i="5"/>
  <c r="H222" i="5"/>
  <c r="L222" i="5"/>
  <c r="P222" i="5"/>
  <c r="T222" i="5"/>
  <c r="X222" i="5"/>
  <c r="AB222" i="5"/>
  <c r="AF222" i="5"/>
  <c r="AJ222" i="5"/>
  <c r="AN222" i="5"/>
  <c r="AR222" i="5"/>
  <c r="AV222" i="5"/>
  <c r="AZ222" i="5"/>
  <c r="BD222" i="5"/>
  <c r="BH222" i="5"/>
  <c r="M222" i="5"/>
  <c r="AC222" i="5"/>
  <c r="AS222" i="5"/>
  <c r="BI222" i="5"/>
  <c r="Q222" i="5"/>
  <c r="AG222" i="5"/>
  <c r="AW222" i="5"/>
  <c r="E222" i="5"/>
  <c r="U222" i="5"/>
  <c r="AK222" i="5"/>
  <c r="BA222" i="5"/>
  <c r="AO222" i="5"/>
  <c r="BE222" i="5"/>
  <c r="I222" i="5"/>
  <c r="Y222" i="5"/>
  <c r="D223" i="5" l="1"/>
  <c r="H223" i="5"/>
  <c r="L223" i="5"/>
  <c r="P223" i="5"/>
  <c r="T223" i="5"/>
  <c r="X223" i="5"/>
  <c r="AB223" i="5"/>
  <c r="AF223" i="5"/>
  <c r="AJ223" i="5"/>
  <c r="AN223" i="5"/>
  <c r="AR223" i="5"/>
  <c r="AV223" i="5"/>
  <c r="AZ223" i="5"/>
  <c r="BD223" i="5"/>
  <c r="BH223" i="5"/>
  <c r="E223" i="5"/>
  <c r="I223" i="5"/>
  <c r="M223" i="5"/>
  <c r="Q223" i="5"/>
  <c r="U223" i="5"/>
  <c r="Y223" i="5"/>
  <c r="AC223" i="5"/>
  <c r="AG223" i="5"/>
  <c r="AK223" i="5"/>
  <c r="AO223" i="5"/>
  <c r="AS223" i="5"/>
  <c r="AW223" i="5"/>
  <c r="BA223" i="5"/>
  <c r="BE223" i="5"/>
  <c r="BI223" i="5"/>
  <c r="B223" i="5"/>
  <c r="F223" i="5"/>
  <c r="J223" i="5"/>
  <c r="N223" i="5"/>
  <c r="R223" i="5"/>
  <c r="V223" i="5"/>
  <c r="Z223" i="5"/>
  <c r="AD223" i="5"/>
  <c r="AH223" i="5"/>
  <c r="AL223" i="5"/>
  <c r="AP223" i="5"/>
  <c r="AT223" i="5"/>
  <c r="AX223" i="5"/>
  <c r="BB223" i="5"/>
  <c r="BF223" i="5"/>
  <c r="BJ223" i="5"/>
  <c r="O223" i="5"/>
  <c r="AE223" i="5"/>
  <c r="AU223" i="5"/>
  <c r="A224" i="5"/>
  <c r="C223" i="5"/>
  <c r="S223" i="5"/>
  <c r="AI223" i="5"/>
  <c r="AY223" i="5"/>
  <c r="G223" i="5"/>
  <c r="W223" i="5"/>
  <c r="AM223" i="5"/>
  <c r="BC223" i="5"/>
  <c r="AQ223" i="5"/>
  <c r="AA223" i="5"/>
  <c r="BG223" i="5"/>
  <c r="K223" i="5"/>
  <c r="B224" i="5" l="1"/>
  <c r="F224" i="5"/>
  <c r="J224" i="5"/>
  <c r="N224" i="5"/>
  <c r="R224" i="5"/>
  <c r="V224" i="5"/>
  <c r="Z224" i="5"/>
  <c r="AD224" i="5"/>
  <c r="AH224" i="5"/>
  <c r="AL224" i="5"/>
  <c r="AP224" i="5"/>
  <c r="AT224" i="5"/>
  <c r="AX224" i="5"/>
  <c r="BB224" i="5"/>
  <c r="BF224" i="5"/>
  <c r="BJ224" i="5"/>
  <c r="C224" i="5"/>
  <c r="G224" i="5"/>
  <c r="K224" i="5"/>
  <c r="O224" i="5"/>
  <c r="S224" i="5"/>
  <c r="W224" i="5"/>
  <c r="AA224" i="5"/>
  <c r="AE224" i="5"/>
  <c r="AI224" i="5"/>
  <c r="AM224" i="5"/>
  <c r="AQ224" i="5"/>
  <c r="AU224" i="5"/>
  <c r="AY224" i="5"/>
  <c r="BC224" i="5"/>
  <c r="BG224" i="5"/>
  <c r="A225" i="5"/>
  <c r="D224" i="5"/>
  <c r="H224" i="5"/>
  <c r="L224" i="5"/>
  <c r="P224" i="5"/>
  <c r="T224" i="5"/>
  <c r="X224" i="5"/>
  <c r="AB224" i="5"/>
  <c r="AF224" i="5"/>
  <c r="AJ224" i="5"/>
  <c r="AN224" i="5"/>
  <c r="AR224" i="5"/>
  <c r="AV224" i="5"/>
  <c r="AZ224" i="5"/>
  <c r="BD224" i="5"/>
  <c r="BH224" i="5"/>
  <c r="Q224" i="5"/>
  <c r="AG224" i="5"/>
  <c r="AW224" i="5"/>
  <c r="E224" i="5"/>
  <c r="U224" i="5"/>
  <c r="AK224" i="5"/>
  <c r="BA224" i="5"/>
  <c r="I224" i="5"/>
  <c r="Y224" i="5"/>
  <c r="AO224" i="5"/>
  <c r="BE224" i="5"/>
  <c r="AS224" i="5"/>
  <c r="BI224" i="5"/>
  <c r="AC224" i="5"/>
  <c r="M224" i="5"/>
  <c r="D225" i="5" l="1"/>
  <c r="H225" i="5"/>
  <c r="L225" i="5"/>
  <c r="P225" i="5"/>
  <c r="T225" i="5"/>
  <c r="E225" i="5"/>
  <c r="I225" i="5"/>
  <c r="M225" i="5"/>
  <c r="Q225" i="5"/>
  <c r="U225" i="5"/>
  <c r="Y225" i="5"/>
  <c r="AC225" i="5"/>
  <c r="AG225" i="5"/>
  <c r="AK225" i="5"/>
  <c r="AO225" i="5"/>
  <c r="AS225" i="5"/>
  <c r="AW225" i="5"/>
  <c r="BA225" i="5"/>
  <c r="BE225" i="5"/>
  <c r="BI225" i="5"/>
  <c r="B225" i="5"/>
  <c r="F225" i="5"/>
  <c r="J225" i="5"/>
  <c r="N225" i="5"/>
  <c r="R225" i="5"/>
  <c r="V225" i="5"/>
  <c r="Z225" i="5"/>
  <c r="AD225" i="5"/>
  <c r="AH225" i="5"/>
  <c r="AL225" i="5"/>
  <c r="AP225" i="5"/>
  <c r="AT225" i="5"/>
  <c r="AX225" i="5"/>
  <c r="BB225" i="5"/>
  <c r="BF225" i="5"/>
  <c r="BJ225" i="5"/>
  <c r="C225" i="5"/>
  <c r="S225" i="5"/>
  <c r="AB225" i="5"/>
  <c r="AJ225" i="5"/>
  <c r="AR225" i="5"/>
  <c r="AZ225" i="5"/>
  <c r="BH225" i="5"/>
  <c r="G225" i="5"/>
  <c r="W225" i="5"/>
  <c r="AE225" i="5"/>
  <c r="AM225" i="5"/>
  <c r="AU225" i="5"/>
  <c r="BC225" i="5"/>
  <c r="A226" i="5"/>
  <c r="K225" i="5"/>
  <c r="X225" i="5"/>
  <c r="AF225" i="5"/>
  <c r="AN225" i="5"/>
  <c r="AV225" i="5"/>
  <c r="BD225" i="5"/>
  <c r="AI225" i="5"/>
  <c r="BG225" i="5"/>
  <c r="AQ225" i="5"/>
  <c r="O225" i="5"/>
  <c r="AY225" i="5"/>
  <c r="AA225" i="5"/>
  <c r="C226" i="5" l="1"/>
  <c r="G226" i="5"/>
  <c r="K226" i="5"/>
  <c r="O226" i="5"/>
  <c r="S226" i="5"/>
  <c r="W226" i="5"/>
  <c r="AA226" i="5"/>
  <c r="AE226" i="5"/>
  <c r="AI226" i="5"/>
  <c r="AM226" i="5"/>
  <c r="AQ226" i="5"/>
  <c r="AU226" i="5"/>
  <c r="AY226" i="5"/>
  <c r="BC226" i="5"/>
  <c r="BG226" i="5"/>
  <c r="A227" i="5"/>
  <c r="D226" i="5"/>
  <c r="H226" i="5"/>
  <c r="L226" i="5"/>
  <c r="P226" i="5"/>
  <c r="T226" i="5"/>
  <c r="X226" i="5"/>
  <c r="AB226" i="5"/>
  <c r="AF226" i="5"/>
  <c r="AJ226" i="5"/>
  <c r="AN226" i="5"/>
  <c r="AR226" i="5"/>
  <c r="AV226" i="5"/>
  <c r="AZ226" i="5"/>
  <c r="BD226" i="5"/>
  <c r="BH226" i="5"/>
  <c r="F226" i="5"/>
  <c r="N226" i="5"/>
  <c r="V226" i="5"/>
  <c r="AD226" i="5"/>
  <c r="AL226" i="5"/>
  <c r="AT226" i="5"/>
  <c r="BB226" i="5"/>
  <c r="BJ226" i="5"/>
  <c r="I226" i="5"/>
  <c r="Q226" i="5"/>
  <c r="Y226" i="5"/>
  <c r="AG226" i="5"/>
  <c r="AO226" i="5"/>
  <c r="AW226" i="5"/>
  <c r="BE226" i="5"/>
  <c r="B226" i="5"/>
  <c r="J226" i="5"/>
  <c r="R226" i="5"/>
  <c r="Z226" i="5"/>
  <c r="AH226" i="5"/>
  <c r="AP226" i="5"/>
  <c r="AX226" i="5"/>
  <c r="BF226" i="5"/>
  <c r="E226" i="5"/>
  <c r="AK226" i="5"/>
  <c r="AC226" i="5"/>
  <c r="M226" i="5"/>
  <c r="AS226" i="5"/>
  <c r="BI226" i="5"/>
  <c r="U226" i="5"/>
  <c r="BA226" i="5"/>
  <c r="E227" i="5" l="1"/>
  <c r="I227" i="5"/>
  <c r="M227" i="5"/>
  <c r="Q227" i="5"/>
  <c r="U227" i="5"/>
  <c r="Y227" i="5"/>
  <c r="AC227" i="5"/>
  <c r="AG227" i="5"/>
  <c r="AK227" i="5"/>
  <c r="AO227" i="5"/>
  <c r="AS227" i="5"/>
  <c r="AW227" i="5"/>
  <c r="BA227" i="5"/>
  <c r="BE227" i="5"/>
  <c r="BI227" i="5"/>
  <c r="B227" i="5"/>
  <c r="F227" i="5"/>
  <c r="J227" i="5"/>
  <c r="N227" i="5"/>
  <c r="R227" i="5"/>
  <c r="V227" i="5"/>
  <c r="Z227" i="5"/>
  <c r="AD227" i="5"/>
  <c r="AH227" i="5"/>
  <c r="AL227" i="5"/>
  <c r="AP227" i="5"/>
  <c r="AT227" i="5"/>
  <c r="AX227" i="5"/>
  <c r="BB227" i="5"/>
  <c r="BF227" i="5"/>
  <c r="BJ227" i="5"/>
  <c r="H227" i="5"/>
  <c r="P227" i="5"/>
  <c r="X227" i="5"/>
  <c r="AF227" i="5"/>
  <c r="AN227" i="5"/>
  <c r="AV227" i="5"/>
  <c r="BD227" i="5"/>
  <c r="C227" i="5"/>
  <c r="K227" i="5"/>
  <c r="S227" i="5"/>
  <c r="AA227" i="5"/>
  <c r="AI227" i="5"/>
  <c r="AQ227" i="5"/>
  <c r="AY227" i="5"/>
  <c r="BG227" i="5"/>
  <c r="D227" i="5"/>
  <c r="L227" i="5"/>
  <c r="T227" i="5"/>
  <c r="AB227" i="5"/>
  <c r="AJ227" i="5"/>
  <c r="AR227" i="5"/>
  <c r="AZ227" i="5"/>
  <c r="BH227" i="5"/>
  <c r="G227" i="5"/>
  <c r="AM227" i="5"/>
  <c r="A228" i="5"/>
  <c r="O227" i="5"/>
  <c r="AU227" i="5"/>
  <c r="W227" i="5"/>
  <c r="BC227" i="5"/>
  <c r="AE227" i="5"/>
  <c r="C228" i="5" l="1"/>
  <c r="G228" i="5"/>
  <c r="K228" i="5"/>
  <c r="O228" i="5"/>
  <c r="S228" i="5"/>
  <c r="W228" i="5"/>
  <c r="AA228" i="5"/>
  <c r="AE228" i="5"/>
  <c r="AI228" i="5"/>
  <c r="AM228" i="5"/>
  <c r="AQ228" i="5"/>
  <c r="AU228" i="5"/>
  <c r="AY228" i="5"/>
  <c r="BC228" i="5"/>
  <c r="BG228" i="5"/>
  <c r="A229" i="5"/>
  <c r="D228" i="5"/>
  <c r="H228" i="5"/>
  <c r="L228" i="5"/>
  <c r="P228" i="5"/>
  <c r="T228" i="5"/>
  <c r="X228" i="5"/>
  <c r="AB228" i="5"/>
  <c r="AF228" i="5"/>
  <c r="AJ228" i="5"/>
  <c r="AN228" i="5"/>
  <c r="AR228" i="5"/>
  <c r="AV228" i="5"/>
  <c r="AZ228" i="5"/>
  <c r="BD228" i="5"/>
  <c r="BH228" i="5"/>
  <c r="B228" i="5"/>
  <c r="J228" i="5"/>
  <c r="R228" i="5"/>
  <c r="Z228" i="5"/>
  <c r="AH228" i="5"/>
  <c r="AP228" i="5"/>
  <c r="AX228" i="5"/>
  <c r="BF228" i="5"/>
  <c r="E228" i="5"/>
  <c r="M228" i="5"/>
  <c r="U228" i="5"/>
  <c r="AC228" i="5"/>
  <c r="AK228" i="5"/>
  <c r="AS228" i="5"/>
  <c r="BA228" i="5"/>
  <c r="BI228" i="5"/>
  <c r="F228" i="5"/>
  <c r="N228" i="5"/>
  <c r="V228" i="5"/>
  <c r="AD228" i="5"/>
  <c r="AL228" i="5"/>
  <c r="AT228" i="5"/>
  <c r="BB228" i="5"/>
  <c r="BJ228" i="5"/>
  <c r="I228" i="5"/>
  <c r="AO228" i="5"/>
  <c r="Q228" i="5"/>
  <c r="AW228" i="5"/>
  <c r="Y228" i="5"/>
  <c r="BE228" i="5"/>
  <c r="AG228" i="5"/>
  <c r="E229" i="5" l="1"/>
  <c r="I229" i="5"/>
  <c r="M229" i="5"/>
  <c r="Q229" i="5"/>
  <c r="U229" i="5"/>
  <c r="Y229" i="5"/>
  <c r="AC229" i="5"/>
  <c r="AG229" i="5"/>
  <c r="AK229" i="5"/>
  <c r="AO229" i="5"/>
  <c r="AS229" i="5"/>
  <c r="AW229" i="5"/>
  <c r="BA229" i="5"/>
  <c r="BE229" i="5"/>
  <c r="BI229" i="5"/>
  <c r="B229" i="5"/>
  <c r="F229" i="5"/>
  <c r="J229" i="5"/>
  <c r="N229" i="5"/>
  <c r="R229" i="5"/>
  <c r="V229" i="5"/>
  <c r="Z229" i="5"/>
  <c r="AD229" i="5"/>
  <c r="AH229" i="5"/>
  <c r="AL229" i="5"/>
  <c r="AP229" i="5"/>
  <c r="AT229" i="5"/>
  <c r="AX229" i="5"/>
  <c r="BB229" i="5"/>
  <c r="BF229" i="5"/>
  <c r="BJ229" i="5"/>
  <c r="D229" i="5"/>
  <c r="L229" i="5"/>
  <c r="T229" i="5"/>
  <c r="AB229" i="5"/>
  <c r="AJ229" i="5"/>
  <c r="AR229" i="5"/>
  <c r="AZ229" i="5"/>
  <c r="BH229" i="5"/>
  <c r="G229" i="5"/>
  <c r="O229" i="5"/>
  <c r="W229" i="5"/>
  <c r="AE229" i="5"/>
  <c r="AM229" i="5"/>
  <c r="AU229" i="5"/>
  <c r="BC229" i="5"/>
  <c r="A230" i="5"/>
  <c r="H229" i="5"/>
  <c r="P229" i="5"/>
  <c r="X229" i="5"/>
  <c r="AF229" i="5"/>
  <c r="AN229" i="5"/>
  <c r="AV229" i="5"/>
  <c r="BD229" i="5"/>
  <c r="K229" i="5"/>
  <c r="AQ229" i="5"/>
  <c r="AI229" i="5"/>
  <c r="S229" i="5"/>
  <c r="AY229" i="5"/>
  <c r="C229" i="5"/>
  <c r="AA229" i="5"/>
  <c r="BG229" i="5"/>
  <c r="C230" i="5" l="1"/>
  <c r="G230" i="5"/>
  <c r="K230" i="5"/>
  <c r="O230" i="5"/>
  <c r="S230" i="5"/>
  <c r="W230" i="5"/>
  <c r="AA230" i="5"/>
  <c r="AE230" i="5"/>
  <c r="AI230" i="5"/>
  <c r="AM230" i="5"/>
  <c r="AQ230" i="5"/>
  <c r="AU230" i="5"/>
  <c r="AY230" i="5"/>
  <c r="BC230" i="5"/>
  <c r="BG230" i="5"/>
  <c r="A231" i="5"/>
  <c r="D230" i="5"/>
  <c r="H230" i="5"/>
  <c r="L230" i="5"/>
  <c r="P230" i="5"/>
  <c r="T230" i="5"/>
  <c r="X230" i="5"/>
  <c r="AB230" i="5"/>
  <c r="AF230" i="5"/>
  <c r="AJ230" i="5"/>
  <c r="AN230" i="5"/>
  <c r="AR230" i="5"/>
  <c r="AV230" i="5"/>
  <c r="AZ230" i="5"/>
  <c r="BD230" i="5"/>
  <c r="BH230" i="5"/>
  <c r="F230" i="5"/>
  <c r="N230" i="5"/>
  <c r="V230" i="5"/>
  <c r="AD230" i="5"/>
  <c r="AL230" i="5"/>
  <c r="AT230" i="5"/>
  <c r="BB230" i="5"/>
  <c r="BJ230" i="5"/>
  <c r="I230" i="5"/>
  <c r="Q230" i="5"/>
  <c r="Y230" i="5"/>
  <c r="AG230" i="5"/>
  <c r="AO230" i="5"/>
  <c r="AW230" i="5"/>
  <c r="BE230" i="5"/>
  <c r="B230" i="5"/>
  <c r="J230" i="5"/>
  <c r="R230" i="5"/>
  <c r="Z230" i="5"/>
  <c r="AH230" i="5"/>
  <c r="AP230" i="5"/>
  <c r="AX230" i="5"/>
  <c r="BF230" i="5"/>
  <c r="M230" i="5"/>
  <c r="AS230" i="5"/>
  <c r="AK230" i="5"/>
  <c r="U230" i="5"/>
  <c r="BA230" i="5"/>
  <c r="AC230" i="5"/>
  <c r="BI230" i="5"/>
  <c r="E230" i="5"/>
  <c r="E231" i="5" l="1"/>
  <c r="I231" i="5"/>
  <c r="M231" i="5"/>
  <c r="Q231" i="5"/>
  <c r="U231" i="5"/>
  <c r="Y231" i="5"/>
  <c r="AC231" i="5"/>
  <c r="AG231" i="5"/>
  <c r="AK231" i="5"/>
  <c r="AO231" i="5"/>
  <c r="AS231" i="5"/>
  <c r="AW231" i="5"/>
  <c r="BA231" i="5"/>
  <c r="BE231" i="5"/>
  <c r="BI231" i="5"/>
  <c r="B231" i="5"/>
  <c r="F231" i="5"/>
  <c r="J231" i="5"/>
  <c r="N231" i="5"/>
  <c r="R231" i="5"/>
  <c r="V231" i="5"/>
  <c r="Z231" i="5"/>
  <c r="AD231" i="5"/>
  <c r="AH231" i="5"/>
  <c r="AL231" i="5"/>
  <c r="AP231" i="5"/>
  <c r="AT231" i="5"/>
  <c r="AX231" i="5"/>
  <c r="BB231" i="5"/>
  <c r="BF231" i="5"/>
  <c r="BJ231" i="5"/>
  <c r="H231" i="5"/>
  <c r="P231" i="5"/>
  <c r="X231" i="5"/>
  <c r="AF231" i="5"/>
  <c r="AN231" i="5"/>
  <c r="AV231" i="5"/>
  <c r="BD231" i="5"/>
  <c r="C231" i="5"/>
  <c r="K231" i="5"/>
  <c r="S231" i="5"/>
  <c r="AA231" i="5"/>
  <c r="AI231" i="5"/>
  <c r="AQ231" i="5"/>
  <c r="AY231" i="5"/>
  <c r="BG231" i="5"/>
  <c r="D231" i="5"/>
  <c r="L231" i="5"/>
  <c r="T231" i="5"/>
  <c r="AB231" i="5"/>
  <c r="AJ231" i="5"/>
  <c r="AR231" i="5"/>
  <c r="AZ231" i="5"/>
  <c r="BH231" i="5"/>
  <c r="O231" i="5"/>
  <c r="AU231" i="5"/>
  <c r="W231" i="5"/>
  <c r="BC231" i="5"/>
  <c r="AM231" i="5"/>
  <c r="AE231" i="5"/>
  <c r="A232" i="5"/>
  <c r="G231" i="5"/>
  <c r="C232" i="5" l="1"/>
  <c r="G232" i="5"/>
  <c r="K232" i="5"/>
  <c r="O232" i="5"/>
  <c r="S232" i="5"/>
  <c r="W232" i="5"/>
  <c r="D232" i="5"/>
  <c r="H232" i="5"/>
  <c r="L232" i="5"/>
  <c r="P232" i="5"/>
  <c r="T232" i="5"/>
  <c r="B232" i="5"/>
  <c r="J232" i="5"/>
  <c r="R232" i="5"/>
  <c r="Y232" i="5"/>
  <c r="AC232" i="5"/>
  <c r="AG232" i="5"/>
  <c r="AK232" i="5"/>
  <c r="AO232" i="5"/>
  <c r="AS232" i="5"/>
  <c r="AW232" i="5"/>
  <c r="BA232" i="5"/>
  <c r="BE232" i="5"/>
  <c r="BI232" i="5"/>
  <c r="E232" i="5"/>
  <c r="M232" i="5"/>
  <c r="U232" i="5"/>
  <c r="Z232" i="5"/>
  <c r="AD232" i="5"/>
  <c r="AH232" i="5"/>
  <c r="AL232" i="5"/>
  <c r="AP232" i="5"/>
  <c r="AT232" i="5"/>
  <c r="AX232" i="5"/>
  <c r="BB232" i="5"/>
  <c r="BF232" i="5"/>
  <c r="BJ232" i="5"/>
  <c r="F232" i="5"/>
  <c r="N232" i="5"/>
  <c r="V232" i="5"/>
  <c r="AA232" i="5"/>
  <c r="AE232" i="5"/>
  <c r="AI232" i="5"/>
  <c r="AM232" i="5"/>
  <c r="AQ232" i="5"/>
  <c r="AU232" i="5"/>
  <c r="AY232" i="5"/>
  <c r="BC232" i="5"/>
  <c r="BG232" i="5"/>
  <c r="A233" i="5"/>
  <c r="Q232" i="5"/>
  <c r="AJ232" i="5"/>
  <c r="AZ232" i="5"/>
  <c r="I232" i="5"/>
  <c r="X232" i="5"/>
  <c r="AN232" i="5"/>
  <c r="BD232" i="5"/>
  <c r="AB232" i="5"/>
  <c r="AR232" i="5"/>
  <c r="BH232" i="5"/>
  <c r="AF232" i="5"/>
  <c r="AV232" i="5"/>
  <c r="C233" i="5" l="1"/>
  <c r="G233" i="5"/>
  <c r="K233" i="5"/>
  <c r="O233" i="5"/>
  <c r="S233" i="5"/>
  <c r="W233" i="5"/>
  <c r="AA233" i="5"/>
  <c r="AE233" i="5"/>
  <c r="AI233" i="5"/>
  <c r="AM233" i="5"/>
  <c r="AQ233" i="5"/>
  <c r="AU233" i="5"/>
  <c r="AY233" i="5"/>
  <c r="BC233" i="5"/>
  <c r="BG233" i="5"/>
  <c r="A234" i="5"/>
  <c r="D233" i="5"/>
  <c r="H233" i="5"/>
  <c r="L233" i="5"/>
  <c r="P233" i="5"/>
  <c r="T233" i="5"/>
  <c r="X233" i="5"/>
  <c r="AB233" i="5"/>
  <c r="AF233" i="5"/>
  <c r="AJ233" i="5"/>
  <c r="AN233" i="5"/>
  <c r="AR233" i="5"/>
  <c r="AV233" i="5"/>
  <c r="AZ233" i="5"/>
  <c r="BD233" i="5"/>
  <c r="BH233" i="5"/>
  <c r="E233" i="5"/>
  <c r="I233" i="5"/>
  <c r="M233" i="5"/>
  <c r="Q233" i="5"/>
  <c r="U233" i="5"/>
  <c r="Y233" i="5"/>
  <c r="AC233" i="5"/>
  <c r="AG233" i="5"/>
  <c r="AK233" i="5"/>
  <c r="AO233" i="5"/>
  <c r="AS233" i="5"/>
  <c r="AW233" i="5"/>
  <c r="BA233" i="5"/>
  <c r="BE233" i="5"/>
  <c r="BI233" i="5"/>
  <c r="F233" i="5"/>
  <c r="V233" i="5"/>
  <c r="AL233" i="5"/>
  <c r="BB233" i="5"/>
  <c r="R233" i="5"/>
  <c r="J233" i="5"/>
  <c r="Z233" i="5"/>
  <c r="AP233" i="5"/>
  <c r="BF233" i="5"/>
  <c r="B233" i="5"/>
  <c r="AX233" i="5"/>
  <c r="N233" i="5"/>
  <c r="AD233" i="5"/>
  <c r="AT233" i="5"/>
  <c r="BJ233" i="5"/>
  <c r="AH233" i="5"/>
  <c r="E234" i="5" l="1"/>
  <c r="I234" i="5"/>
  <c r="M234" i="5"/>
  <c r="Q234" i="5"/>
  <c r="U234" i="5"/>
  <c r="Y234" i="5"/>
  <c r="AC234" i="5"/>
  <c r="AG234" i="5"/>
  <c r="AK234" i="5"/>
  <c r="AO234" i="5"/>
  <c r="AS234" i="5"/>
  <c r="AW234" i="5"/>
  <c r="BA234" i="5"/>
  <c r="BE234" i="5"/>
  <c r="BI234" i="5"/>
  <c r="B234" i="5"/>
  <c r="F234" i="5"/>
  <c r="J234" i="5"/>
  <c r="N234" i="5"/>
  <c r="R234" i="5"/>
  <c r="V234" i="5"/>
  <c r="Z234" i="5"/>
  <c r="AD234" i="5"/>
  <c r="AH234" i="5"/>
  <c r="AL234" i="5"/>
  <c r="AP234" i="5"/>
  <c r="AT234" i="5"/>
  <c r="AX234" i="5"/>
  <c r="BB234" i="5"/>
  <c r="BF234" i="5"/>
  <c r="BJ234" i="5"/>
  <c r="C234" i="5"/>
  <c r="G234" i="5"/>
  <c r="K234" i="5"/>
  <c r="O234" i="5"/>
  <c r="S234" i="5"/>
  <c r="W234" i="5"/>
  <c r="AA234" i="5"/>
  <c r="AE234" i="5"/>
  <c r="AI234" i="5"/>
  <c r="AM234" i="5"/>
  <c r="AQ234" i="5"/>
  <c r="AU234" i="5"/>
  <c r="AY234" i="5"/>
  <c r="BC234" i="5"/>
  <c r="BG234" i="5"/>
  <c r="A235" i="5"/>
  <c r="H234" i="5"/>
  <c r="X234" i="5"/>
  <c r="AN234" i="5"/>
  <c r="BD234" i="5"/>
  <c r="T234" i="5"/>
  <c r="L234" i="5"/>
  <c r="AB234" i="5"/>
  <c r="AR234" i="5"/>
  <c r="BH234" i="5"/>
  <c r="AJ234" i="5"/>
  <c r="P234" i="5"/>
  <c r="AF234" i="5"/>
  <c r="AV234" i="5"/>
  <c r="D234" i="5"/>
  <c r="AZ234" i="5"/>
  <c r="C235" i="5" l="1"/>
  <c r="G235" i="5"/>
  <c r="K235" i="5"/>
  <c r="O235" i="5"/>
  <c r="S235" i="5"/>
  <c r="W235" i="5"/>
  <c r="AA235" i="5"/>
  <c r="AE235" i="5"/>
  <c r="AI235" i="5"/>
  <c r="AM235" i="5"/>
  <c r="AQ235" i="5"/>
  <c r="AU235" i="5"/>
  <c r="AY235" i="5"/>
  <c r="BC235" i="5"/>
  <c r="BG235" i="5"/>
  <c r="A236" i="5"/>
  <c r="D235" i="5"/>
  <c r="H235" i="5"/>
  <c r="L235" i="5"/>
  <c r="P235" i="5"/>
  <c r="T235" i="5"/>
  <c r="X235" i="5"/>
  <c r="AB235" i="5"/>
  <c r="AF235" i="5"/>
  <c r="AJ235" i="5"/>
  <c r="AN235" i="5"/>
  <c r="AR235" i="5"/>
  <c r="AV235" i="5"/>
  <c r="AZ235" i="5"/>
  <c r="BD235" i="5"/>
  <c r="BH235" i="5"/>
  <c r="E235" i="5"/>
  <c r="I235" i="5"/>
  <c r="M235" i="5"/>
  <c r="Q235" i="5"/>
  <c r="U235" i="5"/>
  <c r="Y235" i="5"/>
  <c r="AC235" i="5"/>
  <c r="AG235" i="5"/>
  <c r="AK235" i="5"/>
  <c r="AO235" i="5"/>
  <c r="AS235" i="5"/>
  <c r="AW235" i="5"/>
  <c r="BA235" i="5"/>
  <c r="BE235" i="5"/>
  <c r="BI235" i="5"/>
  <c r="J235" i="5"/>
  <c r="Z235" i="5"/>
  <c r="AP235" i="5"/>
  <c r="BF235" i="5"/>
  <c r="V235" i="5"/>
  <c r="N235" i="5"/>
  <c r="AD235" i="5"/>
  <c r="AT235" i="5"/>
  <c r="BJ235" i="5"/>
  <c r="AL235" i="5"/>
  <c r="B235" i="5"/>
  <c r="R235" i="5"/>
  <c r="AH235" i="5"/>
  <c r="AX235" i="5"/>
  <c r="F235" i="5"/>
  <c r="BB235" i="5"/>
  <c r="E236" i="5" l="1"/>
  <c r="I236" i="5"/>
  <c r="M236" i="5"/>
  <c r="Q236" i="5"/>
  <c r="U236" i="5"/>
  <c r="Y236" i="5"/>
  <c r="AC236" i="5"/>
  <c r="AG236" i="5"/>
  <c r="AK236" i="5"/>
  <c r="AO236" i="5"/>
  <c r="AS236" i="5"/>
  <c r="AW236" i="5"/>
  <c r="BA236" i="5"/>
  <c r="BE236" i="5"/>
  <c r="BI236" i="5"/>
  <c r="B236" i="5"/>
  <c r="F236" i="5"/>
  <c r="J236" i="5"/>
  <c r="N236" i="5"/>
  <c r="R236" i="5"/>
  <c r="V236" i="5"/>
  <c r="Z236" i="5"/>
  <c r="AD236" i="5"/>
  <c r="AH236" i="5"/>
  <c r="AL236" i="5"/>
  <c r="AP236" i="5"/>
  <c r="AT236" i="5"/>
  <c r="AX236" i="5"/>
  <c r="BB236" i="5"/>
  <c r="BF236" i="5"/>
  <c r="BJ236" i="5"/>
  <c r="C236" i="5"/>
  <c r="G236" i="5"/>
  <c r="K236" i="5"/>
  <c r="O236" i="5"/>
  <c r="S236" i="5"/>
  <c r="W236" i="5"/>
  <c r="AA236" i="5"/>
  <c r="AE236" i="5"/>
  <c r="AI236" i="5"/>
  <c r="AM236" i="5"/>
  <c r="AQ236" i="5"/>
  <c r="AU236" i="5"/>
  <c r="AY236" i="5"/>
  <c r="BC236" i="5"/>
  <c r="BG236" i="5"/>
  <c r="A237" i="5"/>
  <c r="L236" i="5"/>
  <c r="AB236" i="5"/>
  <c r="AR236" i="5"/>
  <c r="BH236" i="5"/>
  <c r="X236" i="5"/>
  <c r="P236" i="5"/>
  <c r="AF236" i="5"/>
  <c r="AV236" i="5"/>
  <c r="AN236" i="5"/>
  <c r="D236" i="5"/>
  <c r="T236" i="5"/>
  <c r="AJ236" i="5"/>
  <c r="AZ236" i="5"/>
  <c r="H236" i="5"/>
  <c r="BD236" i="5"/>
  <c r="C237" i="5" l="1"/>
  <c r="G237" i="5"/>
  <c r="K237" i="5"/>
  <c r="O237" i="5"/>
  <c r="S237" i="5"/>
  <c r="W237" i="5"/>
  <c r="AA237" i="5"/>
  <c r="AE237" i="5"/>
  <c r="AI237" i="5"/>
  <c r="AM237" i="5"/>
  <c r="AQ237" i="5"/>
  <c r="AU237" i="5"/>
  <c r="AY237" i="5"/>
  <c r="BC237" i="5"/>
  <c r="BG237" i="5"/>
  <c r="A238" i="5"/>
  <c r="D237" i="5"/>
  <c r="H237" i="5"/>
  <c r="L237" i="5"/>
  <c r="P237" i="5"/>
  <c r="T237" i="5"/>
  <c r="X237" i="5"/>
  <c r="AB237" i="5"/>
  <c r="AF237" i="5"/>
  <c r="AJ237" i="5"/>
  <c r="AN237" i="5"/>
  <c r="AR237" i="5"/>
  <c r="AV237" i="5"/>
  <c r="AZ237" i="5"/>
  <c r="BD237" i="5"/>
  <c r="BH237" i="5"/>
  <c r="E237" i="5"/>
  <c r="I237" i="5"/>
  <c r="M237" i="5"/>
  <c r="Q237" i="5"/>
  <c r="U237" i="5"/>
  <c r="Y237" i="5"/>
  <c r="AC237" i="5"/>
  <c r="AG237" i="5"/>
  <c r="AK237" i="5"/>
  <c r="AO237" i="5"/>
  <c r="AS237" i="5"/>
  <c r="AW237" i="5"/>
  <c r="BA237" i="5"/>
  <c r="BE237" i="5"/>
  <c r="BI237" i="5"/>
  <c r="N237" i="5"/>
  <c r="AD237" i="5"/>
  <c r="AT237" i="5"/>
  <c r="BJ237" i="5"/>
  <c r="J237" i="5"/>
  <c r="BF237" i="5"/>
  <c r="B237" i="5"/>
  <c r="R237" i="5"/>
  <c r="AH237" i="5"/>
  <c r="AX237" i="5"/>
  <c r="Z237" i="5"/>
  <c r="F237" i="5"/>
  <c r="V237" i="5"/>
  <c r="AL237" i="5"/>
  <c r="BB237" i="5"/>
  <c r="AP237" i="5"/>
  <c r="E238" i="5" l="1"/>
  <c r="I238" i="5"/>
  <c r="M238" i="5"/>
  <c r="Q238" i="5"/>
  <c r="U238" i="5"/>
  <c r="Y238" i="5"/>
  <c r="AC238" i="5"/>
  <c r="AG238" i="5"/>
  <c r="AK238" i="5"/>
  <c r="AO238" i="5"/>
  <c r="AS238" i="5"/>
  <c r="AW238" i="5"/>
  <c r="BA238" i="5"/>
  <c r="BE238" i="5"/>
  <c r="BI238" i="5"/>
  <c r="B238" i="5"/>
  <c r="F238" i="5"/>
  <c r="J238" i="5"/>
  <c r="N238" i="5"/>
  <c r="R238" i="5"/>
  <c r="V238" i="5"/>
  <c r="Z238" i="5"/>
  <c r="AD238" i="5"/>
  <c r="AH238" i="5"/>
  <c r="AL238" i="5"/>
  <c r="AP238" i="5"/>
  <c r="AT238" i="5"/>
  <c r="AX238" i="5"/>
  <c r="BB238" i="5"/>
  <c r="BF238" i="5"/>
  <c r="BJ238" i="5"/>
  <c r="C238" i="5"/>
  <c r="G238" i="5"/>
  <c r="K238" i="5"/>
  <c r="O238" i="5"/>
  <c r="S238" i="5"/>
  <c r="W238" i="5"/>
  <c r="AA238" i="5"/>
  <c r="AE238" i="5"/>
  <c r="AI238" i="5"/>
  <c r="AM238" i="5"/>
  <c r="AQ238" i="5"/>
  <c r="AU238" i="5"/>
  <c r="AY238" i="5"/>
  <c r="BC238" i="5"/>
  <c r="BG238" i="5"/>
  <c r="A239" i="5"/>
  <c r="P238" i="5"/>
  <c r="AF238" i="5"/>
  <c r="AV238" i="5"/>
  <c r="AR238" i="5"/>
  <c r="D238" i="5"/>
  <c r="T238" i="5"/>
  <c r="AJ238" i="5"/>
  <c r="AZ238" i="5"/>
  <c r="L238" i="5"/>
  <c r="BH238" i="5"/>
  <c r="H238" i="5"/>
  <c r="X238" i="5"/>
  <c r="AN238" i="5"/>
  <c r="BD238" i="5"/>
  <c r="AB238" i="5"/>
  <c r="C239" i="5" l="1"/>
  <c r="G239" i="5"/>
  <c r="K239" i="5"/>
  <c r="O239" i="5"/>
  <c r="S239" i="5"/>
  <c r="W239" i="5"/>
  <c r="AA239" i="5"/>
  <c r="AE239" i="5"/>
  <c r="AI239" i="5"/>
  <c r="AM239" i="5"/>
  <c r="AQ239" i="5"/>
  <c r="AU239" i="5"/>
  <c r="AY239" i="5"/>
  <c r="BC239" i="5"/>
  <c r="BG239" i="5"/>
  <c r="A240" i="5"/>
  <c r="D239" i="5"/>
  <c r="H239" i="5"/>
  <c r="L239" i="5"/>
  <c r="P239" i="5"/>
  <c r="T239" i="5"/>
  <c r="X239" i="5"/>
  <c r="AB239" i="5"/>
  <c r="AF239" i="5"/>
  <c r="AJ239" i="5"/>
  <c r="AN239" i="5"/>
  <c r="AR239" i="5"/>
  <c r="AV239" i="5"/>
  <c r="AZ239" i="5"/>
  <c r="BD239" i="5"/>
  <c r="BH239" i="5"/>
  <c r="E239" i="5"/>
  <c r="I239" i="5"/>
  <c r="M239" i="5"/>
  <c r="Q239" i="5"/>
  <c r="U239" i="5"/>
  <c r="Y239" i="5"/>
  <c r="AC239" i="5"/>
  <c r="AG239" i="5"/>
  <c r="AK239" i="5"/>
  <c r="AO239" i="5"/>
  <c r="AS239" i="5"/>
  <c r="AW239" i="5"/>
  <c r="BA239" i="5"/>
  <c r="BE239" i="5"/>
  <c r="BI239" i="5"/>
  <c r="B239" i="5"/>
  <c r="R239" i="5"/>
  <c r="AH239" i="5"/>
  <c r="AX239" i="5"/>
  <c r="AT239" i="5"/>
  <c r="F239" i="5"/>
  <c r="V239" i="5"/>
  <c r="AL239" i="5"/>
  <c r="BB239" i="5"/>
  <c r="AD239" i="5"/>
  <c r="BJ239" i="5"/>
  <c r="J239" i="5"/>
  <c r="Z239" i="5"/>
  <c r="AP239" i="5"/>
  <c r="BF239" i="5"/>
  <c r="N239" i="5"/>
  <c r="E240" i="5" l="1"/>
  <c r="I240" i="5"/>
  <c r="M240" i="5"/>
  <c r="Q240" i="5"/>
  <c r="U240" i="5"/>
  <c r="Y240" i="5"/>
  <c r="AC240" i="5"/>
  <c r="AG240" i="5"/>
  <c r="AK240" i="5"/>
  <c r="AO240" i="5"/>
  <c r="AS240" i="5"/>
  <c r="AW240" i="5"/>
  <c r="BA240" i="5"/>
  <c r="BE240" i="5"/>
  <c r="BI240" i="5"/>
  <c r="B240" i="5"/>
  <c r="F240" i="5"/>
  <c r="J240" i="5"/>
  <c r="N240" i="5"/>
  <c r="R240" i="5"/>
  <c r="V240" i="5"/>
  <c r="Z240" i="5"/>
  <c r="AD240" i="5"/>
  <c r="AH240" i="5"/>
  <c r="AL240" i="5"/>
  <c r="AP240" i="5"/>
  <c r="AT240" i="5"/>
  <c r="AX240" i="5"/>
  <c r="BB240" i="5"/>
  <c r="BF240" i="5"/>
  <c r="BJ240" i="5"/>
  <c r="C240" i="5"/>
  <c r="G240" i="5"/>
  <c r="K240" i="5"/>
  <c r="O240" i="5"/>
  <c r="S240" i="5"/>
  <c r="W240" i="5"/>
  <c r="AA240" i="5"/>
  <c r="AE240" i="5"/>
  <c r="AI240" i="5"/>
  <c r="AM240" i="5"/>
  <c r="AQ240" i="5"/>
  <c r="AU240" i="5"/>
  <c r="AY240" i="5"/>
  <c r="BC240" i="5"/>
  <c r="BG240" i="5"/>
  <c r="A241" i="5"/>
  <c r="D240" i="5"/>
  <c r="T240" i="5"/>
  <c r="AJ240" i="5"/>
  <c r="AZ240" i="5"/>
  <c r="AV240" i="5"/>
  <c r="H240" i="5"/>
  <c r="X240" i="5"/>
  <c r="AN240" i="5"/>
  <c r="BD240" i="5"/>
  <c r="AF240" i="5"/>
  <c r="L240" i="5"/>
  <c r="AB240" i="5"/>
  <c r="AR240" i="5"/>
  <c r="BH240" i="5"/>
  <c r="P240" i="5"/>
  <c r="C241" i="5" l="1"/>
  <c r="G241" i="5"/>
  <c r="K241" i="5"/>
  <c r="O241" i="5"/>
  <c r="S241" i="5"/>
  <c r="W241" i="5"/>
  <c r="AA241" i="5"/>
  <c r="AE241" i="5"/>
  <c r="AI241" i="5"/>
  <c r="AM241" i="5"/>
  <c r="AQ241" i="5"/>
  <c r="AU241" i="5"/>
  <c r="AY241" i="5"/>
  <c r="BC241" i="5"/>
  <c r="BG241" i="5"/>
  <c r="A242" i="5"/>
  <c r="D241" i="5"/>
  <c r="H241" i="5"/>
  <c r="L241" i="5"/>
  <c r="P241" i="5"/>
  <c r="T241" i="5"/>
  <c r="X241" i="5"/>
  <c r="AB241" i="5"/>
  <c r="AF241" i="5"/>
  <c r="AJ241" i="5"/>
  <c r="AN241" i="5"/>
  <c r="AR241" i="5"/>
  <c r="AV241" i="5"/>
  <c r="AZ241" i="5"/>
  <c r="BD241" i="5"/>
  <c r="BH241" i="5"/>
  <c r="E241" i="5"/>
  <c r="I241" i="5"/>
  <c r="M241" i="5"/>
  <c r="Q241" i="5"/>
  <c r="U241" i="5"/>
  <c r="Y241" i="5"/>
  <c r="AC241" i="5"/>
  <c r="AG241" i="5"/>
  <c r="AK241" i="5"/>
  <c r="AO241" i="5"/>
  <c r="AS241" i="5"/>
  <c r="AW241" i="5"/>
  <c r="BA241" i="5"/>
  <c r="BE241" i="5"/>
  <c r="BI241" i="5"/>
  <c r="F241" i="5"/>
  <c r="V241" i="5"/>
  <c r="AL241" i="5"/>
  <c r="BB241" i="5"/>
  <c r="AH241" i="5"/>
  <c r="J241" i="5"/>
  <c r="Z241" i="5"/>
  <c r="AP241" i="5"/>
  <c r="BF241" i="5"/>
  <c r="B241" i="5"/>
  <c r="AX241" i="5"/>
  <c r="N241" i="5"/>
  <c r="AD241" i="5"/>
  <c r="AT241" i="5"/>
  <c r="BJ241" i="5"/>
  <c r="R241" i="5"/>
  <c r="E242" i="5" l="1"/>
  <c r="I242" i="5"/>
  <c r="M242" i="5"/>
  <c r="Q242" i="5"/>
  <c r="U242" i="5"/>
  <c r="Y242" i="5"/>
  <c r="AC242" i="5"/>
  <c r="AG242" i="5"/>
  <c r="AK242" i="5"/>
  <c r="AO242" i="5"/>
  <c r="AS242" i="5"/>
  <c r="AW242" i="5"/>
  <c r="BA242" i="5"/>
  <c r="BE242" i="5"/>
  <c r="BI242" i="5"/>
  <c r="B242" i="5"/>
  <c r="F242" i="5"/>
  <c r="J242" i="5"/>
  <c r="N242" i="5"/>
  <c r="R242" i="5"/>
  <c r="V242" i="5"/>
  <c r="Z242" i="5"/>
  <c r="AD242" i="5"/>
  <c r="AH242" i="5"/>
  <c r="AL242" i="5"/>
  <c r="AP242" i="5"/>
  <c r="AT242" i="5"/>
  <c r="AX242" i="5"/>
  <c r="BB242" i="5"/>
  <c r="BF242" i="5"/>
  <c r="BJ242" i="5"/>
  <c r="C242" i="5"/>
  <c r="G242" i="5"/>
  <c r="K242" i="5"/>
  <c r="O242" i="5"/>
  <c r="S242" i="5"/>
  <c r="W242" i="5"/>
  <c r="AA242" i="5"/>
  <c r="AE242" i="5"/>
  <c r="AI242" i="5"/>
  <c r="AM242" i="5"/>
  <c r="AQ242" i="5"/>
  <c r="AU242" i="5"/>
  <c r="AY242" i="5"/>
  <c r="BC242" i="5"/>
  <c r="BG242" i="5"/>
  <c r="A243" i="5"/>
  <c r="H242" i="5"/>
  <c r="X242" i="5"/>
  <c r="AN242" i="5"/>
  <c r="BD242" i="5"/>
  <c r="AJ242" i="5"/>
  <c r="L242" i="5"/>
  <c r="AB242" i="5"/>
  <c r="AR242" i="5"/>
  <c r="BH242" i="5"/>
  <c r="D242" i="5"/>
  <c r="AZ242" i="5"/>
  <c r="P242" i="5"/>
  <c r="AF242" i="5"/>
  <c r="AV242" i="5"/>
  <c r="T242" i="5"/>
  <c r="C243" i="5" l="1"/>
  <c r="G243" i="5"/>
  <c r="K243" i="5"/>
  <c r="O243" i="5"/>
  <c r="S243" i="5"/>
  <c r="W243" i="5"/>
  <c r="AA243" i="5"/>
  <c r="AE243" i="5"/>
  <c r="AI243" i="5"/>
  <c r="AM243" i="5"/>
  <c r="AQ243" i="5"/>
  <c r="AU243" i="5"/>
  <c r="AY243" i="5"/>
  <c r="BC243" i="5"/>
  <c r="BG243" i="5"/>
  <c r="A244" i="5"/>
  <c r="D243" i="5"/>
  <c r="H243" i="5"/>
  <c r="L243" i="5"/>
  <c r="P243" i="5"/>
  <c r="T243" i="5"/>
  <c r="X243" i="5"/>
  <c r="AB243" i="5"/>
  <c r="AF243" i="5"/>
  <c r="AJ243" i="5"/>
  <c r="AN243" i="5"/>
  <c r="AR243" i="5"/>
  <c r="AV243" i="5"/>
  <c r="AZ243" i="5"/>
  <c r="BD243" i="5"/>
  <c r="BH243" i="5"/>
  <c r="E243" i="5"/>
  <c r="I243" i="5"/>
  <c r="M243" i="5"/>
  <c r="Q243" i="5"/>
  <c r="U243" i="5"/>
  <c r="Y243" i="5"/>
  <c r="AC243" i="5"/>
  <c r="AG243" i="5"/>
  <c r="AK243" i="5"/>
  <c r="AO243" i="5"/>
  <c r="AS243" i="5"/>
  <c r="AW243" i="5"/>
  <c r="BA243" i="5"/>
  <c r="BE243" i="5"/>
  <c r="BI243" i="5"/>
  <c r="J243" i="5"/>
  <c r="Z243" i="5"/>
  <c r="AP243" i="5"/>
  <c r="BF243" i="5"/>
  <c r="V243" i="5"/>
  <c r="N243" i="5"/>
  <c r="AD243" i="5"/>
  <c r="AT243" i="5"/>
  <c r="BJ243" i="5"/>
  <c r="AL243" i="5"/>
  <c r="B243" i="5"/>
  <c r="R243" i="5"/>
  <c r="AH243" i="5"/>
  <c r="AX243" i="5"/>
  <c r="F243" i="5"/>
  <c r="BB243" i="5"/>
  <c r="E244" i="5" l="1"/>
  <c r="I244" i="5"/>
  <c r="M244" i="5"/>
  <c r="Q244" i="5"/>
  <c r="U244" i="5"/>
  <c r="Y244" i="5"/>
  <c r="AC244" i="5"/>
  <c r="AG244" i="5"/>
  <c r="AK244" i="5"/>
  <c r="AO244" i="5"/>
  <c r="AS244" i="5"/>
  <c r="AW244" i="5"/>
  <c r="BA244" i="5"/>
  <c r="BE244" i="5"/>
  <c r="BI244" i="5"/>
  <c r="B244" i="5"/>
  <c r="F244" i="5"/>
  <c r="J244" i="5"/>
  <c r="N244" i="5"/>
  <c r="R244" i="5"/>
  <c r="V244" i="5"/>
  <c r="Z244" i="5"/>
  <c r="AD244" i="5"/>
  <c r="AH244" i="5"/>
  <c r="AL244" i="5"/>
  <c r="AP244" i="5"/>
  <c r="AT244" i="5"/>
  <c r="AX244" i="5"/>
  <c r="BB244" i="5"/>
  <c r="BF244" i="5"/>
  <c r="BJ244" i="5"/>
  <c r="C244" i="5"/>
  <c r="G244" i="5"/>
  <c r="K244" i="5"/>
  <c r="O244" i="5"/>
  <c r="S244" i="5"/>
  <c r="W244" i="5"/>
  <c r="AA244" i="5"/>
  <c r="AE244" i="5"/>
  <c r="AI244" i="5"/>
  <c r="AM244" i="5"/>
  <c r="AQ244" i="5"/>
  <c r="AU244" i="5"/>
  <c r="AY244" i="5"/>
  <c r="BC244" i="5"/>
  <c r="BG244" i="5"/>
  <c r="A245" i="5"/>
  <c r="L244" i="5"/>
  <c r="AB244" i="5"/>
  <c r="AR244" i="5"/>
  <c r="BH244" i="5"/>
  <c r="H244" i="5"/>
  <c r="P244" i="5"/>
  <c r="AF244" i="5"/>
  <c r="AV244" i="5"/>
  <c r="X244" i="5"/>
  <c r="BD244" i="5"/>
  <c r="D244" i="5"/>
  <c r="T244" i="5"/>
  <c r="AJ244" i="5"/>
  <c r="AZ244" i="5"/>
  <c r="AN244" i="5"/>
  <c r="C245" i="5" l="1"/>
  <c r="G245" i="5"/>
  <c r="K245" i="5"/>
  <c r="O245" i="5"/>
  <c r="S245" i="5"/>
  <c r="W245" i="5"/>
  <c r="AA245" i="5"/>
  <c r="AE245" i="5"/>
  <c r="AI245" i="5"/>
  <c r="AM245" i="5"/>
  <c r="AQ245" i="5"/>
  <c r="AU245" i="5"/>
  <c r="AY245" i="5"/>
  <c r="BC245" i="5"/>
  <c r="BG245" i="5"/>
  <c r="A246" i="5"/>
  <c r="D245" i="5"/>
  <c r="H245" i="5"/>
  <c r="L245" i="5"/>
  <c r="P245" i="5"/>
  <c r="T245" i="5"/>
  <c r="X245" i="5"/>
  <c r="AB245" i="5"/>
  <c r="AF245" i="5"/>
  <c r="AJ245" i="5"/>
  <c r="AN245" i="5"/>
  <c r="AR245" i="5"/>
  <c r="AV245" i="5"/>
  <c r="AZ245" i="5"/>
  <c r="BD245" i="5"/>
  <c r="BH245" i="5"/>
  <c r="E245" i="5"/>
  <c r="I245" i="5"/>
  <c r="M245" i="5"/>
  <c r="Q245" i="5"/>
  <c r="U245" i="5"/>
  <c r="Y245" i="5"/>
  <c r="AC245" i="5"/>
  <c r="AG245" i="5"/>
  <c r="AK245" i="5"/>
  <c r="AO245" i="5"/>
  <c r="AS245" i="5"/>
  <c r="AW245" i="5"/>
  <c r="BA245" i="5"/>
  <c r="BE245" i="5"/>
  <c r="BI245" i="5"/>
  <c r="N245" i="5"/>
  <c r="AD245" i="5"/>
  <c r="AT245" i="5"/>
  <c r="BJ245" i="5"/>
  <c r="J245" i="5"/>
  <c r="BF245" i="5"/>
  <c r="B245" i="5"/>
  <c r="R245" i="5"/>
  <c r="AH245" i="5"/>
  <c r="AX245" i="5"/>
  <c r="AP245" i="5"/>
  <c r="F245" i="5"/>
  <c r="V245" i="5"/>
  <c r="AL245" i="5"/>
  <c r="BB245" i="5"/>
  <c r="Z245" i="5"/>
  <c r="E246" i="5" l="1"/>
  <c r="I246" i="5"/>
  <c r="M246" i="5"/>
  <c r="Q246" i="5"/>
  <c r="U246" i="5"/>
  <c r="Y246" i="5"/>
  <c r="AC246" i="5"/>
  <c r="AG246" i="5"/>
  <c r="AK246" i="5"/>
  <c r="AO246" i="5"/>
  <c r="AS246" i="5"/>
  <c r="AW246" i="5"/>
  <c r="BA246" i="5"/>
  <c r="BE246" i="5"/>
  <c r="BI246" i="5"/>
  <c r="B246" i="5"/>
  <c r="F246" i="5"/>
  <c r="J246" i="5"/>
  <c r="N246" i="5"/>
  <c r="R246" i="5"/>
  <c r="V246" i="5"/>
  <c r="Z246" i="5"/>
  <c r="AD246" i="5"/>
  <c r="AH246" i="5"/>
  <c r="AL246" i="5"/>
  <c r="AP246" i="5"/>
  <c r="AT246" i="5"/>
  <c r="AX246" i="5"/>
  <c r="BB246" i="5"/>
  <c r="BF246" i="5"/>
  <c r="BJ246" i="5"/>
  <c r="C246" i="5"/>
  <c r="G246" i="5"/>
  <c r="K246" i="5"/>
  <c r="O246" i="5"/>
  <c r="S246" i="5"/>
  <c r="W246" i="5"/>
  <c r="AA246" i="5"/>
  <c r="AE246" i="5"/>
  <c r="AI246" i="5"/>
  <c r="AM246" i="5"/>
  <c r="AQ246" i="5"/>
  <c r="AU246" i="5"/>
  <c r="AY246" i="5"/>
  <c r="BC246" i="5"/>
  <c r="BG246" i="5"/>
  <c r="A247" i="5"/>
  <c r="P246" i="5"/>
  <c r="AF246" i="5"/>
  <c r="AV246" i="5"/>
  <c r="BH246" i="5"/>
  <c r="D246" i="5"/>
  <c r="T246" i="5"/>
  <c r="AJ246" i="5"/>
  <c r="AZ246" i="5"/>
  <c r="AB246" i="5"/>
  <c r="H246" i="5"/>
  <c r="X246" i="5"/>
  <c r="AN246" i="5"/>
  <c r="BD246" i="5"/>
  <c r="L246" i="5"/>
  <c r="AR246" i="5"/>
  <c r="C247" i="5" l="1"/>
  <c r="G247" i="5"/>
  <c r="K247" i="5"/>
  <c r="O247" i="5"/>
  <c r="S247" i="5"/>
  <c r="W247" i="5"/>
  <c r="AA247" i="5"/>
  <c r="AE247" i="5"/>
  <c r="AI247" i="5"/>
  <c r="AM247" i="5"/>
  <c r="AQ247" i="5"/>
  <c r="AU247" i="5"/>
  <c r="AY247" i="5"/>
  <c r="BC247" i="5"/>
  <c r="BG247" i="5"/>
  <c r="A248" i="5"/>
  <c r="D247" i="5"/>
  <c r="H247" i="5"/>
  <c r="L247" i="5"/>
  <c r="P247" i="5"/>
  <c r="T247" i="5"/>
  <c r="X247" i="5"/>
  <c r="AB247" i="5"/>
  <c r="AF247" i="5"/>
  <c r="AJ247" i="5"/>
  <c r="AN247" i="5"/>
  <c r="AR247" i="5"/>
  <c r="AV247" i="5"/>
  <c r="AZ247" i="5"/>
  <c r="BD247" i="5"/>
  <c r="BH247" i="5"/>
  <c r="E247" i="5"/>
  <c r="I247" i="5"/>
  <c r="M247" i="5"/>
  <c r="Q247" i="5"/>
  <c r="U247" i="5"/>
  <c r="Y247" i="5"/>
  <c r="AC247" i="5"/>
  <c r="AG247" i="5"/>
  <c r="AK247" i="5"/>
  <c r="AO247" i="5"/>
  <c r="AS247" i="5"/>
  <c r="AW247" i="5"/>
  <c r="BA247" i="5"/>
  <c r="BE247" i="5"/>
  <c r="BI247" i="5"/>
  <c r="B247" i="5"/>
  <c r="R247" i="5"/>
  <c r="AH247" i="5"/>
  <c r="AX247" i="5"/>
  <c r="AT247" i="5"/>
  <c r="F247" i="5"/>
  <c r="V247" i="5"/>
  <c r="AL247" i="5"/>
  <c r="BB247" i="5"/>
  <c r="N247" i="5"/>
  <c r="BJ247" i="5"/>
  <c r="J247" i="5"/>
  <c r="Z247" i="5"/>
  <c r="AP247" i="5"/>
  <c r="BF247" i="5"/>
  <c r="AD247" i="5"/>
  <c r="E248" i="5" l="1"/>
  <c r="I248" i="5"/>
  <c r="M248" i="5"/>
  <c r="Q248" i="5"/>
  <c r="U248" i="5"/>
  <c r="Y248" i="5"/>
  <c r="AC248" i="5"/>
  <c r="AG248" i="5"/>
  <c r="AK248" i="5"/>
  <c r="AO248" i="5"/>
  <c r="AS248" i="5"/>
  <c r="AW248" i="5"/>
  <c r="BA248" i="5"/>
  <c r="BE248" i="5"/>
  <c r="BI248" i="5"/>
  <c r="B248" i="5"/>
  <c r="F248" i="5"/>
  <c r="J248" i="5"/>
  <c r="N248" i="5"/>
  <c r="R248" i="5"/>
  <c r="V248" i="5"/>
  <c r="Z248" i="5"/>
  <c r="AD248" i="5"/>
  <c r="AH248" i="5"/>
  <c r="AL248" i="5"/>
  <c r="AP248" i="5"/>
  <c r="AT248" i="5"/>
  <c r="AX248" i="5"/>
  <c r="BB248" i="5"/>
  <c r="BF248" i="5"/>
  <c r="BJ248" i="5"/>
  <c r="C248" i="5"/>
  <c r="G248" i="5"/>
  <c r="K248" i="5"/>
  <c r="O248" i="5"/>
  <c r="S248" i="5"/>
  <c r="W248" i="5"/>
  <c r="AA248" i="5"/>
  <c r="AE248" i="5"/>
  <c r="AI248" i="5"/>
  <c r="AM248" i="5"/>
  <c r="AQ248" i="5"/>
  <c r="AU248" i="5"/>
  <c r="AY248" i="5"/>
  <c r="BC248" i="5"/>
  <c r="BG248" i="5"/>
  <c r="A249" i="5"/>
  <c r="D248" i="5"/>
  <c r="T248" i="5"/>
  <c r="AJ248" i="5"/>
  <c r="AZ248" i="5"/>
  <c r="AF248" i="5"/>
  <c r="H248" i="5"/>
  <c r="X248" i="5"/>
  <c r="AN248" i="5"/>
  <c r="BD248" i="5"/>
  <c r="AV248" i="5"/>
  <c r="L248" i="5"/>
  <c r="AB248" i="5"/>
  <c r="AR248" i="5"/>
  <c r="BH248" i="5"/>
  <c r="P248" i="5"/>
  <c r="C249" i="5" l="1"/>
  <c r="G249" i="5"/>
  <c r="K249" i="5"/>
  <c r="O249" i="5"/>
  <c r="S249" i="5"/>
  <c r="W249" i="5"/>
  <c r="AA249" i="5"/>
  <c r="AE249" i="5"/>
  <c r="AI249" i="5"/>
  <c r="AM249" i="5"/>
  <c r="AQ249" i="5"/>
  <c r="AU249" i="5"/>
  <c r="AY249" i="5"/>
  <c r="BC249" i="5"/>
  <c r="BG249" i="5"/>
  <c r="A250" i="5"/>
  <c r="D249" i="5"/>
  <c r="H249" i="5"/>
  <c r="L249" i="5"/>
  <c r="P249" i="5"/>
  <c r="T249" i="5"/>
  <c r="X249" i="5"/>
  <c r="AB249" i="5"/>
  <c r="AF249" i="5"/>
  <c r="AJ249" i="5"/>
  <c r="AN249" i="5"/>
  <c r="AR249" i="5"/>
  <c r="AV249" i="5"/>
  <c r="AZ249" i="5"/>
  <c r="BD249" i="5"/>
  <c r="BH249" i="5"/>
  <c r="E249" i="5"/>
  <c r="I249" i="5"/>
  <c r="M249" i="5"/>
  <c r="Q249" i="5"/>
  <c r="U249" i="5"/>
  <c r="Y249" i="5"/>
  <c r="AC249" i="5"/>
  <c r="AG249" i="5"/>
  <c r="AK249" i="5"/>
  <c r="AO249" i="5"/>
  <c r="AS249" i="5"/>
  <c r="AW249" i="5"/>
  <c r="BA249" i="5"/>
  <c r="BE249" i="5"/>
  <c r="BI249" i="5"/>
  <c r="F249" i="5"/>
  <c r="V249" i="5"/>
  <c r="AL249" i="5"/>
  <c r="BB249" i="5"/>
  <c r="R249" i="5"/>
  <c r="J249" i="5"/>
  <c r="Z249" i="5"/>
  <c r="AP249" i="5"/>
  <c r="BF249" i="5"/>
  <c r="AX249" i="5"/>
  <c r="N249" i="5"/>
  <c r="AD249" i="5"/>
  <c r="AT249" i="5"/>
  <c r="BJ249" i="5"/>
  <c r="B249" i="5"/>
  <c r="AH249" i="5"/>
  <c r="E250" i="5" l="1"/>
  <c r="I250" i="5"/>
  <c r="M250" i="5"/>
  <c r="Q250" i="5"/>
  <c r="U250" i="5"/>
  <c r="Y250" i="5"/>
  <c r="AC250" i="5"/>
  <c r="AG250" i="5"/>
  <c r="AK250" i="5"/>
  <c r="AO250" i="5"/>
  <c r="AS250" i="5"/>
  <c r="AW250" i="5"/>
  <c r="BA250" i="5"/>
  <c r="BE250" i="5"/>
  <c r="BI250" i="5"/>
  <c r="B250" i="5"/>
  <c r="F250" i="5"/>
  <c r="J250" i="5"/>
  <c r="N250" i="5"/>
  <c r="R250" i="5"/>
  <c r="V250" i="5"/>
  <c r="Z250" i="5"/>
  <c r="AD250" i="5"/>
  <c r="AH250" i="5"/>
  <c r="AL250" i="5"/>
  <c r="AP250" i="5"/>
  <c r="AT250" i="5"/>
  <c r="AX250" i="5"/>
  <c r="BB250" i="5"/>
  <c r="BF250" i="5"/>
  <c r="BJ250" i="5"/>
  <c r="C250" i="5"/>
  <c r="G250" i="5"/>
  <c r="K250" i="5"/>
  <c r="O250" i="5"/>
  <c r="S250" i="5"/>
  <c r="W250" i="5"/>
  <c r="AA250" i="5"/>
  <c r="AE250" i="5"/>
  <c r="AI250" i="5"/>
  <c r="AM250" i="5"/>
  <c r="AQ250" i="5"/>
  <c r="AU250" i="5"/>
  <c r="AY250" i="5"/>
  <c r="BC250" i="5"/>
  <c r="BG250" i="5"/>
  <c r="A251" i="5"/>
  <c r="H250" i="5"/>
  <c r="X250" i="5"/>
  <c r="AN250" i="5"/>
  <c r="BD250" i="5"/>
  <c r="T250" i="5"/>
  <c r="L250" i="5"/>
  <c r="AB250" i="5"/>
  <c r="AR250" i="5"/>
  <c r="BH250" i="5"/>
  <c r="AJ250" i="5"/>
  <c r="P250" i="5"/>
  <c r="AF250" i="5"/>
  <c r="AV250" i="5"/>
  <c r="D250" i="5"/>
  <c r="AZ250" i="5"/>
  <c r="C251" i="5" l="1"/>
  <c r="G251" i="5"/>
  <c r="K251" i="5"/>
  <c r="O251" i="5"/>
  <c r="S251" i="5"/>
  <c r="W251" i="5"/>
  <c r="AA251" i="5"/>
  <c r="AE251" i="5"/>
  <c r="AI251" i="5"/>
  <c r="AM251" i="5"/>
  <c r="AQ251" i="5"/>
  <c r="AU251" i="5"/>
  <c r="AY251" i="5"/>
  <c r="BC251" i="5"/>
  <c r="BG251" i="5"/>
  <c r="A252" i="5"/>
  <c r="D251" i="5"/>
  <c r="H251" i="5"/>
  <c r="L251" i="5"/>
  <c r="P251" i="5"/>
  <c r="T251" i="5"/>
  <c r="X251" i="5"/>
  <c r="AB251" i="5"/>
  <c r="AF251" i="5"/>
  <c r="AJ251" i="5"/>
  <c r="AN251" i="5"/>
  <c r="AR251" i="5"/>
  <c r="AV251" i="5"/>
  <c r="AZ251" i="5"/>
  <c r="BD251" i="5"/>
  <c r="BH251" i="5"/>
  <c r="E251" i="5"/>
  <c r="I251" i="5"/>
  <c r="M251" i="5"/>
  <c r="Q251" i="5"/>
  <c r="U251" i="5"/>
  <c r="Y251" i="5"/>
  <c r="AC251" i="5"/>
  <c r="AG251" i="5"/>
  <c r="AK251" i="5"/>
  <c r="AO251" i="5"/>
  <c r="AS251" i="5"/>
  <c r="AW251" i="5"/>
  <c r="BA251" i="5"/>
  <c r="BE251" i="5"/>
  <c r="BI251" i="5"/>
  <c r="J251" i="5"/>
  <c r="Z251" i="5"/>
  <c r="AP251" i="5"/>
  <c r="BF251" i="5"/>
  <c r="V251" i="5"/>
  <c r="BB251" i="5"/>
  <c r="N251" i="5"/>
  <c r="AD251" i="5"/>
  <c r="AT251" i="5"/>
  <c r="BJ251" i="5"/>
  <c r="F251" i="5"/>
  <c r="B251" i="5"/>
  <c r="R251" i="5"/>
  <c r="AH251" i="5"/>
  <c r="AX251" i="5"/>
  <c r="AL251" i="5"/>
  <c r="E252" i="5" l="1"/>
  <c r="I252" i="5"/>
  <c r="M252" i="5"/>
  <c r="Q252" i="5"/>
  <c r="U252" i="5"/>
  <c r="Y252" i="5"/>
  <c r="AC252" i="5"/>
  <c r="AG252" i="5"/>
  <c r="AK252" i="5"/>
  <c r="AO252" i="5"/>
  <c r="AS252" i="5"/>
  <c r="AW252" i="5"/>
  <c r="BA252" i="5"/>
  <c r="BE252" i="5"/>
  <c r="BI252" i="5"/>
  <c r="B252" i="5"/>
  <c r="F252" i="5"/>
  <c r="J252" i="5"/>
  <c r="N252" i="5"/>
  <c r="R252" i="5"/>
  <c r="V252" i="5"/>
  <c r="Z252" i="5"/>
  <c r="AD252" i="5"/>
  <c r="AH252" i="5"/>
  <c r="AL252" i="5"/>
  <c r="AP252" i="5"/>
  <c r="AT252" i="5"/>
  <c r="AX252" i="5"/>
  <c r="BB252" i="5"/>
  <c r="BF252" i="5"/>
  <c r="BJ252" i="5"/>
  <c r="C252" i="5"/>
  <c r="G252" i="5"/>
  <c r="K252" i="5"/>
  <c r="O252" i="5"/>
  <c r="S252" i="5"/>
  <c r="W252" i="5"/>
  <c r="AA252" i="5"/>
  <c r="AE252" i="5"/>
  <c r="AI252" i="5"/>
  <c r="AM252" i="5"/>
  <c r="AQ252" i="5"/>
  <c r="AU252" i="5"/>
  <c r="AY252" i="5"/>
  <c r="BC252" i="5"/>
  <c r="BG252" i="5"/>
  <c r="A253" i="5"/>
  <c r="L252" i="5"/>
  <c r="AB252" i="5"/>
  <c r="AR252" i="5"/>
  <c r="BH252" i="5"/>
  <c r="AN252" i="5"/>
  <c r="P252" i="5"/>
  <c r="AF252" i="5"/>
  <c r="AV252" i="5"/>
  <c r="H252" i="5"/>
  <c r="D252" i="5"/>
  <c r="T252" i="5"/>
  <c r="AJ252" i="5"/>
  <c r="AZ252" i="5"/>
  <c r="X252" i="5"/>
  <c r="BD252" i="5"/>
  <c r="C253" i="5" l="1"/>
  <c r="G253" i="5"/>
  <c r="K253" i="5"/>
  <c r="O253" i="5"/>
  <c r="S253" i="5"/>
  <c r="W253" i="5"/>
  <c r="AA253" i="5"/>
  <c r="AE253" i="5"/>
  <c r="AI253" i="5"/>
  <c r="AM253" i="5"/>
  <c r="AQ253" i="5"/>
  <c r="AU253" i="5"/>
  <c r="AY253" i="5"/>
  <c r="BC253" i="5"/>
  <c r="BG253" i="5"/>
  <c r="A254" i="5"/>
  <c r="D253" i="5"/>
  <c r="H253" i="5"/>
  <c r="L253" i="5"/>
  <c r="P253" i="5"/>
  <c r="T253" i="5"/>
  <c r="X253" i="5"/>
  <c r="AB253" i="5"/>
  <c r="AF253" i="5"/>
  <c r="AJ253" i="5"/>
  <c r="AN253" i="5"/>
  <c r="AR253" i="5"/>
  <c r="AV253" i="5"/>
  <c r="AZ253" i="5"/>
  <c r="BD253" i="5"/>
  <c r="BH253" i="5"/>
  <c r="E253" i="5"/>
  <c r="I253" i="5"/>
  <c r="M253" i="5"/>
  <c r="Q253" i="5"/>
  <c r="U253" i="5"/>
  <c r="Y253" i="5"/>
  <c r="AC253" i="5"/>
  <c r="AG253" i="5"/>
  <c r="AK253" i="5"/>
  <c r="AO253" i="5"/>
  <c r="AS253" i="5"/>
  <c r="AW253" i="5"/>
  <c r="BA253" i="5"/>
  <c r="BE253" i="5"/>
  <c r="BI253" i="5"/>
  <c r="N253" i="5"/>
  <c r="AD253" i="5"/>
  <c r="AT253" i="5"/>
  <c r="BJ253" i="5"/>
  <c r="Z253" i="5"/>
  <c r="BF253" i="5"/>
  <c r="B253" i="5"/>
  <c r="R253" i="5"/>
  <c r="AH253" i="5"/>
  <c r="AX253" i="5"/>
  <c r="J253" i="5"/>
  <c r="F253" i="5"/>
  <c r="V253" i="5"/>
  <c r="AL253" i="5"/>
  <c r="BB253" i="5"/>
  <c r="AP253" i="5"/>
  <c r="E254" i="5" l="1"/>
  <c r="I254" i="5"/>
  <c r="M254" i="5"/>
  <c r="Q254" i="5"/>
  <c r="U254" i="5"/>
  <c r="Y254" i="5"/>
  <c r="AC254" i="5"/>
  <c r="AG254" i="5"/>
  <c r="AK254" i="5"/>
  <c r="AO254" i="5"/>
  <c r="AS254" i="5"/>
  <c r="AW254" i="5"/>
  <c r="BA254" i="5"/>
  <c r="BE254" i="5"/>
  <c r="BI254" i="5"/>
  <c r="B254" i="5"/>
  <c r="F254" i="5"/>
  <c r="J254" i="5"/>
  <c r="N254" i="5"/>
  <c r="R254" i="5"/>
  <c r="V254" i="5"/>
  <c r="Z254" i="5"/>
  <c r="AD254" i="5"/>
  <c r="AH254" i="5"/>
  <c r="AL254" i="5"/>
  <c r="AP254" i="5"/>
  <c r="AT254" i="5"/>
  <c r="AX254" i="5"/>
  <c r="BB254" i="5"/>
  <c r="BF254" i="5"/>
  <c r="BJ254" i="5"/>
  <c r="C254" i="5"/>
  <c r="G254" i="5"/>
  <c r="K254" i="5"/>
  <c r="O254" i="5"/>
  <c r="S254" i="5"/>
  <c r="W254" i="5"/>
  <c r="AA254" i="5"/>
  <c r="AE254" i="5"/>
  <c r="AI254" i="5"/>
  <c r="AM254" i="5"/>
  <c r="AQ254" i="5"/>
  <c r="AU254" i="5"/>
  <c r="AY254" i="5"/>
  <c r="BC254" i="5"/>
  <c r="BG254" i="5"/>
  <c r="A255" i="5"/>
  <c r="P254" i="5"/>
  <c r="AF254" i="5"/>
  <c r="AV254" i="5"/>
  <c r="AR254" i="5"/>
  <c r="D254" i="5"/>
  <c r="T254" i="5"/>
  <c r="AJ254" i="5"/>
  <c r="AZ254" i="5"/>
  <c r="L254" i="5"/>
  <c r="H254" i="5"/>
  <c r="X254" i="5"/>
  <c r="AN254" i="5"/>
  <c r="BD254" i="5"/>
  <c r="AB254" i="5"/>
  <c r="BH254" i="5"/>
  <c r="C255" i="5" l="1"/>
  <c r="G255" i="5"/>
  <c r="K255" i="5"/>
  <c r="O255" i="5"/>
  <c r="S255" i="5"/>
  <c r="W255" i="5"/>
  <c r="AA255" i="5"/>
  <c r="AE255" i="5"/>
  <c r="AI255" i="5"/>
  <c r="AM255" i="5"/>
  <c r="AQ255" i="5"/>
  <c r="AU255" i="5"/>
  <c r="AY255" i="5"/>
  <c r="BC255" i="5"/>
  <c r="BG255" i="5"/>
  <c r="A256" i="5"/>
  <c r="D255" i="5"/>
  <c r="H255" i="5"/>
  <c r="L255" i="5"/>
  <c r="P255" i="5"/>
  <c r="T255" i="5"/>
  <c r="X255" i="5"/>
  <c r="AB255" i="5"/>
  <c r="AF255" i="5"/>
  <c r="AJ255" i="5"/>
  <c r="AN255" i="5"/>
  <c r="AR255" i="5"/>
  <c r="AV255" i="5"/>
  <c r="AZ255" i="5"/>
  <c r="BD255" i="5"/>
  <c r="BH255" i="5"/>
  <c r="E255" i="5"/>
  <c r="I255" i="5"/>
  <c r="M255" i="5"/>
  <c r="Q255" i="5"/>
  <c r="U255" i="5"/>
  <c r="Y255" i="5"/>
  <c r="AC255" i="5"/>
  <c r="AG255" i="5"/>
  <c r="AK255" i="5"/>
  <c r="AO255" i="5"/>
  <c r="AS255" i="5"/>
  <c r="AW255" i="5"/>
  <c r="BA255" i="5"/>
  <c r="BE255" i="5"/>
  <c r="BI255" i="5"/>
  <c r="B255" i="5"/>
  <c r="R255" i="5"/>
  <c r="AH255" i="5"/>
  <c r="AX255" i="5"/>
  <c r="AD255" i="5"/>
  <c r="F255" i="5"/>
  <c r="V255" i="5"/>
  <c r="AL255" i="5"/>
  <c r="BB255" i="5"/>
  <c r="N255" i="5"/>
  <c r="BJ255" i="5"/>
  <c r="J255" i="5"/>
  <c r="Z255" i="5"/>
  <c r="AP255" i="5"/>
  <c r="BF255" i="5"/>
  <c r="AT255" i="5"/>
  <c r="E256" i="5" l="1"/>
  <c r="I256" i="5"/>
  <c r="M256" i="5"/>
  <c r="Q256" i="5"/>
  <c r="U256" i="5"/>
  <c r="Y256" i="5"/>
  <c r="AC256" i="5"/>
  <c r="AG256" i="5"/>
  <c r="AK256" i="5"/>
  <c r="AO256" i="5"/>
  <c r="AS256" i="5"/>
  <c r="AW256" i="5"/>
  <c r="BA256" i="5"/>
  <c r="BE256" i="5"/>
  <c r="BI256" i="5"/>
  <c r="B256" i="5"/>
  <c r="F256" i="5"/>
  <c r="J256" i="5"/>
  <c r="N256" i="5"/>
  <c r="R256" i="5"/>
  <c r="V256" i="5"/>
  <c r="Z256" i="5"/>
  <c r="AD256" i="5"/>
  <c r="AH256" i="5"/>
  <c r="AL256" i="5"/>
  <c r="AP256" i="5"/>
  <c r="AT256" i="5"/>
  <c r="AX256" i="5"/>
  <c r="BB256" i="5"/>
  <c r="BF256" i="5"/>
  <c r="BJ256" i="5"/>
  <c r="C256" i="5"/>
  <c r="G256" i="5"/>
  <c r="K256" i="5"/>
  <c r="O256" i="5"/>
  <c r="S256" i="5"/>
  <c r="W256" i="5"/>
  <c r="AA256" i="5"/>
  <c r="AE256" i="5"/>
  <c r="AI256" i="5"/>
  <c r="AM256" i="5"/>
  <c r="AQ256" i="5"/>
  <c r="AU256" i="5"/>
  <c r="AY256" i="5"/>
  <c r="BC256" i="5"/>
  <c r="BG256" i="5"/>
  <c r="A257" i="5"/>
  <c r="D256" i="5"/>
  <c r="T256" i="5"/>
  <c r="AJ256" i="5"/>
  <c r="AZ256" i="5"/>
  <c r="P256" i="5"/>
  <c r="H256" i="5"/>
  <c r="X256" i="5"/>
  <c r="AN256" i="5"/>
  <c r="BD256" i="5"/>
  <c r="AV256" i="5"/>
  <c r="L256" i="5"/>
  <c r="AB256" i="5"/>
  <c r="AR256" i="5"/>
  <c r="BH256" i="5"/>
  <c r="AF256" i="5"/>
  <c r="C257" i="5" l="1"/>
  <c r="G257" i="5"/>
  <c r="K257" i="5"/>
  <c r="O257" i="5"/>
  <c r="S257" i="5"/>
  <c r="W257" i="5"/>
  <c r="AA257" i="5"/>
  <c r="AE257" i="5"/>
  <c r="AI257" i="5"/>
  <c r="AM257" i="5"/>
  <c r="AQ257" i="5"/>
  <c r="AU257" i="5"/>
  <c r="AY257" i="5"/>
  <c r="BC257" i="5"/>
  <c r="BG257" i="5"/>
  <c r="A258" i="5"/>
  <c r="D257" i="5"/>
  <c r="H257" i="5"/>
  <c r="L257" i="5"/>
  <c r="P257" i="5"/>
  <c r="T257" i="5"/>
  <c r="X257" i="5"/>
  <c r="AB257" i="5"/>
  <c r="AF257" i="5"/>
  <c r="AJ257" i="5"/>
  <c r="AN257" i="5"/>
  <c r="AR257" i="5"/>
  <c r="AV257" i="5"/>
  <c r="AZ257" i="5"/>
  <c r="BD257" i="5"/>
  <c r="BH257" i="5"/>
  <c r="E257" i="5"/>
  <c r="I257" i="5"/>
  <c r="M257" i="5"/>
  <c r="Q257" i="5"/>
  <c r="U257" i="5"/>
  <c r="Y257" i="5"/>
  <c r="AC257" i="5"/>
  <c r="AG257" i="5"/>
  <c r="AK257" i="5"/>
  <c r="AO257" i="5"/>
  <c r="AS257" i="5"/>
  <c r="AW257" i="5"/>
  <c r="BA257" i="5"/>
  <c r="BE257" i="5"/>
  <c r="BI257" i="5"/>
  <c r="F257" i="5"/>
  <c r="V257" i="5"/>
  <c r="AL257" i="5"/>
  <c r="BB257" i="5"/>
  <c r="B257" i="5"/>
  <c r="AH257" i="5"/>
  <c r="J257" i="5"/>
  <c r="Z257" i="5"/>
  <c r="AP257" i="5"/>
  <c r="BF257" i="5"/>
  <c r="AX257" i="5"/>
  <c r="N257" i="5"/>
  <c r="AD257" i="5"/>
  <c r="AT257" i="5"/>
  <c r="BJ257" i="5"/>
  <c r="R257" i="5"/>
  <c r="E258" i="5" l="1"/>
  <c r="I258" i="5"/>
  <c r="M258" i="5"/>
  <c r="Q258" i="5"/>
  <c r="U258" i="5"/>
  <c r="Y258" i="5"/>
  <c r="AC258" i="5"/>
  <c r="AG258" i="5"/>
  <c r="AK258" i="5"/>
  <c r="AO258" i="5"/>
  <c r="AS258" i="5"/>
  <c r="AW258" i="5"/>
  <c r="BA258" i="5"/>
  <c r="BE258" i="5"/>
  <c r="BI258" i="5"/>
  <c r="B258" i="5"/>
  <c r="F258" i="5"/>
  <c r="J258" i="5"/>
  <c r="N258" i="5"/>
  <c r="R258" i="5"/>
  <c r="V258" i="5"/>
  <c r="Z258" i="5"/>
  <c r="AD258" i="5"/>
  <c r="AH258" i="5"/>
  <c r="AL258" i="5"/>
  <c r="AP258" i="5"/>
  <c r="AT258" i="5"/>
  <c r="AX258" i="5"/>
  <c r="BB258" i="5"/>
  <c r="BF258" i="5"/>
  <c r="BJ258" i="5"/>
  <c r="C258" i="5"/>
  <c r="G258" i="5"/>
  <c r="K258" i="5"/>
  <c r="O258" i="5"/>
  <c r="S258" i="5"/>
  <c r="W258" i="5"/>
  <c r="AA258" i="5"/>
  <c r="AE258" i="5"/>
  <c r="AI258" i="5"/>
  <c r="AM258" i="5"/>
  <c r="AQ258" i="5"/>
  <c r="AU258" i="5"/>
  <c r="AY258" i="5"/>
  <c r="BC258" i="5"/>
  <c r="BG258" i="5"/>
  <c r="A259" i="5"/>
  <c r="H258" i="5"/>
  <c r="X258" i="5"/>
  <c r="AN258" i="5"/>
  <c r="BD258" i="5"/>
  <c r="D258" i="5"/>
  <c r="AZ258" i="5"/>
  <c r="L258" i="5"/>
  <c r="AB258" i="5"/>
  <c r="AR258" i="5"/>
  <c r="BH258" i="5"/>
  <c r="AJ258" i="5"/>
  <c r="P258" i="5"/>
  <c r="AF258" i="5"/>
  <c r="AV258" i="5"/>
  <c r="T258" i="5"/>
  <c r="C259" i="5" l="1"/>
  <c r="G259" i="5"/>
  <c r="K259" i="5"/>
  <c r="O259" i="5"/>
  <c r="S259" i="5"/>
  <c r="W259" i="5"/>
  <c r="AA259" i="5"/>
  <c r="AE259" i="5"/>
  <c r="AI259" i="5"/>
  <c r="AM259" i="5"/>
  <c r="AQ259" i="5"/>
  <c r="AU259" i="5"/>
  <c r="AY259" i="5"/>
  <c r="BC259" i="5"/>
  <c r="BG259" i="5"/>
  <c r="A260" i="5"/>
  <c r="D259" i="5"/>
  <c r="H259" i="5"/>
  <c r="L259" i="5"/>
  <c r="P259" i="5"/>
  <c r="T259" i="5"/>
  <c r="X259" i="5"/>
  <c r="AB259" i="5"/>
  <c r="AF259" i="5"/>
  <c r="AJ259" i="5"/>
  <c r="AN259" i="5"/>
  <c r="AR259" i="5"/>
  <c r="AV259" i="5"/>
  <c r="AZ259" i="5"/>
  <c r="BD259" i="5"/>
  <c r="BH259" i="5"/>
  <c r="E259" i="5"/>
  <c r="I259" i="5"/>
  <c r="M259" i="5"/>
  <c r="Q259" i="5"/>
  <c r="U259" i="5"/>
  <c r="Y259" i="5"/>
  <c r="AC259" i="5"/>
  <c r="AG259" i="5"/>
  <c r="AK259" i="5"/>
  <c r="AO259" i="5"/>
  <c r="AS259" i="5"/>
  <c r="AW259" i="5"/>
  <c r="BA259" i="5"/>
  <c r="BE259" i="5"/>
  <c r="BI259" i="5"/>
  <c r="J259" i="5"/>
  <c r="Z259" i="5"/>
  <c r="AP259" i="5"/>
  <c r="BF259" i="5"/>
  <c r="AL259" i="5"/>
  <c r="N259" i="5"/>
  <c r="AD259" i="5"/>
  <c r="AT259" i="5"/>
  <c r="BJ259" i="5"/>
  <c r="V259" i="5"/>
  <c r="B259" i="5"/>
  <c r="R259" i="5"/>
  <c r="AH259" i="5"/>
  <c r="AX259" i="5"/>
  <c r="F259" i="5"/>
  <c r="BB259" i="5"/>
  <c r="E260" i="5" l="1"/>
  <c r="I260" i="5"/>
  <c r="M260" i="5"/>
  <c r="Q260" i="5"/>
  <c r="U260" i="5"/>
  <c r="Y260" i="5"/>
  <c r="AC260" i="5"/>
  <c r="AG260" i="5"/>
  <c r="AK260" i="5"/>
  <c r="AO260" i="5"/>
  <c r="AS260" i="5"/>
  <c r="AW260" i="5"/>
  <c r="BA260" i="5"/>
  <c r="BE260" i="5"/>
  <c r="BI260" i="5"/>
  <c r="B260" i="5"/>
  <c r="F260" i="5"/>
  <c r="J260" i="5"/>
  <c r="N260" i="5"/>
  <c r="R260" i="5"/>
  <c r="V260" i="5"/>
  <c r="Z260" i="5"/>
  <c r="AD260" i="5"/>
  <c r="AH260" i="5"/>
  <c r="AL260" i="5"/>
  <c r="AP260" i="5"/>
  <c r="AT260" i="5"/>
  <c r="AX260" i="5"/>
  <c r="BB260" i="5"/>
  <c r="BF260" i="5"/>
  <c r="BJ260" i="5"/>
  <c r="C260" i="5"/>
  <c r="G260" i="5"/>
  <c r="K260" i="5"/>
  <c r="O260" i="5"/>
  <c r="S260" i="5"/>
  <c r="W260" i="5"/>
  <c r="AA260" i="5"/>
  <c r="AE260" i="5"/>
  <c r="AI260" i="5"/>
  <c r="AM260" i="5"/>
  <c r="AQ260" i="5"/>
  <c r="AU260" i="5"/>
  <c r="AY260" i="5"/>
  <c r="BC260" i="5"/>
  <c r="BG260" i="5"/>
  <c r="A261" i="5"/>
  <c r="L260" i="5"/>
  <c r="AB260" i="5"/>
  <c r="AR260" i="5"/>
  <c r="BH260" i="5"/>
  <c r="AN260" i="5"/>
  <c r="P260" i="5"/>
  <c r="AF260" i="5"/>
  <c r="AV260" i="5"/>
  <c r="H260" i="5"/>
  <c r="BD260" i="5"/>
  <c r="D260" i="5"/>
  <c r="T260" i="5"/>
  <c r="AJ260" i="5"/>
  <c r="AZ260" i="5"/>
  <c r="X260" i="5"/>
  <c r="C261" i="5" l="1"/>
  <c r="G261" i="5"/>
  <c r="K261" i="5"/>
  <c r="O261" i="5"/>
  <c r="S261" i="5"/>
  <c r="W261" i="5"/>
  <c r="AA261" i="5"/>
  <c r="AE261" i="5"/>
  <c r="AI261" i="5"/>
  <c r="AM261" i="5"/>
  <c r="AQ261" i="5"/>
  <c r="AU261" i="5"/>
  <c r="AY261" i="5"/>
  <c r="BC261" i="5"/>
  <c r="BG261" i="5"/>
  <c r="A262" i="5"/>
  <c r="D261" i="5"/>
  <c r="H261" i="5"/>
  <c r="L261" i="5"/>
  <c r="P261" i="5"/>
  <c r="T261" i="5"/>
  <c r="X261" i="5"/>
  <c r="AB261" i="5"/>
  <c r="AF261" i="5"/>
  <c r="AJ261" i="5"/>
  <c r="AN261" i="5"/>
  <c r="AR261" i="5"/>
  <c r="AV261" i="5"/>
  <c r="AZ261" i="5"/>
  <c r="BD261" i="5"/>
  <c r="BH261" i="5"/>
  <c r="E261" i="5"/>
  <c r="I261" i="5"/>
  <c r="M261" i="5"/>
  <c r="Q261" i="5"/>
  <c r="U261" i="5"/>
  <c r="Y261" i="5"/>
  <c r="AC261" i="5"/>
  <c r="AG261" i="5"/>
  <c r="AK261" i="5"/>
  <c r="AO261" i="5"/>
  <c r="AS261" i="5"/>
  <c r="AW261" i="5"/>
  <c r="BA261" i="5"/>
  <c r="BE261" i="5"/>
  <c r="BI261" i="5"/>
  <c r="N261" i="5"/>
  <c r="AD261" i="5"/>
  <c r="AT261" i="5"/>
  <c r="BJ261" i="5"/>
  <c r="Z261" i="5"/>
  <c r="B261" i="5"/>
  <c r="R261" i="5"/>
  <c r="AH261" i="5"/>
  <c r="AX261" i="5"/>
  <c r="AP261" i="5"/>
  <c r="F261" i="5"/>
  <c r="V261" i="5"/>
  <c r="AL261" i="5"/>
  <c r="BB261" i="5"/>
  <c r="J261" i="5"/>
  <c r="BF261" i="5"/>
  <c r="E262" i="5" l="1"/>
  <c r="I262" i="5"/>
  <c r="M262" i="5"/>
  <c r="Q262" i="5"/>
  <c r="U262" i="5"/>
  <c r="Y262" i="5"/>
  <c r="AC262" i="5"/>
  <c r="AG262" i="5"/>
  <c r="AK262" i="5"/>
  <c r="AO262" i="5"/>
  <c r="AS262" i="5"/>
  <c r="AW262" i="5"/>
  <c r="BA262" i="5"/>
  <c r="BE262" i="5"/>
  <c r="BI262" i="5"/>
  <c r="B262" i="5"/>
  <c r="F262" i="5"/>
  <c r="J262" i="5"/>
  <c r="N262" i="5"/>
  <c r="R262" i="5"/>
  <c r="V262" i="5"/>
  <c r="Z262" i="5"/>
  <c r="AD262" i="5"/>
  <c r="AH262" i="5"/>
  <c r="AL262" i="5"/>
  <c r="AP262" i="5"/>
  <c r="AT262" i="5"/>
  <c r="AX262" i="5"/>
  <c r="BB262" i="5"/>
  <c r="BF262" i="5"/>
  <c r="BJ262" i="5"/>
  <c r="C262" i="5"/>
  <c r="G262" i="5"/>
  <c r="K262" i="5"/>
  <c r="O262" i="5"/>
  <c r="S262" i="5"/>
  <c r="W262" i="5"/>
  <c r="AA262" i="5"/>
  <c r="AE262" i="5"/>
  <c r="AI262" i="5"/>
  <c r="AM262" i="5"/>
  <c r="AQ262" i="5"/>
  <c r="AU262" i="5"/>
  <c r="AY262" i="5"/>
  <c r="BC262" i="5"/>
  <c r="BG262" i="5"/>
  <c r="A263" i="5"/>
  <c r="P262" i="5"/>
  <c r="AF262" i="5"/>
  <c r="AV262" i="5"/>
  <c r="L262" i="5"/>
  <c r="BH262" i="5"/>
  <c r="D262" i="5"/>
  <c r="T262" i="5"/>
  <c r="AJ262" i="5"/>
  <c r="AZ262" i="5"/>
  <c r="AB262" i="5"/>
  <c r="H262" i="5"/>
  <c r="X262" i="5"/>
  <c r="AN262" i="5"/>
  <c r="BD262" i="5"/>
  <c r="AR262" i="5"/>
  <c r="C263" i="5" l="1"/>
  <c r="G263" i="5"/>
  <c r="K263" i="5"/>
  <c r="O263" i="5"/>
  <c r="S263" i="5"/>
  <c r="W263" i="5"/>
  <c r="AA263" i="5"/>
  <c r="AE263" i="5"/>
  <c r="AI263" i="5"/>
  <c r="AM263" i="5"/>
  <c r="AQ263" i="5"/>
  <c r="AU263" i="5"/>
  <c r="AY263" i="5"/>
  <c r="BC263" i="5"/>
  <c r="BG263" i="5"/>
  <c r="A264" i="5"/>
  <c r="D263" i="5"/>
  <c r="H263" i="5"/>
  <c r="L263" i="5"/>
  <c r="P263" i="5"/>
  <c r="T263" i="5"/>
  <c r="X263" i="5"/>
  <c r="AB263" i="5"/>
  <c r="AF263" i="5"/>
  <c r="AJ263" i="5"/>
  <c r="AN263" i="5"/>
  <c r="AR263" i="5"/>
  <c r="AV263" i="5"/>
  <c r="AZ263" i="5"/>
  <c r="BD263" i="5"/>
  <c r="BH263" i="5"/>
  <c r="E263" i="5"/>
  <c r="I263" i="5"/>
  <c r="M263" i="5"/>
  <c r="Q263" i="5"/>
  <c r="U263" i="5"/>
  <c r="Y263" i="5"/>
  <c r="AC263" i="5"/>
  <c r="AG263" i="5"/>
  <c r="AK263" i="5"/>
  <c r="AO263" i="5"/>
  <c r="AS263" i="5"/>
  <c r="AW263" i="5"/>
  <c r="BA263" i="5"/>
  <c r="BE263" i="5"/>
  <c r="BI263" i="5"/>
  <c r="B263" i="5"/>
  <c r="R263" i="5"/>
  <c r="AH263" i="5"/>
  <c r="AX263" i="5"/>
  <c r="AT263" i="5"/>
  <c r="F263" i="5"/>
  <c r="V263" i="5"/>
  <c r="AL263" i="5"/>
  <c r="BB263" i="5"/>
  <c r="N263" i="5"/>
  <c r="BJ263" i="5"/>
  <c r="J263" i="5"/>
  <c r="Z263" i="5"/>
  <c r="AP263" i="5"/>
  <c r="BF263" i="5"/>
  <c r="AD263" i="5"/>
  <c r="E264" i="5" l="1"/>
  <c r="I264" i="5"/>
  <c r="M264" i="5"/>
  <c r="Q264" i="5"/>
  <c r="U264" i="5"/>
  <c r="Y264" i="5"/>
  <c r="AC264" i="5"/>
  <c r="AG264" i="5"/>
  <c r="AK264" i="5"/>
  <c r="AO264" i="5"/>
  <c r="AS264" i="5"/>
  <c r="AW264" i="5"/>
  <c r="BA264" i="5"/>
  <c r="BE264" i="5"/>
  <c r="BI264" i="5"/>
  <c r="B264" i="5"/>
  <c r="F264" i="5"/>
  <c r="J264" i="5"/>
  <c r="N264" i="5"/>
  <c r="R264" i="5"/>
  <c r="V264" i="5"/>
  <c r="Z264" i="5"/>
  <c r="AD264" i="5"/>
  <c r="AH264" i="5"/>
  <c r="AL264" i="5"/>
  <c r="AP264" i="5"/>
  <c r="AT264" i="5"/>
  <c r="AX264" i="5"/>
  <c r="BB264" i="5"/>
  <c r="BF264" i="5"/>
  <c r="BJ264" i="5"/>
  <c r="C264" i="5"/>
  <c r="G264" i="5"/>
  <c r="K264" i="5"/>
  <c r="O264" i="5"/>
  <c r="S264" i="5"/>
  <c r="W264" i="5"/>
  <c r="AA264" i="5"/>
  <c r="AE264" i="5"/>
  <c r="AI264" i="5"/>
  <c r="AM264" i="5"/>
  <c r="AQ264" i="5"/>
  <c r="AU264" i="5"/>
  <c r="AY264" i="5"/>
  <c r="BC264" i="5"/>
  <c r="BG264" i="5"/>
  <c r="A265" i="5"/>
  <c r="D264" i="5"/>
  <c r="T264" i="5"/>
  <c r="AJ264" i="5"/>
  <c r="AZ264" i="5"/>
  <c r="AF264" i="5"/>
  <c r="H264" i="5"/>
  <c r="X264" i="5"/>
  <c r="AN264" i="5"/>
  <c r="BD264" i="5"/>
  <c r="P264" i="5"/>
  <c r="L264" i="5"/>
  <c r="AB264" i="5"/>
  <c r="AR264" i="5"/>
  <c r="BH264" i="5"/>
  <c r="AV264" i="5"/>
  <c r="C265" i="5" l="1"/>
  <c r="G265" i="5"/>
  <c r="K265" i="5"/>
  <c r="O265" i="5"/>
  <c r="S265" i="5"/>
  <c r="W265" i="5"/>
  <c r="AA265" i="5"/>
  <c r="AE265" i="5"/>
  <c r="AI265" i="5"/>
  <c r="AM265" i="5"/>
  <c r="AQ265" i="5"/>
  <c r="AU265" i="5"/>
  <c r="AY265" i="5"/>
  <c r="BC265" i="5"/>
  <c r="BG265" i="5"/>
  <c r="A266" i="5"/>
  <c r="D265" i="5"/>
  <c r="H265" i="5"/>
  <c r="L265" i="5"/>
  <c r="P265" i="5"/>
  <c r="T265" i="5"/>
  <c r="X265" i="5"/>
  <c r="AB265" i="5"/>
  <c r="AF265" i="5"/>
  <c r="AJ265" i="5"/>
  <c r="AN265" i="5"/>
  <c r="AR265" i="5"/>
  <c r="AV265" i="5"/>
  <c r="AZ265" i="5"/>
  <c r="BD265" i="5"/>
  <c r="BH265" i="5"/>
  <c r="E265" i="5"/>
  <c r="I265" i="5"/>
  <c r="M265" i="5"/>
  <c r="Q265" i="5"/>
  <c r="U265" i="5"/>
  <c r="Y265" i="5"/>
  <c r="AC265" i="5"/>
  <c r="AG265" i="5"/>
  <c r="AK265" i="5"/>
  <c r="AO265" i="5"/>
  <c r="AS265" i="5"/>
  <c r="AW265" i="5"/>
  <c r="BA265" i="5"/>
  <c r="BE265" i="5"/>
  <c r="BI265" i="5"/>
  <c r="F265" i="5"/>
  <c r="V265" i="5"/>
  <c r="AL265" i="5"/>
  <c r="BB265" i="5"/>
  <c r="R265" i="5"/>
  <c r="J265" i="5"/>
  <c r="Z265" i="5"/>
  <c r="AP265" i="5"/>
  <c r="BF265" i="5"/>
  <c r="B265" i="5"/>
  <c r="AH265" i="5"/>
  <c r="N265" i="5"/>
  <c r="AD265" i="5"/>
  <c r="AT265" i="5"/>
  <c r="BJ265" i="5"/>
  <c r="AX265" i="5"/>
  <c r="E266" i="5" l="1"/>
  <c r="I266" i="5"/>
  <c r="M266" i="5"/>
  <c r="Q266" i="5"/>
  <c r="U266" i="5"/>
  <c r="Y266" i="5"/>
  <c r="AC266" i="5"/>
  <c r="AG266" i="5"/>
  <c r="AK266" i="5"/>
  <c r="AO266" i="5"/>
  <c r="AS266" i="5"/>
  <c r="AW266" i="5"/>
  <c r="BA266" i="5"/>
  <c r="BE266" i="5"/>
  <c r="BI266" i="5"/>
  <c r="B266" i="5"/>
  <c r="F266" i="5"/>
  <c r="J266" i="5"/>
  <c r="N266" i="5"/>
  <c r="R266" i="5"/>
  <c r="V266" i="5"/>
  <c r="Z266" i="5"/>
  <c r="AD266" i="5"/>
  <c r="AH266" i="5"/>
  <c r="AL266" i="5"/>
  <c r="AP266" i="5"/>
  <c r="AT266" i="5"/>
  <c r="AX266" i="5"/>
  <c r="BB266" i="5"/>
  <c r="BF266" i="5"/>
  <c r="BJ266" i="5"/>
  <c r="C266" i="5"/>
  <c r="G266" i="5"/>
  <c r="K266" i="5"/>
  <c r="O266" i="5"/>
  <c r="S266" i="5"/>
  <c r="W266" i="5"/>
  <c r="AA266" i="5"/>
  <c r="AE266" i="5"/>
  <c r="AI266" i="5"/>
  <c r="AM266" i="5"/>
  <c r="AQ266" i="5"/>
  <c r="AU266" i="5"/>
  <c r="AY266" i="5"/>
  <c r="BC266" i="5"/>
  <c r="BG266" i="5"/>
  <c r="A267" i="5"/>
  <c r="H266" i="5"/>
  <c r="X266" i="5"/>
  <c r="AN266" i="5"/>
  <c r="BD266" i="5"/>
  <c r="T266" i="5"/>
  <c r="L266" i="5"/>
  <c r="AB266" i="5"/>
  <c r="AR266" i="5"/>
  <c r="BH266" i="5"/>
  <c r="D266" i="5"/>
  <c r="AJ266" i="5"/>
  <c r="P266" i="5"/>
  <c r="AF266" i="5"/>
  <c r="AV266" i="5"/>
  <c r="AZ266" i="5"/>
  <c r="C267" i="5" l="1"/>
  <c r="G267" i="5"/>
  <c r="K267" i="5"/>
  <c r="O267" i="5"/>
  <c r="S267" i="5"/>
  <c r="W267" i="5"/>
  <c r="AA267" i="5"/>
  <c r="AE267" i="5"/>
  <c r="AI267" i="5"/>
  <c r="AM267" i="5"/>
  <c r="AQ267" i="5"/>
  <c r="AU267" i="5"/>
  <c r="AY267" i="5"/>
  <c r="BC267" i="5"/>
  <c r="BG267" i="5"/>
  <c r="A268" i="5"/>
  <c r="D267" i="5"/>
  <c r="H267" i="5"/>
  <c r="L267" i="5"/>
  <c r="P267" i="5"/>
  <c r="T267" i="5"/>
  <c r="X267" i="5"/>
  <c r="AB267" i="5"/>
  <c r="AF267" i="5"/>
  <c r="AJ267" i="5"/>
  <c r="AN267" i="5"/>
  <c r="AR267" i="5"/>
  <c r="AV267" i="5"/>
  <c r="AZ267" i="5"/>
  <c r="BD267" i="5"/>
  <c r="BH267" i="5"/>
  <c r="E267" i="5"/>
  <c r="I267" i="5"/>
  <c r="M267" i="5"/>
  <c r="Q267" i="5"/>
  <c r="U267" i="5"/>
  <c r="Y267" i="5"/>
  <c r="AC267" i="5"/>
  <c r="AG267" i="5"/>
  <c r="AK267" i="5"/>
  <c r="AO267" i="5"/>
  <c r="AS267" i="5"/>
  <c r="AW267" i="5"/>
  <c r="BA267" i="5"/>
  <c r="BE267" i="5"/>
  <c r="BI267" i="5"/>
  <c r="J267" i="5"/>
  <c r="Z267" i="5"/>
  <c r="AP267" i="5"/>
  <c r="BF267" i="5"/>
  <c r="V267" i="5"/>
  <c r="N267" i="5"/>
  <c r="AD267" i="5"/>
  <c r="AT267" i="5"/>
  <c r="BJ267" i="5"/>
  <c r="F267" i="5"/>
  <c r="BB267" i="5"/>
  <c r="B267" i="5"/>
  <c r="R267" i="5"/>
  <c r="AH267" i="5"/>
  <c r="AX267" i="5"/>
  <c r="AL267" i="5"/>
  <c r="E268" i="5" l="1"/>
  <c r="I268" i="5"/>
  <c r="M268" i="5"/>
  <c r="Q268" i="5"/>
  <c r="U268" i="5"/>
  <c r="Y268" i="5"/>
  <c r="AC268" i="5"/>
  <c r="AG268" i="5"/>
  <c r="AK268" i="5"/>
  <c r="AO268" i="5"/>
  <c r="AS268" i="5"/>
  <c r="AW268" i="5"/>
  <c r="BA268" i="5"/>
  <c r="BE268" i="5"/>
  <c r="BI268" i="5"/>
  <c r="B268" i="5"/>
  <c r="F268" i="5"/>
  <c r="J268" i="5"/>
  <c r="N268" i="5"/>
  <c r="R268" i="5"/>
  <c r="V268" i="5"/>
  <c r="Z268" i="5"/>
  <c r="AD268" i="5"/>
  <c r="AH268" i="5"/>
  <c r="AL268" i="5"/>
  <c r="AP268" i="5"/>
  <c r="AT268" i="5"/>
  <c r="AX268" i="5"/>
  <c r="BB268" i="5"/>
  <c r="BF268" i="5"/>
  <c r="BJ268" i="5"/>
  <c r="C268" i="5"/>
  <c r="G268" i="5"/>
  <c r="K268" i="5"/>
  <c r="O268" i="5"/>
  <c r="S268" i="5"/>
  <c r="W268" i="5"/>
  <c r="AA268" i="5"/>
  <c r="AE268" i="5"/>
  <c r="AI268" i="5"/>
  <c r="AM268" i="5"/>
  <c r="AQ268" i="5"/>
  <c r="AU268" i="5"/>
  <c r="AY268" i="5"/>
  <c r="BC268" i="5"/>
  <c r="BG268" i="5"/>
  <c r="A269" i="5"/>
  <c r="L268" i="5"/>
  <c r="AB268" i="5"/>
  <c r="AR268" i="5"/>
  <c r="BH268" i="5"/>
  <c r="H268" i="5"/>
  <c r="BD268" i="5"/>
  <c r="P268" i="5"/>
  <c r="AF268" i="5"/>
  <c r="AV268" i="5"/>
  <c r="X268" i="5"/>
  <c r="D268" i="5"/>
  <c r="T268" i="5"/>
  <c r="AJ268" i="5"/>
  <c r="AZ268" i="5"/>
  <c r="AN268" i="5"/>
  <c r="C269" i="5" l="1"/>
  <c r="G269" i="5"/>
  <c r="K269" i="5"/>
  <c r="O269" i="5"/>
  <c r="S269" i="5"/>
  <c r="W269" i="5"/>
  <c r="AA269" i="5"/>
  <c r="AE269" i="5"/>
  <c r="AI269" i="5"/>
  <c r="AM269" i="5"/>
  <c r="AQ269" i="5"/>
  <c r="AU269" i="5"/>
  <c r="AY269" i="5"/>
  <c r="BC269" i="5"/>
  <c r="BG269" i="5"/>
  <c r="A270" i="5"/>
  <c r="D269" i="5"/>
  <c r="H269" i="5"/>
  <c r="L269" i="5"/>
  <c r="P269" i="5"/>
  <c r="T269" i="5"/>
  <c r="X269" i="5"/>
  <c r="AB269" i="5"/>
  <c r="AF269" i="5"/>
  <c r="AJ269" i="5"/>
  <c r="AN269" i="5"/>
  <c r="AR269" i="5"/>
  <c r="AV269" i="5"/>
  <c r="AZ269" i="5"/>
  <c r="BD269" i="5"/>
  <c r="BH269" i="5"/>
  <c r="E269" i="5"/>
  <c r="I269" i="5"/>
  <c r="M269" i="5"/>
  <c r="Q269" i="5"/>
  <c r="U269" i="5"/>
  <c r="Y269" i="5"/>
  <c r="AC269" i="5"/>
  <c r="AG269" i="5"/>
  <c r="AK269" i="5"/>
  <c r="AO269" i="5"/>
  <c r="AS269" i="5"/>
  <c r="AW269" i="5"/>
  <c r="BA269" i="5"/>
  <c r="BE269" i="5"/>
  <c r="BI269" i="5"/>
  <c r="N269" i="5"/>
  <c r="AD269" i="5"/>
  <c r="AT269" i="5"/>
  <c r="BJ269" i="5"/>
  <c r="Z269" i="5"/>
  <c r="B269" i="5"/>
  <c r="R269" i="5"/>
  <c r="AH269" i="5"/>
  <c r="AX269" i="5"/>
  <c r="J269" i="5"/>
  <c r="BF269" i="5"/>
  <c r="F269" i="5"/>
  <c r="V269" i="5"/>
  <c r="AL269" i="5"/>
  <c r="BB269" i="5"/>
  <c r="AP269" i="5"/>
  <c r="E270" i="5" l="1"/>
  <c r="I270" i="5"/>
  <c r="M270" i="5"/>
  <c r="Q270" i="5"/>
  <c r="U270" i="5"/>
  <c r="Y270" i="5"/>
  <c r="AC270" i="5"/>
  <c r="AG270" i="5"/>
  <c r="AK270" i="5"/>
  <c r="AO270" i="5"/>
  <c r="AS270" i="5"/>
  <c r="AW270" i="5"/>
  <c r="BA270" i="5"/>
  <c r="BE270" i="5"/>
  <c r="BI270" i="5"/>
  <c r="B270" i="5"/>
  <c r="F270" i="5"/>
  <c r="J270" i="5"/>
  <c r="N270" i="5"/>
  <c r="R270" i="5"/>
  <c r="V270" i="5"/>
  <c r="Z270" i="5"/>
  <c r="AD270" i="5"/>
  <c r="AH270" i="5"/>
  <c r="AL270" i="5"/>
  <c r="AP270" i="5"/>
  <c r="AT270" i="5"/>
  <c r="AX270" i="5"/>
  <c r="BB270" i="5"/>
  <c r="BF270" i="5"/>
  <c r="BJ270" i="5"/>
  <c r="C270" i="5"/>
  <c r="G270" i="5"/>
  <c r="K270" i="5"/>
  <c r="O270" i="5"/>
  <c r="S270" i="5"/>
  <c r="W270" i="5"/>
  <c r="AA270" i="5"/>
  <c r="AE270" i="5"/>
  <c r="AI270" i="5"/>
  <c r="AM270" i="5"/>
  <c r="AQ270" i="5"/>
  <c r="AU270" i="5"/>
  <c r="AY270" i="5"/>
  <c r="BC270" i="5"/>
  <c r="BG270" i="5"/>
  <c r="A271" i="5"/>
  <c r="P270" i="5"/>
  <c r="AF270" i="5"/>
  <c r="AV270" i="5"/>
  <c r="L270" i="5"/>
  <c r="AR270" i="5"/>
  <c r="D270" i="5"/>
  <c r="T270" i="5"/>
  <c r="AJ270" i="5"/>
  <c r="AZ270" i="5"/>
  <c r="BH270" i="5"/>
  <c r="H270" i="5"/>
  <c r="X270" i="5"/>
  <c r="AN270" i="5"/>
  <c r="BD270" i="5"/>
  <c r="AB270" i="5"/>
  <c r="C271" i="5" l="1"/>
  <c r="G271" i="5"/>
  <c r="K271" i="5"/>
  <c r="O271" i="5"/>
  <c r="S271" i="5"/>
  <c r="W271" i="5"/>
  <c r="AA271" i="5"/>
  <c r="AE271" i="5"/>
  <c r="AI271" i="5"/>
  <c r="AM271" i="5"/>
  <c r="AQ271" i="5"/>
  <c r="AU271" i="5"/>
  <c r="AY271" i="5"/>
  <c r="BC271" i="5"/>
  <c r="BG271" i="5"/>
  <c r="A272" i="5"/>
  <c r="D271" i="5"/>
  <c r="H271" i="5"/>
  <c r="L271" i="5"/>
  <c r="P271" i="5"/>
  <c r="T271" i="5"/>
  <c r="X271" i="5"/>
  <c r="AB271" i="5"/>
  <c r="AF271" i="5"/>
  <c r="AJ271" i="5"/>
  <c r="AN271" i="5"/>
  <c r="AR271" i="5"/>
  <c r="AV271" i="5"/>
  <c r="AZ271" i="5"/>
  <c r="BD271" i="5"/>
  <c r="BH271" i="5"/>
  <c r="E271" i="5"/>
  <c r="I271" i="5"/>
  <c r="M271" i="5"/>
  <c r="Q271" i="5"/>
  <c r="U271" i="5"/>
  <c r="Y271" i="5"/>
  <c r="AC271" i="5"/>
  <c r="AG271" i="5"/>
  <c r="AK271" i="5"/>
  <c r="AO271" i="5"/>
  <c r="AS271" i="5"/>
  <c r="AW271" i="5"/>
  <c r="BA271" i="5"/>
  <c r="BE271" i="5"/>
  <c r="BI271" i="5"/>
  <c r="B271" i="5"/>
  <c r="R271" i="5"/>
  <c r="AH271" i="5"/>
  <c r="AX271" i="5"/>
  <c r="AD271" i="5"/>
  <c r="F271" i="5"/>
  <c r="V271" i="5"/>
  <c r="AL271" i="5"/>
  <c r="BB271" i="5"/>
  <c r="AT271" i="5"/>
  <c r="J271" i="5"/>
  <c r="Z271" i="5"/>
  <c r="AP271" i="5"/>
  <c r="BF271" i="5"/>
  <c r="N271" i="5"/>
  <c r="BJ271" i="5"/>
  <c r="E272" i="5" l="1"/>
  <c r="I272" i="5"/>
  <c r="M272" i="5"/>
  <c r="Q272" i="5"/>
  <c r="U272" i="5"/>
  <c r="Y272" i="5"/>
  <c r="AC272" i="5"/>
  <c r="AG272" i="5"/>
  <c r="AK272" i="5"/>
  <c r="AO272" i="5"/>
  <c r="AS272" i="5"/>
  <c r="AW272" i="5"/>
  <c r="BA272" i="5"/>
  <c r="BE272" i="5"/>
  <c r="BI272" i="5"/>
  <c r="B272" i="5"/>
  <c r="F272" i="5"/>
  <c r="J272" i="5"/>
  <c r="N272" i="5"/>
  <c r="R272" i="5"/>
  <c r="V272" i="5"/>
  <c r="Z272" i="5"/>
  <c r="AD272" i="5"/>
  <c r="AH272" i="5"/>
  <c r="AL272" i="5"/>
  <c r="AP272" i="5"/>
  <c r="AT272" i="5"/>
  <c r="AX272" i="5"/>
  <c r="BB272" i="5"/>
  <c r="BF272" i="5"/>
  <c r="BJ272" i="5"/>
  <c r="C272" i="5"/>
  <c r="G272" i="5"/>
  <c r="K272" i="5"/>
  <c r="O272" i="5"/>
  <c r="S272" i="5"/>
  <c r="W272" i="5"/>
  <c r="AA272" i="5"/>
  <c r="AE272" i="5"/>
  <c r="AI272" i="5"/>
  <c r="AM272" i="5"/>
  <c r="AQ272" i="5"/>
  <c r="AU272" i="5"/>
  <c r="AY272" i="5"/>
  <c r="BC272" i="5"/>
  <c r="BG272" i="5"/>
  <c r="A273" i="5"/>
  <c r="D272" i="5"/>
  <c r="T272" i="5"/>
  <c r="AJ272" i="5"/>
  <c r="AZ272" i="5"/>
  <c r="P272" i="5"/>
  <c r="H272" i="5"/>
  <c r="X272" i="5"/>
  <c r="AN272" i="5"/>
  <c r="BD272" i="5"/>
  <c r="AV272" i="5"/>
  <c r="L272" i="5"/>
  <c r="AB272" i="5"/>
  <c r="AR272" i="5"/>
  <c r="BH272" i="5"/>
  <c r="AF272" i="5"/>
  <c r="C273" i="5" l="1"/>
  <c r="G273" i="5"/>
  <c r="K273" i="5"/>
  <c r="O273" i="5"/>
  <c r="S273" i="5"/>
  <c r="W273" i="5"/>
  <c r="AA273" i="5"/>
  <c r="AE273" i="5"/>
  <c r="AI273" i="5"/>
  <c r="AM273" i="5"/>
  <c r="AQ273" i="5"/>
  <c r="AU273" i="5"/>
  <c r="AY273" i="5"/>
  <c r="BC273" i="5"/>
  <c r="BG273" i="5"/>
  <c r="A274" i="5"/>
  <c r="D273" i="5"/>
  <c r="H273" i="5"/>
  <c r="L273" i="5"/>
  <c r="P273" i="5"/>
  <c r="T273" i="5"/>
  <c r="X273" i="5"/>
  <c r="AB273" i="5"/>
  <c r="AF273" i="5"/>
  <c r="AJ273" i="5"/>
  <c r="AN273" i="5"/>
  <c r="AR273" i="5"/>
  <c r="AV273" i="5"/>
  <c r="AZ273" i="5"/>
  <c r="BD273" i="5"/>
  <c r="BH273" i="5"/>
  <c r="E273" i="5"/>
  <c r="I273" i="5"/>
  <c r="M273" i="5"/>
  <c r="Q273" i="5"/>
  <c r="U273" i="5"/>
  <c r="Y273" i="5"/>
  <c r="AC273" i="5"/>
  <c r="AG273" i="5"/>
  <c r="AK273" i="5"/>
  <c r="AO273" i="5"/>
  <c r="AS273" i="5"/>
  <c r="AW273" i="5"/>
  <c r="BA273" i="5"/>
  <c r="BE273" i="5"/>
  <c r="BI273" i="5"/>
  <c r="F273" i="5"/>
  <c r="V273" i="5"/>
  <c r="AL273" i="5"/>
  <c r="BB273" i="5"/>
  <c r="B273" i="5"/>
  <c r="AX273" i="5"/>
  <c r="J273" i="5"/>
  <c r="Z273" i="5"/>
  <c r="AP273" i="5"/>
  <c r="BF273" i="5"/>
  <c r="AH273" i="5"/>
  <c r="N273" i="5"/>
  <c r="AD273" i="5"/>
  <c r="AT273" i="5"/>
  <c r="BJ273" i="5"/>
  <c r="R273" i="5"/>
  <c r="E274" i="5" l="1"/>
  <c r="I274" i="5"/>
  <c r="M274" i="5"/>
  <c r="Q274" i="5"/>
  <c r="U274" i="5"/>
  <c r="Y274" i="5"/>
  <c r="AC274" i="5"/>
  <c r="AG274" i="5"/>
  <c r="AK274" i="5"/>
  <c r="AO274" i="5"/>
  <c r="AS274" i="5"/>
  <c r="AW274" i="5"/>
  <c r="BA274" i="5"/>
  <c r="BE274" i="5"/>
  <c r="BI274" i="5"/>
  <c r="B274" i="5"/>
  <c r="F274" i="5"/>
  <c r="J274" i="5"/>
  <c r="N274" i="5"/>
  <c r="R274" i="5"/>
  <c r="V274" i="5"/>
  <c r="Z274" i="5"/>
  <c r="AD274" i="5"/>
  <c r="AH274" i="5"/>
  <c r="AL274" i="5"/>
  <c r="AP274" i="5"/>
  <c r="AT274" i="5"/>
  <c r="AX274" i="5"/>
  <c r="BB274" i="5"/>
  <c r="BF274" i="5"/>
  <c r="BJ274" i="5"/>
  <c r="C274" i="5"/>
  <c r="G274" i="5"/>
  <c r="K274" i="5"/>
  <c r="O274" i="5"/>
  <c r="S274" i="5"/>
  <c r="W274" i="5"/>
  <c r="AA274" i="5"/>
  <c r="AE274" i="5"/>
  <c r="AI274" i="5"/>
  <c r="AM274" i="5"/>
  <c r="AQ274" i="5"/>
  <c r="AU274" i="5"/>
  <c r="AY274" i="5"/>
  <c r="BC274" i="5"/>
  <c r="BG274" i="5"/>
  <c r="A275" i="5"/>
  <c r="H274" i="5"/>
  <c r="X274" i="5"/>
  <c r="AN274" i="5"/>
  <c r="BD274" i="5"/>
  <c r="AJ274" i="5"/>
  <c r="L274" i="5"/>
  <c r="AB274" i="5"/>
  <c r="AR274" i="5"/>
  <c r="BH274" i="5"/>
  <c r="T274" i="5"/>
  <c r="AZ274" i="5"/>
  <c r="P274" i="5"/>
  <c r="AF274" i="5"/>
  <c r="AV274" i="5"/>
  <c r="D274" i="5"/>
  <c r="C275" i="5" l="1"/>
  <c r="G275" i="5"/>
  <c r="K275" i="5"/>
  <c r="O275" i="5"/>
  <c r="S275" i="5"/>
  <c r="W275" i="5"/>
  <c r="AA275" i="5"/>
  <c r="AE275" i="5"/>
  <c r="AI275" i="5"/>
  <c r="AM275" i="5"/>
  <c r="AQ275" i="5"/>
  <c r="AU275" i="5"/>
  <c r="AY275" i="5"/>
  <c r="BC275" i="5"/>
  <c r="BG275" i="5"/>
  <c r="A276" i="5"/>
  <c r="D275" i="5"/>
  <c r="H275" i="5"/>
  <c r="L275" i="5"/>
  <c r="P275" i="5"/>
  <c r="T275" i="5"/>
  <c r="X275" i="5"/>
  <c r="AB275" i="5"/>
  <c r="AF275" i="5"/>
  <c r="AJ275" i="5"/>
  <c r="AN275" i="5"/>
  <c r="AR275" i="5"/>
  <c r="AV275" i="5"/>
  <c r="AZ275" i="5"/>
  <c r="BD275" i="5"/>
  <c r="BH275" i="5"/>
  <c r="E275" i="5"/>
  <c r="I275" i="5"/>
  <c r="M275" i="5"/>
  <c r="Q275" i="5"/>
  <c r="U275" i="5"/>
  <c r="Y275" i="5"/>
  <c r="AC275" i="5"/>
  <c r="AG275" i="5"/>
  <c r="AK275" i="5"/>
  <c r="AO275" i="5"/>
  <c r="AS275" i="5"/>
  <c r="AW275" i="5"/>
  <c r="BA275" i="5"/>
  <c r="BE275" i="5"/>
  <c r="BI275" i="5"/>
  <c r="J275" i="5"/>
  <c r="Z275" i="5"/>
  <c r="AP275" i="5"/>
  <c r="BF275" i="5"/>
  <c r="AL275" i="5"/>
  <c r="N275" i="5"/>
  <c r="AD275" i="5"/>
  <c r="AT275" i="5"/>
  <c r="BJ275" i="5"/>
  <c r="V275" i="5"/>
  <c r="B275" i="5"/>
  <c r="R275" i="5"/>
  <c r="AH275" i="5"/>
  <c r="AX275" i="5"/>
  <c r="F275" i="5"/>
  <c r="BB275" i="5"/>
  <c r="E276" i="5" l="1"/>
  <c r="I276" i="5"/>
  <c r="M276" i="5"/>
  <c r="Q276" i="5"/>
  <c r="U276" i="5"/>
  <c r="Y276" i="5"/>
  <c r="AC276" i="5"/>
  <c r="AG276" i="5"/>
  <c r="AK276" i="5"/>
  <c r="AO276" i="5"/>
  <c r="AS276" i="5"/>
  <c r="AW276" i="5"/>
  <c r="BA276" i="5"/>
  <c r="BE276" i="5"/>
  <c r="BI276" i="5"/>
  <c r="B276" i="5"/>
  <c r="F276" i="5"/>
  <c r="J276" i="5"/>
  <c r="N276" i="5"/>
  <c r="R276" i="5"/>
  <c r="V276" i="5"/>
  <c r="Z276" i="5"/>
  <c r="AD276" i="5"/>
  <c r="AH276" i="5"/>
  <c r="AL276" i="5"/>
  <c r="AP276" i="5"/>
  <c r="AT276" i="5"/>
  <c r="AX276" i="5"/>
  <c r="BB276" i="5"/>
  <c r="BF276" i="5"/>
  <c r="BJ276" i="5"/>
  <c r="C276" i="5"/>
  <c r="G276" i="5"/>
  <c r="K276" i="5"/>
  <c r="O276" i="5"/>
  <c r="S276" i="5"/>
  <c r="W276" i="5"/>
  <c r="AA276" i="5"/>
  <c r="AE276" i="5"/>
  <c r="AI276" i="5"/>
  <c r="AM276" i="5"/>
  <c r="AQ276" i="5"/>
  <c r="AU276" i="5"/>
  <c r="AY276" i="5"/>
  <c r="BC276" i="5"/>
  <c r="BG276" i="5"/>
  <c r="A277" i="5"/>
  <c r="L276" i="5"/>
  <c r="AB276" i="5"/>
  <c r="AR276" i="5"/>
  <c r="BH276" i="5"/>
  <c r="X276" i="5"/>
  <c r="BD276" i="5"/>
  <c r="P276" i="5"/>
  <c r="AF276" i="5"/>
  <c r="AV276" i="5"/>
  <c r="H276" i="5"/>
  <c r="D276" i="5"/>
  <c r="T276" i="5"/>
  <c r="AJ276" i="5"/>
  <c r="AZ276" i="5"/>
  <c r="AN276" i="5"/>
  <c r="C277" i="5" l="1"/>
  <c r="G277" i="5"/>
  <c r="K277" i="5"/>
  <c r="O277" i="5"/>
  <c r="S277" i="5"/>
  <c r="W277" i="5"/>
  <c r="AA277" i="5"/>
  <c r="AE277" i="5"/>
  <c r="AI277" i="5"/>
  <c r="AM277" i="5"/>
  <c r="AQ277" i="5"/>
  <c r="AU277" i="5"/>
  <c r="AY277" i="5"/>
  <c r="BC277" i="5"/>
  <c r="BG277" i="5"/>
  <c r="A278" i="5"/>
  <c r="D277" i="5"/>
  <c r="H277" i="5"/>
  <c r="L277" i="5"/>
  <c r="P277" i="5"/>
  <c r="T277" i="5"/>
  <c r="X277" i="5"/>
  <c r="AB277" i="5"/>
  <c r="AF277" i="5"/>
  <c r="AJ277" i="5"/>
  <c r="AN277" i="5"/>
  <c r="AR277" i="5"/>
  <c r="AV277" i="5"/>
  <c r="AZ277" i="5"/>
  <c r="BD277" i="5"/>
  <c r="BH277" i="5"/>
  <c r="E277" i="5"/>
  <c r="I277" i="5"/>
  <c r="M277" i="5"/>
  <c r="Q277" i="5"/>
  <c r="U277" i="5"/>
  <c r="Y277" i="5"/>
  <c r="AC277" i="5"/>
  <c r="AG277" i="5"/>
  <c r="AK277" i="5"/>
  <c r="AO277" i="5"/>
  <c r="AS277" i="5"/>
  <c r="AW277" i="5"/>
  <c r="BA277" i="5"/>
  <c r="BE277" i="5"/>
  <c r="BI277" i="5"/>
  <c r="N277" i="5"/>
  <c r="AD277" i="5"/>
  <c r="AT277" i="5"/>
  <c r="BJ277" i="5"/>
  <c r="AP277" i="5"/>
  <c r="B277" i="5"/>
  <c r="R277" i="5"/>
  <c r="AH277" i="5"/>
  <c r="AX277" i="5"/>
  <c r="J277" i="5"/>
  <c r="BF277" i="5"/>
  <c r="F277" i="5"/>
  <c r="V277" i="5"/>
  <c r="AL277" i="5"/>
  <c r="BB277" i="5"/>
  <c r="Z277" i="5"/>
  <c r="E278" i="5" l="1"/>
  <c r="I278" i="5"/>
  <c r="M278" i="5"/>
  <c r="Q278" i="5"/>
  <c r="U278" i="5"/>
  <c r="Y278" i="5"/>
  <c r="AC278" i="5"/>
  <c r="AG278" i="5"/>
  <c r="AK278" i="5"/>
  <c r="AO278" i="5"/>
  <c r="AS278" i="5"/>
  <c r="AW278" i="5"/>
  <c r="BA278" i="5"/>
  <c r="BE278" i="5"/>
  <c r="BI278" i="5"/>
  <c r="B278" i="5"/>
  <c r="F278" i="5"/>
  <c r="J278" i="5"/>
  <c r="N278" i="5"/>
  <c r="R278" i="5"/>
  <c r="V278" i="5"/>
  <c r="Z278" i="5"/>
  <c r="AD278" i="5"/>
  <c r="AH278" i="5"/>
  <c r="AL278" i="5"/>
  <c r="AP278" i="5"/>
  <c r="AT278" i="5"/>
  <c r="AX278" i="5"/>
  <c r="BB278" i="5"/>
  <c r="BF278" i="5"/>
  <c r="BJ278" i="5"/>
  <c r="C278" i="5"/>
  <c r="G278" i="5"/>
  <c r="K278" i="5"/>
  <c r="O278" i="5"/>
  <c r="S278" i="5"/>
  <c r="W278" i="5"/>
  <c r="AA278" i="5"/>
  <c r="AE278" i="5"/>
  <c r="AI278" i="5"/>
  <c r="AM278" i="5"/>
  <c r="AQ278" i="5"/>
  <c r="AU278" i="5"/>
  <c r="AY278" i="5"/>
  <c r="BC278" i="5"/>
  <c r="BG278" i="5"/>
  <c r="A279" i="5"/>
  <c r="P278" i="5"/>
  <c r="AF278" i="5"/>
  <c r="AV278" i="5"/>
  <c r="L278" i="5"/>
  <c r="AR278" i="5"/>
  <c r="D278" i="5"/>
  <c r="T278" i="5"/>
  <c r="AJ278" i="5"/>
  <c r="AZ278" i="5"/>
  <c r="BH278" i="5"/>
  <c r="H278" i="5"/>
  <c r="X278" i="5"/>
  <c r="AN278" i="5"/>
  <c r="BD278" i="5"/>
  <c r="AB278" i="5"/>
  <c r="C279" i="5" l="1"/>
  <c r="G279" i="5"/>
  <c r="K279" i="5"/>
  <c r="O279" i="5"/>
  <c r="S279" i="5"/>
  <c r="W279" i="5"/>
  <c r="AA279" i="5"/>
  <c r="AE279" i="5"/>
  <c r="AI279" i="5"/>
  <c r="AM279" i="5"/>
  <c r="AQ279" i="5"/>
  <c r="AU279" i="5"/>
  <c r="AY279" i="5"/>
  <c r="BC279" i="5"/>
  <c r="BG279" i="5"/>
  <c r="A280" i="5"/>
  <c r="D279" i="5"/>
  <c r="H279" i="5"/>
  <c r="L279" i="5"/>
  <c r="P279" i="5"/>
  <c r="T279" i="5"/>
  <c r="X279" i="5"/>
  <c r="AB279" i="5"/>
  <c r="AF279" i="5"/>
  <c r="AJ279" i="5"/>
  <c r="AN279" i="5"/>
  <c r="AR279" i="5"/>
  <c r="AV279" i="5"/>
  <c r="AZ279" i="5"/>
  <c r="BD279" i="5"/>
  <c r="BH279" i="5"/>
  <c r="E279" i="5"/>
  <c r="I279" i="5"/>
  <c r="M279" i="5"/>
  <c r="Q279" i="5"/>
  <c r="U279" i="5"/>
  <c r="Y279" i="5"/>
  <c r="AC279" i="5"/>
  <c r="AG279" i="5"/>
  <c r="AK279" i="5"/>
  <c r="AO279" i="5"/>
  <c r="AS279" i="5"/>
  <c r="AW279" i="5"/>
  <c r="BA279" i="5"/>
  <c r="BE279" i="5"/>
  <c r="BI279" i="5"/>
  <c r="B279" i="5"/>
  <c r="R279" i="5"/>
  <c r="AH279" i="5"/>
  <c r="AX279" i="5"/>
  <c r="N279" i="5"/>
  <c r="AT279" i="5"/>
  <c r="F279" i="5"/>
  <c r="V279" i="5"/>
  <c r="AL279" i="5"/>
  <c r="BB279" i="5"/>
  <c r="BJ279" i="5"/>
  <c r="J279" i="5"/>
  <c r="Z279" i="5"/>
  <c r="AP279" i="5"/>
  <c r="BF279" i="5"/>
  <c r="AD279" i="5"/>
  <c r="E280" i="5" l="1"/>
  <c r="I280" i="5"/>
  <c r="M280" i="5"/>
  <c r="Q280" i="5"/>
  <c r="U280" i="5"/>
  <c r="Y280" i="5"/>
  <c r="AC280" i="5"/>
  <c r="AG280" i="5"/>
  <c r="AK280" i="5"/>
  <c r="AO280" i="5"/>
  <c r="AS280" i="5"/>
  <c r="AW280" i="5"/>
  <c r="BA280" i="5"/>
  <c r="BE280" i="5"/>
  <c r="BI280" i="5"/>
  <c r="B280" i="5"/>
  <c r="F280" i="5"/>
  <c r="J280" i="5"/>
  <c r="N280" i="5"/>
  <c r="R280" i="5"/>
  <c r="V280" i="5"/>
  <c r="Z280" i="5"/>
  <c r="AD280" i="5"/>
  <c r="AH280" i="5"/>
  <c r="AL280" i="5"/>
  <c r="AP280" i="5"/>
  <c r="AT280" i="5"/>
  <c r="AX280" i="5"/>
  <c r="BB280" i="5"/>
  <c r="BF280" i="5"/>
  <c r="BJ280" i="5"/>
  <c r="C280" i="5"/>
  <c r="G280" i="5"/>
  <c r="K280" i="5"/>
  <c r="O280" i="5"/>
  <c r="S280" i="5"/>
  <c r="W280" i="5"/>
  <c r="AA280" i="5"/>
  <c r="AE280" i="5"/>
  <c r="AI280" i="5"/>
  <c r="AM280" i="5"/>
  <c r="AQ280" i="5"/>
  <c r="AU280" i="5"/>
  <c r="AY280" i="5"/>
  <c r="BC280" i="5"/>
  <c r="BG280" i="5"/>
  <c r="A281" i="5"/>
  <c r="D280" i="5"/>
  <c r="T280" i="5"/>
  <c r="AJ280" i="5"/>
  <c r="AZ280" i="5"/>
  <c r="P280" i="5"/>
  <c r="AV280" i="5"/>
  <c r="H280" i="5"/>
  <c r="X280" i="5"/>
  <c r="AN280" i="5"/>
  <c r="BD280" i="5"/>
  <c r="L280" i="5"/>
  <c r="AB280" i="5"/>
  <c r="AR280" i="5"/>
  <c r="BH280" i="5"/>
  <c r="AF280" i="5"/>
  <c r="C281" i="5" l="1"/>
  <c r="G281" i="5"/>
  <c r="K281" i="5"/>
  <c r="O281" i="5"/>
  <c r="S281" i="5"/>
  <c r="W281" i="5"/>
  <c r="AA281" i="5"/>
  <c r="AE281" i="5"/>
  <c r="AI281" i="5"/>
  <c r="AM281" i="5"/>
  <c r="AQ281" i="5"/>
  <c r="AU281" i="5"/>
  <c r="AY281" i="5"/>
  <c r="BC281" i="5"/>
  <c r="BG281" i="5"/>
  <c r="A282" i="5"/>
  <c r="D281" i="5"/>
  <c r="H281" i="5"/>
  <c r="L281" i="5"/>
  <c r="P281" i="5"/>
  <c r="T281" i="5"/>
  <c r="X281" i="5"/>
  <c r="AB281" i="5"/>
  <c r="AF281" i="5"/>
  <c r="AJ281" i="5"/>
  <c r="AN281" i="5"/>
  <c r="AR281" i="5"/>
  <c r="AV281" i="5"/>
  <c r="AZ281" i="5"/>
  <c r="BD281" i="5"/>
  <c r="BH281" i="5"/>
  <c r="E281" i="5"/>
  <c r="I281" i="5"/>
  <c r="M281" i="5"/>
  <c r="Q281" i="5"/>
  <c r="U281" i="5"/>
  <c r="Y281" i="5"/>
  <c r="AC281" i="5"/>
  <c r="AG281" i="5"/>
  <c r="AK281" i="5"/>
  <c r="AO281" i="5"/>
  <c r="AS281" i="5"/>
  <c r="AW281" i="5"/>
  <c r="BA281" i="5"/>
  <c r="BE281" i="5"/>
  <c r="BI281" i="5"/>
  <c r="F281" i="5"/>
  <c r="V281" i="5"/>
  <c r="AL281" i="5"/>
  <c r="BB281" i="5"/>
  <c r="R281" i="5"/>
  <c r="AX281" i="5"/>
  <c r="J281" i="5"/>
  <c r="Z281" i="5"/>
  <c r="AP281" i="5"/>
  <c r="BF281" i="5"/>
  <c r="B281" i="5"/>
  <c r="N281" i="5"/>
  <c r="AD281" i="5"/>
  <c r="AT281" i="5"/>
  <c r="BJ281" i="5"/>
  <c r="AH281" i="5"/>
  <c r="E282" i="5" l="1"/>
  <c r="I282" i="5"/>
  <c r="M282" i="5"/>
  <c r="Q282" i="5"/>
  <c r="U282" i="5"/>
  <c r="Y282" i="5"/>
  <c r="AC282" i="5"/>
  <c r="AG282" i="5"/>
  <c r="AK282" i="5"/>
  <c r="AO282" i="5"/>
  <c r="AS282" i="5"/>
  <c r="AW282" i="5"/>
  <c r="BA282" i="5"/>
  <c r="BE282" i="5"/>
  <c r="BI282" i="5"/>
  <c r="B282" i="5"/>
  <c r="F282" i="5"/>
  <c r="J282" i="5"/>
  <c r="N282" i="5"/>
  <c r="R282" i="5"/>
  <c r="V282" i="5"/>
  <c r="Z282" i="5"/>
  <c r="AD282" i="5"/>
  <c r="AH282" i="5"/>
  <c r="AL282" i="5"/>
  <c r="AP282" i="5"/>
  <c r="AT282" i="5"/>
  <c r="AX282" i="5"/>
  <c r="BB282" i="5"/>
  <c r="BF282" i="5"/>
  <c r="BJ282" i="5"/>
  <c r="C282" i="5"/>
  <c r="G282" i="5"/>
  <c r="K282" i="5"/>
  <c r="O282" i="5"/>
  <c r="S282" i="5"/>
  <c r="W282" i="5"/>
  <c r="AA282" i="5"/>
  <c r="AE282" i="5"/>
  <c r="AI282" i="5"/>
  <c r="AM282" i="5"/>
  <c r="AQ282" i="5"/>
  <c r="AU282" i="5"/>
  <c r="AY282" i="5"/>
  <c r="BC282" i="5"/>
  <c r="BG282" i="5"/>
  <c r="A283" i="5"/>
  <c r="H282" i="5"/>
  <c r="X282" i="5"/>
  <c r="AN282" i="5"/>
  <c r="BD282" i="5"/>
  <c r="AJ282" i="5"/>
  <c r="L282" i="5"/>
  <c r="AB282" i="5"/>
  <c r="AR282" i="5"/>
  <c r="BH282" i="5"/>
  <c r="D282" i="5"/>
  <c r="AZ282" i="5"/>
  <c r="P282" i="5"/>
  <c r="AF282" i="5"/>
  <c r="AV282" i="5"/>
  <c r="T282" i="5"/>
  <c r="C283" i="5" l="1"/>
  <c r="G283" i="5"/>
  <c r="K283" i="5"/>
  <c r="O283" i="5"/>
  <c r="S283" i="5"/>
  <c r="W283" i="5"/>
  <c r="AA283" i="5"/>
  <c r="AE283" i="5"/>
  <c r="AI283" i="5"/>
  <c r="AM283" i="5"/>
  <c r="AQ283" i="5"/>
  <c r="AU283" i="5"/>
  <c r="AY283" i="5"/>
  <c r="BC283" i="5"/>
  <c r="BG283" i="5"/>
  <c r="A284" i="5"/>
  <c r="D283" i="5"/>
  <c r="H283" i="5"/>
  <c r="L283" i="5"/>
  <c r="P283" i="5"/>
  <c r="T283" i="5"/>
  <c r="X283" i="5"/>
  <c r="AB283" i="5"/>
  <c r="AF283" i="5"/>
  <c r="AJ283" i="5"/>
  <c r="AN283" i="5"/>
  <c r="AR283" i="5"/>
  <c r="AV283" i="5"/>
  <c r="AZ283" i="5"/>
  <c r="BD283" i="5"/>
  <c r="BH283" i="5"/>
  <c r="E283" i="5"/>
  <c r="I283" i="5"/>
  <c r="M283" i="5"/>
  <c r="Q283" i="5"/>
  <c r="U283" i="5"/>
  <c r="Y283" i="5"/>
  <c r="AC283" i="5"/>
  <c r="AG283" i="5"/>
  <c r="AK283" i="5"/>
  <c r="AO283" i="5"/>
  <c r="AS283" i="5"/>
  <c r="AW283" i="5"/>
  <c r="BA283" i="5"/>
  <c r="BE283" i="5"/>
  <c r="BI283" i="5"/>
  <c r="J283" i="5"/>
  <c r="Z283" i="5"/>
  <c r="AP283" i="5"/>
  <c r="BF283" i="5"/>
  <c r="F283" i="5"/>
  <c r="AL283" i="5"/>
  <c r="N283" i="5"/>
  <c r="AD283" i="5"/>
  <c r="AT283" i="5"/>
  <c r="BJ283" i="5"/>
  <c r="BB283" i="5"/>
  <c r="B283" i="5"/>
  <c r="R283" i="5"/>
  <c r="AH283" i="5"/>
  <c r="AX283" i="5"/>
  <c r="V283" i="5"/>
  <c r="E284" i="5" l="1"/>
  <c r="I284" i="5"/>
  <c r="M284" i="5"/>
  <c r="Q284" i="5"/>
  <c r="U284" i="5"/>
  <c r="Y284" i="5"/>
  <c r="AC284" i="5"/>
  <c r="AG284" i="5"/>
  <c r="AK284" i="5"/>
  <c r="AO284" i="5"/>
  <c r="AS284" i="5"/>
  <c r="AW284" i="5"/>
  <c r="BA284" i="5"/>
  <c r="BE284" i="5"/>
  <c r="BI284" i="5"/>
  <c r="B284" i="5"/>
  <c r="F284" i="5"/>
  <c r="J284" i="5"/>
  <c r="N284" i="5"/>
  <c r="R284" i="5"/>
  <c r="V284" i="5"/>
  <c r="Z284" i="5"/>
  <c r="AD284" i="5"/>
  <c r="AH284" i="5"/>
  <c r="AL284" i="5"/>
  <c r="AP284" i="5"/>
  <c r="AT284" i="5"/>
  <c r="AX284" i="5"/>
  <c r="BB284" i="5"/>
  <c r="BF284" i="5"/>
  <c r="BJ284" i="5"/>
  <c r="C284" i="5"/>
  <c r="G284" i="5"/>
  <c r="K284" i="5"/>
  <c r="O284" i="5"/>
  <c r="S284" i="5"/>
  <c r="W284" i="5"/>
  <c r="AA284" i="5"/>
  <c r="AE284" i="5"/>
  <c r="AI284" i="5"/>
  <c r="AM284" i="5"/>
  <c r="AQ284" i="5"/>
  <c r="AU284" i="5"/>
  <c r="AY284" i="5"/>
  <c r="BC284" i="5"/>
  <c r="BG284" i="5"/>
  <c r="A285" i="5"/>
  <c r="L284" i="5"/>
  <c r="AB284" i="5"/>
  <c r="AR284" i="5"/>
  <c r="BH284" i="5"/>
  <c r="H284" i="5"/>
  <c r="AN284" i="5"/>
  <c r="P284" i="5"/>
  <c r="AF284" i="5"/>
  <c r="AV284" i="5"/>
  <c r="BD284" i="5"/>
  <c r="D284" i="5"/>
  <c r="T284" i="5"/>
  <c r="AJ284" i="5"/>
  <c r="AZ284" i="5"/>
  <c r="X284" i="5"/>
  <c r="C285" i="5" l="1"/>
  <c r="G285" i="5"/>
  <c r="K285" i="5"/>
  <c r="O285" i="5"/>
  <c r="S285" i="5"/>
  <c r="W285" i="5"/>
  <c r="AA285" i="5"/>
  <c r="AE285" i="5"/>
  <c r="AI285" i="5"/>
  <c r="AM285" i="5"/>
  <c r="AQ285" i="5"/>
  <c r="AU285" i="5"/>
  <c r="AY285" i="5"/>
  <c r="BC285" i="5"/>
  <c r="BG285" i="5"/>
  <c r="A286" i="5"/>
  <c r="D285" i="5"/>
  <c r="H285" i="5"/>
  <c r="L285" i="5"/>
  <c r="P285" i="5"/>
  <c r="T285" i="5"/>
  <c r="X285" i="5"/>
  <c r="AB285" i="5"/>
  <c r="AF285" i="5"/>
  <c r="AJ285" i="5"/>
  <c r="AN285" i="5"/>
  <c r="AR285" i="5"/>
  <c r="AV285" i="5"/>
  <c r="AZ285" i="5"/>
  <c r="BD285" i="5"/>
  <c r="BH285" i="5"/>
  <c r="E285" i="5"/>
  <c r="I285" i="5"/>
  <c r="M285" i="5"/>
  <c r="Q285" i="5"/>
  <c r="U285" i="5"/>
  <c r="Y285" i="5"/>
  <c r="AC285" i="5"/>
  <c r="AG285" i="5"/>
  <c r="AK285" i="5"/>
  <c r="AO285" i="5"/>
  <c r="AS285" i="5"/>
  <c r="AW285" i="5"/>
  <c r="BA285" i="5"/>
  <c r="BE285" i="5"/>
  <c r="BI285" i="5"/>
  <c r="N285" i="5"/>
  <c r="AD285" i="5"/>
  <c r="AT285" i="5"/>
  <c r="BJ285" i="5"/>
  <c r="J285" i="5"/>
  <c r="BF285" i="5"/>
  <c r="B285" i="5"/>
  <c r="R285" i="5"/>
  <c r="AH285" i="5"/>
  <c r="AX285" i="5"/>
  <c r="AP285" i="5"/>
  <c r="F285" i="5"/>
  <c r="V285" i="5"/>
  <c r="AL285" i="5"/>
  <c r="BB285" i="5"/>
  <c r="Z285" i="5"/>
  <c r="E286" i="5" l="1"/>
  <c r="I286" i="5"/>
  <c r="M286" i="5"/>
  <c r="Q286" i="5"/>
  <c r="U286" i="5"/>
  <c r="Y286" i="5"/>
  <c r="AC286" i="5"/>
  <c r="AG286" i="5"/>
  <c r="AK286" i="5"/>
  <c r="AO286" i="5"/>
  <c r="AS286" i="5"/>
  <c r="AW286" i="5"/>
  <c r="BA286" i="5"/>
  <c r="BE286" i="5"/>
  <c r="BI286" i="5"/>
  <c r="B286" i="5"/>
  <c r="F286" i="5"/>
  <c r="J286" i="5"/>
  <c r="N286" i="5"/>
  <c r="R286" i="5"/>
  <c r="V286" i="5"/>
  <c r="Z286" i="5"/>
  <c r="AD286" i="5"/>
  <c r="AH286" i="5"/>
  <c r="AL286" i="5"/>
  <c r="AP286" i="5"/>
  <c r="AT286" i="5"/>
  <c r="AX286" i="5"/>
  <c r="BB286" i="5"/>
  <c r="BF286" i="5"/>
  <c r="BJ286" i="5"/>
  <c r="C286" i="5"/>
  <c r="G286" i="5"/>
  <c r="K286" i="5"/>
  <c r="O286" i="5"/>
  <c r="S286" i="5"/>
  <c r="W286" i="5"/>
  <c r="AA286" i="5"/>
  <c r="AE286" i="5"/>
  <c r="AI286" i="5"/>
  <c r="AM286" i="5"/>
  <c r="AQ286" i="5"/>
  <c r="AU286" i="5"/>
  <c r="AY286" i="5"/>
  <c r="BC286" i="5"/>
  <c r="BG286" i="5"/>
  <c r="A287" i="5"/>
  <c r="P286" i="5"/>
  <c r="AF286" i="5"/>
  <c r="AV286" i="5"/>
  <c r="AR286" i="5"/>
  <c r="D286" i="5"/>
  <c r="T286" i="5"/>
  <c r="AJ286" i="5"/>
  <c r="AZ286" i="5"/>
  <c r="AB286" i="5"/>
  <c r="BH286" i="5"/>
  <c r="H286" i="5"/>
  <c r="X286" i="5"/>
  <c r="AN286" i="5"/>
  <c r="BD286" i="5"/>
  <c r="L286" i="5"/>
  <c r="C287" i="5" l="1"/>
  <c r="G287" i="5"/>
  <c r="K287" i="5"/>
  <c r="O287" i="5"/>
  <c r="S287" i="5"/>
  <c r="W287" i="5"/>
  <c r="AA287" i="5"/>
  <c r="AE287" i="5"/>
  <c r="AI287" i="5"/>
  <c r="AM287" i="5"/>
  <c r="AQ287" i="5"/>
  <c r="AU287" i="5"/>
  <c r="AY287" i="5"/>
  <c r="BC287" i="5"/>
  <c r="BG287" i="5"/>
  <c r="A288" i="5"/>
  <c r="D287" i="5"/>
  <c r="H287" i="5"/>
  <c r="L287" i="5"/>
  <c r="P287" i="5"/>
  <c r="T287" i="5"/>
  <c r="X287" i="5"/>
  <c r="AB287" i="5"/>
  <c r="AF287" i="5"/>
  <c r="AJ287" i="5"/>
  <c r="AN287" i="5"/>
  <c r="AR287" i="5"/>
  <c r="AV287" i="5"/>
  <c r="AZ287" i="5"/>
  <c r="BD287" i="5"/>
  <c r="BH287" i="5"/>
  <c r="E287" i="5"/>
  <c r="I287" i="5"/>
  <c r="M287" i="5"/>
  <c r="Q287" i="5"/>
  <c r="U287" i="5"/>
  <c r="Y287" i="5"/>
  <c r="AC287" i="5"/>
  <c r="AG287" i="5"/>
  <c r="AK287" i="5"/>
  <c r="AO287" i="5"/>
  <c r="AS287" i="5"/>
  <c r="AW287" i="5"/>
  <c r="BA287" i="5"/>
  <c r="BE287" i="5"/>
  <c r="BI287" i="5"/>
  <c r="B287" i="5"/>
  <c r="R287" i="5"/>
  <c r="AH287" i="5"/>
  <c r="AX287" i="5"/>
  <c r="AD287" i="5"/>
  <c r="F287" i="5"/>
  <c r="V287" i="5"/>
  <c r="AL287" i="5"/>
  <c r="BB287" i="5"/>
  <c r="AT287" i="5"/>
  <c r="J287" i="5"/>
  <c r="Z287" i="5"/>
  <c r="AP287" i="5"/>
  <c r="BF287" i="5"/>
  <c r="N287" i="5"/>
  <c r="BJ287" i="5"/>
  <c r="E288" i="5" l="1"/>
  <c r="I288" i="5"/>
  <c r="M288" i="5"/>
  <c r="Q288" i="5"/>
  <c r="U288" i="5"/>
  <c r="Y288" i="5"/>
  <c r="AC288" i="5"/>
  <c r="AG288" i="5"/>
  <c r="AK288" i="5"/>
  <c r="AO288" i="5"/>
  <c r="AS288" i="5"/>
  <c r="AW288" i="5"/>
  <c r="BA288" i="5"/>
  <c r="BE288" i="5"/>
  <c r="BI288" i="5"/>
  <c r="B288" i="5"/>
  <c r="F288" i="5"/>
  <c r="J288" i="5"/>
  <c r="N288" i="5"/>
  <c r="R288" i="5"/>
  <c r="V288" i="5"/>
  <c r="Z288" i="5"/>
  <c r="AD288" i="5"/>
  <c r="AH288" i="5"/>
  <c r="AL288" i="5"/>
  <c r="AP288" i="5"/>
  <c r="AT288" i="5"/>
  <c r="AX288" i="5"/>
  <c r="BB288" i="5"/>
  <c r="BF288" i="5"/>
  <c r="BJ288" i="5"/>
  <c r="C288" i="5"/>
  <c r="G288" i="5"/>
  <c r="K288" i="5"/>
  <c r="O288" i="5"/>
  <c r="S288" i="5"/>
  <c r="W288" i="5"/>
  <c r="AA288" i="5"/>
  <c r="AE288" i="5"/>
  <c r="AI288" i="5"/>
  <c r="AM288" i="5"/>
  <c r="AQ288" i="5"/>
  <c r="AU288" i="5"/>
  <c r="AY288" i="5"/>
  <c r="BC288" i="5"/>
  <c r="BG288" i="5"/>
  <c r="A289" i="5"/>
  <c r="D288" i="5"/>
  <c r="T288" i="5"/>
  <c r="AJ288" i="5"/>
  <c r="AZ288" i="5"/>
  <c r="P288" i="5"/>
  <c r="H288" i="5"/>
  <c r="X288" i="5"/>
  <c r="AN288" i="5"/>
  <c r="BD288" i="5"/>
  <c r="AV288" i="5"/>
  <c r="L288" i="5"/>
  <c r="AB288" i="5"/>
  <c r="AR288" i="5"/>
  <c r="BH288" i="5"/>
  <c r="AF288" i="5"/>
  <c r="C289" i="5" l="1"/>
  <c r="G289" i="5"/>
  <c r="K289" i="5"/>
  <c r="O289" i="5"/>
  <c r="S289" i="5"/>
  <c r="W289" i="5"/>
  <c r="AA289" i="5"/>
  <c r="AE289" i="5"/>
  <c r="AI289" i="5"/>
  <c r="AM289" i="5"/>
  <c r="AQ289" i="5"/>
  <c r="AU289" i="5"/>
  <c r="AY289" i="5"/>
  <c r="BC289" i="5"/>
  <c r="BG289" i="5"/>
  <c r="A290" i="5"/>
  <c r="D289" i="5"/>
  <c r="H289" i="5"/>
  <c r="L289" i="5"/>
  <c r="P289" i="5"/>
  <c r="T289" i="5"/>
  <c r="X289" i="5"/>
  <c r="AB289" i="5"/>
  <c r="AF289" i="5"/>
  <c r="AJ289" i="5"/>
  <c r="AN289" i="5"/>
  <c r="AR289" i="5"/>
  <c r="AV289" i="5"/>
  <c r="AZ289" i="5"/>
  <c r="BD289" i="5"/>
  <c r="BH289" i="5"/>
  <c r="E289" i="5"/>
  <c r="I289" i="5"/>
  <c r="M289" i="5"/>
  <c r="Q289" i="5"/>
  <c r="U289" i="5"/>
  <c r="Y289" i="5"/>
  <c r="AC289" i="5"/>
  <c r="AG289" i="5"/>
  <c r="AK289" i="5"/>
  <c r="AO289" i="5"/>
  <c r="AS289" i="5"/>
  <c r="AW289" i="5"/>
  <c r="BA289" i="5"/>
  <c r="BE289" i="5"/>
  <c r="BI289" i="5"/>
  <c r="F289" i="5"/>
  <c r="V289" i="5"/>
  <c r="AL289" i="5"/>
  <c r="BB289" i="5"/>
  <c r="B289" i="5"/>
  <c r="AX289" i="5"/>
  <c r="J289" i="5"/>
  <c r="Z289" i="5"/>
  <c r="AP289" i="5"/>
  <c r="BF289" i="5"/>
  <c r="AH289" i="5"/>
  <c r="N289" i="5"/>
  <c r="AD289" i="5"/>
  <c r="AT289" i="5"/>
  <c r="BJ289" i="5"/>
  <c r="R289" i="5"/>
  <c r="E290" i="5" l="1"/>
  <c r="I290" i="5"/>
  <c r="M290" i="5"/>
  <c r="Q290" i="5"/>
  <c r="U290" i="5"/>
  <c r="Y290" i="5"/>
  <c r="AC290" i="5"/>
  <c r="AG290" i="5"/>
  <c r="AK290" i="5"/>
  <c r="AO290" i="5"/>
  <c r="AS290" i="5"/>
  <c r="AW290" i="5"/>
  <c r="BA290" i="5"/>
  <c r="BE290" i="5"/>
  <c r="BI290" i="5"/>
  <c r="B290" i="5"/>
  <c r="F290" i="5"/>
  <c r="J290" i="5"/>
  <c r="N290" i="5"/>
  <c r="R290" i="5"/>
  <c r="V290" i="5"/>
  <c r="Z290" i="5"/>
  <c r="AD290" i="5"/>
  <c r="AH290" i="5"/>
  <c r="AL290" i="5"/>
  <c r="AP290" i="5"/>
  <c r="AT290" i="5"/>
  <c r="AX290" i="5"/>
  <c r="BB290" i="5"/>
  <c r="BF290" i="5"/>
  <c r="BJ290" i="5"/>
  <c r="C290" i="5"/>
  <c r="G290" i="5"/>
  <c r="K290" i="5"/>
  <c r="O290" i="5"/>
  <c r="S290" i="5"/>
  <c r="W290" i="5"/>
  <c r="AA290" i="5"/>
  <c r="AE290" i="5"/>
  <c r="AI290" i="5"/>
  <c r="AM290" i="5"/>
  <c r="AQ290" i="5"/>
  <c r="AU290" i="5"/>
  <c r="AY290" i="5"/>
  <c r="BC290" i="5"/>
  <c r="BG290" i="5"/>
  <c r="A291" i="5"/>
  <c r="H290" i="5"/>
  <c r="X290" i="5"/>
  <c r="AN290" i="5"/>
  <c r="BD290" i="5"/>
  <c r="AZ290" i="5"/>
  <c r="L290" i="5"/>
  <c r="AB290" i="5"/>
  <c r="AR290" i="5"/>
  <c r="BH290" i="5"/>
  <c r="T290" i="5"/>
  <c r="P290" i="5"/>
  <c r="AF290" i="5"/>
  <c r="AV290" i="5"/>
  <c r="D290" i="5"/>
  <c r="AJ290" i="5"/>
  <c r="C291" i="5" l="1"/>
  <c r="G291" i="5"/>
  <c r="K291" i="5"/>
  <c r="O291" i="5"/>
  <c r="S291" i="5"/>
  <c r="W291" i="5"/>
  <c r="AA291" i="5"/>
  <c r="AE291" i="5"/>
  <c r="AI291" i="5"/>
  <c r="AM291" i="5"/>
  <c r="AQ291" i="5"/>
  <c r="AU291" i="5"/>
  <c r="AY291" i="5"/>
  <c r="BC291" i="5"/>
  <c r="BG291" i="5"/>
  <c r="A292" i="5"/>
  <c r="D291" i="5"/>
  <c r="H291" i="5"/>
  <c r="L291" i="5"/>
  <c r="P291" i="5"/>
  <c r="T291" i="5"/>
  <c r="X291" i="5"/>
  <c r="AB291" i="5"/>
  <c r="AF291" i="5"/>
  <c r="AJ291" i="5"/>
  <c r="AN291" i="5"/>
  <c r="AR291" i="5"/>
  <c r="AV291" i="5"/>
  <c r="AZ291" i="5"/>
  <c r="BD291" i="5"/>
  <c r="BH291" i="5"/>
  <c r="E291" i="5"/>
  <c r="I291" i="5"/>
  <c r="M291" i="5"/>
  <c r="Q291" i="5"/>
  <c r="U291" i="5"/>
  <c r="Y291" i="5"/>
  <c r="AC291" i="5"/>
  <c r="AG291" i="5"/>
  <c r="AK291" i="5"/>
  <c r="AO291" i="5"/>
  <c r="AS291" i="5"/>
  <c r="AW291" i="5"/>
  <c r="BA291" i="5"/>
  <c r="BE291" i="5"/>
  <c r="BI291" i="5"/>
  <c r="J291" i="5"/>
  <c r="Z291" i="5"/>
  <c r="AP291" i="5"/>
  <c r="BF291" i="5"/>
  <c r="AL291" i="5"/>
  <c r="N291" i="5"/>
  <c r="AD291" i="5"/>
  <c r="AT291" i="5"/>
  <c r="BJ291" i="5"/>
  <c r="F291" i="5"/>
  <c r="BB291" i="5"/>
  <c r="B291" i="5"/>
  <c r="R291" i="5"/>
  <c r="AH291" i="5"/>
  <c r="AX291" i="5"/>
  <c r="V291" i="5"/>
  <c r="E292" i="5" l="1"/>
  <c r="I292" i="5"/>
  <c r="M292" i="5"/>
  <c r="Q292" i="5"/>
  <c r="U292" i="5"/>
  <c r="Y292" i="5"/>
  <c r="AC292" i="5"/>
  <c r="AG292" i="5"/>
  <c r="AK292" i="5"/>
  <c r="AO292" i="5"/>
  <c r="AS292" i="5"/>
  <c r="AW292" i="5"/>
  <c r="BA292" i="5"/>
  <c r="BE292" i="5"/>
  <c r="BI292" i="5"/>
  <c r="B292" i="5"/>
  <c r="F292" i="5"/>
  <c r="J292" i="5"/>
  <c r="N292" i="5"/>
  <c r="R292" i="5"/>
  <c r="V292" i="5"/>
  <c r="Z292" i="5"/>
  <c r="AD292" i="5"/>
  <c r="AH292" i="5"/>
  <c r="AL292" i="5"/>
  <c r="AP292" i="5"/>
  <c r="AT292" i="5"/>
  <c r="AX292" i="5"/>
  <c r="BB292" i="5"/>
  <c r="BF292" i="5"/>
  <c r="BJ292" i="5"/>
  <c r="C292" i="5"/>
  <c r="G292" i="5"/>
  <c r="K292" i="5"/>
  <c r="O292" i="5"/>
  <c r="S292" i="5"/>
  <c r="W292" i="5"/>
  <c r="AA292" i="5"/>
  <c r="AE292" i="5"/>
  <c r="AI292" i="5"/>
  <c r="AM292" i="5"/>
  <c r="AQ292" i="5"/>
  <c r="AU292" i="5"/>
  <c r="AY292" i="5"/>
  <c r="BC292" i="5"/>
  <c r="BG292" i="5"/>
  <c r="A293" i="5"/>
  <c r="L292" i="5"/>
  <c r="AB292" i="5"/>
  <c r="AR292" i="5"/>
  <c r="BH292" i="5"/>
  <c r="X292" i="5"/>
  <c r="P292" i="5"/>
  <c r="AF292" i="5"/>
  <c r="AV292" i="5"/>
  <c r="AN292" i="5"/>
  <c r="D292" i="5"/>
  <c r="T292" i="5"/>
  <c r="AJ292" i="5"/>
  <c r="AZ292" i="5"/>
  <c r="H292" i="5"/>
  <c r="BD292" i="5"/>
  <c r="C293" i="5" l="1"/>
  <c r="G293" i="5"/>
  <c r="K293" i="5"/>
  <c r="O293" i="5"/>
  <c r="S293" i="5"/>
  <c r="W293" i="5"/>
  <c r="AA293" i="5"/>
  <c r="AE293" i="5"/>
  <c r="AI293" i="5"/>
  <c r="AM293" i="5"/>
  <c r="AQ293" i="5"/>
  <c r="AU293" i="5"/>
  <c r="AY293" i="5"/>
  <c r="BC293" i="5"/>
  <c r="BG293" i="5"/>
  <c r="A294" i="5"/>
  <c r="D293" i="5"/>
  <c r="H293" i="5"/>
  <c r="L293" i="5"/>
  <c r="P293" i="5"/>
  <c r="T293" i="5"/>
  <c r="X293" i="5"/>
  <c r="AB293" i="5"/>
  <c r="AF293" i="5"/>
  <c r="AJ293" i="5"/>
  <c r="AN293" i="5"/>
  <c r="AR293" i="5"/>
  <c r="AV293" i="5"/>
  <c r="AZ293" i="5"/>
  <c r="BD293" i="5"/>
  <c r="BH293" i="5"/>
  <c r="E293" i="5"/>
  <c r="I293" i="5"/>
  <c r="M293" i="5"/>
  <c r="Q293" i="5"/>
  <c r="U293" i="5"/>
  <c r="Y293" i="5"/>
  <c r="AC293" i="5"/>
  <c r="AG293" i="5"/>
  <c r="AK293" i="5"/>
  <c r="AO293" i="5"/>
  <c r="AS293" i="5"/>
  <c r="AW293" i="5"/>
  <c r="BA293" i="5"/>
  <c r="BE293" i="5"/>
  <c r="BI293" i="5"/>
  <c r="N293" i="5"/>
  <c r="AD293" i="5"/>
  <c r="AT293" i="5"/>
  <c r="BJ293" i="5"/>
  <c r="J293" i="5"/>
  <c r="BF293" i="5"/>
  <c r="B293" i="5"/>
  <c r="R293" i="5"/>
  <c r="AH293" i="5"/>
  <c r="AX293" i="5"/>
  <c r="Z293" i="5"/>
  <c r="F293" i="5"/>
  <c r="V293" i="5"/>
  <c r="AL293" i="5"/>
  <c r="BB293" i="5"/>
  <c r="AP293" i="5"/>
  <c r="E294" i="5" l="1"/>
  <c r="I294" i="5"/>
  <c r="M294" i="5"/>
  <c r="Q294" i="5"/>
  <c r="U294" i="5"/>
  <c r="Y294" i="5"/>
  <c r="AC294" i="5"/>
  <c r="AG294" i="5"/>
  <c r="AK294" i="5"/>
  <c r="AO294" i="5"/>
  <c r="AS294" i="5"/>
  <c r="AW294" i="5"/>
  <c r="BA294" i="5"/>
  <c r="BE294" i="5"/>
  <c r="BI294" i="5"/>
  <c r="B294" i="5"/>
  <c r="F294" i="5"/>
  <c r="J294" i="5"/>
  <c r="N294" i="5"/>
  <c r="R294" i="5"/>
  <c r="V294" i="5"/>
  <c r="Z294" i="5"/>
  <c r="AD294" i="5"/>
  <c r="AH294" i="5"/>
  <c r="AL294" i="5"/>
  <c r="AP294" i="5"/>
  <c r="AT294" i="5"/>
  <c r="AX294" i="5"/>
  <c r="BB294" i="5"/>
  <c r="BF294" i="5"/>
  <c r="BJ294" i="5"/>
  <c r="C294" i="5"/>
  <c r="G294" i="5"/>
  <c r="K294" i="5"/>
  <c r="O294" i="5"/>
  <c r="S294" i="5"/>
  <c r="W294" i="5"/>
  <c r="AA294" i="5"/>
  <c r="AE294" i="5"/>
  <c r="AI294" i="5"/>
  <c r="AM294" i="5"/>
  <c r="AQ294" i="5"/>
  <c r="AU294" i="5"/>
  <c r="AY294" i="5"/>
  <c r="BC294" i="5"/>
  <c r="BG294" i="5"/>
  <c r="A295" i="5"/>
  <c r="P294" i="5"/>
  <c r="AF294" i="5"/>
  <c r="AV294" i="5"/>
  <c r="AR294" i="5"/>
  <c r="D294" i="5"/>
  <c r="T294" i="5"/>
  <c r="AJ294" i="5"/>
  <c r="AZ294" i="5"/>
  <c r="L294" i="5"/>
  <c r="H294" i="5"/>
  <c r="X294" i="5"/>
  <c r="AN294" i="5"/>
  <c r="BD294" i="5"/>
  <c r="AB294" i="5"/>
  <c r="BH294" i="5"/>
  <c r="C295" i="5" l="1"/>
  <c r="G295" i="5"/>
  <c r="K295" i="5"/>
  <c r="O295" i="5"/>
  <c r="S295" i="5"/>
  <c r="W295" i="5"/>
  <c r="AA295" i="5"/>
  <c r="AE295" i="5"/>
  <c r="AI295" i="5"/>
  <c r="AM295" i="5"/>
  <c r="AQ295" i="5"/>
  <c r="AU295" i="5"/>
  <c r="AY295" i="5"/>
  <c r="BC295" i="5"/>
  <c r="BG295" i="5"/>
  <c r="A296" i="5"/>
  <c r="D295" i="5"/>
  <c r="H295" i="5"/>
  <c r="L295" i="5"/>
  <c r="P295" i="5"/>
  <c r="T295" i="5"/>
  <c r="X295" i="5"/>
  <c r="AB295" i="5"/>
  <c r="AF295" i="5"/>
  <c r="AJ295" i="5"/>
  <c r="AN295" i="5"/>
  <c r="AR295" i="5"/>
  <c r="AV295" i="5"/>
  <c r="AZ295" i="5"/>
  <c r="BD295" i="5"/>
  <c r="BH295" i="5"/>
  <c r="E295" i="5"/>
  <c r="I295" i="5"/>
  <c r="M295" i="5"/>
  <c r="Q295" i="5"/>
  <c r="U295" i="5"/>
  <c r="Y295" i="5"/>
  <c r="AC295" i="5"/>
  <c r="AG295" i="5"/>
  <c r="AK295" i="5"/>
  <c r="AO295" i="5"/>
  <c r="AS295" i="5"/>
  <c r="AW295" i="5"/>
  <c r="BA295" i="5"/>
  <c r="BE295" i="5"/>
  <c r="BI295" i="5"/>
  <c r="B295" i="5"/>
  <c r="R295" i="5"/>
  <c r="AH295" i="5"/>
  <c r="AX295" i="5"/>
  <c r="AT295" i="5"/>
  <c r="F295" i="5"/>
  <c r="V295" i="5"/>
  <c r="AL295" i="5"/>
  <c r="BB295" i="5"/>
  <c r="N295" i="5"/>
  <c r="J295" i="5"/>
  <c r="Z295" i="5"/>
  <c r="AP295" i="5"/>
  <c r="BF295" i="5"/>
  <c r="AD295" i="5"/>
  <c r="BJ295" i="5"/>
  <c r="E296" i="5" l="1"/>
  <c r="I296" i="5"/>
  <c r="M296" i="5"/>
  <c r="Q296" i="5"/>
  <c r="U296" i="5"/>
  <c r="Y296" i="5"/>
  <c r="AC296" i="5"/>
  <c r="AG296" i="5"/>
  <c r="AK296" i="5"/>
  <c r="AO296" i="5"/>
  <c r="AS296" i="5"/>
  <c r="AW296" i="5"/>
  <c r="BA296" i="5"/>
  <c r="BE296" i="5"/>
  <c r="BI296" i="5"/>
  <c r="B296" i="5"/>
  <c r="F296" i="5"/>
  <c r="J296" i="5"/>
  <c r="N296" i="5"/>
  <c r="R296" i="5"/>
  <c r="V296" i="5"/>
  <c r="Z296" i="5"/>
  <c r="AD296" i="5"/>
  <c r="AH296" i="5"/>
  <c r="AL296" i="5"/>
  <c r="AP296" i="5"/>
  <c r="AT296" i="5"/>
  <c r="AX296" i="5"/>
  <c r="BB296" i="5"/>
  <c r="BF296" i="5"/>
  <c r="BJ296" i="5"/>
  <c r="C296" i="5"/>
  <c r="G296" i="5"/>
  <c r="K296" i="5"/>
  <c r="O296" i="5"/>
  <c r="S296" i="5"/>
  <c r="W296" i="5"/>
  <c r="AA296" i="5"/>
  <c r="AE296" i="5"/>
  <c r="AI296" i="5"/>
  <c r="AM296" i="5"/>
  <c r="AQ296" i="5"/>
  <c r="AU296" i="5"/>
  <c r="AY296" i="5"/>
  <c r="BC296" i="5"/>
  <c r="BG296" i="5"/>
  <c r="A297" i="5"/>
  <c r="D296" i="5"/>
  <c r="T296" i="5"/>
  <c r="AJ296" i="5"/>
  <c r="AZ296" i="5"/>
  <c r="AV296" i="5"/>
  <c r="H296" i="5"/>
  <c r="X296" i="5"/>
  <c r="AN296" i="5"/>
  <c r="BD296" i="5"/>
  <c r="P296" i="5"/>
  <c r="L296" i="5"/>
  <c r="AB296" i="5"/>
  <c r="AR296" i="5"/>
  <c r="BH296" i="5"/>
  <c r="AF296" i="5"/>
  <c r="C297" i="5" l="1"/>
  <c r="G297" i="5"/>
  <c r="K297" i="5"/>
  <c r="O297" i="5"/>
  <c r="S297" i="5"/>
  <c r="W297" i="5"/>
  <c r="AA297" i="5"/>
  <c r="AE297" i="5"/>
  <c r="AI297" i="5"/>
  <c r="AM297" i="5"/>
  <c r="AQ297" i="5"/>
  <c r="AU297" i="5"/>
  <c r="AY297" i="5"/>
  <c r="BC297" i="5"/>
  <c r="BG297" i="5"/>
  <c r="A298" i="5"/>
  <c r="D297" i="5"/>
  <c r="H297" i="5"/>
  <c r="L297" i="5"/>
  <c r="P297" i="5"/>
  <c r="T297" i="5"/>
  <c r="X297" i="5"/>
  <c r="AB297" i="5"/>
  <c r="AF297" i="5"/>
  <c r="AJ297" i="5"/>
  <c r="AN297" i="5"/>
  <c r="AR297" i="5"/>
  <c r="AV297" i="5"/>
  <c r="AZ297" i="5"/>
  <c r="BD297" i="5"/>
  <c r="BH297" i="5"/>
  <c r="E297" i="5"/>
  <c r="I297" i="5"/>
  <c r="M297" i="5"/>
  <c r="Q297" i="5"/>
  <c r="U297" i="5"/>
  <c r="Y297" i="5"/>
  <c r="AC297" i="5"/>
  <c r="AG297" i="5"/>
  <c r="AK297" i="5"/>
  <c r="AO297" i="5"/>
  <c r="AS297" i="5"/>
  <c r="AW297" i="5"/>
  <c r="BA297" i="5"/>
  <c r="BE297" i="5"/>
  <c r="BI297" i="5"/>
  <c r="F297" i="5"/>
  <c r="V297" i="5"/>
  <c r="AL297" i="5"/>
  <c r="BB297" i="5"/>
  <c r="AX297" i="5"/>
  <c r="J297" i="5"/>
  <c r="Z297" i="5"/>
  <c r="AP297" i="5"/>
  <c r="BF297" i="5"/>
  <c r="R297" i="5"/>
  <c r="N297" i="5"/>
  <c r="AD297" i="5"/>
  <c r="AT297" i="5"/>
  <c r="BJ297" i="5"/>
  <c r="B297" i="5"/>
  <c r="AH297" i="5"/>
  <c r="E298" i="5" l="1"/>
  <c r="I298" i="5"/>
  <c r="M298" i="5"/>
  <c r="Q298" i="5"/>
  <c r="U298" i="5"/>
  <c r="Y298" i="5"/>
  <c r="AC298" i="5"/>
  <c r="AG298" i="5"/>
  <c r="AK298" i="5"/>
  <c r="AO298" i="5"/>
  <c r="AS298" i="5"/>
  <c r="AW298" i="5"/>
  <c r="BA298" i="5"/>
  <c r="BE298" i="5"/>
  <c r="BI298" i="5"/>
  <c r="B298" i="5"/>
  <c r="F298" i="5"/>
  <c r="J298" i="5"/>
  <c r="N298" i="5"/>
  <c r="R298" i="5"/>
  <c r="V298" i="5"/>
  <c r="Z298" i="5"/>
  <c r="AD298" i="5"/>
  <c r="AH298" i="5"/>
  <c r="AL298" i="5"/>
  <c r="AP298" i="5"/>
  <c r="AT298" i="5"/>
  <c r="AX298" i="5"/>
  <c r="BB298" i="5"/>
  <c r="BF298" i="5"/>
  <c r="BJ298" i="5"/>
  <c r="C298" i="5"/>
  <c r="G298" i="5"/>
  <c r="K298" i="5"/>
  <c r="O298" i="5"/>
  <c r="S298" i="5"/>
  <c r="W298" i="5"/>
  <c r="AA298" i="5"/>
  <c r="AE298" i="5"/>
  <c r="AI298" i="5"/>
  <c r="AM298" i="5"/>
  <c r="AQ298" i="5"/>
  <c r="AU298" i="5"/>
  <c r="AY298" i="5"/>
  <c r="BC298" i="5"/>
  <c r="BG298" i="5"/>
  <c r="A299" i="5"/>
  <c r="H298" i="5"/>
  <c r="X298" i="5"/>
  <c r="AN298" i="5"/>
  <c r="BD298" i="5"/>
  <c r="AJ298" i="5"/>
  <c r="L298" i="5"/>
  <c r="AB298" i="5"/>
  <c r="AR298" i="5"/>
  <c r="BH298" i="5"/>
  <c r="D298" i="5"/>
  <c r="P298" i="5"/>
  <c r="AF298" i="5"/>
  <c r="AV298" i="5"/>
  <c r="T298" i="5"/>
  <c r="AZ298" i="5"/>
  <c r="C299" i="5" l="1"/>
  <c r="G299" i="5"/>
  <c r="K299" i="5"/>
  <c r="O299" i="5"/>
  <c r="S299" i="5"/>
  <c r="W299" i="5"/>
  <c r="AA299" i="5"/>
  <c r="AE299" i="5"/>
  <c r="AI299" i="5"/>
  <c r="AM299" i="5"/>
  <c r="AQ299" i="5"/>
  <c r="AU299" i="5"/>
  <c r="AY299" i="5"/>
  <c r="BC299" i="5"/>
  <c r="BG299" i="5"/>
  <c r="A300" i="5"/>
  <c r="D299" i="5"/>
  <c r="H299" i="5"/>
  <c r="L299" i="5"/>
  <c r="P299" i="5"/>
  <c r="T299" i="5"/>
  <c r="X299" i="5"/>
  <c r="AB299" i="5"/>
  <c r="AF299" i="5"/>
  <c r="AJ299" i="5"/>
  <c r="AN299" i="5"/>
  <c r="AR299" i="5"/>
  <c r="AV299" i="5"/>
  <c r="AZ299" i="5"/>
  <c r="BD299" i="5"/>
  <c r="BH299" i="5"/>
  <c r="E299" i="5"/>
  <c r="I299" i="5"/>
  <c r="M299" i="5"/>
  <c r="Q299" i="5"/>
  <c r="U299" i="5"/>
  <c r="Y299" i="5"/>
  <c r="AC299" i="5"/>
  <c r="AG299" i="5"/>
  <c r="AK299" i="5"/>
  <c r="AO299" i="5"/>
  <c r="AS299" i="5"/>
  <c r="AW299" i="5"/>
  <c r="BA299" i="5"/>
  <c r="BE299" i="5"/>
  <c r="BI299" i="5"/>
  <c r="J299" i="5"/>
  <c r="Z299" i="5"/>
  <c r="AP299" i="5"/>
  <c r="BF299" i="5"/>
  <c r="V299" i="5"/>
  <c r="BB299" i="5"/>
  <c r="N299" i="5"/>
  <c r="AD299" i="5"/>
  <c r="AT299" i="5"/>
  <c r="BJ299" i="5"/>
  <c r="F299" i="5"/>
  <c r="B299" i="5"/>
  <c r="R299" i="5"/>
  <c r="AH299" i="5"/>
  <c r="AX299" i="5"/>
  <c r="AL299" i="5"/>
  <c r="E300" i="5" l="1"/>
  <c r="I300" i="5"/>
  <c r="M300" i="5"/>
  <c r="Q300" i="5"/>
  <c r="U300" i="5"/>
  <c r="Y300" i="5"/>
  <c r="AC300" i="5"/>
  <c r="AG300" i="5"/>
  <c r="AK300" i="5"/>
  <c r="AO300" i="5"/>
  <c r="AS300" i="5"/>
  <c r="AW300" i="5"/>
  <c r="BA300" i="5"/>
  <c r="BE300" i="5"/>
  <c r="BI300" i="5"/>
  <c r="B300" i="5"/>
  <c r="F300" i="5"/>
  <c r="J300" i="5"/>
  <c r="N300" i="5"/>
  <c r="R300" i="5"/>
  <c r="V300" i="5"/>
  <c r="Z300" i="5"/>
  <c r="AD300" i="5"/>
  <c r="AH300" i="5"/>
  <c r="AL300" i="5"/>
  <c r="AP300" i="5"/>
  <c r="AT300" i="5"/>
  <c r="AX300" i="5"/>
  <c r="BB300" i="5"/>
  <c r="BF300" i="5"/>
  <c r="BJ300" i="5"/>
  <c r="C300" i="5"/>
  <c r="G300" i="5"/>
  <c r="K300" i="5"/>
  <c r="O300" i="5"/>
  <c r="S300" i="5"/>
  <c r="W300" i="5"/>
  <c r="AA300" i="5"/>
  <c r="AE300" i="5"/>
  <c r="AI300" i="5"/>
  <c r="AM300" i="5"/>
  <c r="AQ300" i="5"/>
  <c r="AU300" i="5"/>
  <c r="AY300" i="5"/>
  <c r="BC300" i="5"/>
  <c r="BG300" i="5"/>
  <c r="A301" i="5"/>
  <c r="L300" i="5"/>
  <c r="AB300" i="5"/>
  <c r="AR300" i="5"/>
  <c r="BH300" i="5"/>
  <c r="AN300" i="5"/>
  <c r="P300" i="5"/>
  <c r="AF300" i="5"/>
  <c r="AV300" i="5"/>
  <c r="H300" i="5"/>
  <c r="BD300" i="5"/>
  <c r="D300" i="5"/>
  <c r="T300" i="5"/>
  <c r="AJ300" i="5"/>
  <c r="AZ300" i="5"/>
  <c r="X300" i="5"/>
  <c r="C301" i="5" l="1"/>
  <c r="G301" i="5"/>
  <c r="K301" i="5"/>
  <c r="O301" i="5"/>
  <c r="S301" i="5"/>
  <c r="W301" i="5"/>
  <c r="AA301" i="5"/>
  <c r="AE301" i="5"/>
  <c r="AI301" i="5"/>
  <c r="AM301" i="5"/>
  <c r="AQ301" i="5"/>
  <c r="AU301" i="5"/>
  <c r="AY301" i="5"/>
  <c r="BC301" i="5"/>
  <c r="BG301" i="5"/>
  <c r="A302" i="5"/>
  <c r="D301" i="5"/>
  <c r="H301" i="5"/>
  <c r="L301" i="5"/>
  <c r="P301" i="5"/>
  <c r="T301" i="5"/>
  <c r="X301" i="5"/>
  <c r="AB301" i="5"/>
  <c r="AF301" i="5"/>
  <c r="AJ301" i="5"/>
  <c r="AN301" i="5"/>
  <c r="AR301" i="5"/>
  <c r="AV301" i="5"/>
  <c r="AZ301" i="5"/>
  <c r="BD301" i="5"/>
  <c r="BH301" i="5"/>
  <c r="E301" i="5"/>
  <c r="I301" i="5"/>
  <c r="M301" i="5"/>
  <c r="Q301" i="5"/>
  <c r="U301" i="5"/>
  <c r="Y301" i="5"/>
  <c r="AC301" i="5"/>
  <c r="AG301" i="5"/>
  <c r="AK301" i="5"/>
  <c r="AO301" i="5"/>
  <c r="AS301" i="5"/>
  <c r="AW301" i="5"/>
  <c r="BA301" i="5"/>
  <c r="BE301" i="5"/>
  <c r="BI301" i="5"/>
  <c r="N301" i="5"/>
  <c r="AD301" i="5"/>
  <c r="AT301" i="5"/>
  <c r="BJ301" i="5"/>
  <c r="Z301" i="5"/>
  <c r="B301" i="5"/>
  <c r="R301" i="5"/>
  <c r="AH301" i="5"/>
  <c r="AX301" i="5"/>
  <c r="AP301" i="5"/>
  <c r="F301" i="5"/>
  <c r="V301" i="5"/>
  <c r="AL301" i="5"/>
  <c r="BB301" i="5"/>
  <c r="J301" i="5"/>
  <c r="BF301" i="5"/>
  <c r="E302" i="5" l="1"/>
  <c r="I302" i="5"/>
  <c r="M302" i="5"/>
  <c r="Q302" i="5"/>
  <c r="U302" i="5"/>
  <c r="Y302" i="5"/>
  <c r="AC302" i="5"/>
  <c r="AG302" i="5"/>
  <c r="AK302" i="5"/>
  <c r="AO302" i="5"/>
  <c r="AS302" i="5"/>
  <c r="AW302" i="5"/>
  <c r="BA302" i="5"/>
  <c r="BE302" i="5"/>
  <c r="BI302" i="5"/>
  <c r="B302" i="5"/>
  <c r="F302" i="5"/>
  <c r="J302" i="5"/>
  <c r="N302" i="5"/>
  <c r="R302" i="5"/>
  <c r="V302" i="5"/>
  <c r="Z302" i="5"/>
  <c r="AD302" i="5"/>
  <c r="AH302" i="5"/>
  <c r="AL302" i="5"/>
  <c r="AP302" i="5"/>
  <c r="AT302" i="5"/>
  <c r="AX302" i="5"/>
  <c r="BB302" i="5"/>
  <c r="BF302" i="5"/>
  <c r="BJ302" i="5"/>
  <c r="C302" i="5"/>
  <c r="G302" i="5"/>
  <c r="K302" i="5"/>
  <c r="O302" i="5"/>
  <c r="S302" i="5"/>
  <c r="W302" i="5"/>
  <c r="AA302" i="5"/>
  <c r="AE302" i="5"/>
  <c r="AI302" i="5"/>
  <c r="AM302" i="5"/>
  <c r="AQ302" i="5"/>
  <c r="AU302" i="5"/>
  <c r="AY302" i="5"/>
  <c r="BC302" i="5"/>
  <c r="BG302" i="5"/>
  <c r="P302" i="5"/>
  <c r="AF302" i="5"/>
  <c r="AV302" i="5"/>
  <c r="L302" i="5"/>
  <c r="BH302" i="5"/>
  <c r="D302" i="5"/>
  <c r="T302" i="5"/>
  <c r="AJ302" i="5"/>
  <c r="AZ302" i="5"/>
  <c r="AB302" i="5"/>
  <c r="H302" i="5"/>
  <c r="X302" i="5"/>
  <c r="AN302" i="5"/>
  <c r="BD302" i="5"/>
  <c r="AR30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D2367E-3B18-4224-A314-65A262B73F53}" name="Conexão" type="4" refreshedVersion="6" background="1" saveData="1">
    <webPr parsePre="1" consecutive="1" xl2000="1" url="https://asloterias.com.br/lista-de-resultados-da-mega-sena" htmlFormat="all"/>
  </connection>
  <connection id="2" xr16:uid="{7FFFC78A-20AD-4F4C-A1FF-B341FA00754B}" name="Conexão1" type="4" refreshedVersion="6" background="1" saveData="1">
    <webPr parsePre="1" consecutive="1" xl2000="1" url="https://asloterias.com.br/lista-de-resultados-da-mega-sena" htmlFormat="all"/>
  </connection>
  <connection id="3" xr16:uid="{888BD488-0BB6-42AF-9BB9-A63E694294B6}" name="Conexão10" type="4" refreshedVersion="6" background="1" saveData="1">
    <webPr parsePre="1" consecutive="1" xl2000="1" url="https://asloterias.com.br/lista-de-resultados-da-mega-sena" htmlFormat="all"/>
  </connection>
  <connection id="4" xr16:uid="{2FF93F41-B7E4-4266-8421-455AC11689CB}" name="Conexão100" type="4" refreshedVersion="8" background="1" saveData="1">
    <webPr parsePre="1" consecutive="1" xl2000="1" url="https://asloterias.com.br/lista-de-resultados-da-mega-sena" htmlFormat="all"/>
  </connection>
  <connection id="5" xr16:uid="{65665D87-4B96-42C9-8B18-756E169DB7F8}" name="Conexão101" type="4" refreshedVersion="8" background="1" saveData="1">
    <webPr parsePre="1" consecutive="1" xl2000="1" url="https://asloterias.com.br/lista-de-resultados-da-mega-sena" htmlFormat="all"/>
  </connection>
  <connection id="6" xr16:uid="{09E2B345-36CF-4AB6-8D94-F68ECAB3AF10}" name="Conexão102" type="4" refreshedVersion="8" background="1" saveData="1">
    <webPr parsePre="1" consecutive="1" xl2000="1" url="https://asloterias.com.br/lista-de-resultados-da-mega-sena" htmlFormat="all"/>
  </connection>
  <connection id="7" xr16:uid="{31659A5E-75EF-411C-BC72-ED35239E9EF4}" name="Conexão103" type="4" refreshedVersion="8" background="1" saveData="1">
    <webPr parsePre="1" consecutive="1" xl2000="1" url="https://asloterias.com.br/lista-de-resultados-da-mega-sena" htmlFormat="all"/>
  </connection>
  <connection id="8" xr16:uid="{E57359B1-626B-4625-B776-D1BC732B2C32}" name="Conexão104" type="4" refreshedVersion="8" background="1" saveData="1">
    <webPr parsePre="1" consecutive="1" xl2000="1" url="https://asloterias.com.br/lista-de-resultados-da-mega-sena" htmlFormat="all"/>
  </connection>
  <connection id="9" xr16:uid="{1B2C7ADA-5B0C-4CA6-98B1-289471AB1915}" name="Conexão105" type="4" refreshedVersion="8" background="1" saveData="1">
    <webPr parsePre="1" consecutive="1" xl2000="1" url="https://asloterias.com.br/lista-de-resultados-da-mega-sena" htmlFormat="all"/>
  </connection>
  <connection id="10" xr16:uid="{E1F619E4-700D-495F-9780-9689D0FC910A}" name="Conexão106" type="4" refreshedVersion="8" background="1" saveData="1">
    <webPr parsePre="1" consecutive="1" xl2000="1" url="https://asloterias.com.br/lista-de-resultados-da-mega-sena" htmlFormat="all"/>
  </connection>
  <connection id="11" xr16:uid="{5FAFF587-E039-4522-8272-6C0E5E39190C}" name="Conexão107" type="4" refreshedVersion="8" background="1" saveData="1">
    <webPr parsePre="1" consecutive="1" xl2000="1" url="https://asloterias.com.br/lista-de-resultados-da-mega-sena" htmlFormat="all"/>
  </connection>
  <connection id="12" xr16:uid="{277CA2CD-C7F1-4E6A-AF79-7916C2761623}" name="Conexão108" type="4" refreshedVersion="8" background="1" saveData="1">
    <webPr parsePre="1" consecutive="1" xl2000="1" url="https://asloterias.com.br/lista-de-resultados-da-mega-sena" htmlFormat="all"/>
  </connection>
  <connection id="13" xr16:uid="{BF56CC8B-09D4-42DE-B20F-9806B4040FBE}" name="Conexão109" type="4" refreshedVersion="8" background="1" saveData="1">
    <webPr parsePre="1" consecutive="1" xl2000="1" url="https://asloterias.com.br/lista-de-resultados-da-mega-sena" htmlFormat="all"/>
  </connection>
  <connection id="14" xr16:uid="{A19BE3C4-2990-496D-AC18-EF5968894E77}" name="Conexão11" type="4" refreshedVersion="6" background="1" saveData="1">
    <webPr parsePre="1" consecutive="1" xl2000="1" url="https://asloterias.com.br/lista-de-resultados-da-mega-sena" htmlFormat="all"/>
  </connection>
  <connection id="15" xr16:uid="{27899899-CABF-4BD1-BF0C-65E7481ECD0C}" name="Conexão110" type="4" refreshedVersion="8" background="1" saveData="1">
    <webPr parsePre="1" consecutive="1" xl2000="1" url="https://asloterias.com.br/lista-de-resultados-da-mega-sena" htmlFormat="all"/>
  </connection>
  <connection id="16" xr16:uid="{AA0C485D-D67B-425B-B06F-996C385F58CA}" name="Conexão111" type="4" refreshedVersion="8" background="1" saveData="1">
    <webPr parsePre="1" consecutive="1" xl2000="1" url="https://asloterias.com.br/lista-de-resultados-da-mega-sena" htmlFormat="all"/>
  </connection>
  <connection id="17" xr16:uid="{7EAE4F37-4C0A-4C3F-95D5-237BBD5974AC}" name="Conexão112" type="4" refreshedVersion="8" background="1" saveData="1">
    <webPr parsePre="1" consecutive="1" xl2000="1" url="https://asloterias.com.br/lista-de-resultados-da-mega-sena" htmlFormat="all"/>
  </connection>
  <connection id="18" xr16:uid="{2DA7F3F6-C6B1-4C96-94E9-629AAD680C87}" name="Conexão113" type="4" refreshedVersion="8" background="1" saveData="1">
    <webPr parsePre="1" consecutive="1" xl2000="1" url="https://asloterias.com.br/lista-de-resultados-da-mega-sena" htmlFormat="all"/>
  </connection>
  <connection id="19" xr16:uid="{CC913936-6064-4EC3-ADC7-47A88FC96C95}" name="Conexão114" type="4" refreshedVersion="8" background="1" saveData="1">
    <webPr parsePre="1" consecutive="1" xl2000="1" url="https://asloterias.com.br/lista-de-resultados-da-mega-sena" htmlFormat="all"/>
  </connection>
  <connection id="20" xr16:uid="{F3857541-CB09-49B0-9B39-15349BF2D9C1}" name="Conexão115" type="4" refreshedVersion="8" background="1" saveData="1">
    <webPr parsePre="1" consecutive="1" xl2000="1" url="https://asloterias.com.br/lista-de-resultados-da-mega-sena" htmlFormat="all"/>
  </connection>
  <connection id="21" xr16:uid="{14918BAA-D219-4231-A6D4-9A8343372316}" name="Conexão116" type="4" refreshedVersion="8" background="1" saveData="1">
    <webPr parsePre="1" consecutive="1" xl2000="1" url="https://asloterias.com.br/lista-de-resultados-da-mega-sena" htmlFormat="all"/>
  </connection>
  <connection id="22" xr16:uid="{A8F491C3-BAC9-4257-9247-7E24C751A531}" name="Conexão117" type="4" refreshedVersion="8" background="1" saveData="1">
    <webPr parsePre="1" consecutive="1" xl2000="1" url="https://asloterias.com.br/lista-de-resultados-da-mega-sena" htmlFormat="all"/>
  </connection>
  <connection id="23" xr16:uid="{0B8BF5CC-90B1-4953-9AE3-BDD94D881D4B}" name="Conexão118" type="4" refreshedVersion="8" background="1" saveData="1">
    <webPr parsePre="1" consecutive="1" xl2000="1" url="https://asloterias.com.br/lista-de-resultados-da-mega-sena" htmlFormat="all"/>
  </connection>
  <connection id="24" xr16:uid="{EEFFD0FC-864C-48DE-A2E1-20023CC187E5}" name="Conexão119" type="4" refreshedVersion="8" background="1" saveData="1">
    <webPr parsePre="1" consecutive="1" xl2000="1" url="https://asloterias.com.br/lista-de-resultados-da-mega-sena" htmlFormat="all"/>
  </connection>
  <connection id="25" xr16:uid="{52457676-D89E-4426-B744-F29D5C72DFE7}" name="Conexão12" type="4" refreshedVersion="6" background="1" saveData="1">
    <webPr parsePre="1" consecutive="1" xl2000="1" url="https://asloterias.com.br/lista-de-resultados-da-mega-sena" htmlFormat="all"/>
  </connection>
  <connection id="26" xr16:uid="{A3A37FD3-BE47-4D4C-BE44-CE1166911A15}" name="Conexão120" type="4" refreshedVersion="8" background="1" saveData="1">
    <webPr parsePre="1" consecutive="1" xl2000="1" url="https://asloterias.com.br/lista-de-resultados-da-mega-sena" htmlFormat="all"/>
  </connection>
  <connection id="27" xr16:uid="{A1436092-EB48-4251-BD14-8DC0E3752B40}" name="Conexão121" type="4" refreshedVersion="8" background="1" saveData="1">
    <webPr parsePre="1" consecutive="1" xl2000="1" url="https://asloterias.com.br/lista-de-resultados-da-mega-sena" htmlFormat="all"/>
  </connection>
  <connection id="28" xr16:uid="{75203079-630E-4E60-A6C9-8219FE6A2770}" name="Conexão122" type="4" refreshedVersion="8" background="1" saveData="1">
    <webPr parsePre="1" consecutive="1" xl2000="1" url="https://asloterias.com.br/lista-de-resultados-da-mega-sena" htmlFormat="all"/>
  </connection>
  <connection id="29" xr16:uid="{CF53F5D3-A39F-4317-AC9C-BA4932573B4E}" name="Conexão123" type="4" refreshedVersion="8" background="1" saveData="1">
    <webPr parsePre="1" consecutive="1" xl2000="1" url="https://asloterias.com.br/lista-de-resultados-da-mega-sena" htmlFormat="all"/>
  </connection>
  <connection id="30" xr16:uid="{C553151A-AF64-47B6-BC14-EB87FD6AFAAE}" name="Conexão124" type="4" refreshedVersion="8" background="1" saveData="1">
    <webPr parsePre="1" consecutive="1" xl2000="1" url="https://asloterias.com.br/lista-de-resultados-da-mega-sena" htmlFormat="all"/>
  </connection>
  <connection id="31" xr16:uid="{28220DE4-AB12-48DA-95DA-A7ED6C637B1C}" name="Conexão125" type="4" refreshedVersion="8" background="1" saveData="1">
    <webPr parsePre="1" consecutive="1" xl2000="1" url="https://asloterias.com.br/lista-de-resultados-da-mega-sena" htmlFormat="all"/>
  </connection>
  <connection id="32" xr16:uid="{C84BBE06-411A-42D7-BBD1-2CCF6D527D79}" name="Conexão126" type="4" refreshedVersion="8" background="1" saveData="1">
    <webPr parsePre="1" consecutive="1" xl2000="1" url="https://asloterias.com.br/lista-de-resultados-da-mega-sena" htmlFormat="all"/>
  </connection>
  <connection id="33" xr16:uid="{A9A33991-4BCF-4658-871B-DC8A7683CE33}" name="Conexão127" type="4" refreshedVersion="8" background="1" saveData="1">
    <webPr parsePre="1" consecutive="1" xl2000="1" url="https://asloterias.com.br/lista-de-resultados-da-mega-sena" htmlFormat="all"/>
  </connection>
  <connection id="34" xr16:uid="{CF303A69-E5CD-4C5E-9382-E1DB4ED21F2A}" name="Conexão128" type="4" refreshedVersion="8" background="1" saveData="1">
    <webPr parsePre="1" consecutive="1" xl2000="1" url="https://asloterias.com.br/lista-de-resultados-da-mega-sena" htmlFormat="all"/>
  </connection>
  <connection id="35" xr16:uid="{717E6EB1-CB98-44E8-A7D8-BB02BDBCCB96}" name="Conexão129" type="4" refreshedVersion="8" background="1" saveData="1">
    <webPr parsePre="1" consecutive="1" xl2000="1" url="https://asloterias.com.br/lista-de-resultados-da-mega-sena" htmlFormat="all"/>
  </connection>
  <connection id="36" xr16:uid="{A509D837-A13F-4BD3-8CF3-0D5F3C1308EC}" name="Conexão13" type="4" refreshedVersion="6" background="1" saveData="1">
    <webPr parsePre="1" consecutive="1" xl2000="1" url="https://asloterias.com.br/lista-de-resultados-da-mega-sena" htmlFormat="all"/>
  </connection>
  <connection id="37" xr16:uid="{E26ED7AB-8012-4DFB-886C-B59AA15CC884}" name="Conexão130" type="4" refreshedVersion="8" background="1" saveData="1">
    <webPr parsePre="1" consecutive="1" xl2000="1" url="https://asloterias.com.br/lista-de-resultados-da-mega-sena" htmlFormat="all"/>
  </connection>
  <connection id="38" xr16:uid="{E36CF862-4628-4ECB-AD44-DE6BC435CC0A}" name="Conexão131" type="4" refreshedVersion="8" background="1" saveData="1">
    <webPr parsePre="1" consecutive="1" xl2000="1" url="https://asloterias.com.br/lista-de-resultados-da-mega-sena" htmlFormat="all"/>
  </connection>
  <connection id="39" xr16:uid="{07D97DBF-0BEB-4913-AFFE-3B80033B4C39}" name="Conexão132" type="4" refreshedVersion="8" background="1" saveData="1">
    <webPr parsePre="1" consecutive="1" xl2000="1" url="https://asloterias.com.br/lista-de-resultados-da-mega-sena" htmlFormat="all"/>
  </connection>
  <connection id="40" xr16:uid="{425F176E-7ED8-4199-A6D3-5D8124669D59}" name="Conexão133" type="4" refreshedVersion="8" background="1" saveData="1">
    <webPr parsePre="1" consecutive="1" xl2000="1" url="https://asloterias.com.br/lista-de-resultados-da-mega-sena" htmlFormat="all"/>
  </connection>
  <connection id="41" xr16:uid="{653BF97C-ADC6-4E96-BB20-06F5A0685774}" name="Conexão134" type="4" refreshedVersion="8" background="1" saveData="1">
    <webPr parsePre="1" consecutive="1" xl2000="1" url="https://asloterias.com.br/lista-de-resultados-da-mega-sena" htmlFormat="all"/>
  </connection>
  <connection id="42" xr16:uid="{FA75D837-B51D-40FD-BC61-AC46124F3112}" name="Conexão135" type="4" refreshedVersion="8" background="1" saveData="1">
    <webPr parsePre="1" consecutive="1" xl2000="1" url="https://asloterias.com.br/lista-de-resultados-da-mega-sena" htmlFormat="all"/>
  </connection>
  <connection id="43" xr16:uid="{4B6A80EE-B159-446F-8E28-BEA574E83578}" name="Conexão136" type="4" refreshedVersion="8" background="1" saveData="1">
    <webPr parsePre="1" consecutive="1" xl2000="1" url="https://asloterias.com.br/lista-de-resultados-da-mega-sena" htmlFormat="all"/>
  </connection>
  <connection id="44" xr16:uid="{653F1C1A-4B13-441F-B5E9-C15683F51464}" name="Conexão137" type="4" refreshedVersion="8" background="1" saveData="1">
    <webPr parsePre="1" consecutive="1" xl2000="1" url="https://asloterias.com.br/lista-de-resultados-da-mega-sena" htmlFormat="all"/>
  </connection>
  <connection id="45" xr16:uid="{672B086E-7D79-49AC-A174-5CCF052E513E}" name="Conexão138" type="4" refreshedVersion="8" background="1" saveData="1">
    <webPr parsePre="1" consecutive="1" xl2000="1" url="https://asloterias.com.br/lista-de-resultados-da-mega-sena" htmlFormat="all"/>
  </connection>
  <connection id="46" xr16:uid="{DEFA49A6-478E-44D8-BD52-8278D9C77212}" name="Conexão139" type="4" refreshedVersion="8" background="1" saveData="1">
    <webPr parsePre="1" consecutive="1" xl2000="1" url="https://asloterias.com.br/lista-de-resultados-da-mega-sena" htmlFormat="all"/>
  </connection>
  <connection id="47" xr16:uid="{680512A7-1EC0-47E4-BA3F-E1C9A97FD171}" name="Conexão14" type="4" refreshedVersion="6" background="1" saveData="1">
    <webPr parsePre="1" consecutive="1" xl2000="1" url="https://asloterias.com.br/lista-de-resultados-da-mega-sena" htmlFormat="all"/>
  </connection>
  <connection id="48" xr16:uid="{770B41F7-6E9A-4CB7-8F6B-0DFF94606FA7}" name="Conexão140" type="4" refreshedVersion="8" background="1" saveData="1">
    <webPr parsePre="1" consecutive="1" xl2000="1" url="https://asloterias.com.br/lista-de-resultados-da-mega-sena" htmlFormat="all"/>
  </connection>
  <connection id="49" xr16:uid="{3BA3334D-9BC6-4E44-8629-7B3418468F38}" name="Conexão141" type="4" refreshedVersion="8" background="1" saveData="1">
    <webPr parsePre="1" consecutive="1" xl2000="1" url="https://asloterias.com.br/lista-de-resultados-da-mega-sena" htmlFormat="all"/>
  </connection>
  <connection id="50" xr16:uid="{8D5A25E8-2B58-4FDC-B75C-337B27623D54}" name="Conexão142" type="4" refreshedVersion="8" background="1" saveData="1">
    <webPr parsePre="1" consecutive="1" xl2000="1" url="https://asloterias.com.br/lista-de-resultados-da-mega-sena" htmlFormat="all"/>
  </connection>
  <connection id="51" xr16:uid="{60C37F60-DF53-449A-AB2E-53504751208A}" name="Conexão143" type="4" refreshedVersion="8" background="1" saveData="1">
    <webPr parsePre="1" consecutive="1" xl2000="1" url="https://asloterias.com.br/lista-de-resultados-da-mega-sena" htmlFormat="all"/>
  </connection>
  <connection id="52" xr16:uid="{7FF080BE-EC69-47CD-A848-407042E2526A}" name="Conexão144" type="4" refreshedVersion="8" background="1" saveData="1">
    <webPr parsePre="1" consecutive="1" xl2000="1" url="https://asloterias.com.br/lista-de-resultados-da-mega-sena" htmlFormat="all"/>
  </connection>
  <connection id="53" xr16:uid="{63F22C1E-0E43-4218-ABE7-52D03AE3AD67}" name="Conexão145" type="4" refreshedVersion="8" background="1" saveData="1">
    <webPr parsePre="1" consecutive="1" xl2000="1" url="https://asloterias.com.br/lista-de-resultados-da-mega-sena" htmlFormat="all"/>
  </connection>
  <connection id="54" xr16:uid="{6D202259-740A-4939-BABB-9C4FCA3599F5}" name="Conexão15" type="4" refreshedVersion="6" background="1" saveData="1">
    <webPr parsePre="1" consecutive="1" xl2000="1" url="https://asloterias.com.br/lista-de-resultados-da-mega-sena" htmlFormat="all"/>
  </connection>
  <connection id="55" xr16:uid="{B4F457D6-C524-4CEA-A3A5-94014946CBC0}" name="Conexão16" type="4" refreshedVersion="6" background="1" saveData="1">
    <webPr parsePre="1" consecutive="1" xl2000="1" url="https://asloterias.com.br/lista-de-resultados-da-mega-sena" htmlFormat="all"/>
  </connection>
  <connection id="56" xr16:uid="{2CFB43A0-97A2-4E56-93DD-EE0359359BCA}" name="Conexão17" type="4" refreshedVersion="6" background="1" saveData="1">
    <webPr parsePre="1" consecutive="1" xl2000="1" url="https://asloterias.com.br/lista-de-resultados-da-mega-sena" htmlFormat="all"/>
  </connection>
  <connection id="57" xr16:uid="{60234FF1-1941-452C-BC02-903B7715F3B5}" name="Conexão18" type="4" refreshedVersion="6" background="1" saveData="1">
    <webPr parsePre="1" consecutive="1" xl2000="1" url="https://asloterias.com.br/lista-de-resultados-da-mega-sena" htmlFormat="all"/>
  </connection>
  <connection id="58" xr16:uid="{8B141A2D-8D25-4EB8-A4D1-63C896A87346}" name="Conexão19" type="4" refreshedVersion="6" background="1" saveData="1">
    <webPr parsePre="1" consecutive="1" xl2000="1" url="https://asloterias.com.br/lista-de-resultados-da-mega-sena" htmlFormat="all"/>
  </connection>
  <connection id="59" xr16:uid="{8B2A1790-6EBA-4DD6-A8E2-A88C283CAC8E}" name="Conexão2" type="4" refreshedVersion="6" background="1" saveData="1">
    <webPr parsePre="1" consecutive="1" xl2000="1" url="https://asloterias.com.br/lista-de-resultados-da-mega-sena" htmlFormat="all"/>
  </connection>
  <connection id="60" xr16:uid="{91EA629B-D855-47BE-8BD4-A3E27E8631EB}" name="Conexão20" type="4" refreshedVersion="6" background="1" saveData="1">
    <webPr parsePre="1" consecutive="1" xl2000="1" url="https://asloterias.com.br/lista-de-resultados-da-mega-sena" htmlFormat="all"/>
  </connection>
  <connection id="61" xr16:uid="{EC4F0837-99C1-4D79-A898-565E19C3198F}" name="Conexão21" type="4" refreshedVersion="6" background="1" saveData="1">
    <webPr parsePre="1" consecutive="1" xl2000="1" url="https://asloterias.com.br/lista-de-resultados-da-mega-sena" htmlFormat="all"/>
  </connection>
  <connection id="62" xr16:uid="{AF0B785B-201D-4A4A-96C4-05CF67B04085}" name="Conexão22" type="4" refreshedVersion="6" background="1" saveData="1">
    <webPr parsePre="1" consecutive="1" xl2000="1" url="https://asloterias.com.br/lista-de-resultados-da-mega-sena" htmlFormat="all"/>
  </connection>
  <connection id="63" xr16:uid="{875AEAE2-E7CD-40AE-B467-19D0F4C7D89F}" name="Conexão23" type="4" refreshedVersion="6" background="1" saveData="1">
    <webPr parsePre="1" consecutive="1" xl2000="1" url="https://asloterias.com.br/lista-de-resultados-da-mega-sena" htmlFormat="all"/>
  </connection>
  <connection id="64" xr16:uid="{760317BD-5AD7-43E2-8012-D95C8DA708A1}" name="Conexão24" type="4" refreshedVersion="6" background="1" saveData="1">
    <webPr parsePre="1" consecutive="1" xl2000="1" url="https://asloterias.com.br/lista-de-resultados-da-mega-sena" htmlFormat="all"/>
  </connection>
  <connection id="65" xr16:uid="{39D6158A-989C-4376-A80E-DB330B096BD0}" name="Conexão25" type="4" refreshedVersion="6" background="1" saveData="1">
    <webPr parsePre="1" consecutive="1" xl2000="1" url="https://asloterias.com.br/lista-de-resultados-da-mega-sena" htmlFormat="all"/>
  </connection>
  <connection id="66" xr16:uid="{750A9677-4022-4E5E-9600-FF09582E4215}" name="Conexão26" type="4" refreshedVersion="6" background="1" saveData="1">
    <webPr parsePre="1" consecutive="1" xl2000="1" url="https://asloterias.com.br/lista-de-resultados-da-mega-sena" htmlFormat="all"/>
  </connection>
  <connection id="67" xr16:uid="{46C86975-F142-4728-A7EE-EB4BF7A6063A}" name="Conexão27" type="4" refreshedVersion="6" background="1" saveData="1">
    <webPr parsePre="1" consecutive="1" xl2000="1" url="https://asloterias.com.br/lista-de-resultados-da-mega-sena" htmlFormat="all"/>
  </connection>
  <connection id="68" xr16:uid="{8004DF07-7F55-4D3E-864F-E3811895D40F}" name="Conexão28" type="4" refreshedVersion="6" background="1" saveData="1">
    <webPr parsePre="1" consecutive="1" xl2000="1" url="https://asloterias.com.br/lista-de-resultados-da-mega-sena" htmlFormat="all"/>
  </connection>
  <connection id="69" xr16:uid="{F69629B0-9CD9-4557-AA35-A18B1EF104AE}" name="Conexão29" type="4" refreshedVersion="6" background="1" saveData="1">
    <webPr parsePre="1" consecutive="1" xl2000="1" url="https://asloterias.com.br/lista-de-resultados-da-mega-sena" htmlFormat="all"/>
  </connection>
  <connection id="70" xr16:uid="{E7792915-4BB7-4C22-8C2D-FEAFE31D676B}" name="Conexão3" type="4" refreshedVersion="6" background="1" saveData="1">
    <webPr parsePre="1" consecutive="1" xl2000="1" url="https://asloterias.com.br/lista-de-resultados-da-mega-sena" htmlFormat="all"/>
  </connection>
  <connection id="71" xr16:uid="{218FB297-4FB1-4854-985B-3D5C1A448737}" name="Conexão30" type="4" refreshedVersion="6" background="1" saveData="1">
    <webPr parsePre="1" consecutive="1" xl2000="1" url="https://asloterias.com.br/lista-de-resultados-da-mega-sena" htmlFormat="all"/>
  </connection>
  <connection id="72" xr16:uid="{931D5CA6-A898-4A0F-8EE0-78A3DC40B0A7}" name="Conexão31" type="4" refreshedVersion="6" background="1" saveData="1">
    <webPr parsePre="1" consecutive="1" xl2000="1" url="https://asloterias.com.br/lista-de-resultados-da-mega-sena" htmlFormat="all"/>
  </connection>
  <connection id="73" xr16:uid="{4D3730E2-CACD-454C-B619-D223F33BCC66}" name="Conexão32" type="4" refreshedVersion="6" background="1" saveData="1">
    <webPr parsePre="1" consecutive="1" xl2000="1" url="https://asloterias.com.br/lista-de-resultados-da-mega-sena" htmlFormat="all"/>
  </connection>
  <connection id="74" xr16:uid="{4ABBB9D8-0D50-4F81-9611-5231A7B722BD}" name="Conexão33" type="4" refreshedVersion="6" background="1" saveData="1">
    <webPr parsePre="1" consecutive="1" xl2000="1" url="https://asloterias.com.br/lista-de-resultados-da-mega-sena" htmlFormat="all"/>
  </connection>
  <connection id="75" xr16:uid="{0867D6DB-15AE-49A1-A9FD-F61472F6D95D}" name="Conexão34" type="4" refreshedVersion="6" background="1" saveData="1">
    <webPr parsePre="1" consecutive="1" xl2000="1" url="https://asloterias.com.br/lista-de-resultados-da-mega-sena" htmlFormat="all"/>
  </connection>
  <connection id="76" xr16:uid="{080DBD0C-28F8-465E-BA6E-1D481E46FB01}" name="Conexão35" type="4" refreshedVersion="6" background="1" saveData="1">
    <webPr parsePre="1" consecutive="1" xl2000="1" url="https://asloterias.com.br/lista-de-resultados-da-mega-sena" htmlFormat="all"/>
  </connection>
  <connection id="77" xr16:uid="{A212436C-D938-4E0F-884F-758BAC53169E}" name="Conexão36" type="4" refreshedVersion="6" background="1" saveData="1">
    <webPr parsePre="1" consecutive="1" xl2000="1" url="https://asloterias.com.br/lista-de-resultados-da-mega-sena" htmlFormat="all"/>
  </connection>
  <connection id="78" xr16:uid="{342B6DCB-3F36-4A7C-BC7E-C474B6129C57}" name="Conexão37" type="4" refreshedVersion="6" background="1" saveData="1">
    <webPr parsePre="1" consecutive="1" xl2000="1" url="https://asloterias.com.br/lista-de-resultados-da-mega-sena" htmlFormat="all"/>
  </connection>
  <connection id="79" xr16:uid="{ECAFF6AF-AAC2-4854-8263-190F353D394A}" name="Conexão38" type="4" refreshedVersion="6" background="1" saveData="1">
    <webPr parsePre="1" consecutive="1" xl2000="1" url="https://asloterias.com.br/lista-de-resultados-da-mega-sena" htmlFormat="all"/>
  </connection>
  <connection id="80" xr16:uid="{C769E06B-61F9-41B7-94BF-9C3A36478808}" name="Conexão39" type="4" refreshedVersion="6" background="1" saveData="1">
    <webPr parsePre="1" consecutive="1" xl2000="1" url="https://asloterias.com.br/lista-de-resultados-da-mega-sena" htmlFormat="all"/>
  </connection>
  <connection id="81" xr16:uid="{410AB254-4385-4658-878B-E60DBB05E65E}" name="Conexão4" type="4" refreshedVersion="6" background="1" saveData="1">
    <webPr parsePre="1" consecutive="1" xl2000="1" url="https://asloterias.com.br/lista-de-resultados-da-mega-sena" htmlFormat="all"/>
  </connection>
  <connection id="82" xr16:uid="{3D90F0B7-5657-4F00-94C9-A8D2C8795301}" name="Conexão40" type="4" refreshedVersion="6" background="1" saveData="1">
    <webPr parsePre="1" consecutive="1" xl2000="1" url="https://asloterias.com.br/lista-de-resultados-da-mega-sena" htmlFormat="all"/>
  </connection>
  <connection id="83" xr16:uid="{9A021DAE-482D-432A-9882-993FB02790DA}" name="Conexão41" type="4" refreshedVersion="6" background="1" saveData="1">
    <webPr parsePre="1" consecutive="1" xl2000="1" url="https://asloterias.com.br/lista-de-resultados-da-mega-sena" htmlFormat="all"/>
  </connection>
  <connection id="84" xr16:uid="{0DE2EBE3-268C-4012-B52C-C8BA8519C6C1}" name="Conexão42" type="4" refreshedVersion="6" background="1" saveData="1">
    <webPr parsePre="1" consecutive="1" xl2000="1" url="https://asloterias.com.br/lista-de-resultados-da-mega-sena" htmlFormat="all"/>
  </connection>
  <connection id="85" xr16:uid="{497AC4E5-E299-47FA-8184-3472F5146D6D}" name="Conexão43" type="4" refreshedVersion="6" background="1" saveData="1">
    <webPr parsePre="1" consecutive="1" xl2000="1" url="https://asloterias.com.br/lista-de-resultados-da-mega-sena" htmlFormat="all"/>
  </connection>
  <connection id="86" xr16:uid="{80DDA0FE-1CB6-466A-AD77-E779934C6E60}" name="Conexão44" type="4" refreshedVersion="6" background="1" saveData="1">
    <webPr parsePre="1" consecutive="1" xl2000="1" url="https://asloterias.com.br/lista-de-resultados-da-mega-sena" htmlFormat="all"/>
  </connection>
  <connection id="87" xr16:uid="{ED12D95A-499E-4DF5-829C-721F5C7F4007}" name="Conexão45" type="4" refreshedVersion="6" background="1" saveData="1">
    <webPr parsePre="1" consecutive="1" xl2000="1" url="https://asloterias.com.br/lista-de-resultados-da-mega-sena" htmlFormat="all"/>
  </connection>
  <connection id="88" xr16:uid="{6BDA3609-D073-4E8F-AE5B-0CA676CACA66}" name="Conexão46" type="4" refreshedVersion="6" background="1" saveData="1">
    <webPr parsePre="1" consecutive="1" xl2000="1" url="https://asloterias.com.br/lista-de-resultados-da-mega-sena" htmlFormat="all"/>
  </connection>
  <connection id="89" xr16:uid="{C0105802-0958-4C30-AD76-2CAF20B81F86}" name="Conexão47" type="4" refreshedVersion="6" background="1" saveData="1">
    <webPr parsePre="1" consecutive="1" xl2000="1" url="https://asloterias.com.br/lista-de-resultados-da-mega-sena" htmlFormat="all"/>
  </connection>
  <connection id="90" xr16:uid="{F340E104-1A45-4DB0-9332-5AB916D8AAF6}" name="Conexão48" type="4" refreshedVersion="6" background="1" saveData="1">
    <webPr parsePre="1" consecutive="1" xl2000="1" url="https://asloterias.com.br/lista-de-resultados-da-mega-sena" htmlFormat="all"/>
  </connection>
  <connection id="91" xr16:uid="{20FF5D4C-4857-4E38-BB8F-2E848097E591}" name="Conexão49" type="4" refreshedVersion="6" background="1" saveData="1">
    <webPr parsePre="1" consecutive="1" xl2000="1" url="https://asloterias.com.br/lista-de-resultados-da-mega-sena" htmlFormat="all"/>
  </connection>
  <connection id="92" xr16:uid="{A1510530-951E-4031-8E72-9ED99505CD27}" name="Conexão5" type="4" refreshedVersion="6" background="1" saveData="1">
    <webPr parsePre="1" consecutive="1" xl2000="1" url="https://asloterias.com.br/lista-de-resultados-da-mega-sena" htmlFormat="all"/>
  </connection>
  <connection id="93" xr16:uid="{49E51A34-E69E-4636-ACB3-9F9AD171517E}" name="Conexão50" type="4" refreshedVersion="6" background="1" saveData="1">
    <webPr parsePre="1" consecutive="1" xl2000="1" url="https://asloterias.com.br/lista-de-resultados-da-mega-sena" htmlFormat="all"/>
  </connection>
  <connection id="94" xr16:uid="{8D13C7CA-9090-4380-8FB0-7A1E3BC9871D}" name="Conexão51" type="4" refreshedVersion="6" background="1" saveData="1">
    <webPr parsePre="1" consecutive="1" xl2000="1" url="https://asloterias.com.br/lista-de-resultados-da-mega-sena" htmlFormat="all"/>
  </connection>
  <connection id="95" xr16:uid="{C9650B8D-1937-4A25-A5F3-76D68CD5A6FD}" name="Conexão52" type="4" refreshedVersion="6" background="1" saveData="1">
    <webPr parsePre="1" consecutive="1" xl2000="1" url="https://asloterias.com.br/lista-de-resultados-da-mega-sena" htmlFormat="all"/>
  </connection>
  <connection id="96" xr16:uid="{A57D57D1-1E96-4FD6-9175-65AEE60577C6}" name="Conexão53" type="4" refreshedVersion="6" background="1" saveData="1">
    <webPr parsePre="1" consecutive="1" xl2000="1" url="https://asloterias.com.br/lista-de-resultados-da-mega-sena" htmlFormat="all"/>
  </connection>
  <connection id="97" xr16:uid="{3903E01E-6A26-423C-9D93-4F98B256B477}" name="Conexão54" type="4" refreshedVersion="6" background="1" saveData="1">
    <webPr parsePre="1" consecutive="1" xl2000="1" url="https://asloterias.com.br/lista-de-resultados-da-mega-sena" htmlFormat="all"/>
  </connection>
  <connection id="98" xr16:uid="{2DC9ED12-83DB-4F19-BDD0-3528F00485CF}" name="Conexão55" type="4" refreshedVersion="6" background="1" saveData="1">
    <webPr parsePre="1" consecutive="1" xl2000="1" url="https://asloterias.com.br/lista-de-resultados-da-mega-sena" htmlFormat="all"/>
  </connection>
  <connection id="99" xr16:uid="{D9117D63-EC78-4204-AAC9-4AD6A0D76593}" name="Conexão56" type="4" refreshedVersion="6" background="1" saveData="1">
    <webPr parsePre="1" consecutive="1" xl2000="1" url="https://asloterias.com.br/lista-de-resultados-da-mega-sena" htmlFormat="all"/>
  </connection>
  <connection id="100" xr16:uid="{A46237E9-28BC-4BDF-BF37-E7E3A95E7044}" name="Conexão57" type="4" refreshedVersion="6" background="1" saveData="1">
    <webPr parsePre="1" consecutive="1" xl2000="1" url="https://asloterias.com.br/lista-de-resultados-da-mega-sena" htmlFormat="all"/>
  </connection>
  <connection id="101" xr16:uid="{D19C3C78-04A1-4BA4-B7E5-335D8CF360D6}" name="Conexão58" type="4" refreshedVersion="6" background="1" saveData="1">
    <webPr parsePre="1" consecutive="1" xl2000="1" url="https://asloterias.com.br/lista-de-resultados-da-mega-sena" htmlFormat="all"/>
  </connection>
  <connection id="102" xr16:uid="{5643136A-3EF7-49BF-9C3B-589CD96B76A2}" name="Conexão59" type="4" refreshedVersion="6" background="1" saveData="1">
    <webPr parsePre="1" consecutive="1" xl2000="1" url="https://asloterias.com.br/lista-de-resultados-da-mega-sena" htmlFormat="all"/>
  </connection>
  <connection id="103" xr16:uid="{39CA7938-1C52-4975-8B69-2CF2C504C7C2}" name="Conexão6" type="4" refreshedVersion="6" background="1" saveData="1">
    <webPr parsePre="1" consecutive="1" xl2000="1" url="https://asloterias.com.br/lista-de-resultados-da-mega-sena" htmlFormat="all"/>
  </connection>
  <connection id="104" xr16:uid="{991D4982-81C2-42F1-AEC3-4F4EF1B77236}" name="Conexão60" type="4" refreshedVersion="6" background="1" saveData="1">
    <webPr parsePre="1" consecutive="1" xl2000="1" url="https://asloterias.com.br/lista-de-resultados-da-mega-sena" htmlFormat="all"/>
  </connection>
  <connection id="105" xr16:uid="{FEE48955-B1DF-4C02-A686-0DE42B7E8EA6}" name="Conexão61" type="4" refreshedVersion="6" background="1" saveData="1">
    <webPr parsePre="1" consecutive="1" xl2000="1" url="https://asloterias.com.br/lista-de-resultados-da-mega-sena" htmlFormat="all"/>
  </connection>
  <connection id="106" xr16:uid="{C90BCEBE-CF59-4405-85C0-7B80510D82F2}" name="Conexão62" type="4" refreshedVersion="6" background="1" saveData="1">
    <webPr parsePre="1" consecutive="1" xl2000="1" url="https://asloterias.com.br/lista-de-resultados-da-mega-sena" htmlFormat="all"/>
  </connection>
  <connection id="107" xr16:uid="{AD29CE1A-E1B3-4D83-96ED-734C1C65FCFD}" name="Conexão63" type="4" refreshedVersion="6" background="1" saveData="1">
    <webPr parsePre="1" consecutive="1" xl2000="1" url="https://asloterias.com.br/lista-de-resultados-da-mega-sena" htmlFormat="all"/>
  </connection>
  <connection id="108" xr16:uid="{F969775A-881C-4400-83D9-3F04768302CE}" name="Conexão64" type="4" refreshedVersion="6" background="1" saveData="1">
    <webPr parsePre="1" consecutive="1" xl2000="1" url="https://asloterias.com.br/lista-de-resultados-da-mega-sena" htmlFormat="all"/>
  </connection>
  <connection id="109" xr16:uid="{31660942-3CD7-4CC9-83F3-02644991D784}" name="Conexão65" type="4" refreshedVersion="6" background="1" saveData="1">
    <webPr parsePre="1" consecutive="1" xl2000="1" url="https://asloterias.com.br/lista-de-resultados-da-mega-sena" htmlFormat="all"/>
  </connection>
  <connection id="110" xr16:uid="{7EBBC948-0768-4C6D-B2A1-1F7A69FCBE3C}" name="Conexão66" type="4" refreshedVersion="6" background="1" saveData="1">
    <webPr parsePre="1" consecutive="1" xl2000="1" url="https://asloterias.com.br/lista-de-resultados-da-mega-sena" htmlFormat="all"/>
  </connection>
  <connection id="111" xr16:uid="{57EB51A0-FE86-42BB-86CF-D31198C47F72}" name="Conexão67" type="4" refreshedVersion="6" background="1" saveData="1">
    <webPr parsePre="1" consecutive="1" xl2000="1" url="https://asloterias.com.br/lista-de-resultados-da-mega-sena" htmlFormat="all"/>
  </connection>
  <connection id="112" xr16:uid="{E1846CB6-65BF-413F-B106-A0C24D8390D5}" name="Conexão68" type="4" refreshedVersion="6" background="1" saveData="1">
    <webPr parsePre="1" consecutive="1" xl2000="1" url="https://asloterias.com.br/lista-de-resultados-da-mega-sena" htmlFormat="all"/>
  </connection>
  <connection id="113" xr16:uid="{27FCE152-3B9C-4A4C-BF97-06794780CE82}" name="Conexão69" type="4" refreshedVersion="6" background="1" saveData="1">
    <webPr parsePre="1" consecutive="1" xl2000="1" url="https://asloterias.com.br/lista-de-resultados-da-mega-sena" htmlFormat="all"/>
  </connection>
  <connection id="114" xr16:uid="{26D2E396-349B-4622-9990-FF0E06B00AB4}" name="Conexão7" type="4" refreshedVersion="6" background="1" saveData="1">
    <webPr parsePre="1" consecutive="1" xl2000="1" url="https://asloterias.com.br/lista-de-resultados-da-mega-sena" htmlFormat="all"/>
  </connection>
  <connection id="115" xr16:uid="{9C19BE11-9BA2-4515-8EBE-EAF89F137635}" name="Conexão70" type="4" refreshedVersion="6" background="1" saveData="1">
    <webPr parsePre="1" consecutive="1" xl2000="1" url="https://asloterias.com.br/lista-de-resultados-da-mega-sena" htmlFormat="all"/>
  </connection>
  <connection id="116" xr16:uid="{8C58F380-162C-46E6-AD2C-ADD0ABBC29D6}" name="Conexão71" type="4" refreshedVersion="6" background="1" saveData="1">
    <webPr parsePre="1" consecutive="1" xl2000="1" url="https://asloterias.com.br/lista-de-resultados-da-mega-sena" htmlFormat="all"/>
  </connection>
  <connection id="117" xr16:uid="{7D601F2C-0836-4F3D-9C2A-B45CA4985C55}" name="Conexão72" type="4" refreshedVersion="8" background="1" saveData="1">
    <webPr parsePre="1" consecutive="1" xl2000="1" url="https://asloterias.com.br/lista-de-resultados-da-mega-sena" htmlFormat="all"/>
  </connection>
  <connection id="118" xr16:uid="{964C0BC6-9106-4554-8B0C-818F746B3A66}" name="Conexão73" type="4" refreshedVersion="8" background="1" saveData="1">
    <webPr parsePre="1" consecutive="1" xl2000="1" url="https://asloterias.com.br/lista-de-resultados-da-mega-sena" htmlFormat="all"/>
  </connection>
  <connection id="119" xr16:uid="{37B131CD-3A79-4BC7-9502-39A2E8ED458D}" name="Conexão74" type="4" refreshedVersion="8" background="1" saveData="1">
    <webPr parsePre="1" consecutive="1" xl2000="1" url="https://asloterias.com.br/lista-de-resultados-da-mega-sena" htmlFormat="all"/>
  </connection>
  <connection id="120" xr16:uid="{635BBA54-197B-4E21-B1AF-742C3C8A7F08}" name="Conexão75" type="4" refreshedVersion="8" background="1" saveData="1">
    <webPr parsePre="1" consecutive="1" xl2000="1" url="https://asloterias.com.br/lista-de-resultados-da-mega-sena" htmlFormat="all"/>
  </connection>
  <connection id="121" xr16:uid="{8FDE66AF-86CE-4BFF-8B0F-3A49CDA3B7FB}" name="Conexão76" type="4" refreshedVersion="8" background="1" saveData="1">
    <webPr parsePre="1" consecutive="1" xl2000="1" url="https://asloterias.com.br/lista-de-resultados-da-mega-sena" htmlFormat="all"/>
  </connection>
  <connection id="122" xr16:uid="{AB3F477B-7249-4440-944C-B08B27D733B5}" name="Conexão77" type="4" refreshedVersion="8" background="1" saveData="1">
    <webPr parsePre="1" consecutive="1" xl2000="1" url="https://asloterias.com.br/lista-de-resultados-da-mega-sena" htmlFormat="all"/>
  </connection>
  <connection id="123" xr16:uid="{0C6E6FD7-D71D-45F5-8F29-480A228DF702}" name="Conexão78" type="4" refreshedVersion="8" background="1" saveData="1">
    <webPr parsePre="1" consecutive="1" xl2000="1" url="https://asloterias.com.br/lista-de-resultados-da-mega-sena" htmlFormat="all"/>
  </connection>
  <connection id="124" xr16:uid="{0DD456EC-5D48-4EC5-8479-FA168EC012E5}" name="Conexão79" type="4" refreshedVersion="8" background="1" saveData="1">
    <webPr parsePre="1" consecutive="1" xl2000="1" url="https://asloterias.com.br/lista-de-resultados-da-mega-sena" htmlFormat="all"/>
  </connection>
  <connection id="125" xr16:uid="{9681A39E-24BE-42A6-9FCD-1E805999C095}" name="Conexão8" type="4" refreshedVersion="6" background="1" saveData="1">
    <webPr parsePre="1" consecutive="1" xl2000="1" url="https://asloterias.com.br/lista-de-resultados-da-mega-sena" htmlFormat="all"/>
  </connection>
  <connection id="126" xr16:uid="{8F2CBDA4-B4C0-4E0D-AC1D-CE6C72DF6314}" name="Conexão80" type="4" refreshedVersion="8" background="1" saveData="1">
    <webPr parsePre="1" consecutive="1" xl2000="1" url="https://asloterias.com.br/lista-de-resultados-da-mega-sena" htmlFormat="all"/>
  </connection>
  <connection id="127" xr16:uid="{8A364964-BCB6-4F10-AD29-70C112C5A909}" name="Conexão81" type="4" refreshedVersion="8" background="1" saveData="1">
    <webPr parsePre="1" consecutive="1" xl2000="1" url="https://asloterias.com.br/lista-de-resultados-da-mega-sena" htmlFormat="all"/>
  </connection>
  <connection id="128" xr16:uid="{E91F27BF-8DB9-49BD-A293-6E5FF3703DFC}" name="Conexão82" type="4" refreshedVersion="8" background="1" saveData="1">
    <webPr parsePre="1" consecutive="1" xl2000="1" url="https://asloterias.com.br/lista-de-resultados-da-mega-sena" htmlFormat="all"/>
  </connection>
  <connection id="129" xr16:uid="{1F447D3D-B5C4-4528-B954-7C8F69C14229}" name="Conexão83" type="4" refreshedVersion="8" background="1" saveData="1">
    <webPr parsePre="1" consecutive="1" xl2000="1" url="https://asloterias.com.br/lista-de-resultados-da-mega-sena" htmlFormat="all"/>
  </connection>
  <connection id="130" xr16:uid="{CA50941F-981B-428C-A45F-4865F37B9FB1}" name="Conexão84" type="4" refreshedVersion="8" background="1" saveData="1">
    <webPr parsePre="1" consecutive="1" xl2000="1" url="https://asloterias.com.br/lista-de-resultados-da-mega-sena" htmlFormat="all"/>
  </connection>
  <connection id="131" xr16:uid="{E0603695-832C-4267-AFE5-9B20107A4514}" name="Conexão85" type="4" refreshedVersion="8" background="1" saveData="1">
    <webPr parsePre="1" consecutive="1" xl2000="1" url="https://asloterias.com.br/lista-de-resultados-da-mega-sena" htmlFormat="all"/>
  </connection>
  <connection id="132" xr16:uid="{96CA11DC-0F9C-4DC4-B19B-AF19FC512574}" name="Conexão86" type="4" refreshedVersion="8" background="1" saveData="1">
    <webPr parsePre="1" consecutive="1" xl2000="1" url="https://asloterias.com.br/lista-de-resultados-da-mega-sena" htmlFormat="all"/>
  </connection>
  <connection id="133" xr16:uid="{20D4F45C-DF12-4115-9024-520D793DEDE7}" name="Conexão87" type="4" refreshedVersion="8" background="1" saveData="1">
    <webPr parsePre="1" consecutive="1" xl2000="1" url="https://asloterias.com.br/lista-de-resultados-da-mega-sena" htmlFormat="all"/>
  </connection>
  <connection id="134" xr16:uid="{34A43017-4E02-490B-929B-CE30E75BACB3}" name="Conexão88" type="4" refreshedVersion="8" background="1" saveData="1">
    <webPr parsePre="1" consecutive="1" xl2000="1" url="https://asloterias.com.br/lista-de-resultados-da-mega-sena" htmlFormat="all"/>
  </connection>
  <connection id="135" xr16:uid="{10B32A5D-0D40-4B40-B942-B32C319C1E34}" name="Conexão89" type="4" refreshedVersion="8" background="1" saveData="1">
    <webPr parsePre="1" consecutive="1" xl2000="1" url="https://asloterias.com.br/lista-de-resultados-da-mega-sena" htmlFormat="all"/>
  </connection>
  <connection id="136" xr16:uid="{C2F32A99-A317-42FF-88C5-8A816E47A0C4}" name="Conexão9" type="4" refreshedVersion="6" background="1" saveData="1">
    <webPr parsePre="1" consecutive="1" xl2000="1" url="https://asloterias.com.br/lista-de-resultados-da-mega-sena" htmlFormat="all"/>
  </connection>
  <connection id="137" xr16:uid="{D3130D9F-A0BF-44EB-AA45-95BF341827D5}" name="Conexão90" type="4" refreshedVersion="8" background="1" saveData="1">
    <webPr parsePre="1" consecutive="1" xl2000="1" url="https://asloterias.com.br/lista-de-resultados-da-mega-sena" htmlFormat="all"/>
  </connection>
  <connection id="138" xr16:uid="{CE0A937F-97EA-4290-80E5-EE1CBB4B1A53}" name="Conexão91" type="4" refreshedVersion="8" background="1" saveData="1">
    <webPr parsePre="1" consecutive="1" xl2000="1" url="https://asloterias.com.br/lista-de-resultados-da-mega-sena" htmlFormat="all"/>
  </connection>
  <connection id="139" xr16:uid="{09E2CB4D-6D33-4F1D-BF43-43DF74C4ABCB}" name="Conexão92" type="4" refreshedVersion="8" background="1" saveData="1">
    <webPr parsePre="1" consecutive="1" xl2000="1" url="https://asloterias.com.br/lista-de-resultados-da-mega-sena" htmlFormat="all"/>
  </connection>
  <connection id="140" xr16:uid="{96995FD4-1E4D-44FB-B639-DB277A872EF9}" name="Conexão93" type="4" refreshedVersion="8" background="1" saveData="1">
    <webPr parsePre="1" consecutive="1" xl2000="1" url="https://asloterias.com.br/lista-de-resultados-da-mega-sena" htmlFormat="all"/>
  </connection>
  <connection id="141" xr16:uid="{FAD51C99-E57B-422D-8DF8-41625AA476FD}" name="Conexão94" type="4" refreshedVersion="8" background="1" saveData="1">
    <webPr parsePre="1" consecutive="1" xl2000="1" url="https://asloterias.com.br/lista-de-resultados-da-mega-sena" htmlFormat="all"/>
  </connection>
  <connection id="142" xr16:uid="{AA236ABC-EF3E-4BC1-AA6B-4B0D04EC0BBC}" name="Conexão95" type="4" refreshedVersion="8" background="1" saveData="1">
    <webPr parsePre="1" consecutive="1" xl2000="1" url="https://asloterias.com.br/lista-de-resultados-da-mega-sena" htmlFormat="all"/>
  </connection>
  <connection id="143" xr16:uid="{A297709D-803A-4510-8DD3-EB118B53260F}" name="Conexão96" type="4" refreshedVersion="8" background="1" saveData="1">
    <webPr parsePre="1" consecutive="1" xl2000="1" url="https://asloterias.com.br/lista-de-resultados-da-mega-sena" htmlFormat="all"/>
  </connection>
  <connection id="144" xr16:uid="{6084C92F-BFF0-495C-B4C3-7574B26A333A}" name="Conexão97" type="4" refreshedVersion="8" background="1" saveData="1">
    <webPr parsePre="1" consecutive="1" xl2000="1" url="https://asloterias.com.br/lista-de-resultados-da-mega-sena" htmlFormat="all"/>
  </connection>
  <connection id="145" xr16:uid="{85854EAE-919C-4AD6-AA71-82DD39C7F4D7}" name="Conexão98" type="4" refreshedVersion="8" background="1" saveData="1">
    <webPr parsePre="1" consecutive="1" xl2000="1" url="https://asloterias.com.br/lista-de-resultados-da-mega-sena" htmlFormat="all"/>
  </connection>
  <connection id="146" xr16:uid="{CE83F7D7-7FF2-4379-A89D-3365A9489803}" name="Conexão99" type="4" refreshedVersion="8" background="1" saveData="1">
    <webPr parsePre="1" consecutive="1" xl2000="1" url="https://asloterias.com.br/lista-de-resultados-da-mega-sena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<sst xmlns="http://schemas.openxmlformats.org/spreadsheetml/2006/main" count="688" uniqueCount="228">
  <si>
    <t xml:space="preserve">  Último Concurso cadastrado </t>
  </si>
  <si>
    <t>Nº</t>
  </si>
  <si>
    <t>JOGO 1</t>
  </si>
  <si>
    <t>JOGO 2</t>
  </si>
  <si>
    <t>JOGO 3</t>
  </si>
  <si>
    <t>JOGO 4</t>
  </si>
  <si>
    <t>JOGO 5</t>
  </si>
  <si>
    <t>JOGO 6</t>
  </si>
  <si>
    <t>JOGO 7</t>
  </si>
  <si>
    <t>JOGO 8</t>
  </si>
  <si>
    <t>Tabela de premiações</t>
  </si>
  <si>
    <t>QTD JOGOS</t>
  </si>
  <si>
    <t>Valor  aposta</t>
  </si>
  <si>
    <t>Retorno do investimento</t>
  </si>
  <si>
    <t>JOGO 9</t>
  </si>
  <si>
    <t>JOGO 10</t>
  </si>
  <si>
    <t>JOGO 11</t>
  </si>
  <si>
    <t>JOGO 12</t>
  </si>
  <si>
    <t>JOGO 13</t>
  </si>
  <si>
    <t>JOGO 14</t>
  </si>
  <si>
    <t>JOGO 15</t>
  </si>
  <si>
    <t>JOGO 16</t>
  </si>
  <si>
    <t>JOGO 17</t>
  </si>
  <si>
    <t>JOGO 18</t>
  </si>
  <si>
    <t>JOGO 19</t>
  </si>
  <si>
    <t>JOGO 20</t>
  </si>
  <si>
    <t>JOGO 21</t>
  </si>
  <si>
    <t>JOGO 22</t>
  </si>
  <si>
    <t>JOGO 23</t>
  </si>
  <si>
    <t>JOGO 24</t>
  </si>
  <si>
    <t>JOGO 25</t>
  </si>
  <si>
    <t>JOGO 26</t>
  </si>
  <si>
    <t>JOGO 27</t>
  </si>
  <si>
    <t>JOGO 28</t>
  </si>
  <si>
    <t>JOGO 29</t>
  </si>
  <si>
    <t>Qtd</t>
  </si>
  <si>
    <t>JOG 1</t>
  </si>
  <si>
    <t>REP</t>
  </si>
  <si>
    <t>Concursos</t>
  </si>
  <si>
    <t>a</t>
  </si>
  <si>
    <t>primo</t>
  </si>
  <si>
    <t>JOGO 39</t>
  </si>
  <si>
    <t>JOGO 38</t>
  </si>
  <si>
    <t>JOGO 37</t>
  </si>
  <si>
    <t>JOGO 36</t>
  </si>
  <si>
    <t>JOGO 35</t>
  </si>
  <si>
    <t>JOGO 34</t>
  </si>
  <si>
    <t>JOGO 33</t>
  </si>
  <si>
    <t>JOGO 32</t>
  </si>
  <si>
    <t>JOGO 31</t>
  </si>
  <si>
    <t>JOGO 30</t>
  </si>
  <si>
    <t>JOGO 52</t>
  </si>
  <si>
    <t>JOGO 51</t>
  </si>
  <si>
    <t>JOGO 50</t>
  </si>
  <si>
    <t>JOGO 49</t>
  </si>
  <si>
    <t>JOGO 48</t>
  </si>
  <si>
    <t>JOGO 47</t>
  </si>
  <si>
    <t>JOGO 46</t>
  </si>
  <si>
    <t>JOGO 45</t>
  </si>
  <si>
    <t>JOGO 44</t>
  </si>
  <si>
    <t>JOGO 43</t>
  </si>
  <si>
    <t>JOGO 42</t>
  </si>
  <si>
    <t>JOGO 41</t>
  </si>
  <si>
    <t>JOGO 40</t>
  </si>
  <si>
    <t>Gabarito</t>
  </si>
  <si>
    <t>TOTAL</t>
  </si>
  <si>
    <t>JOGO 53</t>
  </si>
  <si>
    <t>JOGO 54</t>
  </si>
  <si>
    <t>JOGO 55</t>
  </si>
  <si>
    <t>JOGO 56</t>
  </si>
  <si>
    <t>JOGO 57</t>
  </si>
  <si>
    <t>JOGO 58</t>
  </si>
  <si>
    <t>JOGO 59</t>
  </si>
  <si>
    <t>JOGO 60</t>
  </si>
  <si>
    <t>JOGO 61</t>
  </si>
  <si>
    <t>JOGO 62</t>
  </si>
  <si>
    <t>JOGO 63</t>
  </si>
  <si>
    <t>JOGO 64</t>
  </si>
  <si>
    <t>JOGO 65</t>
  </si>
  <si>
    <t>JOGO 66</t>
  </si>
  <si>
    <t>JOGO 67</t>
  </si>
  <si>
    <t>JOGO 68</t>
  </si>
  <si>
    <t>JOGO 69</t>
  </si>
  <si>
    <t>JOGO 70</t>
  </si>
  <si>
    <t>JOGO 71</t>
  </si>
  <si>
    <t>JOGO 72</t>
  </si>
  <si>
    <t>JOGO 73</t>
  </si>
  <si>
    <t>JOGO 74</t>
  </si>
  <si>
    <t>JOGO 75</t>
  </si>
  <si>
    <t>JOGO 76</t>
  </si>
  <si>
    <t>JOGO 77</t>
  </si>
  <si>
    <t>JOGO 78</t>
  </si>
  <si>
    <t>JOGO 79</t>
  </si>
  <si>
    <t>JOGO 80</t>
  </si>
  <si>
    <t>JOGO 81</t>
  </si>
  <si>
    <t>JOGO 82</t>
  </si>
  <si>
    <t>JOGO 83</t>
  </si>
  <si>
    <t>JOGO 84</t>
  </si>
  <si>
    <t>JOGO 85</t>
  </si>
  <si>
    <t>JOGO 86</t>
  </si>
  <si>
    <t>JOGO 87</t>
  </si>
  <si>
    <t>JOGO 88</t>
  </si>
  <si>
    <t>JOGO 89</t>
  </si>
  <si>
    <t>JOGO 90</t>
  </si>
  <si>
    <t>JOGO 91</t>
  </si>
  <si>
    <t>JOGO 92</t>
  </si>
  <si>
    <t>JOGO 93</t>
  </si>
  <si>
    <t>JOGO 94</t>
  </si>
  <si>
    <t>JOGO 95</t>
  </si>
  <si>
    <t>JOGO 96</t>
  </si>
  <si>
    <t>JOGO 97</t>
  </si>
  <si>
    <t>JOGO 98</t>
  </si>
  <si>
    <t>JOGO 99</t>
  </si>
  <si>
    <t>JOGO 100</t>
  </si>
  <si>
    <t>JOGO 101</t>
  </si>
  <si>
    <t>JOGO 102</t>
  </si>
  <si>
    <t>JOGO 103</t>
  </si>
  <si>
    <t>JOGO 104</t>
  </si>
  <si>
    <t>JOGO 105</t>
  </si>
  <si>
    <t>JOGO 106</t>
  </si>
  <si>
    <t>JOGO 107</t>
  </si>
  <si>
    <t>JOGO 108</t>
  </si>
  <si>
    <t>JOGO 109</t>
  </si>
  <si>
    <t>JOGO 110</t>
  </si>
  <si>
    <t>JOGO 111</t>
  </si>
  <si>
    <t>JOGO 112</t>
  </si>
  <si>
    <t>JOGO 113</t>
  </si>
  <si>
    <t>JOGO 114</t>
  </si>
  <si>
    <t>JOGO 115</t>
  </si>
  <si>
    <t>JOGO 116</t>
  </si>
  <si>
    <t>JOGO 117</t>
  </si>
  <si>
    <t>JOGO 118</t>
  </si>
  <si>
    <t>JOGO 119</t>
  </si>
  <si>
    <t>JOGO 120</t>
  </si>
  <si>
    <t>JOGO 121</t>
  </si>
  <si>
    <t>JOGO 122</t>
  </si>
  <si>
    <t>JOGO 123</t>
  </si>
  <si>
    <t>JOGO 124</t>
  </si>
  <si>
    <t>JOGO 125</t>
  </si>
  <si>
    <t>JOGO 126</t>
  </si>
  <si>
    <t>JOGO 127</t>
  </si>
  <si>
    <t>JOGO 128</t>
  </si>
  <si>
    <t>JOGO 129</t>
  </si>
  <si>
    <t>JOGO 130</t>
  </si>
  <si>
    <t>JOGO 131</t>
  </si>
  <si>
    <t>JOGO 132</t>
  </si>
  <si>
    <t>JOGO 133</t>
  </si>
  <si>
    <t>JOGO 134</t>
  </si>
  <si>
    <t>JOGO 135</t>
  </si>
  <si>
    <t>JOGO 136</t>
  </si>
  <si>
    <t>JOGO 137</t>
  </si>
  <si>
    <t>JOGO 138</t>
  </si>
  <si>
    <t>JOGO 139</t>
  </si>
  <si>
    <t>JOGO 140</t>
  </si>
  <si>
    <t>JOGO 141</t>
  </si>
  <si>
    <t>JOGO 142</t>
  </si>
  <si>
    <t>JOGO 143</t>
  </si>
  <si>
    <t>JOGO 144</t>
  </si>
  <si>
    <t>JOGO 145</t>
  </si>
  <si>
    <t>JOGO 146</t>
  </si>
  <si>
    <t>JOGO 147</t>
  </si>
  <si>
    <t>JOGO 148</t>
  </si>
  <si>
    <t>JOGO 149</t>
  </si>
  <si>
    <t>JOGO 150</t>
  </si>
  <si>
    <t>JOGO 151</t>
  </si>
  <si>
    <t>JOGO 152</t>
  </si>
  <si>
    <t>JOGO 153</t>
  </si>
  <si>
    <t>JOGO 154</t>
  </si>
  <si>
    <t>JOGO 155</t>
  </si>
  <si>
    <t>JOGO 156</t>
  </si>
  <si>
    <t>JOGO 157</t>
  </si>
  <si>
    <t>JOGO 158</t>
  </si>
  <si>
    <t>JOGO 159</t>
  </si>
  <si>
    <t>PTS</t>
  </si>
  <si>
    <t>PARES</t>
  </si>
  <si>
    <t>ÍMPARES</t>
  </si>
  <si>
    <t>PRIMOS</t>
  </si>
  <si>
    <t>SOMA</t>
  </si>
  <si>
    <t>FIBONACCI</t>
  </si>
  <si>
    <t>Multiplos 3</t>
  </si>
  <si>
    <t>padrão de 0 a 3</t>
  </si>
  <si>
    <t>Padrão de 0 a 2</t>
  </si>
  <si>
    <t>MULTIPLOS DE 3</t>
  </si>
  <si>
    <t>SENINHA 54 DEZENAS EM  LINHAS DE 40</t>
  </si>
  <si>
    <t>Desdobramento de 54  dezenas em  linhas de  40</t>
  </si>
  <si>
    <t>atrasos</t>
  </si>
  <si>
    <t>Erre 6</t>
  </si>
  <si>
    <t xml:space="preserve">01 02 03 04 05 06 07 10 11 13 14 15 16 17 19 21 23 24 25 26 27 28 30 31 33 34 35 36 37 38 40 43 45 47 49 50 51 52 53 54              </t>
  </si>
  <si>
    <t xml:space="preserve">02 03 04 05 06 08 09 10 11 12 13 14 15 16 18 19 21 22 23 24 25 26 27 28 29 30 32 35 41 42 43 44 45 46 47 48 49 50 51 54              </t>
  </si>
  <si>
    <t xml:space="preserve">01 03 04 05 06 07 08 10 11 12 13 14 15 16 19 20 22 25 26 27 28 29 31 32 33 37 38 39 40 41 43 44 46 47 49 50 51 52 53 54              </t>
  </si>
  <si>
    <t xml:space="preserve">01 02 03 04 05 06 08 09 10 11 12 13 14 15 18 21 22 26 28 29 30 31 32 33 34 35 36 38 40 42 43 44 45 46 47 49 50 52 53 54              </t>
  </si>
  <si>
    <t xml:space="preserve">02 03 04 05 06 07 08 10 12 13 16 17 18 19 21 22 23 26 27 28 30 31 33 36 37 38 39 40 41 44 45 46 47 48 49 50 51 52 53 54              </t>
  </si>
  <si>
    <t xml:space="preserve">01 02 03 04 05 06 07 08 10 11 12 13 14 15 16 17 18 20 22 25 28 30 31 32 33 34 35 36 39 40 41 42 43 44 46 48 49 50 52 54              </t>
  </si>
  <si>
    <t xml:space="preserve">01 03 06 07 08 09 10 11 12 13 14 15 17 18 19 21 22 23 24 25 26 27 29 32 33 34 36 37 38 40 41 42 43 48 49 50 51 52 53 54              </t>
  </si>
  <si>
    <t xml:space="preserve">02 03 05 06 07 08 09 12 14 16 17 18 19 20 21 22 23 24 25 27 28 29 30 31 32 34 35 37 38 40 41 43 45 46 49 50 51 52 53 54              </t>
  </si>
  <si>
    <t xml:space="preserve">01 02 03 04 05 06 07 08 09 11 14 15 17 18 21 22 23 24 25 26 27 29 30 31 32 33 34 35 36 37 38 43 44 45 46 47 49 51 52 54              </t>
  </si>
  <si>
    <t xml:space="preserve">01 03 04 05 06 09 10 11 13 15 16 18 19 20 21 22 24 25 26 27 28 29 30 31 33 34 35 37 39 40 41 42 45 46 48 50 51 52 53 54              </t>
  </si>
  <si>
    <t xml:space="preserve">01 04 06 07 08 09 10 11 13 14 15 16 20 21 23 24 25 26 29 30 31 33 34 36 37 38 39 41 42 43 44 45 47 48 49 50 51 52 53 54              </t>
  </si>
  <si>
    <t xml:space="preserve">01 04 05 07 08 09 11 12 13 14 16 17 18 19 20 22 24 26 27 29 30 31 32 34 35 36 37 38 39 40 41 42 45 46 48 49 50 51 52 53              </t>
  </si>
  <si>
    <t xml:space="preserve">01 02 03 05 07 09 12 13 14 15 17 18 20 21 22 23 24 25 26 27 28 29 31 32 33 34 35 36 39 40 43 44 45 46 47 48 49 50 51 53              </t>
  </si>
  <si>
    <t xml:space="preserve">03 04 05 07 08 09 10 11 13 14 18 19 21 22 23 24 25 26 27 28 31 32 34 35 37 38 39 40 41 42 44 45 46 47 48 49 50 51 52 54              </t>
  </si>
  <si>
    <t xml:space="preserve">02 03 04 05 06 07 10 11 13 14 15 18 19 20 21 22 23 24 25 26 27 29 30 32 34 35 36 39 40 42 44 45 46 47 48 49 50 52 53 54              </t>
  </si>
  <si>
    <t xml:space="preserve">02 05 06 07 09 10 11 12 14 16 18 19 20 21 23 24 25 26 27 28 29 32 34 35 36 37 39 40 41 43 44 45 46 47 48 49 50 51 53 54              </t>
  </si>
  <si>
    <t xml:space="preserve">02 04 05 06 07 08 09 11 12 13 14 15 17 18 19 20 21 23 24 25 26 27 29 30 31 33 34 35 37 38 40 41 42 43 44 45 46 50 52 53              </t>
  </si>
  <si>
    <t xml:space="preserve">02 03 04 05 06 07 08 10 11 12 14 15 16 18 19 20 21 22 23 24 26 27 28 30 31 32 33 36 37 40 42 43 44 47 48 49 50 51 52 53              </t>
  </si>
  <si>
    <t xml:space="preserve">03 05 06 07 08 09 10 13 14 15 16 17 19 20 21 24 25 28 29 30 31 32 33 34 36 37 38 39 40 41 42 43 44 47 48 49 51 52 53 54              </t>
  </si>
  <si>
    <t xml:space="preserve">01 03 05 06 07 08 09 10 11 12 14 16 17 18 19 20 21 22 23 24 26 27 29 30 33 34 36 37 38 39 42 43 44 46 47 48 49 50 51 53              </t>
  </si>
  <si>
    <t xml:space="preserve">01 04 05 06 07 08 09 10 11 13 15 18 19 20 22 23 25 27 28 29 30 31 32 33 34 35 36 37 39 42 43 44 46 47 48 49 50 51 53 54              </t>
  </si>
  <si>
    <t xml:space="preserve">02 03 04 05 06 07 08 09 10 11 12 13 18 21 22 23 24 25 26 27 28 29 30 31 32 34 35 37 38 39 40 43 45 47 48 49 51 52 53 54              </t>
  </si>
  <si>
    <t xml:space="preserve">01 02 04 05 06 07 08 09 10 11 12 13 14 15 16 17 19 20 21 23 24 25 26 28 29 35 37 38 39 40 41 42 44 45 46 47 48 49 52 53              </t>
  </si>
  <si>
    <t xml:space="preserve">01 02 05 06 07 08 09 10 13 14 15 16 17 18 19 21 22 23 24 25 26 27 28 29 32 33 34 38 39 40 41 43 44 45 46 47 48 49 52 53              </t>
  </si>
  <si>
    <t xml:space="preserve">01 02 03 05 07 08 09 11 13 14 15 16 17 18 19 20 22 23 24 26 28 31 32 33 34 35 36 37 38 41 43 44 46 47 48 49 50 52 53 54              </t>
  </si>
  <si>
    <t xml:space="preserve">01 02 03 04 05 06 08 09 10 11 14 16 17 18 19 20 21 24 25 27 28 29 30 31 32 33 35 38 39 40 42 45 46 47 48 50 51 52 53 54              </t>
  </si>
  <si>
    <t xml:space="preserve">01 02 03 05 06 09 10 11 12 13 14 16 17 18 19 20 22 23 24 26 27 28 31 32 33 34 36 37 38 39 40 43 44 45 47 48 49 50 52 54              </t>
  </si>
  <si>
    <t xml:space="preserve">01 02 03 04 07 08 09 10 12 13 14 15 17 20 21 22 24 28 29 30 31 33 35 36 37 38 39 40 41 43 44 46 47 48 49 50 51 52 53 54              </t>
  </si>
  <si>
    <t xml:space="preserve">01 02 04 05 06 07 08 10 11 13 14 15 17 18 19 20 23 25 26 27 29 30 32 33 34 35 37 38 39 43 44 45 46 47 48 49 50 52 53 54              </t>
  </si>
  <si>
    <t xml:space="preserve">01 02 03 05 06 07 08 09 10 12 16 17 19 20 22 24 25 26 27 28 29 32 33 34 35 37 39 40 41 42 43 44 45 47 49 50 51 52 53 54              </t>
  </si>
  <si>
    <t xml:space="preserve">01 02 04 05 09 10 11 12 13 14 15 17 19 20 21 23 24 26 27 29 30 31 32 33 35 36 37 38 39 40 41 43 45 48 49 50 51 52 53 54              </t>
  </si>
  <si>
    <t xml:space="preserve">02 03 04 06 07 08 09 10 11 12 13 15 17 19 20 22 23 24 25 27 28 29 30 33 35 36 37 38 41 42 43 44 45 47 48 50 51 52 53 54              </t>
  </si>
  <si>
    <t xml:space="preserve">01 03 04 05 06 07 08 09 11 12 13 14 15 16 20 21 22 23 24 25 26 28 30 31 32 33 34 35 37 38 39 40 41 42 43 45 46 47 50 54              </t>
  </si>
  <si>
    <t xml:space="preserve">01 02 03 04 05 06 09 12 13 14 15 19 20 21 22 23 24 25 27 28 29 30 31 32 33 35 36 39 41 42 43 44 46 47 48 49 50 52 53 54              </t>
  </si>
  <si>
    <t xml:space="preserve">01 03 04 05 06 07 08 09 10 12 13 16 17 18 19 20 22 23 24 25 30 32 33 34 35 36 38 39 41 42 43 44 45 47 48 49 50 51 53 54              </t>
  </si>
  <si>
    <t xml:space="preserve">01 02 03 04 05 07 09 11 12 14 16 17 18 19 20 21 22 23 24 25 26 27 31 32 33 35 36 37 38 39 40 42 43 44 46 50 51 52 53 54              </t>
  </si>
  <si>
    <t xml:space="preserve">02 03 04 05 06 07 12 13 14 16 17 20 21 22 23 25 26 28 29 30 31 33 34 36 37 38 39 40 41 42 43 44 45 46 47 48 49 50 51 52              </t>
  </si>
  <si>
    <t xml:space="preserve">02 03 04 06 07 09 10 11 12 13 14 16 17 18 19 20 21 23 24 25 26 27 29 30 31 32 34 38 39 41 42 43 45 46 47 49 51 52 53 54              </t>
  </si>
  <si>
    <t xml:space="preserve">01 02 03 04 05 06 08 10 11 12 15 16 17 18 19 20 21 22 23 25 26 27 28 29 31 33 35 37 38 39 41 42 43 45 47 48 49 50 51 52              </t>
  </si>
  <si>
    <t xml:space="preserve">01 02 04 05 06 08 09 10 12 13 14 17 18 19 20 21 23 24 27 28 29 31 32 33 34 35 38 39 40 41 42 43 44 45 46 50 51 52 53 54              </t>
  </si>
  <si>
    <t xml:space="preserve">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</si>
</sst>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00"/>
    <numFmt numFmtId="166" formatCode="#,##0.00_ ;\-#,##0.00\ "/>
    <numFmt numFmtId="167" formatCode="_(* #,##0.00_);_(* \(#,##0.00\);_(* &quot;-&quot;??_);_(@_)"/>
  </numFmts>
  <fonts count="50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22"/>
      <color theme="7" tint="-0.249977111117893"/>
      <name val="Arial Black"/>
      <family val="2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333333"/>
      <name val="Calibri"/>
      <family val="2"/>
      <scheme val="minor"/>
    </font>
    <font>
      <b/>
      <sz val="11"/>
      <color rgb="FF333333"/>
      <name val="Calibri"/>
      <family val="2"/>
      <scheme val="minor"/>
    </font>
    <font>
      <b/>
      <sz val="18"/>
      <color rgb="FF333333"/>
      <name val="Inherit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rgb="FF00642D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rgb="FFFFFF00"/>
      <name val="Arial"/>
      <family val="2"/>
    </font>
    <font>
      <b/>
      <sz val="12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Arial"/>
      <family val="2"/>
    </font>
    <font>
      <sz val="8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5" tint="0.39997558519241921"/>
      <name val="Calibri"/>
      <family val="2"/>
      <scheme val="minor"/>
    </font>
    <font>
      <b/>
      <sz val="9"/>
      <color rgb="FF3F3F3F"/>
      <name val="Calibri"/>
      <family val="2"/>
      <scheme val="minor"/>
    </font>
    <font>
      <sz val="10"/>
      <color theme="0"/>
      <name val="Arial"/>
      <family val="2"/>
    </font>
    <font>
      <sz val="11"/>
      <color theme="3" tint="0.7999816888943144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 Light"/>
      <family val="1"/>
      <scheme val="major"/>
    </font>
    <font>
      <u/>
      <sz val="10"/>
      <color theme="10"/>
      <name val="Arial"/>
      <family val="2"/>
    </font>
    <font>
      <sz val="11"/>
      <color theme="4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theme="0" tint="-4.9989318521683403E-2"/>
      <name val="Arial"/>
      <family val="2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000000"/>
      <name val="Arial Unicode MS"/>
      <family val="2"/>
    </font>
    <font>
      <b/>
      <sz val="24"/>
      <color rgb="FF333333"/>
      <name val="Inherit"/>
    </font>
    <font>
      <sz val="11"/>
      <color rgb="FF007BFF"/>
      <name val="Calibri"/>
      <family val="2"/>
      <scheme val="minor"/>
    </font>
    <font>
      <sz val="11"/>
      <color rgb="FFFFFF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rgb="FF66FF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3FFC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EEB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4"/>
        <bgColor indexed="64"/>
      </patternFill>
    </fill>
    <fill>
      <gradientFill degree="90">
        <stop position="0">
          <color rgb="FF00D25F"/>
        </stop>
        <stop position="1">
          <color rgb="FF00B050"/>
        </stop>
      </gradient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A8CF45"/>
        <bgColor indexed="64"/>
      </patternFill>
    </fill>
    <fill>
      <patternFill patternType="solid">
        <fgColor rgb="FFDDDDDD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thin">
        <color indexed="64"/>
      </left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indexed="64"/>
      </right>
      <top style="thin">
        <color rgb="FF3F3F3F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indexed="64"/>
      </right>
      <top style="thin">
        <color rgb="FF3F3F3F"/>
      </top>
      <bottom style="thin">
        <color rgb="FF3F3F3F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auto="1"/>
      </left>
      <right style="double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indexed="64"/>
      </right>
      <top style="double">
        <color rgb="FF3F3F3F"/>
      </top>
      <bottom style="thin">
        <color rgb="FF3F3F3F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double">
        <color auto="1"/>
      </left>
      <right style="double">
        <color auto="1"/>
      </right>
      <top/>
      <bottom style="double">
        <color rgb="FF3F3F3F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3">
    <xf numFmtId="0" fontId="0" fillId="0" borderId="0"/>
    <xf numFmtId="0" fontId="6" fillId="3" borderId="0"/>
    <xf numFmtId="164" fontId="7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3" fillId="12" borderId="5" applyNumberFormat="0" applyAlignment="0" applyProtection="0"/>
    <xf numFmtId="0" fontId="7" fillId="0" borderId="0"/>
    <xf numFmtId="0" fontId="7" fillId="0" borderId="0"/>
    <xf numFmtId="0" fontId="7" fillId="0" borderId="0"/>
    <xf numFmtId="0" fontId="33" fillId="21" borderId="0" applyNumberFormat="0" applyBorder="0" applyProtection="0">
      <alignment horizontal="center" vertical="center"/>
    </xf>
    <xf numFmtId="0" fontId="34" fillId="3" borderId="0" applyNumberFormat="0" applyFill="0" applyBorder="0" applyAlignment="0" applyProtection="0"/>
    <xf numFmtId="44" fontId="7" fillId="0" borderId="0" applyFont="0" applyFill="0" applyBorder="0" applyAlignment="0" applyProtection="0"/>
    <xf numFmtId="0" fontId="6" fillId="0" borderId="0"/>
    <xf numFmtId="164" fontId="7" fillId="0" borderId="0" applyFont="0" applyFill="0" applyBorder="0" applyAlignment="0" applyProtection="0"/>
  </cellStyleXfs>
  <cellXfs count="195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14" fontId="0" fillId="0" borderId="0" xfId="0" applyNumberFormat="1"/>
    <xf numFmtId="0" fontId="0" fillId="8" borderId="0" xfId="0" applyFill="1" applyAlignment="1">
      <alignment horizontal="center"/>
    </xf>
    <xf numFmtId="0" fontId="10" fillId="0" borderId="0" xfId="3" applyFont="1" applyAlignment="1">
      <alignment horizontal="left" vertical="center" indent="2"/>
    </xf>
    <xf numFmtId="0" fontId="10" fillId="0" borderId="0" xfId="0" applyFont="1" applyAlignment="1">
      <alignment horizontal="left" vertical="center" indent="1"/>
    </xf>
    <xf numFmtId="0" fontId="10" fillId="0" borderId="0" xfId="3" applyFont="1" applyAlignment="1">
      <alignment horizontal="left" vertical="center" indent="1"/>
    </xf>
    <xf numFmtId="0" fontId="16" fillId="10" borderId="0" xfId="0" applyFont="1" applyFill="1"/>
    <xf numFmtId="0" fontId="16" fillId="10" borderId="0" xfId="0" applyFont="1" applyFill="1" applyAlignment="1">
      <alignment horizontal="center" vertical="center"/>
    </xf>
    <xf numFmtId="0" fontId="20" fillId="10" borderId="0" xfId="0" applyFont="1" applyFill="1"/>
    <xf numFmtId="0" fontId="5" fillId="10" borderId="0" xfId="0" applyFont="1" applyFill="1"/>
    <xf numFmtId="0" fontId="5" fillId="8" borderId="0" xfId="0" applyFont="1" applyFill="1" applyAlignment="1">
      <alignment horizontal="center" vertical="top"/>
    </xf>
    <xf numFmtId="0" fontId="13" fillId="8" borderId="0" xfId="0" applyFont="1" applyFill="1" applyAlignment="1">
      <alignment horizontal="center" vertical="top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6" fillId="0" borderId="0" xfId="1" applyFill="1"/>
    <xf numFmtId="0" fontId="7" fillId="0" borderId="0" xfId="5"/>
    <xf numFmtId="0" fontId="6" fillId="9" borderId="1" xfId="1" applyFill="1" applyBorder="1"/>
    <xf numFmtId="0" fontId="6" fillId="9" borderId="2" xfId="1" applyFill="1" applyBorder="1"/>
    <xf numFmtId="0" fontId="3" fillId="0" borderId="0" xfId="5" applyFont="1"/>
    <xf numFmtId="0" fontId="6" fillId="9" borderId="1" xfId="1" applyFill="1" applyBorder="1" applyAlignment="1">
      <alignment horizontal="center"/>
    </xf>
    <xf numFmtId="0" fontId="7" fillId="9" borderId="0" xfId="5" applyFill="1"/>
    <xf numFmtId="0" fontId="24" fillId="0" borderId="0" xfId="1" applyFont="1" applyFill="1"/>
    <xf numFmtId="0" fontId="6" fillId="13" borderId="1" xfId="1" applyFill="1" applyBorder="1" applyAlignment="1">
      <alignment horizontal="center"/>
    </xf>
    <xf numFmtId="0" fontId="25" fillId="0" borderId="0" xfId="1" applyFont="1" applyFill="1" applyAlignment="1">
      <alignment horizontal="center" vertical="center"/>
    </xf>
    <xf numFmtId="0" fontId="1" fillId="0" borderId="0" xfId="1" applyFont="1" applyFill="1" applyAlignment="1">
      <alignment horizontal="center" vertical="center"/>
    </xf>
    <xf numFmtId="0" fontId="26" fillId="9" borderId="0" xfId="5" applyFont="1" applyFill="1" applyAlignment="1">
      <alignment horizontal="right"/>
    </xf>
    <xf numFmtId="0" fontId="0" fillId="13" borderId="6" xfId="0" applyFill="1" applyBorder="1" applyAlignment="1" applyProtection="1">
      <alignment horizontal="center"/>
      <protection locked="0"/>
    </xf>
    <xf numFmtId="0" fontId="25" fillId="14" borderId="7" xfId="1" applyFont="1" applyFill="1" applyBorder="1" applyAlignment="1">
      <alignment horizontal="center" vertical="center"/>
    </xf>
    <xf numFmtId="0" fontId="25" fillId="14" borderId="8" xfId="1" applyFont="1" applyFill="1" applyBorder="1" applyAlignment="1">
      <alignment horizontal="center" vertical="center"/>
    </xf>
    <xf numFmtId="0" fontId="25" fillId="14" borderId="9" xfId="1" applyFont="1" applyFill="1" applyBorder="1" applyAlignment="1">
      <alignment horizontal="center" vertical="center"/>
    </xf>
    <xf numFmtId="0" fontId="25" fillId="14" borderId="10" xfId="1" applyFont="1" applyFill="1" applyBorder="1" applyAlignment="1">
      <alignment horizontal="center" vertical="center"/>
    </xf>
    <xf numFmtId="0" fontId="25" fillId="14" borderId="11" xfId="1" applyFont="1" applyFill="1" applyBorder="1" applyAlignment="1">
      <alignment horizontal="center" vertical="center"/>
    </xf>
    <xf numFmtId="0" fontId="26" fillId="15" borderId="12" xfId="5" applyFont="1" applyFill="1" applyBorder="1" applyAlignment="1">
      <alignment horizontal="right" vertical="center"/>
    </xf>
    <xf numFmtId="0" fontId="24" fillId="0" borderId="13" xfId="1" applyFont="1" applyFill="1" applyBorder="1" applyAlignment="1">
      <alignment horizontal="center"/>
    </xf>
    <xf numFmtId="0" fontId="24" fillId="0" borderId="14" xfId="1" applyFont="1" applyFill="1" applyBorder="1" applyAlignment="1">
      <alignment horizontal="center"/>
    </xf>
    <xf numFmtId="0" fontId="24" fillId="0" borderId="15" xfId="1" applyFont="1" applyFill="1" applyBorder="1" applyAlignment="1">
      <alignment horizontal="center"/>
    </xf>
    <xf numFmtId="0" fontId="24" fillId="0" borderId="16" xfId="1" applyFont="1" applyFill="1" applyBorder="1" applyAlignment="1">
      <alignment horizontal="center"/>
    </xf>
    <xf numFmtId="0" fontId="24" fillId="0" borderId="17" xfId="1" applyFont="1" applyFill="1" applyBorder="1" applyAlignment="1">
      <alignment horizontal="center"/>
    </xf>
    <xf numFmtId="0" fontId="24" fillId="0" borderId="18" xfId="1" applyFont="1" applyFill="1" applyBorder="1" applyAlignment="1">
      <alignment horizontal="center"/>
    </xf>
    <xf numFmtId="0" fontId="24" fillId="0" borderId="19" xfId="1" applyFont="1" applyFill="1" applyBorder="1" applyAlignment="1">
      <alignment horizontal="center"/>
    </xf>
    <xf numFmtId="0" fontId="27" fillId="16" borderId="20" xfId="5" applyFont="1" applyFill="1" applyBorder="1" applyAlignment="1">
      <alignment horizontal="center"/>
    </xf>
    <xf numFmtId="0" fontId="24" fillId="0" borderId="21" xfId="1" applyFont="1" applyFill="1" applyBorder="1" applyAlignment="1">
      <alignment horizontal="center"/>
    </xf>
    <xf numFmtId="0" fontId="24" fillId="0" borderId="22" xfId="1" applyFont="1" applyFill="1" applyBorder="1" applyAlignment="1">
      <alignment horizontal="center"/>
    </xf>
    <xf numFmtId="0" fontId="24" fillId="0" borderId="1" xfId="1" applyFont="1" applyFill="1" applyBorder="1" applyAlignment="1">
      <alignment horizontal="center"/>
    </xf>
    <xf numFmtId="0" fontId="24" fillId="0" borderId="2" xfId="1" applyFont="1" applyFill="1" applyBorder="1" applyAlignment="1">
      <alignment horizontal="center"/>
    </xf>
    <xf numFmtId="0" fontId="24" fillId="0" borderId="23" xfId="1" applyFont="1" applyFill="1" applyBorder="1" applyAlignment="1">
      <alignment horizontal="center"/>
    </xf>
    <xf numFmtId="0" fontId="24" fillId="0" borderId="24" xfId="1" applyFont="1" applyFill="1" applyBorder="1" applyAlignment="1">
      <alignment horizontal="center"/>
    </xf>
    <xf numFmtId="0" fontId="24" fillId="0" borderId="25" xfId="1" applyFont="1" applyFill="1" applyBorder="1" applyAlignment="1">
      <alignment horizontal="center"/>
    </xf>
    <xf numFmtId="0" fontId="24" fillId="0" borderId="26" xfId="1" applyFont="1" applyFill="1" applyBorder="1" applyAlignment="1">
      <alignment horizontal="center"/>
    </xf>
    <xf numFmtId="0" fontId="24" fillId="0" borderId="27" xfId="1" applyFont="1" applyFill="1" applyBorder="1" applyAlignment="1">
      <alignment horizontal="center"/>
    </xf>
    <xf numFmtId="0" fontId="24" fillId="0" borderId="28" xfId="1" applyFont="1" applyFill="1" applyBorder="1" applyAlignment="1">
      <alignment horizontal="center"/>
    </xf>
    <xf numFmtId="0" fontId="24" fillId="0" borderId="29" xfId="1" applyFont="1" applyFill="1" applyBorder="1" applyAlignment="1">
      <alignment horizontal="center"/>
    </xf>
    <xf numFmtId="0" fontId="24" fillId="0" borderId="30" xfId="1" applyFont="1" applyFill="1" applyBorder="1" applyAlignment="1">
      <alignment horizontal="center"/>
    </xf>
    <xf numFmtId="0" fontId="24" fillId="0" borderId="31" xfId="1" applyFont="1" applyFill="1" applyBorder="1" applyAlignment="1">
      <alignment horizontal="center"/>
    </xf>
    <xf numFmtId="0" fontId="24" fillId="0" borderId="32" xfId="1" applyFont="1" applyFill="1" applyBorder="1" applyAlignment="1">
      <alignment horizontal="center"/>
    </xf>
    <xf numFmtId="0" fontId="24" fillId="0" borderId="33" xfId="1" applyFont="1" applyFill="1" applyBorder="1" applyAlignment="1">
      <alignment horizontal="center"/>
    </xf>
    <xf numFmtId="0" fontId="24" fillId="0" borderId="34" xfId="1" applyFont="1" applyFill="1" applyBorder="1" applyAlignment="1">
      <alignment horizontal="center"/>
    </xf>
    <xf numFmtId="0" fontId="24" fillId="0" borderId="35" xfId="1" applyFont="1" applyFill="1" applyBorder="1" applyAlignment="1">
      <alignment horizontal="center"/>
    </xf>
    <xf numFmtId="0" fontId="24" fillId="0" borderId="36" xfId="1" applyFont="1" applyFill="1" applyBorder="1" applyAlignment="1">
      <alignment horizontal="center"/>
    </xf>
    <xf numFmtId="0" fontId="24" fillId="0" borderId="37" xfId="1" applyFont="1" applyFill="1" applyBorder="1" applyAlignment="1">
      <alignment horizontal="center"/>
    </xf>
    <xf numFmtId="0" fontId="24" fillId="0" borderId="38" xfId="1" applyFont="1" applyFill="1" applyBorder="1" applyAlignment="1">
      <alignment horizontal="center"/>
    </xf>
    <xf numFmtId="0" fontId="24" fillId="0" borderId="39" xfId="1" applyFont="1" applyFill="1" applyBorder="1" applyAlignment="1">
      <alignment horizontal="center"/>
    </xf>
    <xf numFmtId="0" fontId="24" fillId="0" borderId="40" xfId="1" applyFont="1" applyFill="1" applyBorder="1" applyAlignment="1">
      <alignment horizontal="center"/>
    </xf>
    <xf numFmtId="0" fontId="24" fillId="0" borderId="41" xfId="1" applyFont="1" applyFill="1" applyBorder="1" applyAlignment="1">
      <alignment horizontal="center"/>
    </xf>
    <xf numFmtId="0" fontId="24" fillId="0" borderId="42" xfId="1" applyFont="1" applyFill="1" applyBorder="1" applyAlignment="1">
      <alignment horizontal="center"/>
    </xf>
    <xf numFmtId="0" fontId="24" fillId="0" borderId="43" xfId="1" applyFont="1" applyFill="1" applyBorder="1" applyAlignment="1">
      <alignment horizontal="center"/>
    </xf>
    <xf numFmtId="0" fontId="24" fillId="0" borderId="44" xfId="1" applyFont="1" applyFill="1" applyBorder="1" applyAlignment="1">
      <alignment horizontal="center"/>
    </xf>
    <xf numFmtId="0" fontId="24" fillId="0" borderId="45" xfId="1" applyFont="1" applyFill="1" applyBorder="1" applyAlignment="1">
      <alignment horizontal="center"/>
    </xf>
    <xf numFmtId="0" fontId="24" fillId="0" borderId="46" xfId="1" applyFont="1" applyFill="1" applyBorder="1" applyAlignment="1">
      <alignment horizontal="center"/>
    </xf>
    <xf numFmtId="0" fontId="24" fillId="0" borderId="47" xfId="1" applyFont="1" applyFill="1" applyBorder="1" applyAlignment="1">
      <alignment horizontal="center"/>
    </xf>
    <xf numFmtId="0" fontId="28" fillId="0" borderId="32" xfId="1" applyFont="1" applyFill="1" applyBorder="1" applyAlignment="1">
      <alignment horizontal="center"/>
    </xf>
    <xf numFmtId="0" fontId="24" fillId="0" borderId="8" xfId="1" applyFont="1" applyFill="1" applyBorder="1" applyAlignment="1">
      <alignment horizontal="center"/>
    </xf>
    <xf numFmtId="0" fontId="24" fillId="0" borderId="48" xfId="1" applyFont="1" applyFill="1" applyBorder="1" applyAlignment="1">
      <alignment horizontal="center"/>
    </xf>
    <xf numFmtId="0" fontId="24" fillId="0" borderId="10" xfId="1" applyFont="1" applyFill="1" applyBorder="1" applyAlignment="1">
      <alignment horizontal="center"/>
    </xf>
    <xf numFmtId="0" fontId="24" fillId="0" borderId="11" xfId="1" applyFont="1" applyFill="1" applyBorder="1" applyAlignment="1">
      <alignment horizontal="center"/>
    </xf>
    <xf numFmtId="0" fontId="27" fillId="16" borderId="49" xfId="5" applyFont="1" applyFill="1" applyBorder="1" applyAlignment="1">
      <alignment horizontal="center"/>
    </xf>
    <xf numFmtId="0" fontId="15" fillId="17" borderId="50" xfId="5" applyFont="1" applyFill="1" applyBorder="1" applyAlignment="1" applyProtection="1">
      <alignment horizontal="center"/>
      <protection locked="0"/>
    </xf>
    <xf numFmtId="0" fontId="5" fillId="2" borderId="51" xfId="5" applyFont="1" applyFill="1" applyBorder="1" applyAlignment="1">
      <alignment horizontal="center"/>
    </xf>
    <xf numFmtId="0" fontId="5" fillId="2" borderId="52" xfId="5" applyFont="1" applyFill="1" applyBorder="1" applyAlignment="1">
      <alignment horizontal="center"/>
    </xf>
    <xf numFmtId="0" fontId="5" fillId="2" borderId="53" xfId="5" applyFont="1" applyFill="1" applyBorder="1" applyAlignment="1">
      <alignment horizontal="center"/>
    </xf>
    <xf numFmtId="0" fontId="5" fillId="2" borderId="54" xfId="5" applyFont="1" applyFill="1" applyBorder="1" applyAlignment="1">
      <alignment horizontal="center"/>
    </xf>
    <xf numFmtId="0" fontId="5" fillId="2" borderId="55" xfId="5" applyFont="1" applyFill="1" applyBorder="1" applyAlignment="1">
      <alignment horizontal="center"/>
    </xf>
    <xf numFmtId="0" fontId="29" fillId="16" borderId="56" xfId="4" applyFont="1" applyFill="1" applyBorder="1" applyAlignment="1">
      <alignment horizontal="center"/>
    </xf>
    <xf numFmtId="0" fontId="6" fillId="18" borderId="57" xfId="1" applyFill="1" applyBorder="1" applyAlignment="1">
      <alignment horizontal="center" vertical="center"/>
    </xf>
    <xf numFmtId="0" fontId="6" fillId="19" borderId="57" xfId="1" applyFill="1" applyBorder="1" applyAlignment="1">
      <alignment horizontal="center" vertical="center"/>
    </xf>
    <xf numFmtId="0" fontId="6" fillId="10" borderId="57" xfId="1" applyFill="1" applyBorder="1" applyAlignment="1">
      <alignment horizontal="center" vertical="center"/>
    </xf>
    <xf numFmtId="0" fontId="6" fillId="4" borderId="57" xfId="1" applyFill="1" applyBorder="1" applyAlignment="1">
      <alignment horizontal="center" vertical="center"/>
    </xf>
    <xf numFmtId="0" fontId="6" fillId="4" borderId="58" xfId="1" applyFill="1" applyBorder="1" applyAlignment="1">
      <alignment horizontal="center" vertical="center"/>
    </xf>
    <xf numFmtId="0" fontId="30" fillId="5" borderId="57" xfId="1" applyFont="1" applyFill="1" applyBorder="1" applyAlignment="1">
      <alignment horizontal="center" vertical="center"/>
    </xf>
    <xf numFmtId="0" fontId="6" fillId="20" borderId="57" xfId="1" applyFill="1" applyBorder="1" applyAlignment="1">
      <alignment horizontal="center" vertical="center"/>
    </xf>
    <xf numFmtId="0" fontId="31" fillId="16" borderId="50" xfId="5" applyFont="1" applyFill="1" applyBorder="1" applyAlignment="1">
      <alignment horizontal="right"/>
    </xf>
    <xf numFmtId="0" fontId="0" fillId="23" borderId="0" xfId="0" applyFill="1" applyAlignment="1">
      <alignment vertical="center"/>
    </xf>
    <xf numFmtId="0" fontId="6" fillId="0" borderId="1" xfId="1" applyFill="1" applyBorder="1" applyAlignment="1">
      <alignment horizontal="center"/>
    </xf>
    <xf numFmtId="0" fontId="5" fillId="2" borderId="71" xfId="5" applyFont="1" applyFill="1" applyBorder="1" applyAlignment="1">
      <alignment horizontal="center"/>
    </xf>
    <xf numFmtId="0" fontId="5" fillId="2" borderId="70" xfId="5" applyFont="1" applyFill="1" applyBorder="1" applyAlignment="1">
      <alignment horizontal="center"/>
    </xf>
    <xf numFmtId="165" fontId="36" fillId="4" borderId="0" xfId="0" applyNumberFormat="1" applyFont="1" applyFill="1" applyAlignment="1">
      <alignment horizontal="centerContinuous" vertical="center"/>
    </xf>
    <xf numFmtId="0" fontId="21" fillId="5" borderId="0" xfId="0" applyFont="1" applyFill="1" applyAlignment="1" applyProtection="1">
      <alignment horizontal="center" vertical="center"/>
      <protection locked="0"/>
    </xf>
    <xf numFmtId="0" fontId="0" fillId="11" borderId="0" xfId="0" applyFill="1"/>
    <xf numFmtId="0" fontId="19" fillId="4" borderId="0" xfId="0" applyFont="1" applyFill="1"/>
    <xf numFmtId="0" fontId="38" fillId="11" borderId="0" xfId="0" applyFont="1" applyFill="1"/>
    <xf numFmtId="0" fontId="32" fillId="0" borderId="0" xfId="0" applyFont="1" applyAlignment="1">
      <alignment horizontal="center" vertical="center"/>
    </xf>
    <xf numFmtId="0" fontId="0" fillId="22" borderId="0" xfId="0" applyFill="1" applyAlignment="1">
      <alignment vertical="center"/>
    </xf>
    <xf numFmtId="0" fontId="0" fillId="22" borderId="0" xfId="0" applyFill="1" applyAlignment="1">
      <alignment horizontal="center" vertical="center"/>
    </xf>
    <xf numFmtId="0" fontId="14" fillId="22" borderId="0" xfId="0" applyFont="1" applyFill="1" applyAlignment="1">
      <alignment vertical="center"/>
    </xf>
    <xf numFmtId="0" fontId="35" fillId="22" borderId="0" xfId="0" applyFont="1" applyFill="1" applyAlignment="1">
      <alignment horizontal="center" vertical="center"/>
    </xf>
    <xf numFmtId="0" fontId="35" fillId="22" borderId="0" xfId="0" applyFont="1" applyFill="1" applyAlignment="1">
      <alignment vertical="center"/>
    </xf>
    <xf numFmtId="0" fontId="25" fillId="6" borderId="0" xfId="0" applyFont="1" applyFill="1" applyAlignment="1">
      <alignment vertical="center"/>
    </xf>
    <xf numFmtId="0" fontId="25" fillId="25" borderId="0" xfId="0" applyFont="1" applyFill="1" applyAlignment="1">
      <alignment vertical="center"/>
    </xf>
    <xf numFmtId="0" fontId="25" fillId="26" borderId="0" xfId="0" applyFont="1" applyFill="1" applyAlignment="1">
      <alignment vertical="center"/>
    </xf>
    <xf numFmtId="0" fontId="25" fillId="27" borderId="0" xfId="0" applyFont="1" applyFill="1" applyAlignment="1">
      <alignment vertical="center"/>
    </xf>
    <xf numFmtId="0" fontId="25" fillId="28" borderId="0" xfId="0" applyFont="1" applyFill="1" applyAlignment="1">
      <alignment vertical="center"/>
    </xf>
    <xf numFmtId="0" fontId="25" fillId="2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3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165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165" fontId="0" fillId="0" borderId="35" xfId="0" applyNumberFormat="1" applyBorder="1" applyAlignment="1">
      <alignment horizontal="center" vertical="center"/>
    </xf>
    <xf numFmtId="0" fontId="44" fillId="0" borderId="1" xfId="0" applyFont="1" applyBorder="1"/>
    <xf numFmtId="0" fontId="0" fillId="0" borderId="1" xfId="0" applyBorder="1"/>
    <xf numFmtId="0" fontId="41" fillId="0" borderId="0" xfId="0" applyFont="1"/>
    <xf numFmtId="0" fontId="20" fillId="0" borderId="1" xfId="0" applyFont="1" applyBorder="1"/>
    <xf numFmtId="0" fontId="25" fillId="0" borderId="1" xfId="0" applyFont="1" applyBorder="1" applyAlignment="1">
      <alignment vertical="center"/>
    </xf>
    <xf numFmtId="0" fontId="20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/>
    </xf>
    <xf numFmtId="165" fontId="0" fillId="0" borderId="0" xfId="0" applyNumberFormat="1"/>
    <xf numFmtId="0" fontId="45" fillId="29" borderId="0" xfId="0" applyFont="1" applyFill="1" applyAlignment="1">
      <alignment horizontal="center" vertical="center" wrapText="1"/>
    </xf>
    <xf numFmtId="14" fontId="5" fillId="8" borderId="0" xfId="0" applyNumberFormat="1" applyFont="1" applyFill="1" applyAlignment="1">
      <alignment vertical="top"/>
    </xf>
    <xf numFmtId="0" fontId="0" fillId="0" borderId="0" xfId="0" applyAlignment="1">
      <alignment horizontal="left" vertical="center" indent="2"/>
    </xf>
    <xf numFmtId="0" fontId="47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14" fontId="5" fillId="8" borderId="0" xfId="0" applyNumberFormat="1" applyFont="1" applyFill="1" applyAlignment="1">
      <alignment horizontal="center" vertical="top"/>
    </xf>
    <xf numFmtId="0" fontId="48" fillId="29" borderId="0" xfId="3" applyFont="1" applyFill="1" applyAlignment="1">
      <alignment horizontal="left" vertical="center" wrapText="1" indent="1"/>
    </xf>
    <xf numFmtId="0" fontId="48" fillId="0" borderId="0" xfId="3" applyFont="1" applyAlignment="1">
      <alignment horizontal="left" vertical="center" indent="2"/>
    </xf>
    <xf numFmtId="0" fontId="48" fillId="0" borderId="0" xfId="3" applyFont="1" applyAlignment="1">
      <alignment horizontal="left" vertical="center"/>
    </xf>
    <xf numFmtId="0" fontId="48" fillId="0" borderId="0" xfId="3" applyFont="1" applyAlignment="1">
      <alignment horizontal="left" vertical="center" indent="1"/>
    </xf>
    <xf numFmtId="0" fontId="48" fillId="30" borderId="0" xfId="3" applyFont="1" applyFill="1" applyAlignment="1">
      <alignment horizontal="left" vertical="center" indent="1"/>
    </xf>
    <xf numFmtId="0" fontId="9" fillId="0" borderId="0" xfId="3" applyFont="1" applyAlignment="1">
      <alignment horizontal="left" vertical="center" indent="1"/>
    </xf>
    <xf numFmtId="0" fontId="9" fillId="0" borderId="0" xfId="3" applyFont="1" applyAlignment="1">
      <alignment horizontal="left" vertical="center" indent="2"/>
    </xf>
    <xf numFmtId="165" fontId="46" fillId="0" borderId="0" xfId="0" applyNumberFormat="1" applyFont="1" applyAlignment="1">
      <alignment vertical="center"/>
    </xf>
    <xf numFmtId="0" fontId="10" fillId="0" borderId="0" xfId="3" applyFont="1" applyAlignment="1">
      <alignment horizontal="left" vertical="center"/>
    </xf>
    <xf numFmtId="0" fontId="0" fillId="0" borderId="1" xfId="0" applyBorder="1" applyAlignment="1">
      <alignment vertical="center"/>
    </xf>
    <xf numFmtId="0" fontId="0" fillId="22" borderId="0" xfId="0" applyFill="1" applyAlignment="1">
      <alignment horizontal="center" vertical="center"/>
    </xf>
    <xf numFmtId="0" fontId="12" fillId="0" borderId="0" xfId="3" applyAlignment="1">
      <alignment horizontal="left" vertical="center" indent="2"/>
    </xf>
    <xf numFmtId="0" fontId="11" fillId="0" borderId="0" xfId="3" applyFont="1" applyAlignment="1">
      <alignment horizontal="center" vertical="center" indent="2"/>
    </xf>
    <xf numFmtId="0" fontId="0" fillId="22" borderId="0" xfId="0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17" fillId="24" borderId="62" xfId="0" applyFont="1" applyFill="1" applyBorder="1" applyAlignment="1">
      <alignment horizontal="center" vertical="center"/>
    </xf>
    <xf numFmtId="0" fontId="17" fillId="24" borderId="63" xfId="0" applyFont="1" applyFill="1" applyBorder="1" applyAlignment="1">
      <alignment horizontal="center" vertical="center"/>
    </xf>
    <xf numFmtId="0" fontId="17" fillId="24" borderId="64" xfId="0" applyFont="1" applyFill="1" applyBorder="1" applyAlignment="1">
      <alignment horizontal="center" vertical="center"/>
    </xf>
    <xf numFmtId="0" fontId="17" fillId="24" borderId="65" xfId="0" applyFont="1" applyFill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7" fillId="24" borderId="66" xfId="0" applyFont="1" applyFill="1" applyBorder="1" applyAlignment="1">
      <alignment horizontal="center" vertical="center"/>
    </xf>
    <xf numFmtId="0" fontId="17" fillId="24" borderId="67" xfId="0" applyFont="1" applyFill="1" applyBorder="1" applyAlignment="1">
      <alignment horizontal="center" vertical="center"/>
    </xf>
    <xf numFmtId="0" fontId="17" fillId="24" borderId="68" xfId="0" applyFont="1" applyFill="1" applyBorder="1" applyAlignment="1">
      <alignment horizontal="center" vertical="center"/>
    </xf>
    <xf numFmtId="0" fontId="17" fillId="24" borderId="69" xfId="0" applyFont="1" applyFill="1" applyBorder="1" applyAlignment="1">
      <alignment horizontal="center" vertical="center"/>
    </xf>
    <xf numFmtId="0" fontId="39" fillId="5" borderId="72" xfId="0" applyFont="1" applyFill="1" applyBorder="1" applyAlignment="1">
      <alignment horizontal="center" vertical="center"/>
    </xf>
    <xf numFmtId="0" fontId="39" fillId="5" borderId="59" xfId="0" applyFont="1" applyFill="1" applyBorder="1" applyAlignment="1">
      <alignment horizontal="center" vertical="center"/>
    </xf>
    <xf numFmtId="0" fontId="5" fillId="5" borderId="60" xfId="0" applyFont="1" applyFill="1" applyBorder="1" applyAlignment="1">
      <alignment horizontal="center"/>
    </xf>
    <xf numFmtId="0" fontId="5" fillId="5" borderId="28" xfId="0" applyFont="1" applyFill="1" applyBorder="1" applyAlignment="1">
      <alignment horizontal="center"/>
    </xf>
    <xf numFmtId="166" fontId="16" fillId="7" borderId="0" xfId="2" applyNumberFormat="1" applyFont="1" applyFill="1" applyBorder="1" applyAlignment="1" applyProtection="1">
      <alignment horizontal="center"/>
      <protection locked="0"/>
    </xf>
    <xf numFmtId="167" fontId="37" fillId="9" borderId="0" xfId="0" applyNumberFormat="1" applyFont="1" applyFill="1" applyAlignment="1" applyProtection="1">
      <alignment horizontal="center"/>
      <protection locked="0"/>
    </xf>
    <xf numFmtId="0" fontId="21" fillId="5" borderId="0" xfId="0" applyFont="1" applyFill="1" applyAlignment="1">
      <alignment horizontal="center" vertical="center"/>
    </xf>
    <xf numFmtId="0" fontId="20" fillId="10" borderId="0" xfId="0" applyFont="1" applyFill="1" applyAlignment="1">
      <alignment horizontal="center"/>
    </xf>
    <xf numFmtId="167" fontId="5" fillId="4" borderId="4" xfId="0" applyNumberFormat="1" applyFont="1" applyFill="1" applyBorder="1" applyAlignment="1" applyProtection="1">
      <alignment horizontal="center" vertical="center"/>
      <protection locked="0"/>
    </xf>
    <xf numFmtId="4" fontId="16" fillId="10" borderId="0" xfId="0" applyNumberFormat="1" applyFont="1" applyFill="1" applyAlignment="1">
      <alignment horizontal="center"/>
    </xf>
    <xf numFmtId="167" fontId="5" fillId="4" borderId="0" xfId="0" applyNumberFormat="1" applyFont="1" applyFill="1" applyAlignment="1" applyProtection="1">
      <alignment horizontal="center" vertical="center"/>
      <protection locked="0"/>
    </xf>
    <xf numFmtId="43" fontId="21" fillId="5" borderId="0" xfId="0" applyNumberFormat="1" applyFont="1" applyFill="1" applyAlignment="1">
      <alignment horizontal="center"/>
    </xf>
    <xf numFmtId="0" fontId="49" fillId="4" borderId="61" xfId="0" applyFont="1" applyFill="1" applyBorder="1" applyAlignment="1">
      <alignment horizontal="center" vertical="center"/>
    </xf>
    <xf numFmtId="165" fontId="43" fillId="4" borderId="0" xfId="0" applyNumberFormat="1" applyFont="1" applyFill="1" applyAlignment="1">
      <alignment horizontal="center" vertical="center" textRotation="90"/>
    </xf>
    <xf numFmtId="165" fontId="18" fillId="4" borderId="0" xfId="0" applyNumberFormat="1" applyFont="1" applyFill="1" applyAlignment="1">
      <alignment horizontal="center" vertical="center"/>
    </xf>
    <xf numFmtId="165" fontId="18" fillId="4" borderId="36" xfId="0" applyNumberFormat="1" applyFont="1" applyFill="1" applyBorder="1" applyAlignment="1">
      <alignment horizontal="center" vertical="center"/>
    </xf>
    <xf numFmtId="165" fontId="32" fillId="6" borderId="0" xfId="0" applyNumberFormat="1" applyFont="1" applyFill="1" applyAlignment="1">
      <alignment horizontal="center" vertical="center" textRotation="90"/>
    </xf>
    <xf numFmtId="165" fontId="40" fillId="25" borderId="0" xfId="0" applyNumberFormat="1" applyFont="1" applyFill="1" applyAlignment="1">
      <alignment horizontal="center" vertical="center" textRotation="90"/>
    </xf>
    <xf numFmtId="165" fontId="40" fillId="26" borderId="0" xfId="0" applyNumberFormat="1" applyFont="1" applyFill="1" applyAlignment="1">
      <alignment horizontal="center" vertical="center" textRotation="90"/>
    </xf>
    <xf numFmtId="165" fontId="41" fillId="27" borderId="0" xfId="0" applyNumberFormat="1" applyFont="1" applyFill="1" applyAlignment="1">
      <alignment horizontal="center" vertical="center" textRotation="90"/>
    </xf>
    <xf numFmtId="165" fontId="41" fillId="28" borderId="0" xfId="0" applyNumberFormat="1" applyFont="1" applyFill="1" applyAlignment="1">
      <alignment horizontal="center" vertical="center" textRotation="90"/>
    </xf>
    <xf numFmtId="165" fontId="42" fillId="2" borderId="0" xfId="0" applyNumberFormat="1" applyFont="1" applyFill="1" applyAlignment="1">
      <alignment horizontal="center" vertical="center" textRotation="90"/>
    </xf>
    <xf numFmtId="14" fontId="0" fillId="0" borderId="0" xfId="0" applyNumberFormat="1" applyAlignment="1">
      <alignment horizontal="center"/>
    </xf>
  </cellXfs>
  <cellStyles count="13">
    <cellStyle name="Hiperlink" xfId="3" builtinId="8"/>
    <cellStyle name="Hiperlink 2" xfId="9" xr:uid="{DB9D7628-C940-4204-A6EC-C5DDC1FC4A2B}"/>
    <cellStyle name="Moeda" xfId="2" builtinId="4"/>
    <cellStyle name="Moeda 2" xfId="10" xr:uid="{134E58C4-1F2E-4A50-A32D-EBB51C8EAF62}"/>
    <cellStyle name="Moeda 3" xfId="12" xr:uid="{53B31665-35A6-4B88-AB32-F51252BDEAC0}"/>
    <cellStyle name="Neutra 2" xfId="8" xr:uid="{7A8D0FC7-7264-487A-BD2A-1E2FE951A351}"/>
    <cellStyle name="Normal" xfId="0" builtinId="0"/>
    <cellStyle name="Normal 2" xfId="5" xr:uid="{45759DA1-A79A-4508-9598-DD6EB11B7777}"/>
    <cellStyle name="Normal 2 2" xfId="11" xr:uid="{C5EA6623-24AC-4BA8-A65A-7F7B86723252}"/>
    <cellStyle name="Normal 3" xfId="1" xr:uid="{3C9FBED1-89B6-4093-A31A-F17BDF3CB7D8}"/>
    <cellStyle name="Normal 8" xfId="7" xr:uid="{FAD94AAA-2762-4ABA-9BCC-ABD500282D76}"/>
    <cellStyle name="Normal 9" xfId="6" xr:uid="{A80388DF-F091-4665-B552-FA3080CC5BCB}"/>
    <cellStyle name="Saída" xfId="4" builtinId="21"/>
  </cellStyles>
  <dxfs count="26">
    <dxf>
      <fill>
        <patternFill>
          <bgColor rgb="FFFFFF00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ont>
        <color theme="0"/>
      </font>
      <fill>
        <patternFill>
          <bgColor rgb="FF9933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9900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00B0F0"/>
        </patternFill>
      </fill>
    </dxf>
    <dxf>
      <font>
        <color theme="0"/>
      </font>
      <fill>
        <patternFill>
          <bgColor rgb="FF0810B8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FF00"/>
      <color rgb="FF66FFFF"/>
      <color rgb="FF99FFCC"/>
      <color rgb="FF9933FF"/>
      <color rgb="FFFF7C80"/>
      <color rgb="FFFFFFB3"/>
      <color rgb="FF0066FF"/>
      <color rgb="FF007A37"/>
      <color rgb="FF00642D"/>
      <color rgb="FFAFF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Spin" dx="22" fmlaLink="$A$3" max="4000" min="1" page="10" val="2532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22" fmlaLink="$AL$9" max="4000" min="1" page="10" val="49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galoterias.com.br/mega-sena/estatisticas/dezenas-mais-atrasadas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emf"/><Relationship Id="rId9" Type="http://schemas.openxmlformats.org/officeDocument/2006/relationships/image" Target="../media/image1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303</xdr:row>
          <xdr:rowOff>28575</xdr:rowOff>
        </xdr:from>
        <xdr:to>
          <xdr:col>0</xdr:col>
          <xdr:colOff>381000</xdr:colOff>
          <xdr:row>306</xdr:row>
          <xdr:rowOff>161925</xdr:rowOff>
        </xdr:to>
        <xdr:sp macro="" textlink="">
          <xdr:nvSpPr>
            <xdr:cNvPr id="13313" name="Spinner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absoluteAnchor>
    <xdr:pos x="0" y="50044350"/>
    <xdr:ext cx="467531" cy="476249"/>
    <xdr:pic macro="[0]!limpa">
      <xdr:nvPicPr>
        <xdr:cNvPr id="3" name="Imagem 4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044350"/>
          <a:ext cx="467531" cy="47624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342900</xdr:colOff>
          <xdr:row>301</xdr:row>
          <xdr:rowOff>57150</xdr:rowOff>
        </xdr:from>
        <xdr:to>
          <xdr:col>64</xdr:col>
          <xdr:colOff>190500</xdr:colOff>
          <xdr:row>303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GABARITO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0</xdr:colOff>
      <xdr:row>309</xdr:row>
      <xdr:rowOff>0</xdr:rowOff>
    </xdr:from>
    <xdr:to>
      <xdr:col>18</xdr:col>
      <xdr:colOff>190500</xdr:colOff>
      <xdr:row>310</xdr:row>
      <xdr:rowOff>95250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B0997D4-5CB7-4A34-88AE-10B596859F63}"/>
            </a:ext>
          </a:extLst>
        </xdr:cNvPr>
        <xdr:cNvSpPr/>
      </xdr:nvSpPr>
      <xdr:spPr>
        <a:xfrm>
          <a:off x="4000500" y="50358675"/>
          <a:ext cx="933450" cy="28575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Atrasadas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0</xdr:row>
          <xdr:rowOff>238125</xdr:rowOff>
        </xdr:from>
        <xdr:to>
          <xdr:col>3</xdr:col>
          <xdr:colOff>209550</xdr:colOff>
          <xdr:row>0</xdr:row>
          <xdr:rowOff>590550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0</xdr:colOff>
      <xdr:row>4</xdr:row>
      <xdr:rowOff>0</xdr:rowOff>
    </xdr:from>
    <xdr:to>
      <xdr:col>42</xdr:col>
      <xdr:colOff>173182</xdr:colOff>
      <xdr:row>7</xdr:row>
      <xdr:rowOff>142875</xdr:rowOff>
    </xdr:to>
    <xdr:pic>
      <xdr:nvPicPr>
        <xdr:cNvPr id="2" name="Imagem 1" hidden="1">
          <a:extLst>
            <a:ext uri="{FF2B5EF4-FFF2-40B4-BE49-F238E27FC236}">
              <a16:creationId xmlns:a16="http://schemas.microsoft.com/office/drawing/2014/main" id="{8E7DCD8D-2602-4EAE-9CA8-51A3587EE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1175" y="609600"/>
          <a:ext cx="5411932" cy="714375"/>
        </a:xfrm>
        <a:prstGeom prst="rect">
          <a:avLst/>
        </a:prstGeom>
      </xdr:spPr>
    </xdr:pic>
    <xdr:clientData/>
  </xdr:twoCellAnchor>
  <xdr:twoCellAnchor>
    <xdr:from>
      <xdr:col>23</xdr:col>
      <xdr:colOff>228892</xdr:colOff>
      <xdr:row>11</xdr:row>
      <xdr:rowOff>158896</xdr:rowOff>
    </xdr:from>
    <xdr:to>
      <xdr:col>24</xdr:col>
      <xdr:colOff>44873</xdr:colOff>
      <xdr:row>13</xdr:row>
      <xdr:rowOff>119286</xdr:rowOff>
    </xdr:to>
    <xdr:pic macro="[0]!Ocultar_matriz">
      <xdr:nvPicPr>
        <xdr:cNvPr id="3" name="Imagem 2" hidden="1">
          <a:extLst>
            <a:ext uri="{FF2B5EF4-FFF2-40B4-BE49-F238E27FC236}">
              <a16:creationId xmlns:a16="http://schemas.microsoft.com/office/drawing/2014/main" id="{58E68758-B298-4F22-A2F7-274468138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8192" y="2111521"/>
          <a:ext cx="73156" cy="3413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6</xdr:col>
      <xdr:colOff>171450</xdr:colOff>
      <xdr:row>9</xdr:row>
      <xdr:rowOff>9525</xdr:rowOff>
    </xdr:from>
    <xdr:to>
      <xdr:col>7</xdr:col>
      <xdr:colOff>76350</xdr:colOff>
      <xdr:row>10</xdr:row>
      <xdr:rowOff>9825</xdr:rowOff>
    </xdr:to>
    <xdr:sp macro="[0]!FiltrarR6" textlink="">
      <xdr:nvSpPr>
        <xdr:cNvPr id="4" name="Retângulo 3" hidden="1">
          <a:extLst>
            <a:ext uri="{FF2B5EF4-FFF2-40B4-BE49-F238E27FC236}">
              <a16:creationId xmlns:a16="http://schemas.microsoft.com/office/drawing/2014/main" id="{05909228-93E8-428F-8995-421DAEE75631}"/>
            </a:ext>
          </a:extLst>
        </xdr:cNvPr>
        <xdr:cNvSpPr/>
      </xdr:nvSpPr>
      <xdr:spPr>
        <a:xfrm>
          <a:off x="1924050" y="1581150"/>
          <a:ext cx="143025" cy="190800"/>
        </a:xfrm>
        <a:prstGeom prst="rect">
          <a:avLst/>
        </a:prstGeom>
        <a:solidFill>
          <a:schemeClr val="accent6">
            <a:lumMod val="40000"/>
            <a:lumOff val="60000"/>
            <a:alpha val="4000"/>
          </a:schemeClr>
        </a:solidFill>
        <a:ln>
          <a:noFill/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171450</xdr:colOff>
      <xdr:row>6</xdr:row>
      <xdr:rowOff>9525</xdr:rowOff>
    </xdr:from>
    <xdr:to>
      <xdr:col>26</xdr:col>
      <xdr:colOff>76350</xdr:colOff>
      <xdr:row>7</xdr:row>
      <xdr:rowOff>9825</xdr:rowOff>
    </xdr:to>
    <xdr:sp macro="[0]!FiltrarR6" textlink="">
      <xdr:nvSpPr>
        <xdr:cNvPr id="5" name="Retângulo 4" hidden="1">
          <a:extLst>
            <a:ext uri="{FF2B5EF4-FFF2-40B4-BE49-F238E27FC236}">
              <a16:creationId xmlns:a16="http://schemas.microsoft.com/office/drawing/2014/main" id="{C5EB517D-0016-41F8-8732-83D13BAACBEB}"/>
            </a:ext>
          </a:extLst>
        </xdr:cNvPr>
        <xdr:cNvSpPr/>
      </xdr:nvSpPr>
      <xdr:spPr>
        <a:xfrm>
          <a:off x="6496050" y="1000125"/>
          <a:ext cx="152550" cy="190800"/>
        </a:xfrm>
        <a:prstGeom prst="rect">
          <a:avLst/>
        </a:prstGeom>
        <a:solidFill>
          <a:schemeClr val="accent6">
            <a:lumMod val="40000"/>
            <a:lumOff val="60000"/>
            <a:alpha val="4000"/>
          </a:schemeClr>
        </a:solidFill>
        <a:ln>
          <a:noFill/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174294</xdr:colOff>
      <xdr:row>8</xdr:row>
      <xdr:rowOff>669</xdr:rowOff>
    </xdr:from>
    <xdr:to>
      <xdr:col>29</xdr:col>
      <xdr:colOff>100818</xdr:colOff>
      <xdr:row>9</xdr:row>
      <xdr:rowOff>137207</xdr:rowOff>
    </xdr:to>
    <xdr:pic macro="[0]!Ocultar_premio">
      <xdr:nvPicPr>
        <xdr:cNvPr id="6" name="Imagem 5" hidden="1">
          <a:extLst>
            <a:ext uri="{FF2B5EF4-FFF2-40B4-BE49-F238E27FC236}">
              <a16:creationId xmlns:a16="http://schemas.microsoft.com/office/drawing/2014/main" id="{6D7A919D-B4EA-418D-9C9A-BD03BDD55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4244" y="1381794"/>
          <a:ext cx="164649" cy="3270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perspectiveFront"/>
          <a:lightRig rig="threePt" dir="t"/>
        </a:scene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9</xdr:row>
          <xdr:rowOff>28575</xdr:rowOff>
        </xdr:from>
        <xdr:to>
          <xdr:col>38</xdr:col>
          <xdr:colOff>228600</xdr:colOff>
          <xdr:row>10</xdr:row>
          <xdr:rowOff>171450</xdr:rowOff>
        </xdr:to>
        <xdr:sp macro="" textlink="">
          <xdr:nvSpPr>
            <xdr:cNvPr id="451585" name="Spinner 1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:a16="http://schemas.microsoft.com/office/drawing/2014/main" id="{00000000-0008-0000-0400-000001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3</xdr:col>
      <xdr:colOff>2871</xdr:colOff>
      <xdr:row>3</xdr:row>
      <xdr:rowOff>92169</xdr:rowOff>
    </xdr:from>
    <xdr:to>
      <xdr:col>46</xdr:col>
      <xdr:colOff>231471</xdr:colOff>
      <xdr:row>14</xdr:row>
      <xdr:rowOff>167429</xdr:rowOff>
    </xdr:to>
    <xdr:grpSp>
      <xdr:nvGrpSpPr>
        <xdr:cNvPr id="7" name="Agrupar 6" hidden="1">
          <a:extLst>
            <a:ext uri="{FF2B5EF4-FFF2-40B4-BE49-F238E27FC236}">
              <a16:creationId xmlns:a16="http://schemas.microsoft.com/office/drawing/2014/main" id="{D00A9351-66CC-4F6B-A4E9-20F9CC4C6ECA}"/>
            </a:ext>
          </a:extLst>
        </xdr:cNvPr>
        <xdr:cNvGrpSpPr/>
      </xdr:nvGrpSpPr>
      <xdr:grpSpPr>
        <a:xfrm>
          <a:off x="1041096" y="720819"/>
          <a:ext cx="11144250" cy="2180285"/>
          <a:chOff x="1743074" y="1123950"/>
          <a:chExt cx="13318899" cy="1745476"/>
        </a:xfrm>
      </xdr:grpSpPr>
      <xdr:grpSp>
        <xdr:nvGrpSpPr>
          <xdr:cNvPr id="8" name="Agrupar 7" hidden="1">
            <a:extLst>
              <a:ext uri="{FF2B5EF4-FFF2-40B4-BE49-F238E27FC236}">
                <a16:creationId xmlns:a16="http://schemas.microsoft.com/office/drawing/2014/main" id="{A44F2A6B-64B8-4C8A-EB4D-925B120EC846}"/>
              </a:ext>
            </a:extLst>
          </xdr:cNvPr>
          <xdr:cNvGrpSpPr/>
        </xdr:nvGrpSpPr>
        <xdr:grpSpPr>
          <a:xfrm>
            <a:off x="1743074" y="1152526"/>
            <a:ext cx="13318899" cy="1716900"/>
            <a:chOff x="5762625" y="4429125"/>
            <a:chExt cx="13262462" cy="2295525"/>
          </a:xfrm>
        </xdr:grpSpPr>
        <xdr:sp macro="" textlink="">
          <xdr:nvSpPr>
            <xdr:cNvPr id="10" name="Retângulo 9" hidden="1">
              <a:extLst>
                <a:ext uri="{FF2B5EF4-FFF2-40B4-BE49-F238E27FC236}">
                  <a16:creationId xmlns:a16="http://schemas.microsoft.com/office/drawing/2014/main" id="{D8EB98DC-8CD8-9D09-AA30-923F12E66D39}"/>
                </a:ext>
              </a:extLst>
            </xdr:cNvPr>
            <xdr:cNvSpPr/>
          </xdr:nvSpPr>
          <xdr:spPr>
            <a:xfrm>
              <a:off x="5762625" y="4448175"/>
              <a:ext cx="8924925" cy="2276475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11" name="Imagem 10" hidden="1">
                  <a:extLst>
                    <a:ext uri="{FF2B5EF4-FFF2-40B4-BE49-F238E27FC236}">
                      <a16:creationId xmlns:a16="http://schemas.microsoft.com/office/drawing/2014/main" id="{D9801FD5-5CF9-9257-2684-CD519A33BD4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EC$7:$GJ$17" spid="_x0000_s451923"/>
                    </a:ext>
                  </a:extLst>
                </xdr:cNvPicPr>
              </xdr:nvPicPr>
              <xdr:blipFill>
                <a:blip xmlns:r="http://schemas.openxmlformats.org/officeDocument/2006/relationships" r:embed="rId4"/>
                <a:srcRect/>
                <a:stretch>
                  <a:fillRect/>
                </a:stretch>
              </xdr:blipFill>
              <xdr:spPr bwMode="auto">
                <a:xfrm>
                  <a:off x="5762625" y="4429125"/>
                  <a:ext cx="13262462" cy="225317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  <xdr:sp macro="[0]!Ocultar_resultadoss" textlink="">
        <xdr:nvSpPr>
          <xdr:cNvPr id="9" name="Fluxograma: Ou 8" hidden="1">
            <a:extLst>
              <a:ext uri="{FF2B5EF4-FFF2-40B4-BE49-F238E27FC236}">
                <a16:creationId xmlns:a16="http://schemas.microsoft.com/office/drawing/2014/main" id="{028C9067-E0DE-A528-55CF-A5ABF5FA3ADC}"/>
              </a:ext>
            </a:extLst>
          </xdr:cNvPr>
          <xdr:cNvSpPr/>
        </xdr:nvSpPr>
        <xdr:spPr>
          <a:xfrm>
            <a:off x="1790700" y="1123950"/>
            <a:ext cx="200025" cy="171450"/>
          </a:xfrm>
          <a:prstGeom prst="flowChartOr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42</xdr:col>
      <xdr:colOff>217161</xdr:colOff>
      <xdr:row>12</xdr:row>
      <xdr:rowOff>171598</xdr:rowOff>
    </xdr:from>
    <xdr:to>
      <xdr:col>43</xdr:col>
      <xdr:colOff>137936</xdr:colOff>
      <xdr:row>14</xdr:row>
      <xdr:rowOff>79194</xdr:rowOff>
    </xdr:to>
    <xdr:pic macro="[0]!Ocultar_resultadoss">
      <xdr:nvPicPr>
        <xdr:cNvPr id="12" name="Imagem 11" hidden="1">
          <a:extLst>
            <a:ext uri="{FF2B5EF4-FFF2-40B4-BE49-F238E27FC236}">
              <a16:creationId xmlns:a16="http://schemas.microsoft.com/office/drawing/2014/main" id="{AF4F14CF-5B58-430F-A02C-EDE5DD392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7086" y="2524273"/>
          <a:ext cx="158900" cy="28859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absolute">
    <xdr:from>
      <xdr:col>7</xdr:col>
      <xdr:colOff>125553</xdr:colOff>
      <xdr:row>9</xdr:row>
      <xdr:rowOff>140351</xdr:rowOff>
    </xdr:from>
    <xdr:to>
      <xdr:col>8</xdr:col>
      <xdr:colOff>113245</xdr:colOff>
      <xdr:row>11</xdr:row>
      <xdr:rowOff>123470</xdr:rowOff>
    </xdr:to>
    <xdr:pic macro="[0]!Rexibir_premios">
      <xdr:nvPicPr>
        <xdr:cNvPr id="13" name="Imagem 12" hidden="1">
          <a:extLst>
            <a:ext uri="{FF2B5EF4-FFF2-40B4-BE49-F238E27FC236}">
              <a16:creationId xmlns:a16="http://schemas.microsoft.com/office/drawing/2014/main" id="{0F6CF5AF-F2AD-424E-A817-70F009225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6278" y="1921526"/>
          <a:ext cx="225817" cy="36411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absolute">
    <xdr:from>
      <xdr:col>0</xdr:col>
      <xdr:colOff>129020</xdr:colOff>
      <xdr:row>1</xdr:row>
      <xdr:rowOff>32038</xdr:rowOff>
    </xdr:from>
    <xdr:to>
      <xdr:col>7</xdr:col>
      <xdr:colOff>234326</xdr:colOff>
      <xdr:row>3</xdr:row>
      <xdr:rowOff>114299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EEDD6CC-B56B-4ECE-80B7-497ADB06281A}"/>
            </a:ext>
          </a:extLst>
        </xdr:cNvPr>
        <xdr:cNvGrpSpPr/>
      </xdr:nvGrpSpPr>
      <xdr:grpSpPr>
        <a:xfrm>
          <a:off x="129020" y="241588"/>
          <a:ext cx="2096031" cy="501361"/>
          <a:chOff x="212481" y="512884"/>
          <a:chExt cx="1743541" cy="504825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10BAA494-797F-8831-43F1-FFEF42016F9A}"/>
              </a:ext>
            </a:extLst>
          </xdr:cNvPr>
          <xdr:cNvSpPr/>
        </xdr:nvSpPr>
        <xdr:spPr>
          <a:xfrm>
            <a:off x="586154" y="615461"/>
            <a:ext cx="1369868" cy="323850"/>
          </a:xfrm>
          <a:prstGeom prst="rect">
            <a:avLst/>
          </a:prstGeom>
          <a:solidFill>
            <a:srgbClr val="00B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400">
                <a:latin typeface="+mn-lt"/>
              </a:rPr>
              <a:t>(</a:t>
            </a:r>
            <a:r>
              <a:rPr lang="pt-BR" sz="1800">
                <a:latin typeface="+mn-lt"/>
              </a:rPr>
              <a:t>32)984089645</a:t>
            </a:r>
          </a:p>
        </xdr:txBody>
      </xdr:sp>
      <xdr:pic>
        <xdr:nvPicPr>
          <xdr:cNvPr id="16" name="Imagem 15" descr="Whatsapp Icon">
            <a:extLst>
              <a:ext uri="{FF2B5EF4-FFF2-40B4-BE49-F238E27FC236}">
                <a16:creationId xmlns:a16="http://schemas.microsoft.com/office/drawing/2014/main" id="{CDCA43B1-310C-342E-FC0B-A3B64282E6A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2481" y="512884"/>
            <a:ext cx="504825" cy="5048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16</xdr:col>
      <xdr:colOff>230950</xdr:colOff>
      <xdr:row>7</xdr:row>
      <xdr:rowOff>18256</xdr:rowOff>
    </xdr:from>
    <xdr:to>
      <xdr:col>17</xdr:col>
      <xdr:colOff>231169</xdr:colOff>
      <xdr:row>9</xdr:row>
      <xdr:rowOff>4880</xdr:rowOff>
    </xdr:to>
    <xdr:pic macro="[0]!ExportarTXT">
      <xdr:nvPicPr>
        <xdr:cNvPr id="17" name="Imagem 16">
          <a:extLst>
            <a:ext uri="{FF2B5EF4-FFF2-40B4-BE49-F238E27FC236}">
              <a16:creationId xmlns:a16="http://schemas.microsoft.com/office/drawing/2014/main" id="{93B18AE9-DC21-4ED4-9AA6-0F30D1D7B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4800" y="1408906"/>
          <a:ext cx="238344" cy="37714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absolute">
    <xdr:from>
      <xdr:col>41</xdr:col>
      <xdr:colOff>190500</xdr:colOff>
      <xdr:row>14</xdr:row>
      <xdr:rowOff>38100</xdr:rowOff>
    </xdr:from>
    <xdr:to>
      <xdr:col>43</xdr:col>
      <xdr:colOff>99579</xdr:colOff>
      <xdr:row>16</xdr:row>
      <xdr:rowOff>28243</xdr:rowOff>
    </xdr:to>
    <xdr:pic macro="[0]!Filtro">
      <xdr:nvPicPr>
        <xdr:cNvPr id="18" name="Imagem 17">
          <a:extLst>
            <a:ext uri="{FF2B5EF4-FFF2-40B4-BE49-F238E27FC236}">
              <a16:creationId xmlns:a16="http://schemas.microsoft.com/office/drawing/2014/main" id="{077DAA24-0D62-493A-9464-5865BEAEA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4675" y="2771775"/>
          <a:ext cx="432954" cy="371143"/>
        </a:xfrm>
        <a:prstGeom prst="rect">
          <a:avLst/>
        </a:prstGeom>
      </xdr:spPr>
    </xdr:pic>
    <xdr:clientData/>
  </xdr:twoCellAnchor>
  <xdr:twoCellAnchor editAs="oneCell">
    <xdr:from>
      <xdr:col>55</xdr:col>
      <xdr:colOff>9525</xdr:colOff>
      <xdr:row>6</xdr:row>
      <xdr:rowOff>104775</xdr:rowOff>
    </xdr:from>
    <xdr:to>
      <xdr:col>69</xdr:col>
      <xdr:colOff>114780</xdr:colOff>
      <xdr:row>38</xdr:row>
      <xdr:rowOff>77048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D31582E0-AFDD-388C-5B02-E070BA505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268450" y="1095375"/>
          <a:ext cx="3439005" cy="6077798"/>
        </a:xfrm>
        <a:prstGeom prst="rect">
          <a:avLst/>
        </a:prstGeom>
      </xdr:spPr>
    </xdr:pic>
    <xdr:clientData/>
  </xdr:twoCellAnchor>
  <xdr:twoCellAnchor editAs="oneCell">
    <xdr:from>
      <xdr:col>70</xdr:col>
      <xdr:colOff>47625</xdr:colOff>
      <xdr:row>5</xdr:row>
      <xdr:rowOff>104775</xdr:rowOff>
    </xdr:from>
    <xdr:to>
      <xdr:col>83</xdr:col>
      <xdr:colOff>38564</xdr:colOff>
      <xdr:row>37</xdr:row>
      <xdr:rowOff>48469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49DD4DB9-A0C8-90C9-2F4B-B6D0ABF81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878425" y="904875"/>
          <a:ext cx="3324689" cy="6049219"/>
        </a:xfrm>
        <a:prstGeom prst="rect">
          <a:avLst/>
        </a:prstGeom>
      </xdr:spPr>
    </xdr:pic>
    <xdr:clientData/>
  </xdr:twoCellAnchor>
  <xdr:twoCellAnchor>
    <xdr:from>
      <xdr:col>28</xdr:col>
      <xdr:colOff>174294</xdr:colOff>
      <xdr:row>8</xdr:row>
      <xdr:rowOff>669</xdr:rowOff>
    </xdr:from>
    <xdr:to>
      <xdr:col>29</xdr:col>
      <xdr:colOff>100818</xdr:colOff>
      <xdr:row>9</xdr:row>
      <xdr:rowOff>137207</xdr:rowOff>
    </xdr:to>
    <xdr:pic macro="[0]!Ocultar_premio">
      <xdr:nvPicPr>
        <xdr:cNvPr id="23" name="Imagem 22" hidden="1">
          <a:extLst>
            <a:ext uri="{FF2B5EF4-FFF2-40B4-BE49-F238E27FC236}">
              <a16:creationId xmlns:a16="http://schemas.microsoft.com/office/drawing/2014/main" id="{5EF31A9F-67F4-4B12-881F-C340D5ACB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4244" y="1381794"/>
          <a:ext cx="250374" cy="3270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perspectiveFront"/>
          <a:lightRig rig="threePt" dir="t"/>
        </a:scene3d>
      </xdr:spPr>
    </xdr:pic>
    <xdr:clientData/>
  </xdr:twoCellAnchor>
  <xdr:twoCellAnchor>
    <xdr:from>
      <xdr:col>28</xdr:col>
      <xdr:colOff>174294</xdr:colOff>
      <xdr:row>8</xdr:row>
      <xdr:rowOff>669</xdr:rowOff>
    </xdr:from>
    <xdr:to>
      <xdr:col>29</xdr:col>
      <xdr:colOff>100818</xdr:colOff>
      <xdr:row>9</xdr:row>
      <xdr:rowOff>137207</xdr:rowOff>
    </xdr:to>
    <xdr:pic macro="[0]!Ocultar_premio">
      <xdr:nvPicPr>
        <xdr:cNvPr id="24" name="Imagem 23" hidden="1">
          <a:extLst>
            <a:ext uri="{FF2B5EF4-FFF2-40B4-BE49-F238E27FC236}">
              <a16:creationId xmlns:a16="http://schemas.microsoft.com/office/drawing/2014/main" id="{9D141E52-70E9-46E4-A4B0-BCAFF60F9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4244" y="1381794"/>
          <a:ext cx="250374" cy="3270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perspectiveFront"/>
          <a:lightRig rig="threePt" dir="t"/>
        </a:scene3d>
      </xdr:spPr>
    </xdr:pic>
    <xdr:clientData/>
  </xdr:twoCellAnchor>
  <xdr:twoCellAnchor>
    <xdr:from>
      <xdr:col>28</xdr:col>
      <xdr:colOff>174294</xdr:colOff>
      <xdr:row>8</xdr:row>
      <xdr:rowOff>669</xdr:rowOff>
    </xdr:from>
    <xdr:to>
      <xdr:col>29</xdr:col>
      <xdr:colOff>100818</xdr:colOff>
      <xdr:row>9</xdr:row>
      <xdr:rowOff>137207</xdr:rowOff>
    </xdr:to>
    <xdr:pic macro="[0]!Ocultar_premio">
      <xdr:nvPicPr>
        <xdr:cNvPr id="25" name="Imagem 24" hidden="1">
          <a:extLst>
            <a:ext uri="{FF2B5EF4-FFF2-40B4-BE49-F238E27FC236}">
              <a16:creationId xmlns:a16="http://schemas.microsoft.com/office/drawing/2014/main" id="{06D1B4B6-DA7C-4A91-B469-D780E4EA1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4244" y="1381794"/>
          <a:ext cx="250374" cy="3270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perspectiveFront"/>
          <a:lightRig rig="threePt" dir="t"/>
        </a:scene3d>
      </xdr:spPr>
    </xdr:pic>
    <xdr:clientData/>
  </xdr:twoCellAnchor>
  <xdr:twoCellAnchor>
    <xdr:from>
      <xdr:col>28</xdr:col>
      <xdr:colOff>174294</xdr:colOff>
      <xdr:row>8</xdr:row>
      <xdr:rowOff>669</xdr:rowOff>
    </xdr:from>
    <xdr:to>
      <xdr:col>29</xdr:col>
      <xdr:colOff>100818</xdr:colOff>
      <xdr:row>9</xdr:row>
      <xdr:rowOff>137207</xdr:rowOff>
    </xdr:to>
    <xdr:pic macro="[0]!Ocultar_premio">
      <xdr:nvPicPr>
        <xdr:cNvPr id="26" name="Imagem 25" hidden="1">
          <a:extLst>
            <a:ext uri="{FF2B5EF4-FFF2-40B4-BE49-F238E27FC236}">
              <a16:creationId xmlns:a16="http://schemas.microsoft.com/office/drawing/2014/main" id="{86097F5E-343F-445D-8C82-21870B4D9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4244" y="1381794"/>
          <a:ext cx="250374" cy="3270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perspectiveFront"/>
          <a:lightRig rig="threePt" dir="t"/>
        </a:scene3d>
      </xdr:spPr>
    </xdr:pic>
    <xdr:clientData/>
  </xdr:twoCellAnchor>
  <xdr:twoCellAnchor>
    <xdr:from>
      <xdr:col>28</xdr:col>
      <xdr:colOff>174294</xdr:colOff>
      <xdr:row>8</xdr:row>
      <xdr:rowOff>669</xdr:rowOff>
    </xdr:from>
    <xdr:to>
      <xdr:col>29</xdr:col>
      <xdr:colOff>100818</xdr:colOff>
      <xdr:row>9</xdr:row>
      <xdr:rowOff>137207</xdr:rowOff>
    </xdr:to>
    <xdr:pic macro="[0]!Ocultar_premio">
      <xdr:nvPicPr>
        <xdr:cNvPr id="27" name="Imagem 26" hidden="1">
          <a:extLst>
            <a:ext uri="{FF2B5EF4-FFF2-40B4-BE49-F238E27FC236}">
              <a16:creationId xmlns:a16="http://schemas.microsoft.com/office/drawing/2014/main" id="{864A7E1C-4914-4DFE-8842-A93F48407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4244" y="1381794"/>
          <a:ext cx="250374" cy="3270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perspectiveFront"/>
          <a:lightRig rig="threePt" dir="t"/>
        </a:scene3d>
      </xdr:spPr>
    </xdr:pic>
    <xdr:clientData/>
  </xdr:twoCellAnchor>
  <xdr:twoCellAnchor>
    <xdr:from>
      <xdr:col>28</xdr:col>
      <xdr:colOff>174294</xdr:colOff>
      <xdr:row>10</xdr:row>
      <xdr:rowOff>669</xdr:rowOff>
    </xdr:from>
    <xdr:to>
      <xdr:col>29</xdr:col>
      <xdr:colOff>100818</xdr:colOff>
      <xdr:row>11</xdr:row>
      <xdr:rowOff>137207</xdr:rowOff>
    </xdr:to>
    <xdr:pic macro="[0]!Ocultar_premio">
      <xdr:nvPicPr>
        <xdr:cNvPr id="28" name="Imagem 27" hidden="1">
          <a:extLst>
            <a:ext uri="{FF2B5EF4-FFF2-40B4-BE49-F238E27FC236}">
              <a16:creationId xmlns:a16="http://schemas.microsoft.com/office/drawing/2014/main" id="{7EA4E30A-E59F-4270-A9B3-22AD9C2D2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4244" y="1762794"/>
          <a:ext cx="250374" cy="3270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perspectiveFront"/>
          <a:lightRig rig="threePt" dir="t"/>
        </a:scene3d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44" connectionId="86" xr16:uid="{CE9BE9B5-CE9B-4356-9F66-19BDCB29075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2" connectionId="59" xr16:uid="{0F0BD9B9-3148-45ED-AD28-7A32F77FD89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31" connectionId="38" xr16:uid="{56B1AA65-3BE5-4858-AF12-8E6B35EE5AC4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76" connectionId="121" xr16:uid="{D0848613-E2FD-496F-AACB-F4A0FF284F11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47" connectionId="89" xr16:uid="{351B522E-F539-4A5E-9910-B2AA16DEC355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4" connectionId="81" xr16:uid="{59A21F2A-2E35-49C9-8781-3D15884827F5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67" connectionId="111" xr16:uid="{50E6D4BD-FE16-42DC-A4C8-B325453B3553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22" connectionId="62" xr16:uid="{BD9959B2-9678-435E-B186-98CDBA8B9E77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12" connectionId="17" xr16:uid="{DF18CC51-99A6-41A4-8C1A-1751C9779F0D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19" connectionId="58" xr16:uid="{7B3E25A9-88B7-4DF8-9C8E-A6236625DF1F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16" connectionId="21" xr16:uid="{194C26D4-3596-4A58-A4E3-F3A52FF1797B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26" connectionId="32" xr16:uid="{E16EA4CD-83DC-4697-810D-8209700430A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39" connectionId="80" xr16:uid="{5F86F359-0791-4226-9534-DFB73AC42592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64" connectionId="108" xr16:uid="{61D2FD49-A510-4B29-8579-53DC1C8CE6D7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53" connectionId="96" xr16:uid="{353F6F92-D4FF-4D67-9338-1E1080576F0C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22" connectionId="28" xr16:uid="{E6B9A2BC-392D-41DA-AF5F-B588053BC01E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77" connectionId="122" xr16:uid="{2543A23A-FBCE-4360-9FDB-B3702B9916DF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04" connectionId="8" xr16:uid="{E55EDA5D-7B3B-4D4C-AD0C-94BBA76EFEFC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70" connectionId="115" xr16:uid="{66B21B53-650C-4A57-99D4-87806D1F3E5D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81" connectionId="127" xr16:uid="{1DCCFF14-87EF-4A0A-8193-8B272699B294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19" connectionId="24" xr16:uid="{9D4F59FD-588D-4174-99BE-C99114E6ADD4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17" connectionId="22" xr16:uid="{D6C4CD2D-05F5-4700-A784-1E9D9FE06172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27" connectionId="33" xr16:uid="{5D03EFFD-F662-4AA1-9E55-5B731FB05ADB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23" connectionId="63" xr16:uid="{0D0A0374-8E89-49FC-BEF8-8DD18005FE3E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49" connectionId="91" xr16:uid="{CCC9CEC4-B5F0-4050-A051-A7617C8FA07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40" connectionId="48" xr16:uid="{BB447825-2491-4EC0-8E24-94EE0703D3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15" connectionId="54" xr16:uid="{CC5ACDA0-8FF1-4CC4-9722-CB421BA29657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29" connectionId="69" xr16:uid="{47BACAD4-D1A8-4872-B199-CA090931E241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06" connectionId="10" xr16:uid="{5B444CCB-79DF-46FB-85AC-3DE5BFB1EF4C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13" connectionId="18" xr16:uid="{BB8BD365-967B-4AAA-BD53-5A4D5E8DEE9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36" connectionId="43" xr16:uid="{709E9B47-145D-41B0-962E-9518BD1B803A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62" connectionId="106" xr16:uid="{F3B830D2-AB12-4DE3-824D-5F813ED47285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24" connectionId="64" xr16:uid="{B89C3763-B196-41BA-A85D-B80E8B5F8ABC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84" connectionId="130" xr16:uid="{95F831ED-9AFB-4531-9F4C-0F5211F95D31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21" connectionId="27" xr16:uid="{D4D6FB37-9824-4B35-B9F4-EE5DE1AC2417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33" connectionId="40" xr16:uid="{4E4DF36A-94F8-4B82-98F4-519A67702FD1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14" connectionId="19" xr16:uid="{92850CE3-4C60-46B2-998D-92A129894FB8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98" connectionId="145" xr16:uid="{4A028B03-2377-41FE-ABD3-6A3908A2F7B1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43" connectionId="85" xr16:uid="{8EA96A9F-4E12-40A4-AA12-7B5AD6A97F22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56" connectionId="99" xr16:uid="{A0F8EE42-555F-4107-BA70-EB7C10ED4CE3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68" connectionId="112" xr16:uid="{832009FE-DFB1-47A1-BFDC-B14B6AAB1066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10" connectionId="3" xr16:uid="{1D87BB8B-3CF6-45AE-8D8C-EF992F676A1F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35" connectionId="42" xr16:uid="{F0BA3B16-C546-4E47-A0D2-0B5A0BA7600E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51" connectionId="94" xr16:uid="{7105E648-0621-4DB1-A741-D55075A84B64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10" connectionId="15" xr16:uid="{5D338496-6F99-4177-B3B7-F1BC7878E6E2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07" connectionId="11" xr16:uid="{B844A570-18F6-49E5-978A-863E4A361322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28" connectionId="68" xr16:uid="{178AC6C5-0F6B-4DEA-802A-BF1FE8358C93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12" connectionId="25" xr16:uid="{0668D3BD-F7FA-4DBA-95A9-28AFF12B60E4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50" connectionId="93" xr16:uid="{FBDF9690-E063-45F1-8AC6-CF286B1C12C5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89" connectionId="135" xr16:uid="{EF270D9F-3D3C-4BF4-A3DD-A54397AC6084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73" connectionId="118" xr16:uid="{3143BE06-253B-422F-9AB4-9F5B8D588B26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11" connectionId="16" xr16:uid="{DC702A77-A364-4175-BAF3-12C23ABC0342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17" connectionId="56" xr16:uid="{207A3FE3-C0C9-463E-9F4E-DE52E361884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5" connectionId="92" xr16:uid="{CBBE7357-770D-481D-A432-80D249AD660E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32" connectionId="39" xr16:uid="{EBA62390-5D61-44B2-9F80-DE2A88D56912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61" connectionId="105" xr16:uid="{A8CB77A0-300F-49BC-8F70-E630143AA791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45" connectionId="87" xr16:uid="{0091EA07-6757-4E51-A270-C20C4EC8B568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33" connectionId="74" xr16:uid="{B1EB6543-E919-466E-B57B-1918DFC35C66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16" connectionId="55" xr16:uid="{F776D494-47CA-4AC2-B6D3-62D4C0D886D6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79" connectionId="124" xr16:uid="{6DF94435-FD71-46B4-8518-0B633B166F6B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48" connectionId="90" xr16:uid="{77F00022-5A69-47B3-8EA2-DA6B8EF39687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13" connectionId="36" xr16:uid="{320384B2-F59C-4F66-B7CF-F3C3E3E4C8CF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72" connectionId="117" xr16:uid="{9CE58539-8CFE-463A-8539-42C67C736A09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25" connectionId="31" xr16:uid="{66E1DB71-D306-4554-B059-352C2D3C179F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38" connectionId="45" xr16:uid="{54C005F4-6120-4E7B-BDCB-1ADAB578D253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91" connectionId="138" xr16:uid="{3A071DC5-DD2E-431B-A1DB-03937E61EED8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28" connectionId="34" xr16:uid="{642D6525-DABC-4E4A-B751-56EFCE86EC81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35" connectionId="76" xr16:uid="{F9BC5724-0ECE-4807-A3E2-FE02447B91DC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85" connectionId="131" xr16:uid="{538EDDD5-F73F-4C70-9B27-D917C7F6A3F2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66" connectionId="110" xr16:uid="{41C7C65F-B640-4F3E-9763-EB252AF1E263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7" connectionId="114" xr16:uid="{59BDAC3E-A363-43BD-A1F5-1547AAA5BD11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44" connectionId="52" xr16:uid="{161996A9-085D-4EB8-BC19-C8187F0EF5BC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9" connectionId="136" xr16:uid="{05F9FD9F-AAA5-4D94-BF2A-CF0ACD70EE72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40" connectionId="82" xr16:uid="{C40DB6EA-39BB-4320-84C0-5B3BE2122F6E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20" connectionId="26" xr16:uid="{7DE5BEAC-A3D8-43C2-BB27-4B189005D0B8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25" connectionId="65" xr16:uid="{5C63BB25-289D-4086-BBDB-00AEE9810F6F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52" connectionId="95" xr16:uid="{69F2BD97-4C4C-48B5-8ACF-66356F8F022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30" connectionId="71" xr16:uid="{B5F2CAFB-6D6F-4B6B-A8AF-280C0A8A0B19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43" connectionId="51" xr16:uid="{9B601A87-FB36-4C8F-8448-F367AB828EAB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6" connectionId="103" xr16:uid="{6C6A5AB6-2517-4629-BEC0-B998A581B1A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65" connectionId="109" xr16:uid="{C3627C65-78F7-453A-BDB9-9692DE0923E6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23" connectionId="29" xr16:uid="{8EE75AB0-069E-451A-AF8A-91604C0E9E38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36" connectionId="77" xr16:uid="{66A779A6-A1A8-4A3A-B965-85D7119D115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24" connectionId="30" xr16:uid="{043CCAA3-4C3C-4C00-8CBC-8E9EF67E3B22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15" connectionId="20" xr16:uid="{074518AD-0AF1-49E3-9193-45907D2699C1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34" connectionId="41" xr16:uid="{FAEF876B-D34A-41F4-8397-3B4F285214EB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86" connectionId="132" xr16:uid="{4BC3DB74-D3DC-4119-9B7B-5956D10FAC98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94" connectionId="141" xr16:uid="{0D5393F5-7E5B-452D-A435-7F6BF53DD063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80" connectionId="126" xr16:uid="{F794D4B6-6539-48D8-B3C1-C77D92D2435A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02" connectionId="6" xr16:uid="{54DE030C-FC36-4E3D-A6D7-750D3A507372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29" connectionId="35" xr16:uid="{03FF942C-AC07-4BD4-934C-38790C72546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58" connectionId="101" xr16:uid="{EC6F5D87-E92A-447B-AF88-76C8A591AFD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54" connectionId="97" xr16:uid="{847272D1-361A-436D-83F2-75011FE95CE4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75" connectionId="120" xr16:uid="{2E7BA4C4-F565-4305-9AB1-9FAEBAD8D90C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90" connectionId="137" xr16:uid="{7AA812CF-E73E-473D-9ED5-ADEF3A6BD276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99" connectionId="146" xr16:uid="{764D3DB8-36EB-4224-847D-EECFA26F91F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34" connectionId="75" xr16:uid="{133AE458-77BE-4FA0-A8F7-E5224D63F7BC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55" connectionId="98" xr16:uid="{563ACBE7-70C1-4F06-8850-379C647A874E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37" connectionId="44" xr16:uid="{406AB46D-C789-47DD-88B4-65AB3D8D2A11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78" connectionId="123" xr16:uid="{CA155142-3D00-4788-8BFD-132DC0DCD778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21" connectionId="61" xr16:uid="{85334F33-8C43-4E90-89DE-ABD3ECC2D0FE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08" connectionId="12" xr16:uid="{88BC2C21-26FF-4D9F-A4C4-082A2D83FE6E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92" connectionId="139" xr16:uid="{73CD875F-E442-445E-9094-95342C4D6ABB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3" connectionId="70" xr16:uid="{96648487-EC93-40C9-8F23-4234F5CF8AAA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97" connectionId="144" xr16:uid="{04540E69-D1FE-475F-A685-664FDCFAFAEA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03" connectionId="7" xr16:uid="{DB381560-5470-44A8-871B-8D703935282A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87" connectionId="133" xr16:uid="{5404CE87-0DA3-48D1-823A-AB1070229945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59" connectionId="102" xr16:uid="{335F0CA1-DE09-464B-BA35-D4B3F7B8F589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11" connectionId="14" xr16:uid="{03E56EF5-67AF-4FB0-8551-E5B92228C11D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32" connectionId="73" xr16:uid="{4753D38E-0E38-45BC-BCEA-7C4ACAFEAED3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95" connectionId="142" xr16:uid="{F60E533A-2436-40E7-8611-D61CE06F4D3D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46" connectionId="88" xr16:uid="{CAE1FC12-0CE2-45E5-BFAE-838A4B713464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93" connectionId="140" xr16:uid="{C9F0AC4B-0B3D-4A5D-B893-79A057C09102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00" connectionId="4" xr16:uid="{60FE05F7-6A44-4EBE-BB1A-FD34B80DA32B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27" connectionId="67" xr16:uid="{BBA6BFCA-4942-4C4E-A4E5-3887E4F5AD48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42" connectionId="50" xr16:uid="{CB055A72-0C03-4975-BAB3-5FCEEB9D8351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83" connectionId="129" xr16:uid="{62E2E139-D550-43C4-A440-3373D19BD058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01" connectionId="5" xr16:uid="{D65C8B9B-F84A-4136-87A4-7443BC8FA2BE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20" connectionId="60" xr16:uid="{3DFA6564-1332-46F1-AD35-FC23D7CF952E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41" connectionId="83" xr16:uid="{D5BE71D5-69F7-49DC-8FD5-58DC1344AD71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30" connectionId="37" xr16:uid="{B867C5FB-AD16-422E-B853-B47805E8D379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63" connectionId="107" xr16:uid="{5C8003AA-6668-4F13-9722-7241F32DF598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38" connectionId="79" xr16:uid="{9797817D-89DF-406F-8BE4-4E6E52C494BC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39" connectionId="46" xr16:uid="{AFF2F87F-7B7F-464E-A2EB-FAAF1193C5F4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31" connectionId="72" xr16:uid="{43C16594-F965-48B5-9B34-192F9B4FCF21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09" connectionId="13" xr16:uid="{92C720AB-5A77-4BBF-96C5-259A127D722F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82" connectionId="128" xr16:uid="{D155857E-A271-4B68-A27B-0C0960038583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18" connectionId="57" xr16:uid="{012CBB1B-D254-42B5-BE89-0EF9B5965BFB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1" connectionId="2" xr16:uid="{112C97F4-5DBB-4287-9BC8-FE8183A60287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88" connectionId="134" xr16:uid="{08AF2A60-0E94-4D75-97FF-854F718EF39D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74" connectionId="119" xr16:uid="{31421F49-B0D3-49C0-9C99-90F3E6E27F7E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42" connectionId="84" xr16:uid="{0E5269E4-3EAC-4CCE-A95E-1C78777B50D4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57" connectionId="100" xr16:uid="{8ECE5040-570C-42D5-BC8F-B143AA40D759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8" connectionId="125" xr16:uid="{89140FCD-AAE8-4EFB-9067-231FA90834F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05" connectionId="9" xr16:uid="{08653D49-8FCE-4600-B1E1-05C4D8C9B4C6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18" connectionId="23" xr16:uid="{9DCD9315-534E-466D-8BD7-CA464A0958BB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96" connectionId="143" xr16:uid="{1B292749-B46C-42F8-A9C1-E888CEEF1A57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37" connectionId="78" xr16:uid="{13EC0E37-1E34-4716-A337-94023062951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69" connectionId="113" xr16:uid="{0F106F94-18D6-452A-A84E-6469810D5088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14" connectionId="47" xr16:uid="{EADDDADB-EF6E-43A0-821B-CED106196764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26" connectionId="66" xr16:uid="{44464805-C709-42AD-943A-94AB1C9942EA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41" connectionId="49" xr16:uid="{876F4929-D7C1-4CBD-A16C-C3EA284202DE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71" connectionId="116" xr16:uid="{48FE62EB-DB57-4AE9-B245-2BFAF926935A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" connectionId="1" xr16:uid="{3276E0DA-03B5-486F-9D7E-20675AF7C288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_de_resultados_da_mega_sena_145" connectionId="53" xr16:uid="{FC487C92-15FB-46F3-8C80-84F15DB4F145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a-de-resultados-da-mega-sena_60" connectionId="104" xr16:uid="{BD237F7D-D548-4651-9E55-BFC43A2BC90F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63" Type="http://schemas.openxmlformats.org/officeDocument/2006/relationships/queryTable" Target="../queryTables/queryTable63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53" Type="http://schemas.openxmlformats.org/officeDocument/2006/relationships/queryTable" Target="../queryTables/queryTable53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18" Type="http://schemas.openxmlformats.org/officeDocument/2006/relationships/queryTable" Target="../queryTables/queryTable118.xml"/><Relationship Id="rId134" Type="http://schemas.openxmlformats.org/officeDocument/2006/relationships/queryTable" Target="../queryTables/queryTable134.xml"/><Relationship Id="rId139" Type="http://schemas.openxmlformats.org/officeDocument/2006/relationships/queryTable" Target="../queryTables/queryTable13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124" Type="http://schemas.openxmlformats.org/officeDocument/2006/relationships/queryTable" Target="../queryTables/queryTable124.xml"/><Relationship Id="rId129" Type="http://schemas.openxmlformats.org/officeDocument/2006/relationships/queryTable" Target="../queryTables/queryTable129.xml"/><Relationship Id="rId54" Type="http://schemas.openxmlformats.org/officeDocument/2006/relationships/queryTable" Target="../queryTables/queryTable54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40" Type="http://schemas.openxmlformats.org/officeDocument/2006/relationships/queryTable" Target="../queryTables/queryTable140.xml"/><Relationship Id="rId145" Type="http://schemas.openxmlformats.org/officeDocument/2006/relationships/queryTable" Target="../queryTables/queryTable145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119" Type="http://schemas.openxmlformats.org/officeDocument/2006/relationships/queryTable" Target="../queryTables/queryTable119.xml"/><Relationship Id="rId44" Type="http://schemas.openxmlformats.org/officeDocument/2006/relationships/queryTable" Target="../queryTables/queryTable44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35" Type="http://schemas.openxmlformats.org/officeDocument/2006/relationships/queryTable" Target="../queryTables/queryTable135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120" Type="http://schemas.openxmlformats.org/officeDocument/2006/relationships/queryTable" Target="../queryTables/queryTable120.xml"/><Relationship Id="rId125" Type="http://schemas.openxmlformats.org/officeDocument/2006/relationships/queryTable" Target="../queryTables/queryTable125.xml"/><Relationship Id="rId141" Type="http://schemas.openxmlformats.org/officeDocument/2006/relationships/queryTable" Target="../queryTables/queryTable141.xml"/><Relationship Id="rId146" Type="http://schemas.openxmlformats.org/officeDocument/2006/relationships/queryTable" Target="../queryTables/queryTable146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15" Type="http://schemas.openxmlformats.org/officeDocument/2006/relationships/queryTable" Target="../queryTables/queryTable115.xml"/><Relationship Id="rId131" Type="http://schemas.openxmlformats.org/officeDocument/2006/relationships/queryTable" Target="../queryTables/queryTable131.xml"/><Relationship Id="rId136" Type="http://schemas.openxmlformats.org/officeDocument/2006/relationships/queryTable" Target="../queryTables/queryTable136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3" Type="http://schemas.openxmlformats.org/officeDocument/2006/relationships/queryTable" Target="../queryTables/queryTable3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26" Type="http://schemas.openxmlformats.org/officeDocument/2006/relationships/queryTable" Target="../queryTables/queryTable26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6" Type="http://schemas.openxmlformats.org/officeDocument/2006/relationships/queryTable" Target="../queryTables/queryTable16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69DB3-B72C-437B-87CF-2D2D90512F12}">
  <sheetPr codeName="Plan3">
    <tabColor rgb="FF00B0F0"/>
  </sheetPr>
  <dimension ref="A1:CG334"/>
  <sheetViews>
    <sheetView showGridLines="0" zoomScaleNormal="100" workbookViewId="0">
      <pane xSplit="1" ySplit="2" topLeftCell="B281" activePane="bottomRight" state="frozen"/>
      <selection pane="topRight" activeCell="B1" sqref="B1"/>
      <selection pane="bottomLeft" activeCell="A3" sqref="A3"/>
      <selection pane="bottomRight" activeCell="B325" sqref="B325:F325"/>
    </sheetView>
  </sheetViews>
  <sheetFormatPr defaultColWidth="3.7109375" defaultRowHeight="15"/>
  <cols>
    <col min="1" max="1" width="6.140625" style="27" customWidth="1"/>
    <col min="2" max="2" width="4.140625" style="26" customWidth="1"/>
    <col min="3" max="3" width="4" style="26" bestFit="1" customWidth="1"/>
    <col min="4" max="4" width="3.7109375" style="26"/>
    <col min="5" max="5" width="4.140625" style="26" customWidth="1"/>
    <col min="6" max="6" width="3.85546875" style="26" customWidth="1"/>
    <col min="7" max="7" width="3.7109375" style="26" customWidth="1"/>
    <col min="8" max="9" width="3.7109375" style="26"/>
    <col min="10" max="10" width="4" style="26" bestFit="1" customWidth="1"/>
    <col min="11" max="13" width="3.7109375" style="26"/>
    <col min="14" max="14" width="4" style="26" bestFit="1" customWidth="1"/>
    <col min="15" max="20" width="3.7109375" style="26"/>
    <col min="21" max="21" width="4" style="26" bestFit="1" customWidth="1"/>
    <col min="22" max="28" width="3.7109375" style="26"/>
    <col min="29" max="29" width="4" style="26" bestFit="1" customWidth="1"/>
    <col min="30" max="33" width="3.7109375" style="26"/>
    <col min="34" max="34" width="4" style="26" bestFit="1" customWidth="1"/>
    <col min="35" max="37" width="3.7109375" style="26"/>
    <col min="38" max="38" width="4" style="26" bestFit="1" customWidth="1"/>
    <col min="39" max="43" width="3.7109375" style="26"/>
    <col min="44" max="44" width="4" style="26" bestFit="1" customWidth="1"/>
    <col min="45" max="48" width="3.7109375" style="26"/>
    <col min="49" max="49" width="4" style="26" bestFit="1" customWidth="1"/>
    <col min="50" max="60" width="3.7109375" style="26"/>
    <col min="61" max="61" width="4" style="26" bestFit="1" customWidth="1"/>
    <col min="62" max="62" width="5.5703125" style="26" customWidth="1"/>
    <col min="63" max="63" width="6.5703125" style="26" customWidth="1"/>
    <col min="64" max="64" width="6.140625" style="26" customWidth="1"/>
    <col min="65" max="65" width="5.28515625" style="26" customWidth="1"/>
    <col min="66" max="16384" width="3.7109375" style="26"/>
  </cols>
  <sheetData>
    <row r="1" spans="1:85" ht="18" customHeight="1" thickTop="1" thickBot="1">
      <c r="A1" s="102" t="s">
        <v>39</v>
      </c>
      <c r="B1" s="96" t="e">
        <f>VLOOKUP(A1,num,2,0)</f>
        <v>#REF!</v>
      </c>
      <c r="C1" s="96" t="e">
        <f>VLOOKUP($A$1,num,3,0)</f>
        <v>#REF!</v>
      </c>
      <c r="D1" s="98" t="e">
        <f>VLOOKUP($A$1,num,4,0)</f>
        <v>#REF!</v>
      </c>
      <c r="E1" s="100" t="e">
        <f>VLOOKUP($A$1,num,5,0)</f>
        <v>#REF!</v>
      </c>
      <c r="F1" s="100" t="e">
        <f>VLOOKUP($A$1,num,6,0)</f>
        <v>#REF!</v>
      </c>
      <c r="G1" s="96" t="e">
        <f>VLOOKUP($A$1,num,7,0)</f>
        <v>#REF!</v>
      </c>
      <c r="H1" s="96" t="e">
        <f>VLOOKUP($A$1,num,8,0)</f>
        <v>#REF!</v>
      </c>
      <c r="I1" s="96" t="e">
        <f>VLOOKUP($A$1,num,9,0)</f>
        <v>#REF!</v>
      </c>
      <c r="J1" s="95" t="e">
        <f>VLOOKUP($A$1,num,10,0)</f>
        <v>#REF!</v>
      </c>
      <c r="K1" s="98" t="e">
        <f>VLOOKUP($A$1,num,11,0)</f>
        <v>#REF!</v>
      </c>
      <c r="L1" s="98" t="e">
        <f>VLOOKUP($A$1,num,12,0)</f>
        <v>#REF!</v>
      </c>
      <c r="M1" s="98" t="e">
        <f>VLOOKUP($A$1,num,13,0)</f>
        <v>#REF!</v>
      </c>
      <c r="N1" s="100" t="e">
        <f>VLOOKUP($A$1,num,14,0)</f>
        <v>#REF!</v>
      </c>
      <c r="O1" s="97" t="e">
        <f>VLOOKUP($A$1,num,15,0)</f>
        <v>#REF!</v>
      </c>
      <c r="P1" s="95" t="e">
        <f>VLOOKUP($A$1,num,16,0)</f>
        <v>#REF!</v>
      </c>
      <c r="Q1" s="96" t="e">
        <f>VLOOKUP($A$1,num,17,0)</f>
        <v>#REF!</v>
      </c>
      <c r="R1" s="98" t="e">
        <f>VLOOKUP($A$1,num,18,0)</f>
        <v>#REF!</v>
      </c>
      <c r="S1" s="96" t="e">
        <f>VLOOKUP($A$1,num,19,0)</f>
        <v>#REF!</v>
      </c>
      <c r="T1" s="95" t="e">
        <f>VLOOKUP($A$1,num,20,0)</f>
        <v>#REF!</v>
      </c>
      <c r="U1" s="100" t="e">
        <f>VLOOKUP($A$1,num,21,0)</f>
        <v>#REF!</v>
      </c>
      <c r="V1" s="97" t="e">
        <f>VLOOKUP($A$1,num,22,0)</f>
        <v>#REF!</v>
      </c>
      <c r="W1" s="97" t="e">
        <f>VLOOKUP($A$1,num,23,0)</f>
        <v>#REF!</v>
      </c>
      <c r="X1" s="96" t="e">
        <f>VLOOKUP($A$1,num,24,0)</f>
        <v>#REF!</v>
      </c>
      <c r="Y1" s="98" t="e">
        <f>VLOOKUP($A$1,num,25,0)</f>
        <v>#REF!</v>
      </c>
      <c r="Z1" s="95" t="e">
        <f>VLOOKUP($A$1,num,26,0)</f>
        <v>#REF!</v>
      </c>
      <c r="AA1" s="101" t="e">
        <f>VLOOKUP($A$1,num,27,0)</f>
        <v>#REF!</v>
      </c>
      <c r="AB1" s="96" t="e">
        <f>VLOOKUP($A$1,num,28,0)</f>
        <v>#REF!</v>
      </c>
      <c r="AC1" s="97" t="e">
        <f>VLOOKUP($A$1,num,29,0)</f>
        <v>#REF!</v>
      </c>
      <c r="AD1" s="97" t="e">
        <f>VLOOKUP($A$1,num,30,0)</f>
        <v>#REF!</v>
      </c>
      <c r="AE1" s="97" t="e">
        <f>VLOOKUP($A$1,num,31,0)</f>
        <v>#REF!</v>
      </c>
      <c r="AF1" s="98" t="e">
        <f>VLOOKUP($A$1,num,32,0)</f>
        <v>#REF!</v>
      </c>
      <c r="AG1" s="97" t="e">
        <f>VLOOKUP($A$1,num,33,0)</f>
        <v>#REF!</v>
      </c>
      <c r="AH1" s="100" t="e">
        <f>VLOOKUP($A$1,num,34,0)</f>
        <v>#REF!</v>
      </c>
      <c r="AI1" s="97" t="e">
        <f>VLOOKUP($A$1,num,35,0)</f>
        <v>#REF!</v>
      </c>
      <c r="AJ1" s="96" t="e">
        <f>VLOOKUP($A$1,num,36,0)</f>
        <v>#REF!</v>
      </c>
      <c r="AK1" s="97" t="e">
        <f>VLOOKUP($A$1,num,37,0)</f>
        <v>#REF!</v>
      </c>
      <c r="AL1" s="100" t="e">
        <f>VLOOKUP($A$1,num,38,0)</f>
        <v>#REF!</v>
      </c>
      <c r="AM1" s="97" t="e">
        <f>VLOOKUP($A$1,num,39,0)</f>
        <v>#REF!</v>
      </c>
      <c r="AN1" s="96" t="e">
        <f>VLOOKUP($A$1,num,40,0)</f>
        <v>#REF!</v>
      </c>
      <c r="AO1" s="96" t="e">
        <f>VLOOKUP($A$1,num,41,0)</f>
        <v>#REF!</v>
      </c>
      <c r="AP1" s="97" t="e">
        <f>VLOOKUP($A$1,num,42,0)</f>
        <v>#REF!</v>
      </c>
      <c r="AQ1" s="97" t="e">
        <f>VLOOKUP($A$1,num,43,0)</f>
        <v>#REF!</v>
      </c>
      <c r="AR1" s="100" t="e">
        <f>VLOOKUP($A$1,num,44,0)</f>
        <v>#REF!</v>
      </c>
      <c r="AS1" s="97" t="e">
        <f>VLOOKUP($A$1,num,45,0)</f>
        <v>#REF!</v>
      </c>
      <c r="AT1" s="99" t="e">
        <f>VLOOKUP($A$1,num,46,0)</f>
        <v>#REF!</v>
      </c>
      <c r="AU1" s="96" t="e">
        <f>VLOOKUP($A$1,num,47,0)</f>
        <v>#REF!</v>
      </c>
      <c r="AV1" s="96" t="e">
        <f>VLOOKUP($A$1,num,48,0)</f>
        <v>#REF!</v>
      </c>
      <c r="AW1" s="96" t="e">
        <f>VLOOKUP($A$1,num,49,0)</f>
        <v>#REF!</v>
      </c>
      <c r="AX1" s="98" t="e">
        <f>VLOOKUP($A$1,num,50,0)</f>
        <v>#REF!</v>
      </c>
      <c r="AY1" s="96" t="e">
        <f>VLOOKUP($A$1,num,51,0)</f>
        <v>#REF!</v>
      </c>
      <c r="AZ1" s="96" t="e">
        <f>VLOOKUP($A$1,num,52,0)</f>
        <v>#REF!</v>
      </c>
      <c r="BA1" s="96" t="e">
        <f>VLOOKUP($A$1,num,53,0)</f>
        <v>#REF!</v>
      </c>
      <c r="BB1" s="98" t="e">
        <f>VLOOKUP($A$1,num,54,0)</f>
        <v>#REF!</v>
      </c>
      <c r="BC1" s="96" t="e">
        <f>VLOOKUP($A$1,num,55,0)</f>
        <v>#REF!</v>
      </c>
      <c r="BD1" s="96" t="e">
        <f>VLOOKUP($A$1,num,56,0)</f>
        <v>#REF!</v>
      </c>
      <c r="BE1" s="96" t="e">
        <f>VLOOKUP($A$1,num,57,0)</f>
        <v>#REF!</v>
      </c>
      <c r="BF1" s="95" t="e">
        <f>VLOOKUP($A$1,num,58,0)</f>
        <v>#REF!</v>
      </c>
      <c r="BG1" s="97" t="e">
        <f>VLOOKUP($A$1,num,59,0)</f>
        <v>#REF!</v>
      </c>
      <c r="BH1" s="96" t="e">
        <f>VLOOKUP($A$1,num,60,0)</f>
        <v>#REF!</v>
      </c>
      <c r="BI1" s="95" t="e">
        <f>VLOOKUP($A$1,num,61,0)</f>
        <v>#REF!</v>
      </c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</row>
    <row r="2" spans="1:85" ht="16.5" thickTop="1" thickBot="1">
      <c r="A2" s="94" t="s">
        <v>38</v>
      </c>
      <c r="B2" s="93">
        <v>1</v>
      </c>
      <c r="C2" s="90">
        <v>2</v>
      </c>
      <c r="D2" s="90">
        <v>3</v>
      </c>
      <c r="E2" s="90">
        <v>4</v>
      </c>
      <c r="F2" s="90">
        <v>5</v>
      </c>
      <c r="G2" s="90">
        <v>11</v>
      </c>
      <c r="H2" s="90">
        <v>12</v>
      </c>
      <c r="I2" s="90">
        <v>13</v>
      </c>
      <c r="J2" s="90">
        <v>14</v>
      </c>
      <c r="K2" s="90">
        <v>15</v>
      </c>
      <c r="L2" s="91">
        <v>21</v>
      </c>
      <c r="M2" s="91">
        <v>22</v>
      </c>
      <c r="N2" s="91">
        <v>23</v>
      </c>
      <c r="O2" s="91">
        <v>24</v>
      </c>
      <c r="P2" s="105">
        <v>25</v>
      </c>
      <c r="Q2" s="106">
        <v>6</v>
      </c>
      <c r="R2" s="90">
        <v>7</v>
      </c>
      <c r="S2" s="90">
        <v>8</v>
      </c>
      <c r="T2" s="90">
        <v>9</v>
      </c>
      <c r="U2" s="90">
        <v>10</v>
      </c>
      <c r="V2" s="91">
        <v>16</v>
      </c>
      <c r="W2" s="91">
        <v>17</v>
      </c>
      <c r="X2" s="91">
        <v>18</v>
      </c>
      <c r="Y2" s="91">
        <v>19</v>
      </c>
      <c r="Z2" s="91">
        <v>20</v>
      </c>
      <c r="AA2" s="90">
        <v>26</v>
      </c>
      <c r="AB2" s="90">
        <v>27</v>
      </c>
      <c r="AC2" s="90">
        <v>28</v>
      </c>
      <c r="AD2" s="90">
        <v>29</v>
      </c>
      <c r="AE2" s="92">
        <v>30</v>
      </c>
      <c r="AF2" s="91">
        <v>31</v>
      </c>
      <c r="AG2" s="90">
        <v>32</v>
      </c>
      <c r="AH2" s="90">
        <v>33</v>
      </c>
      <c r="AI2" s="90">
        <v>34</v>
      </c>
      <c r="AJ2" s="90">
        <v>35</v>
      </c>
      <c r="AK2" s="90">
        <v>41</v>
      </c>
      <c r="AL2" s="90">
        <v>42</v>
      </c>
      <c r="AM2" s="90">
        <v>43</v>
      </c>
      <c r="AN2" s="90">
        <v>44</v>
      </c>
      <c r="AO2" s="90">
        <v>45</v>
      </c>
      <c r="AP2" s="91">
        <v>51</v>
      </c>
      <c r="AQ2" s="91">
        <v>52</v>
      </c>
      <c r="AR2" s="91">
        <v>53</v>
      </c>
      <c r="AS2" s="91">
        <v>54</v>
      </c>
      <c r="AT2" s="105">
        <v>55</v>
      </c>
      <c r="AU2" s="106">
        <v>36</v>
      </c>
      <c r="AV2" s="91">
        <v>37</v>
      </c>
      <c r="AW2" s="91">
        <v>38</v>
      </c>
      <c r="AX2" s="91">
        <v>39</v>
      </c>
      <c r="AY2" s="91">
        <v>40</v>
      </c>
      <c r="AZ2" s="91">
        <v>46</v>
      </c>
      <c r="BA2" s="91">
        <v>47</v>
      </c>
      <c r="BB2" s="91">
        <v>48</v>
      </c>
      <c r="BC2" s="91">
        <v>49</v>
      </c>
      <c r="BD2" s="91">
        <v>50</v>
      </c>
      <c r="BE2" s="90">
        <v>56</v>
      </c>
      <c r="BF2" s="90">
        <v>57</v>
      </c>
      <c r="BG2" s="90">
        <v>58</v>
      </c>
      <c r="BH2" s="90">
        <v>59</v>
      </c>
      <c r="BI2" s="89">
        <v>60</v>
      </c>
      <c r="BJ2" s="88" t="s">
        <v>37</v>
      </c>
    </row>
    <row r="3" spans="1:85" s="33" customFormat="1" ht="12.95" customHeight="1" thickTop="1">
      <c r="A3" s="87">
        <v>2532</v>
      </c>
      <c r="B3" s="86" t="e">
        <f t="shared" ref="B3:B66" si="0">VLOOKUP(A3,Resultados,2,0)</f>
        <v>#REF!</v>
      </c>
      <c r="C3" s="83" t="e">
        <f t="shared" ref="C3:C66" si="1">VLOOKUP(A3,Resultados,3,0)</f>
        <v>#REF!</v>
      </c>
      <c r="D3" s="83" t="e">
        <f t="shared" ref="D3:D66" si="2">VLOOKUP(A3,Resultados,4,0)</f>
        <v>#REF!</v>
      </c>
      <c r="E3" s="83" t="e">
        <f t="shared" ref="E3:E66" si="3">VLOOKUP(A3,Resultados,5,0)</f>
        <v>#REF!</v>
      </c>
      <c r="F3" s="83" t="e">
        <f t="shared" ref="F3:F66" si="4">VLOOKUP(A3,Resultados,6,0)</f>
        <v>#REF!</v>
      </c>
      <c r="G3" s="83" t="e">
        <f t="shared" ref="G3:G66" si="5">VLOOKUP(A3,Resultados,7,0)</f>
        <v>#REF!</v>
      </c>
      <c r="H3" s="83" t="e">
        <f t="shared" ref="H3:H66" si="6">VLOOKUP(A3,Resultados,8,0)</f>
        <v>#REF!</v>
      </c>
      <c r="I3" s="83" t="e">
        <f t="shared" ref="I3:I66" si="7">VLOOKUP(A3,Resultados,9,0)</f>
        <v>#REF!</v>
      </c>
      <c r="J3" s="83" t="e">
        <f t="shared" ref="J3:J66" si="8">VLOOKUP(A3,Resultados,10,0)</f>
        <v>#REF!</v>
      </c>
      <c r="K3" s="83" t="e">
        <f t="shared" ref="K3:K66" si="9">VLOOKUP(A3,Resultados,11,0)</f>
        <v>#REF!</v>
      </c>
      <c r="L3" s="83" t="e">
        <f t="shared" ref="L3:L66" si="10">VLOOKUP(A3,Resultados,12,0)</f>
        <v>#REF!</v>
      </c>
      <c r="M3" s="83" t="e">
        <f t="shared" ref="M3:M66" si="11">VLOOKUP(A3,Resultados,13,0)</f>
        <v>#REF!</v>
      </c>
      <c r="N3" s="83" t="e">
        <f t="shared" ref="N3:N66" si="12">VLOOKUP(A3,Resultados,14,0)</f>
        <v>#REF!</v>
      </c>
      <c r="O3" s="83" t="e">
        <f t="shared" ref="O3:O66" si="13">VLOOKUP(A3,Resultados,15,0)</f>
        <v>#REF!</v>
      </c>
      <c r="P3" s="85" t="e">
        <f t="shared" ref="P3:P66" si="14">VLOOKUP(A3,Resultados,16,0)</f>
        <v>#REF!</v>
      </c>
      <c r="Q3" s="84" t="e">
        <f t="shared" ref="Q3:Q66" si="15">VLOOKUP(A3,Resultados,17,0)</f>
        <v>#REF!</v>
      </c>
      <c r="R3" s="83" t="e">
        <f t="shared" ref="R3:R66" si="16">VLOOKUP(A3,Resultados,18,0)</f>
        <v>#REF!</v>
      </c>
      <c r="S3" s="83" t="e">
        <f t="shared" ref="S3:S66" si="17">VLOOKUP(A3,Resultados,19,0)</f>
        <v>#REF!</v>
      </c>
      <c r="T3" s="83" t="e">
        <f t="shared" ref="T3:T66" si="18">VLOOKUP(A3,Resultados,20,0)</f>
        <v>#REF!</v>
      </c>
      <c r="U3" s="83" t="e">
        <f t="shared" ref="U3:U66" si="19">VLOOKUP(A3,Resultados,21,0)</f>
        <v>#REF!</v>
      </c>
      <c r="V3" s="83" t="e">
        <f t="shared" ref="V3:V66" si="20">VLOOKUP(A3,Resultados,22,0)</f>
        <v>#REF!</v>
      </c>
      <c r="W3" s="83" t="e">
        <f t="shared" ref="W3:W66" si="21">VLOOKUP(A3,Resultados,23,0)</f>
        <v>#REF!</v>
      </c>
      <c r="X3" s="83" t="e">
        <f t="shared" ref="X3:X66" si="22">VLOOKUP(A3,Resultados,24,0)</f>
        <v>#REF!</v>
      </c>
      <c r="Y3" s="83" t="e">
        <f t="shared" ref="Y3:Y66" si="23">VLOOKUP(A3,Resultados,25,0)</f>
        <v>#REF!</v>
      </c>
      <c r="Z3" s="83" t="e">
        <f t="shared" ref="Z3:Z66" si="24">VLOOKUP(A3,Resultados,26,0)</f>
        <v>#REF!</v>
      </c>
      <c r="AA3" s="62" t="e">
        <f t="shared" ref="AA3:AA66" si="25">VLOOKUP(A3,Resultados,27,0)</f>
        <v>#REF!</v>
      </c>
      <c r="AB3" s="61" t="e">
        <f t="shared" ref="AB3:AB66" si="26">VLOOKUP(A3,Resultados,28,0)</f>
        <v>#REF!</v>
      </c>
      <c r="AC3" s="61" t="e">
        <f t="shared" ref="AC3:AC66" si="27">VLOOKUP(A3,Resultados,29,0)</f>
        <v>#REF!</v>
      </c>
      <c r="AD3" s="61" t="e">
        <f t="shared" ref="AD3:AD66" si="28">VLOOKUP(A3,Resultados,30,0)</f>
        <v>#REF!</v>
      </c>
      <c r="AE3" s="63" t="e">
        <f t="shared" ref="AE3:AE66" si="29">VLOOKUP(A3,Resultados,31,0)</f>
        <v>#REF!</v>
      </c>
      <c r="AF3" s="62" t="e">
        <f t="shared" ref="AF3:AF66" si="30">VLOOKUP(A3,Resultados,32,0)</f>
        <v>#REF!</v>
      </c>
      <c r="AG3" s="61" t="e">
        <f t="shared" ref="AG3:AG66" si="31">VLOOKUP(A3,Resultados,33,0)</f>
        <v>#REF!</v>
      </c>
      <c r="AH3" s="61" t="e">
        <f t="shared" ref="AH3:AH66" si="32">VLOOKUP(A3,Resultados,34,0)</f>
        <v>#REF!</v>
      </c>
      <c r="AI3" s="61" t="e">
        <f t="shared" ref="AI3:AI66" si="33">VLOOKUP(A3,Resultados,35,0)</f>
        <v>#REF!</v>
      </c>
      <c r="AJ3" s="61" t="e">
        <f t="shared" ref="AJ3:AJ66" si="34">VLOOKUP(A3,Resultados,36,0)</f>
        <v>#REF!</v>
      </c>
      <c r="AK3" s="61" t="e">
        <f t="shared" ref="AK3:AK66" si="35">VLOOKUP(A3,Resultados,37,0)</f>
        <v>#REF!</v>
      </c>
      <c r="AL3" s="61" t="e">
        <f t="shared" ref="AL3:AL66" si="36">VLOOKUP(A3,Resultados,38,0)</f>
        <v>#REF!</v>
      </c>
      <c r="AM3" s="61" t="e">
        <f t="shared" ref="AM3:AM66" si="37">VLOOKUP(A3,Resultados,39,0)</f>
        <v>#REF!</v>
      </c>
      <c r="AN3" s="61" t="e">
        <f t="shared" ref="AN3:AN66" si="38">VLOOKUP(A3,Resultados,40,0)</f>
        <v>#REF!</v>
      </c>
      <c r="AO3" s="61" t="e">
        <f t="shared" ref="AO3:AO66" si="39">VLOOKUP(A3,Resultados,41,0)</f>
        <v>#REF!</v>
      </c>
      <c r="AP3" s="61" t="e">
        <f t="shared" ref="AP3:AP66" si="40">VLOOKUP(A3,Resultados,42,0)</f>
        <v>#REF!</v>
      </c>
      <c r="AQ3" s="61" t="e">
        <f t="shared" ref="AQ3:AQ66" si="41">VLOOKUP(A3,Resultados,43,0)</f>
        <v>#REF!</v>
      </c>
      <c r="AR3" s="61" t="e">
        <f t="shared" ref="AR3:AR66" si="42">VLOOKUP(A3,Resultados,44,0)</f>
        <v>#REF!</v>
      </c>
      <c r="AS3" s="61" t="e">
        <f t="shared" ref="AS3:AS66" si="43">VLOOKUP(A3,Resultados,45,0)</f>
        <v>#REF!</v>
      </c>
      <c r="AT3" s="63" t="e">
        <f t="shared" ref="AT3:AT66" si="44">VLOOKUP(A3,Resultados,46,0)</f>
        <v>#REF!</v>
      </c>
      <c r="AU3" s="62" t="e">
        <f t="shared" ref="AU3:AU66" si="45">VLOOKUP(A3,Resultados,47,0)</f>
        <v>#REF!</v>
      </c>
      <c r="AV3" s="61" t="e">
        <f t="shared" ref="AV3:AV66" si="46">VLOOKUP(A3,Resultados,48,0)</f>
        <v>#REF!</v>
      </c>
      <c r="AW3" s="61" t="e">
        <f t="shared" ref="AW3:AW66" si="47">VLOOKUP(A3,Resultados,49,0)</f>
        <v>#REF!</v>
      </c>
      <c r="AX3" s="61" t="e">
        <f t="shared" ref="AX3:AX66" si="48">VLOOKUP(A3,Resultados,50,0)</f>
        <v>#REF!</v>
      </c>
      <c r="AY3" s="61" t="e">
        <f t="shared" ref="AY3:AY66" si="49">VLOOKUP(A3,Resultados,51,0)</f>
        <v>#REF!</v>
      </c>
      <c r="AZ3" s="61" t="e">
        <f t="shared" ref="AZ3:AZ66" si="50">VLOOKUP(A3,Resultados,52,0)</f>
        <v>#REF!</v>
      </c>
      <c r="BA3" s="61" t="e">
        <f t="shared" ref="BA3:BA66" si="51">VLOOKUP(A3,Resultados,53,0)</f>
        <v>#REF!</v>
      </c>
      <c r="BB3" s="61" t="e">
        <f t="shared" ref="BB3:BB66" si="52">VLOOKUP(A3,Resultados,54,0)</f>
        <v>#REF!</v>
      </c>
      <c r="BC3" s="61" t="e">
        <f t="shared" ref="BC3:BC66" si="53">VLOOKUP(A3,Resultados,55,0)</f>
        <v>#REF!</v>
      </c>
      <c r="BD3" s="61" t="e">
        <f t="shared" ref="BD3:BD66" si="54">VLOOKUP(A3,Resultados,56,0)</f>
        <v>#REF!</v>
      </c>
      <c r="BE3" s="61" t="e">
        <f t="shared" ref="BE3:BE66" si="55">VLOOKUP(A3,Resultados,57,0)</f>
        <v>#REF!</v>
      </c>
      <c r="BF3" s="61" t="e">
        <f t="shared" ref="BF3:BF66" si="56">VLOOKUP(A3,Resultados,58,0)</f>
        <v>#REF!</v>
      </c>
      <c r="BG3" s="61" t="e">
        <f t="shared" ref="BG3:BG66" si="57">VLOOKUP(A3,Resultados,59,0)</f>
        <v>#REF!</v>
      </c>
      <c r="BH3" s="61" t="e">
        <f t="shared" ref="BH3:BH66" si="58">VLOOKUP(A3,Resultados,60,0)</f>
        <v>#REF!</v>
      </c>
      <c r="BI3" s="60" t="e">
        <f t="shared" ref="BI3:BI66" si="59">VLOOKUP(A3,Resultados,61,0)</f>
        <v>#REF!</v>
      </c>
      <c r="BJ3" s="82" t="e">
        <f>VLOOKUP($A$3,Resultados,72,0)</f>
        <v>#REF!</v>
      </c>
    </row>
    <row r="4" spans="1:85" s="33" customFormat="1" ht="12.95" customHeight="1">
      <c r="A4" s="52">
        <f t="shared" ref="A4:A67" si="60">A3+1</f>
        <v>2533</v>
      </c>
      <c r="B4" s="59" t="e">
        <f t="shared" si="0"/>
        <v>#REF!</v>
      </c>
      <c r="C4" s="55" t="e">
        <f t="shared" si="1"/>
        <v>#REF!</v>
      </c>
      <c r="D4" s="55" t="e">
        <f t="shared" si="2"/>
        <v>#REF!</v>
      </c>
      <c r="E4" s="55" t="e">
        <f t="shared" si="3"/>
        <v>#REF!</v>
      </c>
      <c r="F4" s="55" t="e">
        <f t="shared" si="4"/>
        <v>#REF!</v>
      </c>
      <c r="G4" s="55" t="e">
        <f t="shared" si="5"/>
        <v>#REF!</v>
      </c>
      <c r="H4" s="55" t="e">
        <f t="shared" si="6"/>
        <v>#REF!</v>
      </c>
      <c r="I4" s="55" t="e">
        <f t="shared" si="7"/>
        <v>#REF!</v>
      </c>
      <c r="J4" s="55" t="e">
        <f t="shared" si="8"/>
        <v>#REF!</v>
      </c>
      <c r="K4" s="55" t="e">
        <f t="shared" si="9"/>
        <v>#REF!</v>
      </c>
      <c r="L4" s="55" t="e">
        <f t="shared" si="10"/>
        <v>#REF!</v>
      </c>
      <c r="M4" s="55" t="e">
        <f t="shared" si="11"/>
        <v>#REF!</v>
      </c>
      <c r="N4" s="55" t="e">
        <f t="shared" si="12"/>
        <v>#REF!</v>
      </c>
      <c r="O4" s="55" t="e">
        <f t="shared" si="13"/>
        <v>#REF!</v>
      </c>
      <c r="P4" s="57" t="e">
        <f t="shared" si="14"/>
        <v>#REF!</v>
      </c>
      <c r="Q4" s="58" t="e">
        <f t="shared" si="15"/>
        <v>#REF!</v>
      </c>
      <c r="R4" s="55" t="e">
        <f t="shared" si="16"/>
        <v>#REF!</v>
      </c>
      <c r="S4" s="55" t="e">
        <f t="shared" si="17"/>
        <v>#REF!</v>
      </c>
      <c r="T4" s="55" t="e">
        <f t="shared" si="18"/>
        <v>#REF!</v>
      </c>
      <c r="U4" s="55" t="e">
        <f t="shared" si="19"/>
        <v>#REF!</v>
      </c>
      <c r="V4" s="55" t="e">
        <f t="shared" si="20"/>
        <v>#REF!</v>
      </c>
      <c r="W4" s="55" t="e">
        <f t="shared" si="21"/>
        <v>#REF!</v>
      </c>
      <c r="X4" s="55" t="e">
        <f t="shared" si="22"/>
        <v>#REF!</v>
      </c>
      <c r="Y4" s="55" t="e">
        <f t="shared" si="23"/>
        <v>#REF!</v>
      </c>
      <c r="Z4" s="55" t="e">
        <f t="shared" si="24"/>
        <v>#REF!</v>
      </c>
      <c r="AA4" s="56" t="e">
        <f t="shared" si="25"/>
        <v>#REF!</v>
      </c>
      <c r="AB4" s="55" t="e">
        <f t="shared" si="26"/>
        <v>#REF!</v>
      </c>
      <c r="AC4" s="55" t="e">
        <f t="shared" si="27"/>
        <v>#REF!</v>
      </c>
      <c r="AD4" s="55" t="e">
        <f t="shared" si="28"/>
        <v>#REF!</v>
      </c>
      <c r="AE4" s="57" t="e">
        <f t="shared" si="29"/>
        <v>#REF!</v>
      </c>
      <c r="AF4" s="56" t="e">
        <f t="shared" si="30"/>
        <v>#REF!</v>
      </c>
      <c r="AG4" s="55" t="e">
        <f t="shared" si="31"/>
        <v>#REF!</v>
      </c>
      <c r="AH4" s="55" t="e">
        <f t="shared" si="32"/>
        <v>#REF!</v>
      </c>
      <c r="AI4" s="55" t="e">
        <f t="shared" si="33"/>
        <v>#REF!</v>
      </c>
      <c r="AJ4" s="55" t="e">
        <f t="shared" si="34"/>
        <v>#REF!</v>
      </c>
      <c r="AK4" s="55" t="e">
        <f t="shared" si="35"/>
        <v>#REF!</v>
      </c>
      <c r="AL4" s="55" t="e">
        <f t="shared" si="36"/>
        <v>#REF!</v>
      </c>
      <c r="AM4" s="55" t="e">
        <f t="shared" si="37"/>
        <v>#REF!</v>
      </c>
      <c r="AN4" s="55" t="e">
        <f t="shared" si="38"/>
        <v>#REF!</v>
      </c>
      <c r="AO4" s="55" t="e">
        <f t="shared" si="39"/>
        <v>#REF!</v>
      </c>
      <c r="AP4" s="55" t="e">
        <f t="shared" si="40"/>
        <v>#REF!</v>
      </c>
      <c r="AQ4" s="55" t="e">
        <f t="shared" si="41"/>
        <v>#REF!</v>
      </c>
      <c r="AR4" s="55" t="e">
        <f t="shared" si="42"/>
        <v>#REF!</v>
      </c>
      <c r="AS4" s="55" t="e">
        <f t="shared" si="43"/>
        <v>#REF!</v>
      </c>
      <c r="AT4" s="57" t="e">
        <f t="shared" si="44"/>
        <v>#REF!</v>
      </c>
      <c r="AU4" s="56" t="e">
        <f t="shared" si="45"/>
        <v>#REF!</v>
      </c>
      <c r="AV4" s="55" t="e">
        <f t="shared" si="46"/>
        <v>#REF!</v>
      </c>
      <c r="AW4" s="55" t="e">
        <f t="shared" si="47"/>
        <v>#REF!</v>
      </c>
      <c r="AX4" s="55" t="e">
        <f t="shared" si="48"/>
        <v>#REF!</v>
      </c>
      <c r="AY4" s="55" t="e">
        <f t="shared" si="49"/>
        <v>#REF!</v>
      </c>
      <c r="AZ4" s="55" t="e">
        <f t="shared" si="50"/>
        <v>#REF!</v>
      </c>
      <c r="BA4" s="55" t="e">
        <f t="shared" si="51"/>
        <v>#REF!</v>
      </c>
      <c r="BB4" s="55" t="e">
        <f t="shared" si="52"/>
        <v>#REF!</v>
      </c>
      <c r="BC4" s="55" t="e">
        <f t="shared" si="53"/>
        <v>#REF!</v>
      </c>
      <c r="BD4" s="55" t="e">
        <f t="shared" si="54"/>
        <v>#REF!</v>
      </c>
      <c r="BE4" s="55" t="e">
        <f t="shared" si="55"/>
        <v>#REF!</v>
      </c>
      <c r="BF4" s="55" t="e">
        <f t="shared" si="56"/>
        <v>#REF!</v>
      </c>
      <c r="BG4" s="55" t="e">
        <f t="shared" si="57"/>
        <v>#REF!</v>
      </c>
      <c r="BH4" s="55" t="e">
        <f t="shared" si="58"/>
        <v>#REF!</v>
      </c>
      <c r="BI4" s="54" t="e">
        <f t="shared" si="59"/>
        <v>#REF!</v>
      </c>
      <c r="BJ4" s="53" t="e">
        <f t="shared" ref="BJ4:BJ67" si="61">VLOOKUP(A4,Resultados,72,0)</f>
        <v>#REF!</v>
      </c>
    </row>
    <row r="5" spans="1:85" s="33" customFormat="1" ht="12.95" customHeight="1">
      <c r="A5" s="52">
        <f t="shared" si="60"/>
        <v>2534</v>
      </c>
      <c r="B5" s="59" t="e">
        <f t="shared" si="0"/>
        <v>#REF!</v>
      </c>
      <c r="C5" s="55" t="e">
        <f t="shared" si="1"/>
        <v>#REF!</v>
      </c>
      <c r="D5" s="55" t="e">
        <f t="shared" si="2"/>
        <v>#REF!</v>
      </c>
      <c r="E5" s="55" t="e">
        <f t="shared" si="3"/>
        <v>#REF!</v>
      </c>
      <c r="F5" s="55" t="e">
        <f t="shared" si="4"/>
        <v>#REF!</v>
      </c>
      <c r="G5" s="55" t="e">
        <f t="shared" si="5"/>
        <v>#REF!</v>
      </c>
      <c r="H5" s="55" t="e">
        <f t="shared" si="6"/>
        <v>#REF!</v>
      </c>
      <c r="I5" s="55" t="e">
        <f t="shared" si="7"/>
        <v>#REF!</v>
      </c>
      <c r="J5" s="55" t="e">
        <f t="shared" si="8"/>
        <v>#REF!</v>
      </c>
      <c r="K5" s="55" t="e">
        <f t="shared" si="9"/>
        <v>#REF!</v>
      </c>
      <c r="L5" s="55" t="e">
        <f t="shared" si="10"/>
        <v>#REF!</v>
      </c>
      <c r="M5" s="55" t="e">
        <f t="shared" si="11"/>
        <v>#REF!</v>
      </c>
      <c r="N5" s="55" t="e">
        <f t="shared" si="12"/>
        <v>#REF!</v>
      </c>
      <c r="O5" s="55" t="e">
        <f t="shared" si="13"/>
        <v>#REF!</v>
      </c>
      <c r="P5" s="57" t="e">
        <f t="shared" si="14"/>
        <v>#REF!</v>
      </c>
      <c r="Q5" s="58" t="e">
        <f t="shared" si="15"/>
        <v>#REF!</v>
      </c>
      <c r="R5" s="55" t="e">
        <f t="shared" si="16"/>
        <v>#REF!</v>
      </c>
      <c r="S5" s="55" t="e">
        <f t="shared" si="17"/>
        <v>#REF!</v>
      </c>
      <c r="T5" s="55" t="e">
        <f t="shared" si="18"/>
        <v>#REF!</v>
      </c>
      <c r="U5" s="55" t="e">
        <f t="shared" si="19"/>
        <v>#REF!</v>
      </c>
      <c r="V5" s="55" t="e">
        <f t="shared" si="20"/>
        <v>#REF!</v>
      </c>
      <c r="W5" s="55" t="e">
        <f t="shared" si="21"/>
        <v>#REF!</v>
      </c>
      <c r="X5" s="55" t="e">
        <f t="shared" si="22"/>
        <v>#REF!</v>
      </c>
      <c r="Y5" s="55" t="e">
        <f t="shared" si="23"/>
        <v>#REF!</v>
      </c>
      <c r="Z5" s="55" t="e">
        <f t="shared" si="24"/>
        <v>#REF!</v>
      </c>
      <c r="AA5" s="56" t="e">
        <f t="shared" si="25"/>
        <v>#REF!</v>
      </c>
      <c r="AB5" s="55" t="e">
        <f t="shared" si="26"/>
        <v>#REF!</v>
      </c>
      <c r="AC5" s="55" t="e">
        <f t="shared" si="27"/>
        <v>#REF!</v>
      </c>
      <c r="AD5" s="55" t="e">
        <f t="shared" si="28"/>
        <v>#REF!</v>
      </c>
      <c r="AE5" s="57" t="e">
        <f t="shared" si="29"/>
        <v>#REF!</v>
      </c>
      <c r="AF5" s="56" t="e">
        <f t="shared" si="30"/>
        <v>#REF!</v>
      </c>
      <c r="AG5" s="55" t="e">
        <f t="shared" si="31"/>
        <v>#REF!</v>
      </c>
      <c r="AH5" s="55" t="e">
        <f t="shared" si="32"/>
        <v>#REF!</v>
      </c>
      <c r="AI5" s="55" t="e">
        <f t="shared" si="33"/>
        <v>#REF!</v>
      </c>
      <c r="AJ5" s="55" t="e">
        <f t="shared" si="34"/>
        <v>#REF!</v>
      </c>
      <c r="AK5" s="55" t="e">
        <f t="shared" si="35"/>
        <v>#REF!</v>
      </c>
      <c r="AL5" s="55" t="e">
        <f t="shared" si="36"/>
        <v>#REF!</v>
      </c>
      <c r="AM5" s="55" t="e">
        <f t="shared" si="37"/>
        <v>#REF!</v>
      </c>
      <c r="AN5" s="55" t="e">
        <f t="shared" si="38"/>
        <v>#REF!</v>
      </c>
      <c r="AO5" s="55" t="e">
        <f t="shared" si="39"/>
        <v>#REF!</v>
      </c>
      <c r="AP5" s="55" t="e">
        <f t="shared" si="40"/>
        <v>#REF!</v>
      </c>
      <c r="AQ5" s="55" t="e">
        <f t="shared" si="41"/>
        <v>#REF!</v>
      </c>
      <c r="AR5" s="55" t="e">
        <f t="shared" si="42"/>
        <v>#REF!</v>
      </c>
      <c r="AS5" s="55" t="e">
        <f t="shared" si="43"/>
        <v>#REF!</v>
      </c>
      <c r="AT5" s="57" t="e">
        <f t="shared" si="44"/>
        <v>#REF!</v>
      </c>
      <c r="AU5" s="56" t="e">
        <f t="shared" si="45"/>
        <v>#REF!</v>
      </c>
      <c r="AV5" s="55" t="e">
        <f t="shared" si="46"/>
        <v>#REF!</v>
      </c>
      <c r="AW5" s="55" t="e">
        <f t="shared" si="47"/>
        <v>#REF!</v>
      </c>
      <c r="AX5" s="55" t="e">
        <f t="shared" si="48"/>
        <v>#REF!</v>
      </c>
      <c r="AY5" s="55" t="e">
        <f t="shared" si="49"/>
        <v>#REF!</v>
      </c>
      <c r="AZ5" s="55" t="e">
        <f t="shared" si="50"/>
        <v>#REF!</v>
      </c>
      <c r="BA5" s="55" t="e">
        <f t="shared" si="51"/>
        <v>#REF!</v>
      </c>
      <c r="BB5" s="55" t="e">
        <f t="shared" si="52"/>
        <v>#REF!</v>
      </c>
      <c r="BC5" s="55" t="e">
        <f t="shared" si="53"/>
        <v>#REF!</v>
      </c>
      <c r="BD5" s="55" t="e">
        <f t="shared" si="54"/>
        <v>#REF!</v>
      </c>
      <c r="BE5" s="55" t="e">
        <f t="shared" si="55"/>
        <v>#REF!</v>
      </c>
      <c r="BF5" s="55" t="e">
        <f t="shared" si="56"/>
        <v>#REF!</v>
      </c>
      <c r="BG5" s="55" t="e">
        <f t="shared" si="57"/>
        <v>#REF!</v>
      </c>
      <c r="BH5" s="55" t="e">
        <f t="shared" si="58"/>
        <v>#REF!</v>
      </c>
      <c r="BI5" s="54" t="e">
        <f t="shared" si="59"/>
        <v>#REF!</v>
      </c>
      <c r="BJ5" s="53" t="e">
        <f t="shared" si="61"/>
        <v>#REF!</v>
      </c>
    </row>
    <row r="6" spans="1:85" s="33" customFormat="1" ht="12.95" customHeight="1">
      <c r="A6" s="52">
        <f t="shared" si="60"/>
        <v>2535</v>
      </c>
      <c r="B6" s="59" t="e">
        <f t="shared" si="0"/>
        <v>#REF!</v>
      </c>
      <c r="C6" s="55" t="e">
        <f t="shared" si="1"/>
        <v>#REF!</v>
      </c>
      <c r="D6" s="55" t="e">
        <f t="shared" si="2"/>
        <v>#REF!</v>
      </c>
      <c r="E6" s="55" t="e">
        <f t="shared" si="3"/>
        <v>#REF!</v>
      </c>
      <c r="F6" s="55" t="e">
        <f t="shared" si="4"/>
        <v>#REF!</v>
      </c>
      <c r="G6" s="55" t="e">
        <f t="shared" si="5"/>
        <v>#REF!</v>
      </c>
      <c r="H6" s="55" t="e">
        <f t="shared" si="6"/>
        <v>#REF!</v>
      </c>
      <c r="I6" s="55" t="e">
        <f t="shared" si="7"/>
        <v>#REF!</v>
      </c>
      <c r="J6" s="55" t="e">
        <f t="shared" si="8"/>
        <v>#REF!</v>
      </c>
      <c r="K6" s="55" t="e">
        <f t="shared" si="9"/>
        <v>#REF!</v>
      </c>
      <c r="L6" s="55" t="e">
        <f t="shared" si="10"/>
        <v>#REF!</v>
      </c>
      <c r="M6" s="55" t="e">
        <f t="shared" si="11"/>
        <v>#REF!</v>
      </c>
      <c r="N6" s="55" t="e">
        <f t="shared" si="12"/>
        <v>#REF!</v>
      </c>
      <c r="O6" s="55" t="e">
        <f t="shared" si="13"/>
        <v>#REF!</v>
      </c>
      <c r="P6" s="57" t="e">
        <f t="shared" si="14"/>
        <v>#REF!</v>
      </c>
      <c r="Q6" s="58" t="e">
        <f t="shared" si="15"/>
        <v>#REF!</v>
      </c>
      <c r="R6" s="55" t="e">
        <f t="shared" si="16"/>
        <v>#REF!</v>
      </c>
      <c r="S6" s="55" t="e">
        <f t="shared" si="17"/>
        <v>#REF!</v>
      </c>
      <c r="T6" s="55" t="e">
        <f t="shared" si="18"/>
        <v>#REF!</v>
      </c>
      <c r="U6" s="55" t="e">
        <f t="shared" si="19"/>
        <v>#REF!</v>
      </c>
      <c r="V6" s="55" t="e">
        <f t="shared" si="20"/>
        <v>#REF!</v>
      </c>
      <c r="W6" s="55" t="e">
        <f t="shared" si="21"/>
        <v>#REF!</v>
      </c>
      <c r="X6" s="55" t="e">
        <f t="shared" si="22"/>
        <v>#REF!</v>
      </c>
      <c r="Y6" s="55" t="e">
        <f t="shared" si="23"/>
        <v>#REF!</v>
      </c>
      <c r="Z6" s="55" t="e">
        <f t="shared" si="24"/>
        <v>#REF!</v>
      </c>
      <c r="AA6" s="56" t="e">
        <f t="shared" si="25"/>
        <v>#REF!</v>
      </c>
      <c r="AB6" s="55" t="e">
        <f t="shared" si="26"/>
        <v>#REF!</v>
      </c>
      <c r="AC6" s="55" t="e">
        <f t="shared" si="27"/>
        <v>#REF!</v>
      </c>
      <c r="AD6" s="55" t="e">
        <f t="shared" si="28"/>
        <v>#REF!</v>
      </c>
      <c r="AE6" s="57" t="e">
        <f t="shared" si="29"/>
        <v>#REF!</v>
      </c>
      <c r="AF6" s="56" t="e">
        <f t="shared" si="30"/>
        <v>#REF!</v>
      </c>
      <c r="AG6" s="55" t="e">
        <f t="shared" si="31"/>
        <v>#REF!</v>
      </c>
      <c r="AH6" s="55" t="e">
        <f t="shared" si="32"/>
        <v>#REF!</v>
      </c>
      <c r="AI6" s="55" t="e">
        <f t="shared" si="33"/>
        <v>#REF!</v>
      </c>
      <c r="AJ6" s="55" t="e">
        <f t="shared" si="34"/>
        <v>#REF!</v>
      </c>
      <c r="AK6" s="55" t="e">
        <f t="shared" si="35"/>
        <v>#REF!</v>
      </c>
      <c r="AL6" s="55" t="e">
        <f t="shared" si="36"/>
        <v>#REF!</v>
      </c>
      <c r="AM6" s="55" t="e">
        <f t="shared" si="37"/>
        <v>#REF!</v>
      </c>
      <c r="AN6" s="55" t="e">
        <f t="shared" si="38"/>
        <v>#REF!</v>
      </c>
      <c r="AO6" s="55" t="e">
        <f t="shared" si="39"/>
        <v>#REF!</v>
      </c>
      <c r="AP6" s="55" t="e">
        <f t="shared" si="40"/>
        <v>#REF!</v>
      </c>
      <c r="AQ6" s="55" t="e">
        <f t="shared" si="41"/>
        <v>#REF!</v>
      </c>
      <c r="AR6" s="55" t="e">
        <f t="shared" si="42"/>
        <v>#REF!</v>
      </c>
      <c r="AS6" s="55" t="e">
        <f t="shared" si="43"/>
        <v>#REF!</v>
      </c>
      <c r="AT6" s="57" t="e">
        <f t="shared" si="44"/>
        <v>#REF!</v>
      </c>
      <c r="AU6" s="56" t="e">
        <f t="shared" si="45"/>
        <v>#REF!</v>
      </c>
      <c r="AV6" s="55" t="e">
        <f t="shared" si="46"/>
        <v>#REF!</v>
      </c>
      <c r="AW6" s="55" t="e">
        <f t="shared" si="47"/>
        <v>#REF!</v>
      </c>
      <c r="AX6" s="55" t="e">
        <f t="shared" si="48"/>
        <v>#REF!</v>
      </c>
      <c r="AY6" s="55" t="e">
        <f t="shared" si="49"/>
        <v>#REF!</v>
      </c>
      <c r="AZ6" s="55" t="e">
        <f t="shared" si="50"/>
        <v>#REF!</v>
      </c>
      <c r="BA6" s="55" t="e">
        <f t="shared" si="51"/>
        <v>#REF!</v>
      </c>
      <c r="BB6" s="55" t="e">
        <f t="shared" si="52"/>
        <v>#REF!</v>
      </c>
      <c r="BC6" s="55" t="e">
        <f t="shared" si="53"/>
        <v>#REF!</v>
      </c>
      <c r="BD6" s="55" t="e">
        <f t="shared" si="54"/>
        <v>#REF!</v>
      </c>
      <c r="BE6" s="55" t="e">
        <f t="shared" si="55"/>
        <v>#REF!</v>
      </c>
      <c r="BF6" s="55" t="e">
        <f t="shared" si="56"/>
        <v>#REF!</v>
      </c>
      <c r="BG6" s="55" t="e">
        <f t="shared" si="57"/>
        <v>#REF!</v>
      </c>
      <c r="BH6" s="55" t="e">
        <f t="shared" si="58"/>
        <v>#REF!</v>
      </c>
      <c r="BI6" s="54" t="e">
        <f t="shared" si="59"/>
        <v>#REF!</v>
      </c>
      <c r="BJ6" s="53" t="e">
        <f t="shared" si="61"/>
        <v>#REF!</v>
      </c>
    </row>
    <row r="7" spans="1:85" s="33" customFormat="1" ht="12.95" customHeight="1">
      <c r="A7" s="52">
        <f t="shared" si="60"/>
        <v>2536</v>
      </c>
      <c r="B7" s="59" t="e">
        <f t="shared" si="0"/>
        <v>#REF!</v>
      </c>
      <c r="C7" s="55" t="e">
        <f t="shared" si="1"/>
        <v>#REF!</v>
      </c>
      <c r="D7" s="55" t="e">
        <f t="shared" si="2"/>
        <v>#REF!</v>
      </c>
      <c r="E7" s="55" t="e">
        <f t="shared" si="3"/>
        <v>#REF!</v>
      </c>
      <c r="F7" s="55" t="e">
        <f t="shared" si="4"/>
        <v>#REF!</v>
      </c>
      <c r="G7" s="55" t="e">
        <f t="shared" si="5"/>
        <v>#REF!</v>
      </c>
      <c r="H7" s="55" t="e">
        <f t="shared" si="6"/>
        <v>#REF!</v>
      </c>
      <c r="I7" s="55" t="e">
        <f t="shared" si="7"/>
        <v>#REF!</v>
      </c>
      <c r="J7" s="55" t="e">
        <f t="shared" si="8"/>
        <v>#REF!</v>
      </c>
      <c r="K7" s="55" t="e">
        <f t="shared" si="9"/>
        <v>#REF!</v>
      </c>
      <c r="L7" s="55" t="e">
        <f t="shared" si="10"/>
        <v>#REF!</v>
      </c>
      <c r="M7" s="55" t="e">
        <f t="shared" si="11"/>
        <v>#REF!</v>
      </c>
      <c r="N7" s="55" t="e">
        <f t="shared" si="12"/>
        <v>#REF!</v>
      </c>
      <c r="O7" s="55" t="e">
        <f t="shared" si="13"/>
        <v>#REF!</v>
      </c>
      <c r="P7" s="57" t="e">
        <f t="shared" si="14"/>
        <v>#REF!</v>
      </c>
      <c r="Q7" s="58" t="e">
        <f t="shared" si="15"/>
        <v>#REF!</v>
      </c>
      <c r="R7" s="55" t="e">
        <f t="shared" si="16"/>
        <v>#REF!</v>
      </c>
      <c r="S7" s="55" t="e">
        <f t="shared" si="17"/>
        <v>#REF!</v>
      </c>
      <c r="T7" s="55" t="e">
        <f t="shared" si="18"/>
        <v>#REF!</v>
      </c>
      <c r="U7" s="55" t="e">
        <f t="shared" si="19"/>
        <v>#REF!</v>
      </c>
      <c r="V7" s="55" t="e">
        <f t="shared" si="20"/>
        <v>#REF!</v>
      </c>
      <c r="W7" s="55" t="e">
        <f t="shared" si="21"/>
        <v>#REF!</v>
      </c>
      <c r="X7" s="55" t="e">
        <f t="shared" si="22"/>
        <v>#REF!</v>
      </c>
      <c r="Y7" s="55" t="e">
        <f t="shared" si="23"/>
        <v>#REF!</v>
      </c>
      <c r="Z7" s="55" t="e">
        <f t="shared" si="24"/>
        <v>#REF!</v>
      </c>
      <c r="AA7" s="56" t="e">
        <f t="shared" si="25"/>
        <v>#REF!</v>
      </c>
      <c r="AB7" s="55" t="e">
        <f t="shared" si="26"/>
        <v>#REF!</v>
      </c>
      <c r="AC7" s="55" t="e">
        <f t="shared" si="27"/>
        <v>#REF!</v>
      </c>
      <c r="AD7" s="55" t="e">
        <f t="shared" si="28"/>
        <v>#REF!</v>
      </c>
      <c r="AE7" s="57" t="e">
        <f t="shared" si="29"/>
        <v>#REF!</v>
      </c>
      <c r="AF7" s="56" t="e">
        <f t="shared" si="30"/>
        <v>#REF!</v>
      </c>
      <c r="AG7" s="55" t="e">
        <f t="shared" si="31"/>
        <v>#REF!</v>
      </c>
      <c r="AH7" s="55" t="e">
        <f t="shared" si="32"/>
        <v>#REF!</v>
      </c>
      <c r="AI7" s="55" t="e">
        <f t="shared" si="33"/>
        <v>#REF!</v>
      </c>
      <c r="AJ7" s="55" t="e">
        <f t="shared" si="34"/>
        <v>#REF!</v>
      </c>
      <c r="AK7" s="55" t="e">
        <f t="shared" si="35"/>
        <v>#REF!</v>
      </c>
      <c r="AL7" s="55" t="e">
        <f t="shared" si="36"/>
        <v>#REF!</v>
      </c>
      <c r="AM7" s="55" t="e">
        <f t="shared" si="37"/>
        <v>#REF!</v>
      </c>
      <c r="AN7" s="55" t="e">
        <f t="shared" si="38"/>
        <v>#REF!</v>
      </c>
      <c r="AO7" s="55" t="e">
        <f t="shared" si="39"/>
        <v>#REF!</v>
      </c>
      <c r="AP7" s="55" t="e">
        <f t="shared" si="40"/>
        <v>#REF!</v>
      </c>
      <c r="AQ7" s="55" t="e">
        <f t="shared" si="41"/>
        <v>#REF!</v>
      </c>
      <c r="AR7" s="55" t="e">
        <f t="shared" si="42"/>
        <v>#REF!</v>
      </c>
      <c r="AS7" s="55" t="e">
        <f t="shared" si="43"/>
        <v>#REF!</v>
      </c>
      <c r="AT7" s="57" t="e">
        <f t="shared" si="44"/>
        <v>#REF!</v>
      </c>
      <c r="AU7" s="56" t="e">
        <f t="shared" si="45"/>
        <v>#REF!</v>
      </c>
      <c r="AV7" s="55" t="e">
        <f t="shared" si="46"/>
        <v>#REF!</v>
      </c>
      <c r="AW7" s="55" t="e">
        <f t="shared" si="47"/>
        <v>#REF!</v>
      </c>
      <c r="AX7" s="55" t="e">
        <f t="shared" si="48"/>
        <v>#REF!</v>
      </c>
      <c r="AY7" s="55" t="e">
        <f t="shared" si="49"/>
        <v>#REF!</v>
      </c>
      <c r="AZ7" s="55" t="e">
        <f t="shared" si="50"/>
        <v>#REF!</v>
      </c>
      <c r="BA7" s="55" t="e">
        <f t="shared" si="51"/>
        <v>#REF!</v>
      </c>
      <c r="BB7" s="55" t="e">
        <f t="shared" si="52"/>
        <v>#REF!</v>
      </c>
      <c r="BC7" s="55" t="e">
        <f t="shared" si="53"/>
        <v>#REF!</v>
      </c>
      <c r="BD7" s="55" t="e">
        <f t="shared" si="54"/>
        <v>#REF!</v>
      </c>
      <c r="BE7" s="55" t="e">
        <f t="shared" si="55"/>
        <v>#REF!</v>
      </c>
      <c r="BF7" s="55" t="e">
        <f t="shared" si="56"/>
        <v>#REF!</v>
      </c>
      <c r="BG7" s="55" t="e">
        <f t="shared" si="57"/>
        <v>#REF!</v>
      </c>
      <c r="BH7" s="55" t="e">
        <f t="shared" si="58"/>
        <v>#REF!</v>
      </c>
      <c r="BI7" s="54" t="e">
        <f t="shared" si="59"/>
        <v>#REF!</v>
      </c>
      <c r="BJ7" s="53" t="e">
        <f t="shared" si="61"/>
        <v>#REF!</v>
      </c>
    </row>
    <row r="8" spans="1:85" s="33" customFormat="1" ht="12.95" customHeight="1">
      <c r="A8" s="52">
        <f t="shared" si="60"/>
        <v>2537</v>
      </c>
      <c r="B8" s="59" t="e">
        <f t="shared" si="0"/>
        <v>#REF!</v>
      </c>
      <c r="C8" s="55" t="e">
        <f t="shared" si="1"/>
        <v>#REF!</v>
      </c>
      <c r="D8" s="55" t="e">
        <f t="shared" si="2"/>
        <v>#REF!</v>
      </c>
      <c r="E8" s="55" t="e">
        <f t="shared" si="3"/>
        <v>#REF!</v>
      </c>
      <c r="F8" s="55" t="e">
        <f t="shared" si="4"/>
        <v>#REF!</v>
      </c>
      <c r="G8" s="55" t="e">
        <f t="shared" si="5"/>
        <v>#REF!</v>
      </c>
      <c r="H8" s="55" t="e">
        <f t="shared" si="6"/>
        <v>#REF!</v>
      </c>
      <c r="I8" s="55" t="e">
        <f t="shared" si="7"/>
        <v>#REF!</v>
      </c>
      <c r="J8" s="55" t="e">
        <f t="shared" si="8"/>
        <v>#REF!</v>
      </c>
      <c r="K8" s="55" t="e">
        <f t="shared" si="9"/>
        <v>#REF!</v>
      </c>
      <c r="L8" s="55" t="e">
        <f t="shared" si="10"/>
        <v>#REF!</v>
      </c>
      <c r="M8" s="55" t="e">
        <f t="shared" si="11"/>
        <v>#REF!</v>
      </c>
      <c r="N8" s="55" t="e">
        <f t="shared" si="12"/>
        <v>#REF!</v>
      </c>
      <c r="O8" s="55" t="e">
        <f t="shared" si="13"/>
        <v>#REF!</v>
      </c>
      <c r="P8" s="57" t="e">
        <f t="shared" si="14"/>
        <v>#REF!</v>
      </c>
      <c r="Q8" s="58" t="e">
        <f t="shared" si="15"/>
        <v>#REF!</v>
      </c>
      <c r="R8" s="55" t="e">
        <f t="shared" si="16"/>
        <v>#REF!</v>
      </c>
      <c r="S8" s="55" t="e">
        <f t="shared" si="17"/>
        <v>#REF!</v>
      </c>
      <c r="T8" s="55" t="e">
        <f t="shared" si="18"/>
        <v>#REF!</v>
      </c>
      <c r="U8" s="55" t="e">
        <f t="shared" si="19"/>
        <v>#REF!</v>
      </c>
      <c r="V8" s="55" t="e">
        <f t="shared" si="20"/>
        <v>#REF!</v>
      </c>
      <c r="W8" s="55" t="e">
        <f t="shared" si="21"/>
        <v>#REF!</v>
      </c>
      <c r="X8" s="55" t="e">
        <f t="shared" si="22"/>
        <v>#REF!</v>
      </c>
      <c r="Y8" s="55" t="e">
        <f t="shared" si="23"/>
        <v>#REF!</v>
      </c>
      <c r="Z8" s="55" t="e">
        <f t="shared" si="24"/>
        <v>#REF!</v>
      </c>
      <c r="AA8" s="56" t="e">
        <f t="shared" si="25"/>
        <v>#REF!</v>
      </c>
      <c r="AB8" s="55" t="e">
        <f t="shared" si="26"/>
        <v>#REF!</v>
      </c>
      <c r="AC8" s="55" t="e">
        <f t="shared" si="27"/>
        <v>#REF!</v>
      </c>
      <c r="AD8" s="55" t="e">
        <f t="shared" si="28"/>
        <v>#REF!</v>
      </c>
      <c r="AE8" s="57" t="e">
        <f t="shared" si="29"/>
        <v>#REF!</v>
      </c>
      <c r="AF8" s="56" t="e">
        <f t="shared" si="30"/>
        <v>#REF!</v>
      </c>
      <c r="AG8" s="55" t="e">
        <f t="shared" si="31"/>
        <v>#REF!</v>
      </c>
      <c r="AH8" s="55" t="e">
        <f t="shared" si="32"/>
        <v>#REF!</v>
      </c>
      <c r="AI8" s="55" t="e">
        <f t="shared" si="33"/>
        <v>#REF!</v>
      </c>
      <c r="AJ8" s="55" t="e">
        <f t="shared" si="34"/>
        <v>#REF!</v>
      </c>
      <c r="AK8" s="55" t="e">
        <f t="shared" si="35"/>
        <v>#REF!</v>
      </c>
      <c r="AL8" s="55" t="e">
        <f t="shared" si="36"/>
        <v>#REF!</v>
      </c>
      <c r="AM8" s="55" t="e">
        <f t="shared" si="37"/>
        <v>#REF!</v>
      </c>
      <c r="AN8" s="55" t="e">
        <f t="shared" si="38"/>
        <v>#REF!</v>
      </c>
      <c r="AO8" s="55" t="e">
        <f t="shared" si="39"/>
        <v>#REF!</v>
      </c>
      <c r="AP8" s="55" t="e">
        <f t="shared" si="40"/>
        <v>#REF!</v>
      </c>
      <c r="AQ8" s="55" t="e">
        <f t="shared" si="41"/>
        <v>#REF!</v>
      </c>
      <c r="AR8" s="55" t="e">
        <f t="shared" si="42"/>
        <v>#REF!</v>
      </c>
      <c r="AS8" s="55" t="e">
        <f t="shared" si="43"/>
        <v>#REF!</v>
      </c>
      <c r="AT8" s="57" t="e">
        <f t="shared" si="44"/>
        <v>#REF!</v>
      </c>
      <c r="AU8" s="56" t="e">
        <f t="shared" si="45"/>
        <v>#REF!</v>
      </c>
      <c r="AV8" s="55" t="e">
        <f t="shared" si="46"/>
        <v>#REF!</v>
      </c>
      <c r="AW8" s="55" t="e">
        <f t="shared" si="47"/>
        <v>#REF!</v>
      </c>
      <c r="AX8" s="55" t="e">
        <f t="shared" si="48"/>
        <v>#REF!</v>
      </c>
      <c r="AY8" s="55" t="e">
        <f t="shared" si="49"/>
        <v>#REF!</v>
      </c>
      <c r="AZ8" s="55" t="e">
        <f t="shared" si="50"/>
        <v>#REF!</v>
      </c>
      <c r="BA8" s="55" t="e">
        <f t="shared" si="51"/>
        <v>#REF!</v>
      </c>
      <c r="BB8" s="55" t="e">
        <f t="shared" si="52"/>
        <v>#REF!</v>
      </c>
      <c r="BC8" s="55" t="e">
        <f t="shared" si="53"/>
        <v>#REF!</v>
      </c>
      <c r="BD8" s="55" t="e">
        <f t="shared" si="54"/>
        <v>#REF!</v>
      </c>
      <c r="BE8" s="55" t="e">
        <f t="shared" si="55"/>
        <v>#REF!</v>
      </c>
      <c r="BF8" s="55" t="e">
        <f t="shared" si="56"/>
        <v>#REF!</v>
      </c>
      <c r="BG8" s="55" t="e">
        <f t="shared" si="57"/>
        <v>#REF!</v>
      </c>
      <c r="BH8" s="55" t="e">
        <f t="shared" si="58"/>
        <v>#REF!</v>
      </c>
      <c r="BI8" s="54" t="e">
        <f t="shared" si="59"/>
        <v>#REF!</v>
      </c>
      <c r="BJ8" s="53" t="e">
        <f t="shared" si="61"/>
        <v>#REF!</v>
      </c>
    </row>
    <row r="9" spans="1:85" s="33" customFormat="1" ht="12.95" customHeight="1">
      <c r="A9" s="52">
        <f t="shared" si="60"/>
        <v>2538</v>
      </c>
      <c r="B9" s="59" t="e">
        <f t="shared" si="0"/>
        <v>#REF!</v>
      </c>
      <c r="C9" s="55" t="e">
        <f t="shared" si="1"/>
        <v>#REF!</v>
      </c>
      <c r="D9" s="55" t="e">
        <f t="shared" si="2"/>
        <v>#REF!</v>
      </c>
      <c r="E9" s="55" t="e">
        <f t="shared" si="3"/>
        <v>#REF!</v>
      </c>
      <c r="F9" s="55" t="e">
        <f t="shared" si="4"/>
        <v>#REF!</v>
      </c>
      <c r="G9" s="55" t="e">
        <f t="shared" si="5"/>
        <v>#REF!</v>
      </c>
      <c r="H9" s="55" t="e">
        <f t="shared" si="6"/>
        <v>#REF!</v>
      </c>
      <c r="I9" s="55" t="e">
        <f t="shared" si="7"/>
        <v>#REF!</v>
      </c>
      <c r="J9" s="55" t="e">
        <f t="shared" si="8"/>
        <v>#REF!</v>
      </c>
      <c r="K9" s="55" t="e">
        <f t="shared" si="9"/>
        <v>#REF!</v>
      </c>
      <c r="L9" s="55" t="e">
        <f t="shared" si="10"/>
        <v>#REF!</v>
      </c>
      <c r="M9" s="55" t="e">
        <f t="shared" si="11"/>
        <v>#REF!</v>
      </c>
      <c r="N9" s="55" t="e">
        <f t="shared" si="12"/>
        <v>#REF!</v>
      </c>
      <c r="O9" s="55" t="e">
        <f t="shared" si="13"/>
        <v>#REF!</v>
      </c>
      <c r="P9" s="57" t="e">
        <f t="shared" si="14"/>
        <v>#REF!</v>
      </c>
      <c r="Q9" s="58" t="e">
        <f t="shared" si="15"/>
        <v>#REF!</v>
      </c>
      <c r="R9" s="55" t="e">
        <f t="shared" si="16"/>
        <v>#REF!</v>
      </c>
      <c r="S9" s="55" t="e">
        <f t="shared" si="17"/>
        <v>#REF!</v>
      </c>
      <c r="T9" s="55" t="e">
        <f t="shared" si="18"/>
        <v>#REF!</v>
      </c>
      <c r="U9" s="55" t="e">
        <f t="shared" si="19"/>
        <v>#REF!</v>
      </c>
      <c r="V9" s="55" t="e">
        <f t="shared" si="20"/>
        <v>#REF!</v>
      </c>
      <c r="W9" s="55" t="e">
        <f t="shared" si="21"/>
        <v>#REF!</v>
      </c>
      <c r="X9" s="55" t="e">
        <f t="shared" si="22"/>
        <v>#REF!</v>
      </c>
      <c r="Y9" s="55" t="e">
        <f t="shared" si="23"/>
        <v>#REF!</v>
      </c>
      <c r="Z9" s="55" t="e">
        <f t="shared" si="24"/>
        <v>#REF!</v>
      </c>
      <c r="AA9" s="56" t="e">
        <f t="shared" si="25"/>
        <v>#REF!</v>
      </c>
      <c r="AB9" s="55" t="e">
        <f t="shared" si="26"/>
        <v>#REF!</v>
      </c>
      <c r="AC9" s="55" t="e">
        <f t="shared" si="27"/>
        <v>#REF!</v>
      </c>
      <c r="AD9" s="55" t="e">
        <f t="shared" si="28"/>
        <v>#REF!</v>
      </c>
      <c r="AE9" s="57" t="e">
        <f t="shared" si="29"/>
        <v>#REF!</v>
      </c>
      <c r="AF9" s="56" t="e">
        <f t="shared" si="30"/>
        <v>#REF!</v>
      </c>
      <c r="AG9" s="55" t="e">
        <f t="shared" si="31"/>
        <v>#REF!</v>
      </c>
      <c r="AH9" s="55" t="e">
        <f t="shared" si="32"/>
        <v>#REF!</v>
      </c>
      <c r="AI9" s="55" t="e">
        <f t="shared" si="33"/>
        <v>#REF!</v>
      </c>
      <c r="AJ9" s="55" t="e">
        <f t="shared" si="34"/>
        <v>#REF!</v>
      </c>
      <c r="AK9" s="55" t="e">
        <f t="shared" si="35"/>
        <v>#REF!</v>
      </c>
      <c r="AL9" s="55" t="e">
        <f t="shared" si="36"/>
        <v>#REF!</v>
      </c>
      <c r="AM9" s="55" t="e">
        <f t="shared" si="37"/>
        <v>#REF!</v>
      </c>
      <c r="AN9" s="55" t="e">
        <f t="shared" si="38"/>
        <v>#REF!</v>
      </c>
      <c r="AO9" s="55" t="e">
        <f t="shared" si="39"/>
        <v>#REF!</v>
      </c>
      <c r="AP9" s="55" t="e">
        <f t="shared" si="40"/>
        <v>#REF!</v>
      </c>
      <c r="AQ9" s="55" t="e">
        <f t="shared" si="41"/>
        <v>#REF!</v>
      </c>
      <c r="AR9" s="55" t="e">
        <f t="shared" si="42"/>
        <v>#REF!</v>
      </c>
      <c r="AS9" s="55" t="e">
        <f t="shared" si="43"/>
        <v>#REF!</v>
      </c>
      <c r="AT9" s="57" t="e">
        <f t="shared" si="44"/>
        <v>#REF!</v>
      </c>
      <c r="AU9" s="56" t="e">
        <f t="shared" si="45"/>
        <v>#REF!</v>
      </c>
      <c r="AV9" s="55" t="e">
        <f t="shared" si="46"/>
        <v>#REF!</v>
      </c>
      <c r="AW9" s="55" t="e">
        <f t="shared" si="47"/>
        <v>#REF!</v>
      </c>
      <c r="AX9" s="55" t="e">
        <f t="shared" si="48"/>
        <v>#REF!</v>
      </c>
      <c r="AY9" s="55" t="e">
        <f t="shared" si="49"/>
        <v>#REF!</v>
      </c>
      <c r="AZ9" s="55" t="e">
        <f t="shared" si="50"/>
        <v>#REF!</v>
      </c>
      <c r="BA9" s="55" t="e">
        <f t="shared" si="51"/>
        <v>#REF!</v>
      </c>
      <c r="BB9" s="55" t="e">
        <f t="shared" si="52"/>
        <v>#REF!</v>
      </c>
      <c r="BC9" s="55" t="e">
        <f t="shared" si="53"/>
        <v>#REF!</v>
      </c>
      <c r="BD9" s="55" t="e">
        <f t="shared" si="54"/>
        <v>#REF!</v>
      </c>
      <c r="BE9" s="55" t="e">
        <f t="shared" si="55"/>
        <v>#REF!</v>
      </c>
      <c r="BF9" s="55" t="e">
        <f t="shared" si="56"/>
        <v>#REF!</v>
      </c>
      <c r="BG9" s="55" t="e">
        <f t="shared" si="57"/>
        <v>#REF!</v>
      </c>
      <c r="BH9" s="55" t="e">
        <f t="shared" si="58"/>
        <v>#REF!</v>
      </c>
      <c r="BI9" s="54" t="e">
        <f t="shared" si="59"/>
        <v>#REF!</v>
      </c>
      <c r="BJ9" s="53" t="e">
        <f t="shared" si="61"/>
        <v>#REF!</v>
      </c>
    </row>
    <row r="10" spans="1:85" s="33" customFormat="1" ht="12.95" customHeight="1">
      <c r="A10" s="52">
        <f t="shared" si="60"/>
        <v>2539</v>
      </c>
      <c r="B10" s="59" t="e">
        <f t="shared" si="0"/>
        <v>#REF!</v>
      </c>
      <c r="C10" s="55" t="e">
        <f t="shared" si="1"/>
        <v>#REF!</v>
      </c>
      <c r="D10" s="55" t="e">
        <f t="shared" si="2"/>
        <v>#REF!</v>
      </c>
      <c r="E10" s="55" t="e">
        <f t="shared" si="3"/>
        <v>#REF!</v>
      </c>
      <c r="F10" s="55" t="e">
        <f t="shared" si="4"/>
        <v>#REF!</v>
      </c>
      <c r="G10" s="55" t="e">
        <f t="shared" si="5"/>
        <v>#REF!</v>
      </c>
      <c r="H10" s="55" t="e">
        <f t="shared" si="6"/>
        <v>#REF!</v>
      </c>
      <c r="I10" s="55" t="e">
        <f t="shared" si="7"/>
        <v>#REF!</v>
      </c>
      <c r="J10" s="55" t="e">
        <f t="shared" si="8"/>
        <v>#REF!</v>
      </c>
      <c r="K10" s="55" t="e">
        <f t="shared" si="9"/>
        <v>#REF!</v>
      </c>
      <c r="L10" s="55" t="e">
        <f t="shared" si="10"/>
        <v>#REF!</v>
      </c>
      <c r="M10" s="55" t="e">
        <f t="shared" si="11"/>
        <v>#REF!</v>
      </c>
      <c r="N10" s="55" t="e">
        <f t="shared" si="12"/>
        <v>#REF!</v>
      </c>
      <c r="O10" s="55" t="e">
        <f t="shared" si="13"/>
        <v>#REF!</v>
      </c>
      <c r="P10" s="57" t="e">
        <f t="shared" si="14"/>
        <v>#REF!</v>
      </c>
      <c r="Q10" s="58" t="e">
        <f t="shared" si="15"/>
        <v>#REF!</v>
      </c>
      <c r="R10" s="55" t="e">
        <f t="shared" si="16"/>
        <v>#REF!</v>
      </c>
      <c r="S10" s="55" t="e">
        <f t="shared" si="17"/>
        <v>#REF!</v>
      </c>
      <c r="T10" s="55" t="e">
        <f t="shared" si="18"/>
        <v>#REF!</v>
      </c>
      <c r="U10" s="55" t="e">
        <f t="shared" si="19"/>
        <v>#REF!</v>
      </c>
      <c r="V10" s="55" t="e">
        <f t="shared" si="20"/>
        <v>#REF!</v>
      </c>
      <c r="W10" s="55" t="e">
        <f t="shared" si="21"/>
        <v>#REF!</v>
      </c>
      <c r="X10" s="55" t="e">
        <f t="shared" si="22"/>
        <v>#REF!</v>
      </c>
      <c r="Y10" s="55" t="e">
        <f t="shared" si="23"/>
        <v>#REF!</v>
      </c>
      <c r="Z10" s="55" t="e">
        <f t="shared" si="24"/>
        <v>#REF!</v>
      </c>
      <c r="AA10" s="56" t="e">
        <f t="shared" si="25"/>
        <v>#REF!</v>
      </c>
      <c r="AB10" s="55" t="e">
        <f t="shared" si="26"/>
        <v>#REF!</v>
      </c>
      <c r="AC10" s="55" t="e">
        <f t="shared" si="27"/>
        <v>#REF!</v>
      </c>
      <c r="AD10" s="55" t="e">
        <f t="shared" si="28"/>
        <v>#REF!</v>
      </c>
      <c r="AE10" s="57" t="e">
        <f t="shared" si="29"/>
        <v>#REF!</v>
      </c>
      <c r="AF10" s="56" t="e">
        <f t="shared" si="30"/>
        <v>#REF!</v>
      </c>
      <c r="AG10" s="55" t="e">
        <f t="shared" si="31"/>
        <v>#REF!</v>
      </c>
      <c r="AH10" s="55" t="e">
        <f t="shared" si="32"/>
        <v>#REF!</v>
      </c>
      <c r="AI10" s="55" t="e">
        <f t="shared" si="33"/>
        <v>#REF!</v>
      </c>
      <c r="AJ10" s="55" t="e">
        <f t="shared" si="34"/>
        <v>#REF!</v>
      </c>
      <c r="AK10" s="55" t="e">
        <f t="shared" si="35"/>
        <v>#REF!</v>
      </c>
      <c r="AL10" s="55" t="e">
        <f t="shared" si="36"/>
        <v>#REF!</v>
      </c>
      <c r="AM10" s="55" t="e">
        <f t="shared" si="37"/>
        <v>#REF!</v>
      </c>
      <c r="AN10" s="55" t="e">
        <f t="shared" si="38"/>
        <v>#REF!</v>
      </c>
      <c r="AO10" s="55" t="e">
        <f t="shared" si="39"/>
        <v>#REF!</v>
      </c>
      <c r="AP10" s="55" t="e">
        <f t="shared" si="40"/>
        <v>#REF!</v>
      </c>
      <c r="AQ10" s="55" t="e">
        <f t="shared" si="41"/>
        <v>#REF!</v>
      </c>
      <c r="AR10" s="55" t="e">
        <f t="shared" si="42"/>
        <v>#REF!</v>
      </c>
      <c r="AS10" s="55" t="e">
        <f t="shared" si="43"/>
        <v>#REF!</v>
      </c>
      <c r="AT10" s="57" t="e">
        <f t="shared" si="44"/>
        <v>#REF!</v>
      </c>
      <c r="AU10" s="56" t="e">
        <f t="shared" si="45"/>
        <v>#REF!</v>
      </c>
      <c r="AV10" s="55" t="e">
        <f t="shared" si="46"/>
        <v>#REF!</v>
      </c>
      <c r="AW10" s="55" t="e">
        <f t="shared" si="47"/>
        <v>#REF!</v>
      </c>
      <c r="AX10" s="55" t="e">
        <f t="shared" si="48"/>
        <v>#REF!</v>
      </c>
      <c r="AY10" s="55" t="e">
        <f t="shared" si="49"/>
        <v>#REF!</v>
      </c>
      <c r="AZ10" s="55" t="e">
        <f t="shared" si="50"/>
        <v>#REF!</v>
      </c>
      <c r="BA10" s="55" t="e">
        <f t="shared" si="51"/>
        <v>#REF!</v>
      </c>
      <c r="BB10" s="55" t="e">
        <f t="shared" si="52"/>
        <v>#REF!</v>
      </c>
      <c r="BC10" s="55" t="e">
        <f t="shared" si="53"/>
        <v>#REF!</v>
      </c>
      <c r="BD10" s="55" t="e">
        <f t="shared" si="54"/>
        <v>#REF!</v>
      </c>
      <c r="BE10" s="55" t="e">
        <f t="shared" si="55"/>
        <v>#REF!</v>
      </c>
      <c r="BF10" s="55" t="e">
        <f t="shared" si="56"/>
        <v>#REF!</v>
      </c>
      <c r="BG10" s="55" t="e">
        <f t="shared" si="57"/>
        <v>#REF!</v>
      </c>
      <c r="BH10" s="55" t="e">
        <f t="shared" si="58"/>
        <v>#REF!</v>
      </c>
      <c r="BI10" s="54" t="e">
        <f t="shared" si="59"/>
        <v>#REF!</v>
      </c>
      <c r="BJ10" s="53" t="e">
        <f t="shared" si="61"/>
        <v>#REF!</v>
      </c>
    </row>
    <row r="11" spans="1:85" s="33" customFormat="1" ht="12.95" customHeight="1">
      <c r="A11" s="52">
        <f t="shared" si="60"/>
        <v>2540</v>
      </c>
      <c r="B11" s="59" t="e">
        <f t="shared" si="0"/>
        <v>#REF!</v>
      </c>
      <c r="C11" s="55" t="e">
        <f t="shared" si="1"/>
        <v>#REF!</v>
      </c>
      <c r="D11" s="55" t="e">
        <f t="shared" si="2"/>
        <v>#REF!</v>
      </c>
      <c r="E11" s="55" t="e">
        <f t="shared" si="3"/>
        <v>#REF!</v>
      </c>
      <c r="F11" s="55" t="e">
        <f t="shared" si="4"/>
        <v>#REF!</v>
      </c>
      <c r="G11" s="55" t="e">
        <f t="shared" si="5"/>
        <v>#REF!</v>
      </c>
      <c r="H11" s="55" t="e">
        <f t="shared" si="6"/>
        <v>#REF!</v>
      </c>
      <c r="I11" s="55" t="e">
        <f t="shared" si="7"/>
        <v>#REF!</v>
      </c>
      <c r="J11" s="55" t="e">
        <f t="shared" si="8"/>
        <v>#REF!</v>
      </c>
      <c r="K11" s="55" t="e">
        <f t="shared" si="9"/>
        <v>#REF!</v>
      </c>
      <c r="L11" s="55" t="e">
        <f t="shared" si="10"/>
        <v>#REF!</v>
      </c>
      <c r="M11" s="55" t="e">
        <f t="shared" si="11"/>
        <v>#REF!</v>
      </c>
      <c r="N11" s="55" t="e">
        <f t="shared" si="12"/>
        <v>#REF!</v>
      </c>
      <c r="O11" s="55" t="e">
        <f t="shared" si="13"/>
        <v>#REF!</v>
      </c>
      <c r="P11" s="57" t="e">
        <f t="shared" si="14"/>
        <v>#REF!</v>
      </c>
      <c r="Q11" s="58" t="e">
        <f t="shared" si="15"/>
        <v>#REF!</v>
      </c>
      <c r="R11" s="55" t="e">
        <f t="shared" si="16"/>
        <v>#REF!</v>
      </c>
      <c r="S11" s="55" t="e">
        <f t="shared" si="17"/>
        <v>#REF!</v>
      </c>
      <c r="T11" s="55" t="e">
        <f t="shared" si="18"/>
        <v>#REF!</v>
      </c>
      <c r="U11" s="55" t="e">
        <f t="shared" si="19"/>
        <v>#REF!</v>
      </c>
      <c r="V11" s="55" t="e">
        <f t="shared" si="20"/>
        <v>#REF!</v>
      </c>
      <c r="W11" s="55" t="e">
        <f t="shared" si="21"/>
        <v>#REF!</v>
      </c>
      <c r="X11" s="55" t="e">
        <f t="shared" si="22"/>
        <v>#REF!</v>
      </c>
      <c r="Y11" s="55" t="e">
        <f t="shared" si="23"/>
        <v>#REF!</v>
      </c>
      <c r="Z11" s="55" t="e">
        <f t="shared" si="24"/>
        <v>#REF!</v>
      </c>
      <c r="AA11" s="56" t="e">
        <f t="shared" si="25"/>
        <v>#REF!</v>
      </c>
      <c r="AB11" s="55" t="e">
        <f t="shared" si="26"/>
        <v>#REF!</v>
      </c>
      <c r="AC11" s="55" t="e">
        <f t="shared" si="27"/>
        <v>#REF!</v>
      </c>
      <c r="AD11" s="55" t="e">
        <f t="shared" si="28"/>
        <v>#REF!</v>
      </c>
      <c r="AE11" s="57" t="e">
        <f t="shared" si="29"/>
        <v>#REF!</v>
      </c>
      <c r="AF11" s="56" t="e">
        <f t="shared" si="30"/>
        <v>#REF!</v>
      </c>
      <c r="AG11" s="55" t="e">
        <f t="shared" si="31"/>
        <v>#REF!</v>
      </c>
      <c r="AH11" s="55" t="e">
        <f t="shared" si="32"/>
        <v>#REF!</v>
      </c>
      <c r="AI11" s="55" t="e">
        <f t="shared" si="33"/>
        <v>#REF!</v>
      </c>
      <c r="AJ11" s="55" t="e">
        <f t="shared" si="34"/>
        <v>#REF!</v>
      </c>
      <c r="AK11" s="55" t="e">
        <f t="shared" si="35"/>
        <v>#REF!</v>
      </c>
      <c r="AL11" s="55" t="e">
        <f t="shared" si="36"/>
        <v>#REF!</v>
      </c>
      <c r="AM11" s="55" t="e">
        <f t="shared" si="37"/>
        <v>#REF!</v>
      </c>
      <c r="AN11" s="55" t="e">
        <f t="shared" si="38"/>
        <v>#REF!</v>
      </c>
      <c r="AO11" s="55" t="e">
        <f t="shared" si="39"/>
        <v>#REF!</v>
      </c>
      <c r="AP11" s="55" t="e">
        <f t="shared" si="40"/>
        <v>#REF!</v>
      </c>
      <c r="AQ11" s="55" t="e">
        <f t="shared" si="41"/>
        <v>#REF!</v>
      </c>
      <c r="AR11" s="55" t="e">
        <f t="shared" si="42"/>
        <v>#REF!</v>
      </c>
      <c r="AS11" s="55" t="e">
        <f t="shared" si="43"/>
        <v>#REF!</v>
      </c>
      <c r="AT11" s="57" t="e">
        <f t="shared" si="44"/>
        <v>#REF!</v>
      </c>
      <c r="AU11" s="56" t="e">
        <f t="shared" si="45"/>
        <v>#REF!</v>
      </c>
      <c r="AV11" s="55" t="e">
        <f t="shared" si="46"/>
        <v>#REF!</v>
      </c>
      <c r="AW11" s="55" t="e">
        <f t="shared" si="47"/>
        <v>#REF!</v>
      </c>
      <c r="AX11" s="55" t="e">
        <f t="shared" si="48"/>
        <v>#REF!</v>
      </c>
      <c r="AY11" s="55" t="e">
        <f t="shared" si="49"/>
        <v>#REF!</v>
      </c>
      <c r="AZ11" s="55" t="e">
        <f t="shared" si="50"/>
        <v>#REF!</v>
      </c>
      <c r="BA11" s="55" t="e">
        <f t="shared" si="51"/>
        <v>#REF!</v>
      </c>
      <c r="BB11" s="55" t="e">
        <f t="shared" si="52"/>
        <v>#REF!</v>
      </c>
      <c r="BC11" s="55" t="e">
        <f t="shared" si="53"/>
        <v>#REF!</v>
      </c>
      <c r="BD11" s="55" t="e">
        <f t="shared" si="54"/>
        <v>#REF!</v>
      </c>
      <c r="BE11" s="55" t="e">
        <f t="shared" si="55"/>
        <v>#REF!</v>
      </c>
      <c r="BF11" s="55" t="e">
        <f t="shared" si="56"/>
        <v>#REF!</v>
      </c>
      <c r="BG11" s="55" t="e">
        <f t="shared" si="57"/>
        <v>#REF!</v>
      </c>
      <c r="BH11" s="55" t="e">
        <f t="shared" si="58"/>
        <v>#REF!</v>
      </c>
      <c r="BI11" s="54" t="e">
        <f t="shared" si="59"/>
        <v>#REF!</v>
      </c>
      <c r="BJ11" s="53" t="e">
        <f t="shared" si="61"/>
        <v>#REF!</v>
      </c>
    </row>
    <row r="12" spans="1:85" s="33" customFormat="1" ht="12.95" customHeight="1" thickBot="1">
      <c r="A12" s="52">
        <f t="shared" si="60"/>
        <v>2541</v>
      </c>
      <c r="B12" s="51" t="e">
        <f t="shared" si="0"/>
        <v>#REF!</v>
      </c>
      <c r="C12" s="47" t="e">
        <f t="shared" si="1"/>
        <v>#REF!</v>
      </c>
      <c r="D12" s="47" t="e">
        <f t="shared" si="2"/>
        <v>#REF!</v>
      </c>
      <c r="E12" s="47" t="e">
        <f t="shared" si="3"/>
        <v>#REF!</v>
      </c>
      <c r="F12" s="47" t="e">
        <f t="shared" si="4"/>
        <v>#REF!</v>
      </c>
      <c r="G12" s="47" t="e">
        <f t="shared" si="5"/>
        <v>#REF!</v>
      </c>
      <c r="H12" s="47" t="e">
        <f t="shared" si="6"/>
        <v>#REF!</v>
      </c>
      <c r="I12" s="47" t="e">
        <f t="shared" si="7"/>
        <v>#REF!</v>
      </c>
      <c r="J12" s="47" t="e">
        <f t="shared" si="8"/>
        <v>#REF!</v>
      </c>
      <c r="K12" s="47" t="e">
        <f t="shared" si="9"/>
        <v>#REF!</v>
      </c>
      <c r="L12" s="47" t="e">
        <f t="shared" si="10"/>
        <v>#REF!</v>
      </c>
      <c r="M12" s="47" t="e">
        <f t="shared" si="11"/>
        <v>#REF!</v>
      </c>
      <c r="N12" s="47" t="e">
        <f t="shared" si="12"/>
        <v>#REF!</v>
      </c>
      <c r="O12" s="47" t="e">
        <f t="shared" si="13"/>
        <v>#REF!</v>
      </c>
      <c r="P12" s="49" t="e">
        <f t="shared" si="14"/>
        <v>#REF!</v>
      </c>
      <c r="Q12" s="50" t="e">
        <f t="shared" si="15"/>
        <v>#REF!</v>
      </c>
      <c r="R12" s="47" t="e">
        <f t="shared" si="16"/>
        <v>#REF!</v>
      </c>
      <c r="S12" s="47" t="e">
        <f t="shared" si="17"/>
        <v>#REF!</v>
      </c>
      <c r="T12" s="47" t="e">
        <f t="shared" si="18"/>
        <v>#REF!</v>
      </c>
      <c r="U12" s="47" t="e">
        <f t="shared" si="19"/>
        <v>#REF!</v>
      </c>
      <c r="V12" s="47" t="e">
        <f t="shared" si="20"/>
        <v>#REF!</v>
      </c>
      <c r="W12" s="47" t="e">
        <f t="shared" si="21"/>
        <v>#REF!</v>
      </c>
      <c r="X12" s="47" t="e">
        <f t="shared" si="22"/>
        <v>#REF!</v>
      </c>
      <c r="Y12" s="47" t="e">
        <f t="shared" si="23"/>
        <v>#REF!</v>
      </c>
      <c r="Z12" s="47" t="e">
        <f t="shared" si="24"/>
        <v>#REF!</v>
      </c>
      <c r="AA12" s="48" t="e">
        <f t="shared" si="25"/>
        <v>#REF!</v>
      </c>
      <c r="AB12" s="47" t="e">
        <f t="shared" si="26"/>
        <v>#REF!</v>
      </c>
      <c r="AC12" s="47" t="e">
        <f t="shared" si="27"/>
        <v>#REF!</v>
      </c>
      <c r="AD12" s="47" t="e">
        <f t="shared" si="28"/>
        <v>#REF!</v>
      </c>
      <c r="AE12" s="49" t="e">
        <f t="shared" si="29"/>
        <v>#REF!</v>
      </c>
      <c r="AF12" s="48" t="e">
        <f t="shared" si="30"/>
        <v>#REF!</v>
      </c>
      <c r="AG12" s="47" t="e">
        <f t="shared" si="31"/>
        <v>#REF!</v>
      </c>
      <c r="AH12" s="47" t="e">
        <f t="shared" si="32"/>
        <v>#REF!</v>
      </c>
      <c r="AI12" s="47" t="e">
        <f t="shared" si="33"/>
        <v>#REF!</v>
      </c>
      <c r="AJ12" s="47" t="e">
        <f t="shared" si="34"/>
        <v>#REF!</v>
      </c>
      <c r="AK12" s="47" t="e">
        <f t="shared" si="35"/>
        <v>#REF!</v>
      </c>
      <c r="AL12" s="47" t="e">
        <f t="shared" si="36"/>
        <v>#REF!</v>
      </c>
      <c r="AM12" s="47" t="e">
        <f t="shared" si="37"/>
        <v>#REF!</v>
      </c>
      <c r="AN12" s="47" t="e">
        <f t="shared" si="38"/>
        <v>#REF!</v>
      </c>
      <c r="AO12" s="47" t="e">
        <f t="shared" si="39"/>
        <v>#REF!</v>
      </c>
      <c r="AP12" s="47" t="e">
        <f t="shared" si="40"/>
        <v>#REF!</v>
      </c>
      <c r="AQ12" s="47" t="e">
        <f t="shared" si="41"/>
        <v>#REF!</v>
      </c>
      <c r="AR12" s="47" t="e">
        <f t="shared" si="42"/>
        <v>#REF!</v>
      </c>
      <c r="AS12" s="47" t="e">
        <f t="shared" si="43"/>
        <v>#REF!</v>
      </c>
      <c r="AT12" s="49" t="e">
        <f t="shared" si="44"/>
        <v>#REF!</v>
      </c>
      <c r="AU12" s="48" t="e">
        <f t="shared" si="45"/>
        <v>#REF!</v>
      </c>
      <c r="AV12" s="47" t="e">
        <f t="shared" si="46"/>
        <v>#REF!</v>
      </c>
      <c r="AW12" s="47" t="e">
        <f t="shared" si="47"/>
        <v>#REF!</v>
      </c>
      <c r="AX12" s="47" t="e">
        <f t="shared" si="48"/>
        <v>#REF!</v>
      </c>
      <c r="AY12" s="47" t="e">
        <f t="shared" si="49"/>
        <v>#REF!</v>
      </c>
      <c r="AZ12" s="47" t="e">
        <f t="shared" si="50"/>
        <v>#REF!</v>
      </c>
      <c r="BA12" s="47" t="e">
        <f t="shared" si="51"/>
        <v>#REF!</v>
      </c>
      <c r="BB12" s="47" t="e">
        <f t="shared" si="52"/>
        <v>#REF!</v>
      </c>
      <c r="BC12" s="47" t="e">
        <f t="shared" si="53"/>
        <v>#REF!</v>
      </c>
      <c r="BD12" s="47" t="e">
        <f t="shared" si="54"/>
        <v>#REF!</v>
      </c>
      <c r="BE12" s="47" t="e">
        <f t="shared" si="55"/>
        <v>#REF!</v>
      </c>
      <c r="BF12" s="47" t="e">
        <f t="shared" si="56"/>
        <v>#REF!</v>
      </c>
      <c r="BG12" s="47" t="e">
        <f t="shared" si="57"/>
        <v>#REF!</v>
      </c>
      <c r="BH12" s="47" t="e">
        <f t="shared" si="58"/>
        <v>#REF!</v>
      </c>
      <c r="BI12" s="46" t="e">
        <f t="shared" si="59"/>
        <v>#REF!</v>
      </c>
      <c r="BJ12" s="53" t="e">
        <f t="shared" si="61"/>
        <v>#REF!</v>
      </c>
    </row>
    <row r="13" spans="1:85" s="33" customFormat="1" ht="12.95" customHeight="1">
      <c r="A13" s="52">
        <f t="shared" si="60"/>
        <v>2542</v>
      </c>
      <c r="B13" s="65" t="e">
        <f t="shared" si="0"/>
        <v>#REF!</v>
      </c>
      <c r="C13" s="61" t="e">
        <f t="shared" si="1"/>
        <v>#REF!</v>
      </c>
      <c r="D13" s="61" t="e">
        <f t="shared" si="2"/>
        <v>#REF!</v>
      </c>
      <c r="E13" s="61" t="e">
        <f t="shared" si="3"/>
        <v>#REF!</v>
      </c>
      <c r="F13" s="61" t="e">
        <f t="shared" si="4"/>
        <v>#REF!</v>
      </c>
      <c r="G13" s="61" t="e">
        <f t="shared" si="5"/>
        <v>#REF!</v>
      </c>
      <c r="H13" s="61" t="e">
        <f t="shared" si="6"/>
        <v>#REF!</v>
      </c>
      <c r="I13" s="61" t="e">
        <f t="shared" si="7"/>
        <v>#REF!</v>
      </c>
      <c r="J13" s="61" t="e">
        <f t="shared" si="8"/>
        <v>#REF!</v>
      </c>
      <c r="K13" s="61" t="e">
        <f t="shared" si="9"/>
        <v>#REF!</v>
      </c>
      <c r="L13" s="61" t="e">
        <f t="shared" si="10"/>
        <v>#REF!</v>
      </c>
      <c r="M13" s="61" t="e">
        <f t="shared" si="11"/>
        <v>#REF!</v>
      </c>
      <c r="N13" s="61" t="e">
        <f t="shared" si="12"/>
        <v>#REF!</v>
      </c>
      <c r="O13" s="61" t="e">
        <f t="shared" si="13"/>
        <v>#REF!</v>
      </c>
      <c r="P13" s="63" t="e">
        <f t="shared" si="14"/>
        <v>#REF!</v>
      </c>
      <c r="Q13" s="64" t="e">
        <f t="shared" si="15"/>
        <v>#REF!</v>
      </c>
      <c r="R13" s="61" t="e">
        <f t="shared" si="16"/>
        <v>#REF!</v>
      </c>
      <c r="S13" s="61" t="e">
        <f t="shared" si="17"/>
        <v>#REF!</v>
      </c>
      <c r="T13" s="61" t="e">
        <f t="shared" si="18"/>
        <v>#REF!</v>
      </c>
      <c r="U13" s="61" t="e">
        <f t="shared" si="19"/>
        <v>#REF!</v>
      </c>
      <c r="V13" s="61" t="e">
        <f t="shared" si="20"/>
        <v>#REF!</v>
      </c>
      <c r="W13" s="61" t="e">
        <f t="shared" si="21"/>
        <v>#REF!</v>
      </c>
      <c r="X13" s="61" t="e">
        <f t="shared" si="22"/>
        <v>#REF!</v>
      </c>
      <c r="Y13" s="61" t="e">
        <f t="shared" si="23"/>
        <v>#REF!</v>
      </c>
      <c r="Z13" s="61" t="e">
        <f t="shared" si="24"/>
        <v>#REF!</v>
      </c>
      <c r="AA13" s="62" t="e">
        <f t="shared" si="25"/>
        <v>#REF!</v>
      </c>
      <c r="AB13" s="61" t="e">
        <f t="shared" si="26"/>
        <v>#REF!</v>
      </c>
      <c r="AC13" s="61" t="e">
        <f t="shared" si="27"/>
        <v>#REF!</v>
      </c>
      <c r="AD13" s="61" t="e">
        <f t="shared" si="28"/>
        <v>#REF!</v>
      </c>
      <c r="AE13" s="63" t="e">
        <f t="shared" si="29"/>
        <v>#REF!</v>
      </c>
      <c r="AF13" s="62" t="e">
        <f t="shared" si="30"/>
        <v>#REF!</v>
      </c>
      <c r="AG13" s="61" t="e">
        <f t="shared" si="31"/>
        <v>#REF!</v>
      </c>
      <c r="AH13" s="61" t="e">
        <f t="shared" si="32"/>
        <v>#REF!</v>
      </c>
      <c r="AI13" s="61" t="e">
        <f t="shared" si="33"/>
        <v>#REF!</v>
      </c>
      <c r="AJ13" s="61" t="e">
        <f t="shared" si="34"/>
        <v>#REF!</v>
      </c>
      <c r="AK13" s="61" t="e">
        <f t="shared" si="35"/>
        <v>#REF!</v>
      </c>
      <c r="AL13" s="61" t="e">
        <f t="shared" si="36"/>
        <v>#REF!</v>
      </c>
      <c r="AM13" s="61" t="e">
        <f t="shared" si="37"/>
        <v>#REF!</v>
      </c>
      <c r="AN13" s="61" t="e">
        <f t="shared" si="38"/>
        <v>#REF!</v>
      </c>
      <c r="AO13" s="61" t="e">
        <f t="shared" si="39"/>
        <v>#REF!</v>
      </c>
      <c r="AP13" s="61" t="e">
        <f t="shared" si="40"/>
        <v>#REF!</v>
      </c>
      <c r="AQ13" s="61" t="e">
        <f t="shared" si="41"/>
        <v>#REF!</v>
      </c>
      <c r="AR13" s="61" t="e">
        <f t="shared" si="42"/>
        <v>#REF!</v>
      </c>
      <c r="AS13" s="61" t="e">
        <f t="shared" si="43"/>
        <v>#REF!</v>
      </c>
      <c r="AT13" s="63" t="e">
        <f t="shared" si="44"/>
        <v>#REF!</v>
      </c>
      <c r="AU13" s="62" t="e">
        <f t="shared" si="45"/>
        <v>#REF!</v>
      </c>
      <c r="AV13" s="61" t="e">
        <f t="shared" si="46"/>
        <v>#REF!</v>
      </c>
      <c r="AW13" s="61" t="e">
        <f t="shared" si="47"/>
        <v>#REF!</v>
      </c>
      <c r="AX13" s="61" t="e">
        <f t="shared" si="48"/>
        <v>#REF!</v>
      </c>
      <c r="AY13" s="61" t="e">
        <f t="shared" si="49"/>
        <v>#REF!</v>
      </c>
      <c r="AZ13" s="61" t="e">
        <f t="shared" si="50"/>
        <v>#REF!</v>
      </c>
      <c r="BA13" s="61" t="e">
        <f t="shared" si="51"/>
        <v>#REF!</v>
      </c>
      <c r="BB13" s="61" t="e">
        <f t="shared" si="52"/>
        <v>#REF!</v>
      </c>
      <c r="BC13" s="61" t="e">
        <f t="shared" si="53"/>
        <v>#REF!</v>
      </c>
      <c r="BD13" s="61" t="e">
        <f t="shared" si="54"/>
        <v>#REF!</v>
      </c>
      <c r="BE13" s="61" t="e">
        <f t="shared" si="55"/>
        <v>#REF!</v>
      </c>
      <c r="BF13" s="61" t="e">
        <f t="shared" si="56"/>
        <v>#REF!</v>
      </c>
      <c r="BG13" s="61" t="e">
        <f t="shared" si="57"/>
        <v>#REF!</v>
      </c>
      <c r="BH13" s="61" t="e">
        <f t="shared" si="58"/>
        <v>#REF!</v>
      </c>
      <c r="BI13" s="60" t="e">
        <f t="shared" si="59"/>
        <v>#REF!</v>
      </c>
      <c r="BJ13" s="53" t="e">
        <f t="shared" si="61"/>
        <v>#REF!</v>
      </c>
    </row>
    <row r="14" spans="1:85" s="33" customFormat="1" ht="12.95" customHeight="1">
      <c r="A14" s="52">
        <f t="shared" si="60"/>
        <v>2543</v>
      </c>
      <c r="B14" s="59" t="e">
        <f t="shared" si="0"/>
        <v>#REF!</v>
      </c>
      <c r="C14" s="55" t="e">
        <f t="shared" si="1"/>
        <v>#REF!</v>
      </c>
      <c r="D14" s="55" t="e">
        <f t="shared" si="2"/>
        <v>#REF!</v>
      </c>
      <c r="E14" s="55" t="e">
        <f t="shared" si="3"/>
        <v>#REF!</v>
      </c>
      <c r="F14" s="55" t="e">
        <f t="shared" si="4"/>
        <v>#REF!</v>
      </c>
      <c r="G14" s="55" t="e">
        <f t="shared" si="5"/>
        <v>#REF!</v>
      </c>
      <c r="H14" s="55" t="e">
        <f t="shared" si="6"/>
        <v>#REF!</v>
      </c>
      <c r="I14" s="55" t="e">
        <f t="shared" si="7"/>
        <v>#REF!</v>
      </c>
      <c r="J14" s="55" t="e">
        <f t="shared" si="8"/>
        <v>#REF!</v>
      </c>
      <c r="K14" s="55" t="e">
        <f t="shared" si="9"/>
        <v>#REF!</v>
      </c>
      <c r="L14" s="55" t="e">
        <f t="shared" si="10"/>
        <v>#REF!</v>
      </c>
      <c r="M14" s="55" t="e">
        <f t="shared" si="11"/>
        <v>#REF!</v>
      </c>
      <c r="N14" s="55" t="e">
        <f t="shared" si="12"/>
        <v>#REF!</v>
      </c>
      <c r="O14" s="55" t="e">
        <f t="shared" si="13"/>
        <v>#REF!</v>
      </c>
      <c r="P14" s="57" t="e">
        <f t="shared" si="14"/>
        <v>#REF!</v>
      </c>
      <c r="Q14" s="58" t="e">
        <f t="shared" si="15"/>
        <v>#REF!</v>
      </c>
      <c r="R14" s="55" t="e">
        <f t="shared" si="16"/>
        <v>#REF!</v>
      </c>
      <c r="S14" s="55" t="e">
        <f t="shared" si="17"/>
        <v>#REF!</v>
      </c>
      <c r="T14" s="55" t="e">
        <f t="shared" si="18"/>
        <v>#REF!</v>
      </c>
      <c r="U14" s="55" t="e">
        <f t="shared" si="19"/>
        <v>#REF!</v>
      </c>
      <c r="V14" s="55" t="e">
        <f t="shared" si="20"/>
        <v>#REF!</v>
      </c>
      <c r="W14" s="55" t="e">
        <f t="shared" si="21"/>
        <v>#REF!</v>
      </c>
      <c r="X14" s="55" t="e">
        <f t="shared" si="22"/>
        <v>#REF!</v>
      </c>
      <c r="Y14" s="55" t="e">
        <f t="shared" si="23"/>
        <v>#REF!</v>
      </c>
      <c r="Z14" s="55" t="e">
        <f t="shared" si="24"/>
        <v>#REF!</v>
      </c>
      <c r="AA14" s="56" t="e">
        <f t="shared" si="25"/>
        <v>#REF!</v>
      </c>
      <c r="AB14" s="55" t="e">
        <f t="shared" si="26"/>
        <v>#REF!</v>
      </c>
      <c r="AC14" s="55" t="e">
        <f t="shared" si="27"/>
        <v>#REF!</v>
      </c>
      <c r="AD14" s="55" t="e">
        <f t="shared" si="28"/>
        <v>#REF!</v>
      </c>
      <c r="AE14" s="57" t="e">
        <f t="shared" si="29"/>
        <v>#REF!</v>
      </c>
      <c r="AF14" s="56" t="e">
        <f t="shared" si="30"/>
        <v>#REF!</v>
      </c>
      <c r="AG14" s="55" t="e">
        <f t="shared" si="31"/>
        <v>#REF!</v>
      </c>
      <c r="AH14" s="55" t="e">
        <f t="shared" si="32"/>
        <v>#REF!</v>
      </c>
      <c r="AI14" s="55" t="e">
        <f t="shared" si="33"/>
        <v>#REF!</v>
      </c>
      <c r="AJ14" s="55" t="e">
        <f t="shared" si="34"/>
        <v>#REF!</v>
      </c>
      <c r="AK14" s="55" t="e">
        <f t="shared" si="35"/>
        <v>#REF!</v>
      </c>
      <c r="AL14" s="55" t="e">
        <f t="shared" si="36"/>
        <v>#REF!</v>
      </c>
      <c r="AM14" s="55" t="e">
        <f t="shared" si="37"/>
        <v>#REF!</v>
      </c>
      <c r="AN14" s="55" t="e">
        <f t="shared" si="38"/>
        <v>#REF!</v>
      </c>
      <c r="AO14" s="55" t="e">
        <f t="shared" si="39"/>
        <v>#REF!</v>
      </c>
      <c r="AP14" s="55" t="e">
        <f t="shared" si="40"/>
        <v>#REF!</v>
      </c>
      <c r="AQ14" s="55" t="e">
        <f t="shared" si="41"/>
        <v>#REF!</v>
      </c>
      <c r="AR14" s="55" t="e">
        <f t="shared" si="42"/>
        <v>#REF!</v>
      </c>
      <c r="AS14" s="55" t="e">
        <f t="shared" si="43"/>
        <v>#REF!</v>
      </c>
      <c r="AT14" s="57" t="e">
        <f t="shared" si="44"/>
        <v>#REF!</v>
      </c>
      <c r="AU14" s="56" t="e">
        <f t="shared" si="45"/>
        <v>#REF!</v>
      </c>
      <c r="AV14" s="55" t="e">
        <f t="shared" si="46"/>
        <v>#REF!</v>
      </c>
      <c r="AW14" s="55" t="e">
        <f t="shared" si="47"/>
        <v>#REF!</v>
      </c>
      <c r="AX14" s="55" t="e">
        <f t="shared" si="48"/>
        <v>#REF!</v>
      </c>
      <c r="AY14" s="55" t="e">
        <f t="shared" si="49"/>
        <v>#REF!</v>
      </c>
      <c r="AZ14" s="55" t="e">
        <f t="shared" si="50"/>
        <v>#REF!</v>
      </c>
      <c r="BA14" s="55" t="e">
        <f t="shared" si="51"/>
        <v>#REF!</v>
      </c>
      <c r="BB14" s="55" t="e">
        <f t="shared" si="52"/>
        <v>#REF!</v>
      </c>
      <c r="BC14" s="55" t="e">
        <f t="shared" si="53"/>
        <v>#REF!</v>
      </c>
      <c r="BD14" s="55" t="e">
        <f t="shared" si="54"/>
        <v>#REF!</v>
      </c>
      <c r="BE14" s="55" t="e">
        <f t="shared" si="55"/>
        <v>#REF!</v>
      </c>
      <c r="BF14" s="55" t="e">
        <f t="shared" si="56"/>
        <v>#REF!</v>
      </c>
      <c r="BG14" s="55" t="e">
        <f t="shared" si="57"/>
        <v>#REF!</v>
      </c>
      <c r="BH14" s="55" t="e">
        <f t="shared" si="58"/>
        <v>#REF!</v>
      </c>
      <c r="BI14" s="54" t="e">
        <f t="shared" si="59"/>
        <v>#REF!</v>
      </c>
      <c r="BJ14" s="53" t="e">
        <f t="shared" si="61"/>
        <v>#REF!</v>
      </c>
    </row>
    <row r="15" spans="1:85" s="33" customFormat="1" ht="12.95" customHeight="1">
      <c r="A15" s="52">
        <f t="shared" si="60"/>
        <v>2544</v>
      </c>
      <c r="B15" s="59" t="e">
        <f t="shared" si="0"/>
        <v>#REF!</v>
      </c>
      <c r="C15" s="55" t="e">
        <f t="shared" si="1"/>
        <v>#REF!</v>
      </c>
      <c r="D15" s="55" t="e">
        <f t="shared" si="2"/>
        <v>#REF!</v>
      </c>
      <c r="E15" s="55" t="e">
        <f t="shared" si="3"/>
        <v>#REF!</v>
      </c>
      <c r="F15" s="55" t="e">
        <f t="shared" si="4"/>
        <v>#REF!</v>
      </c>
      <c r="G15" s="55" t="e">
        <f t="shared" si="5"/>
        <v>#REF!</v>
      </c>
      <c r="H15" s="55" t="e">
        <f t="shared" si="6"/>
        <v>#REF!</v>
      </c>
      <c r="I15" s="55" t="e">
        <f t="shared" si="7"/>
        <v>#REF!</v>
      </c>
      <c r="J15" s="55" t="e">
        <f t="shared" si="8"/>
        <v>#REF!</v>
      </c>
      <c r="K15" s="55" t="e">
        <f t="shared" si="9"/>
        <v>#REF!</v>
      </c>
      <c r="L15" s="55" t="e">
        <f t="shared" si="10"/>
        <v>#REF!</v>
      </c>
      <c r="M15" s="55" t="e">
        <f t="shared" si="11"/>
        <v>#REF!</v>
      </c>
      <c r="N15" s="55" t="e">
        <f t="shared" si="12"/>
        <v>#REF!</v>
      </c>
      <c r="O15" s="55" t="e">
        <f t="shared" si="13"/>
        <v>#REF!</v>
      </c>
      <c r="P15" s="57" t="e">
        <f t="shared" si="14"/>
        <v>#REF!</v>
      </c>
      <c r="Q15" s="58" t="e">
        <f t="shared" si="15"/>
        <v>#REF!</v>
      </c>
      <c r="R15" s="55" t="e">
        <f t="shared" si="16"/>
        <v>#REF!</v>
      </c>
      <c r="S15" s="55" t="e">
        <f t="shared" si="17"/>
        <v>#REF!</v>
      </c>
      <c r="T15" s="55" t="e">
        <f t="shared" si="18"/>
        <v>#REF!</v>
      </c>
      <c r="U15" s="55" t="e">
        <f t="shared" si="19"/>
        <v>#REF!</v>
      </c>
      <c r="V15" s="55" t="e">
        <f t="shared" si="20"/>
        <v>#REF!</v>
      </c>
      <c r="W15" s="55" t="e">
        <f t="shared" si="21"/>
        <v>#REF!</v>
      </c>
      <c r="X15" s="55" t="e">
        <f t="shared" si="22"/>
        <v>#REF!</v>
      </c>
      <c r="Y15" s="55" t="e">
        <f t="shared" si="23"/>
        <v>#REF!</v>
      </c>
      <c r="Z15" s="55" t="e">
        <f t="shared" si="24"/>
        <v>#REF!</v>
      </c>
      <c r="AA15" s="56" t="e">
        <f t="shared" si="25"/>
        <v>#REF!</v>
      </c>
      <c r="AB15" s="55" t="e">
        <f t="shared" si="26"/>
        <v>#REF!</v>
      </c>
      <c r="AC15" s="55" t="e">
        <f t="shared" si="27"/>
        <v>#REF!</v>
      </c>
      <c r="AD15" s="55" t="e">
        <f t="shared" si="28"/>
        <v>#REF!</v>
      </c>
      <c r="AE15" s="57" t="e">
        <f t="shared" si="29"/>
        <v>#REF!</v>
      </c>
      <c r="AF15" s="56" t="e">
        <f t="shared" si="30"/>
        <v>#REF!</v>
      </c>
      <c r="AG15" s="55" t="e">
        <f t="shared" si="31"/>
        <v>#REF!</v>
      </c>
      <c r="AH15" s="55" t="e">
        <f t="shared" si="32"/>
        <v>#REF!</v>
      </c>
      <c r="AI15" s="55" t="e">
        <f t="shared" si="33"/>
        <v>#REF!</v>
      </c>
      <c r="AJ15" s="55" t="e">
        <f t="shared" si="34"/>
        <v>#REF!</v>
      </c>
      <c r="AK15" s="55" t="e">
        <f t="shared" si="35"/>
        <v>#REF!</v>
      </c>
      <c r="AL15" s="55" t="e">
        <f t="shared" si="36"/>
        <v>#REF!</v>
      </c>
      <c r="AM15" s="55" t="e">
        <f t="shared" si="37"/>
        <v>#REF!</v>
      </c>
      <c r="AN15" s="55" t="e">
        <f t="shared" si="38"/>
        <v>#REF!</v>
      </c>
      <c r="AO15" s="55" t="e">
        <f t="shared" si="39"/>
        <v>#REF!</v>
      </c>
      <c r="AP15" s="55" t="e">
        <f t="shared" si="40"/>
        <v>#REF!</v>
      </c>
      <c r="AQ15" s="55" t="e">
        <f t="shared" si="41"/>
        <v>#REF!</v>
      </c>
      <c r="AR15" s="55" t="e">
        <f t="shared" si="42"/>
        <v>#REF!</v>
      </c>
      <c r="AS15" s="55" t="e">
        <f t="shared" si="43"/>
        <v>#REF!</v>
      </c>
      <c r="AT15" s="57" t="e">
        <f t="shared" si="44"/>
        <v>#REF!</v>
      </c>
      <c r="AU15" s="56" t="e">
        <f t="shared" si="45"/>
        <v>#REF!</v>
      </c>
      <c r="AV15" s="55" t="e">
        <f t="shared" si="46"/>
        <v>#REF!</v>
      </c>
      <c r="AW15" s="55" t="e">
        <f t="shared" si="47"/>
        <v>#REF!</v>
      </c>
      <c r="AX15" s="55" t="e">
        <f t="shared" si="48"/>
        <v>#REF!</v>
      </c>
      <c r="AY15" s="55" t="e">
        <f t="shared" si="49"/>
        <v>#REF!</v>
      </c>
      <c r="AZ15" s="55" t="e">
        <f t="shared" si="50"/>
        <v>#REF!</v>
      </c>
      <c r="BA15" s="55" t="e">
        <f t="shared" si="51"/>
        <v>#REF!</v>
      </c>
      <c r="BB15" s="55" t="e">
        <f t="shared" si="52"/>
        <v>#REF!</v>
      </c>
      <c r="BC15" s="55" t="e">
        <f t="shared" si="53"/>
        <v>#REF!</v>
      </c>
      <c r="BD15" s="55" t="e">
        <f t="shared" si="54"/>
        <v>#REF!</v>
      </c>
      <c r="BE15" s="55" t="e">
        <f t="shared" si="55"/>
        <v>#REF!</v>
      </c>
      <c r="BF15" s="55" t="e">
        <f t="shared" si="56"/>
        <v>#REF!</v>
      </c>
      <c r="BG15" s="55" t="e">
        <f t="shared" si="57"/>
        <v>#REF!</v>
      </c>
      <c r="BH15" s="55" t="e">
        <f t="shared" si="58"/>
        <v>#REF!</v>
      </c>
      <c r="BI15" s="54" t="e">
        <f t="shared" si="59"/>
        <v>#REF!</v>
      </c>
      <c r="BJ15" s="53" t="e">
        <f t="shared" si="61"/>
        <v>#REF!</v>
      </c>
    </row>
    <row r="16" spans="1:85" s="33" customFormat="1" ht="12.95" customHeight="1">
      <c r="A16" s="52">
        <f t="shared" si="60"/>
        <v>2545</v>
      </c>
      <c r="B16" s="59" t="e">
        <f t="shared" si="0"/>
        <v>#REF!</v>
      </c>
      <c r="C16" s="55" t="e">
        <f t="shared" si="1"/>
        <v>#REF!</v>
      </c>
      <c r="D16" s="55" t="e">
        <f t="shared" si="2"/>
        <v>#REF!</v>
      </c>
      <c r="E16" s="55" t="e">
        <f t="shared" si="3"/>
        <v>#REF!</v>
      </c>
      <c r="F16" s="55" t="e">
        <f t="shared" si="4"/>
        <v>#REF!</v>
      </c>
      <c r="G16" s="55" t="e">
        <f t="shared" si="5"/>
        <v>#REF!</v>
      </c>
      <c r="H16" s="55" t="e">
        <f t="shared" si="6"/>
        <v>#REF!</v>
      </c>
      <c r="I16" s="55" t="e">
        <f t="shared" si="7"/>
        <v>#REF!</v>
      </c>
      <c r="J16" s="55" t="e">
        <f t="shared" si="8"/>
        <v>#REF!</v>
      </c>
      <c r="K16" s="55" t="e">
        <f t="shared" si="9"/>
        <v>#REF!</v>
      </c>
      <c r="L16" s="55" t="e">
        <f t="shared" si="10"/>
        <v>#REF!</v>
      </c>
      <c r="M16" s="55" t="e">
        <f t="shared" si="11"/>
        <v>#REF!</v>
      </c>
      <c r="N16" s="55" t="e">
        <f t="shared" si="12"/>
        <v>#REF!</v>
      </c>
      <c r="O16" s="55" t="e">
        <f t="shared" si="13"/>
        <v>#REF!</v>
      </c>
      <c r="P16" s="57" t="e">
        <f t="shared" si="14"/>
        <v>#REF!</v>
      </c>
      <c r="Q16" s="58" t="e">
        <f t="shared" si="15"/>
        <v>#REF!</v>
      </c>
      <c r="R16" s="55" t="e">
        <f t="shared" si="16"/>
        <v>#REF!</v>
      </c>
      <c r="S16" s="55" t="e">
        <f t="shared" si="17"/>
        <v>#REF!</v>
      </c>
      <c r="T16" s="55" t="e">
        <f t="shared" si="18"/>
        <v>#REF!</v>
      </c>
      <c r="U16" s="55" t="e">
        <f t="shared" si="19"/>
        <v>#REF!</v>
      </c>
      <c r="V16" s="55" t="e">
        <f t="shared" si="20"/>
        <v>#REF!</v>
      </c>
      <c r="W16" s="55" t="e">
        <f t="shared" si="21"/>
        <v>#REF!</v>
      </c>
      <c r="X16" s="55" t="e">
        <f t="shared" si="22"/>
        <v>#REF!</v>
      </c>
      <c r="Y16" s="55" t="e">
        <f t="shared" si="23"/>
        <v>#REF!</v>
      </c>
      <c r="Z16" s="55" t="e">
        <f t="shared" si="24"/>
        <v>#REF!</v>
      </c>
      <c r="AA16" s="56" t="e">
        <f t="shared" si="25"/>
        <v>#REF!</v>
      </c>
      <c r="AB16" s="55" t="e">
        <f t="shared" si="26"/>
        <v>#REF!</v>
      </c>
      <c r="AC16" s="55" t="e">
        <f t="shared" si="27"/>
        <v>#REF!</v>
      </c>
      <c r="AD16" s="55" t="e">
        <f t="shared" si="28"/>
        <v>#REF!</v>
      </c>
      <c r="AE16" s="57" t="e">
        <f t="shared" si="29"/>
        <v>#REF!</v>
      </c>
      <c r="AF16" s="56" t="e">
        <f t="shared" si="30"/>
        <v>#REF!</v>
      </c>
      <c r="AG16" s="55" t="e">
        <f t="shared" si="31"/>
        <v>#REF!</v>
      </c>
      <c r="AH16" s="55" t="e">
        <f t="shared" si="32"/>
        <v>#REF!</v>
      </c>
      <c r="AI16" s="55" t="e">
        <f t="shared" si="33"/>
        <v>#REF!</v>
      </c>
      <c r="AJ16" s="55" t="e">
        <f t="shared" si="34"/>
        <v>#REF!</v>
      </c>
      <c r="AK16" s="55" t="e">
        <f t="shared" si="35"/>
        <v>#REF!</v>
      </c>
      <c r="AL16" s="55" t="e">
        <f t="shared" si="36"/>
        <v>#REF!</v>
      </c>
      <c r="AM16" s="55" t="e">
        <f t="shared" si="37"/>
        <v>#REF!</v>
      </c>
      <c r="AN16" s="55" t="e">
        <f t="shared" si="38"/>
        <v>#REF!</v>
      </c>
      <c r="AO16" s="55" t="e">
        <f t="shared" si="39"/>
        <v>#REF!</v>
      </c>
      <c r="AP16" s="55" t="e">
        <f t="shared" si="40"/>
        <v>#REF!</v>
      </c>
      <c r="AQ16" s="55" t="e">
        <f t="shared" si="41"/>
        <v>#REF!</v>
      </c>
      <c r="AR16" s="55" t="e">
        <f t="shared" si="42"/>
        <v>#REF!</v>
      </c>
      <c r="AS16" s="55" t="e">
        <f t="shared" si="43"/>
        <v>#REF!</v>
      </c>
      <c r="AT16" s="57" t="e">
        <f t="shared" si="44"/>
        <v>#REF!</v>
      </c>
      <c r="AU16" s="56" t="e">
        <f t="shared" si="45"/>
        <v>#REF!</v>
      </c>
      <c r="AV16" s="55" t="e">
        <f t="shared" si="46"/>
        <v>#REF!</v>
      </c>
      <c r="AW16" s="55" t="e">
        <f t="shared" si="47"/>
        <v>#REF!</v>
      </c>
      <c r="AX16" s="55" t="e">
        <f t="shared" si="48"/>
        <v>#REF!</v>
      </c>
      <c r="AY16" s="55" t="e">
        <f t="shared" si="49"/>
        <v>#REF!</v>
      </c>
      <c r="AZ16" s="55" t="e">
        <f t="shared" si="50"/>
        <v>#REF!</v>
      </c>
      <c r="BA16" s="55" t="e">
        <f t="shared" si="51"/>
        <v>#REF!</v>
      </c>
      <c r="BB16" s="55" t="e">
        <f t="shared" si="52"/>
        <v>#REF!</v>
      </c>
      <c r="BC16" s="55" t="e">
        <f t="shared" si="53"/>
        <v>#REF!</v>
      </c>
      <c r="BD16" s="55" t="e">
        <f t="shared" si="54"/>
        <v>#REF!</v>
      </c>
      <c r="BE16" s="55" t="e">
        <f t="shared" si="55"/>
        <v>#REF!</v>
      </c>
      <c r="BF16" s="55" t="e">
        <f t="shared" si="56"/>
        <v>#REF!</v>
      </c>
      <c r="BG16" s="55" t="e">
        <f t="shared" si="57"/>
        <v>#REF!</v>
      </c>
      <c r="BH16" s="55" t="e">
        <f t="shared" si="58"/>
        <v>#REF!</v>
      </c>
      <c r="BI16" s="54" t="e">
        <f t="shared" si="59"/>
        <v>#REF!</v>
      </c>
      <c r="BJ16" s="53" t="e">
        <f t="shared" si="61"/>
        <v>#REF!</v>
      </c>
    </row>
    <row r="17" spans="1:62" s="33" customFormat="1" ht="12.95" customHeight="1">
      <c r="A17" s="52">
        <f t="shared" si="60"/>
        <v>2546</v>
      </c>
      <c r="B17" s="59" t="e">
        <f t="shared" si="0"/>
        <v>#REF!</v>
      </c>
      <c r="C17" s="55" t="e">
        <f t="shared" si="1"/>
        <v>#REF!</v>
      </c>
      <c r="D17" s="55" t="e">
        <f t="shared" si="2"/>
        <v>#REF!</v>
      </c>
      <c r="E17" s="55" t="e">
        <f t="shared" si="3"/>
        <v>#REF!</v>
      </c>
      <c r="F17" s="55" t="e">
        <f t="shared" si="4"/>
        <v>#REF!</v>
      </c>
      <c r="G17" s="55" t="e">
        <f t="shared" si="5"/>
        <v>#REF!</v>
      </c>
      <c r="H17" s="55" t="e">
        <f t="shared" si="6"/>
        <v>#REF!</v>
      </c>
      <c r="I17" s="55" t="e">
        <f t="shared" si="7"/>
        <v>#REF!</v>
      </c>
      <c r="J17" s="55" t="e">
        <f t="shared" si="8"/>
        <v>#REF!</v>
      </c>
      <c r="K17" s="55" t="e">
        <f t="shared" si="9"/>
        <v>#REF!</v>
      </c>
      <c r="L17" s="55" t="e">
        <f t="shared" si="10"/>
        <v>#REF!</v>
      </c>
      <c r="M17" s="55" t="e">
        <f t="shared" si="11"/>
        <v>#REF!</v>
      </c>
      <c r="N17" s="55" t="e">
        <f t="shared" si="12"/>
        <v>#REF!</v>
      </c>
      <c r="O17" s="55" t="e">
        <f t="shared" si="13"/>
        <v>#REF!</v>
      </c>
      <c r="P17" s="57" t="e">
        <f t="shared" si="14"/>
        <v>#REF!</v>
      </c>
      <c r="Q17" s="58" t="e">
        <f t="shared" si="15"/>
        <v>#REF!</v>
      </c>
      <c r="R17" s="55" t="e">
        <f t="shared" si="16"/>
        <v>#REF!</v>
      </c>
      <c r="S17" s="55" t="e">
        <f t="shared" si="17"/>
        <v>#REF!</v>
      </c>
      <c r="T17" s="55" t="e">
        <f t="shared" si="18"/>
        <v>#REF!</v>
      </c>
      <c r="U17" s="55" t="e">
        <f t="shared" si="19"/>
        <v>#REF!</v>
      </c>
      <c r="V17" s="55" t="e">
        <f t="shared" si="20"/>
        <v>#REF!</v>
      </c>
      <c r="W17" s="55" t="e">
        <f t="shared" si="21"/>
        <v>#REF!</v>
      </c>
      <c r="X17" s="55" t="e">
        <f t="shared" si="22"/>
        <v>#REF!</v>
      </c>
      <c r="Y17" s="55" t="e">
        <f t="shared" si="23"/>
        <v>#REF!</v>
      </c>
      <c r="Z17" s="55" t="e">
        <f t="shared" si="24"/>
        <v>#REF!</v>
      </c>
      <c r="AA17" s="56" t="e">
        <f t="shared" si="25"/>
        <v>#REF!</v>
      </c>
      <c r="AB17" s="55" t="e">
        <f t="shared" si="26"/>
        <v>#REF!</v>
      </c>
      <c r="AC17" s="55" t="e">
        <f t="shared" si="27"/>
        <v>#REF!</v>
      </c>
      <c r="AD17" s="55" t="e">
        <f t="shared" si="28"/>
        <v>#REF!</v>
      </c>
      <c r="AE17" s="57" t="e">
        <f t="shared" si="29"/>
        <v>#REF!</v>
      </c>
      <c r="AF17" s="56" t="e">
        <f t="shared" si="30"/>
        <v>#REF!</v>
      </c>
      <c r="AG17" s="55" t="e">
        <f t="shared" si="31"/>
        <v>#REF!</v>
      </c>
      <c r="AH17" s="55" t="e">
        <f t="shared" si="32"/>
        <v>#REF!</v>
      </c>
      <c r="AI17" s="55" t="e">
        <f t="shared" si="33"/>
        <v>#REF!</v>
      </c>
      <c r="AJ17" s="55" t="e">
        <f t="shared" si="34"/>
        <v>#REF!</v>
      </c>
      <c r="AK17" s="55" t="e">
        <f t="shared" si="35"/>
        <v>#REF!</v>
      </c>
      <c r="AL17" s="55" t="e">
        <f t="shared" si="36"/>
        <v>#REF!</v>
      </c>
      <c r="AM17" s="55" t="e">
        <f t="shared" si="37"/>
        <v>#REF!</v>
      </c>
      <c r="AN17" s="55" t="e">
        <f t="shared" si="38"/>
        <v>#REF!</v>
      </c>
      <c r="AO17" s="55" t="e">
        <f t="shared" si="39"/>
        <v>#REF!</v>
      </c>
      <c r="AP17" s="55" t="e">
        <f t="shared" si="40"/>
        <v>#REF!</v>
      </c>
      <c r="AQ17" s="55" t="e">
        <f t="shared" si="41"/>
        <v>#REF!</v>
      </c>
      <c r="AR17" s="55" t="e">
        <f t="shared" si="42"/>
        <v>#REF!</v>
      </c>
      <c r="AS17" s="55" t="e">
        <f t="shared" si="43"/>
        <v>#REF!</v>
      </c>
      <c r="AT17" s="57" t="e">
        <f t="shared" si="44"/>
        <v>#REF!</v>
      </c>
      <c r="AU17" s="56" t="e">
        <f t="shared" si="45"/>
        <v>#REF!</v>
      </c>
      <c r="AV17" s="55" t="e">
        <f t="shared" si="46"/>
        <v>#REF!</v>
      </c>
      <c r="AW17" s="55" t="e">
        <f t="shared" si="47"/>
        <v>#REF!</v>
      </c>
      <c r="AX17" s="55" t="e">
        <f t="shared" si="48"/>
        <v>#REF!</v>
      </c>
      <c r="AY17" s="55" t="e">
        <f t="shared" si="49"/>
        <v>#REF!</v>
      </c>
      <c r="AZ17" s="55" t="e">
        <f t="shared" si="50"/>
        <v>#REF!</v>
      </c>
      <c r="BA17" s="55" t="e">
        <f t="shared" si="51"/>
        <v>#REF!</v>
      </c>
      <c r="BB17" s="55" t="e">
        <f t="shared" si="52"/>
        <v>#REF!</v>
      </c>
      <c r="BC17" s="55" t="e">
        <f t="shared" si="53"/>
        <v>#REF!</v>
      </c>
      <c r="BD17" s="55" t="e">
        <f t="shared" si="54"/>
        <v>#REF!</v>
      </c>
      <c r="BE17" s="55" t="e">
        <f t="shared" si="55"/>
        <v>#REF!</v>
      </c>
      <c r="BF17" s="55" t="e">
        <f t="shared" si="56"/>
        <v>#REF!</v>
      </c>
      <c r="BG17" s="55" t="e">
        <f t="shared" si="57"/>
        <v>#REF!</v>
      </c>
      <c r="BH17" s="55" t="e">
        <f t="shared" si="58"/>
        <v>#REF!</v>
      </c>
      <c r="BI17" s="54" t="e">
        <f t="shared" si="59"/>
        <v>#REF!</v>
      </c>
      <c r="BJ17" s="53" t="e">
        <f t="shared" si="61"/>
        <v>#REF!</v>
      </c>
    </row>
    <row r="18" spans="1:62" s="33" customFormat="1" ht="12.95" customHeight="1">
      <c r="A18" s="52">
        <f t="shared" si="60"/>
        <v>2547</v>
      </c>
      <c r="B18" s="59" t="e">
        <f t="shared" si="0"/>
        <v>#REF!</v>
      </c>
      <c r="C18" s="55" t="e">
        <f t="shared" si="1"/>
        <v>#REF!</v>
      </c>
      <c r="D18" s="55" t="e">
        <f t="shared" si="2"/>
        <v>#REF!</v>
      </c>
      <c r="E18" s="55" t="e">
        <f t="shared" si="3"/>
        <v>#REF!</v>
      </c>
      <c r="F18" s="55" t="e">
        <f t="shared" si="4"/>
        <v>#REF!</v>
      </c>
      <c r="G18" s="55" t="e">
        <f t="shared" si="5"/>
        <v>#REF!</v>
      </c>
      <c r="H18" s="55" t="e">
        <f t="shared" si="6"/>
        <v>#REF!</v>
      </c>
      <c r="I18" s="55" t="e">
        <f t="shared" si="7"/>
        <v>#REF!</v>
      </c>
      <c r="J18" s="55" t="e">
        <f t="shared" si="8"/>
        <v>#REF!</v>
      </c>
      <c r="K18" s="55" t="e">
        <f t="shared" si="9"/>
        <v>#REF!</v>
      </c>
      <c r="L18" s="55" t="e">
        <f t="shared" si="10"/>
        <v>#REF!</v>
      </c>
      <c r="M18" s="55" t="e">
        <f t="shared" si="11"/>
        <v>#REF!</v>
      </c>
      <c r="N18" s="55" t="e">
        <f t="shared" si="12"/>
        <v>#REF!</v>
      </c>
      <c r="O18" s="55" t="e">
        <f t="shared" si="13"/>
        <v>#REF!</v>
      </c>
      <c r="P18" s="57" t="e">
        <f t="shared" si="14"/>
        <v>#REF!</v>
      </c>
      <c r="Q18" s="58" t="e">
        <f t="shared" si="15"/>
        <v>#REF!</v>
      </c>
      <c r="R18" s="55" t="e">
        <f t="shared" si="16"/>
        <v>#REF!</v>
      </c>
      <c r="S18" s="55" t="e">
        <f t="shared" si="17"/>
        <v>#REF!</v>
      </c>
      <c r="T18" s="55" t="e">
        <f t="shared" si="18"/>
        <v>#REF!</v>
      </c>
      <c r="U18" s="55" t="e">
        <f t="shared" si="19"/>
        <v>#REF!</v>
      </c>
      <c r="V18" s="55" t="e">
        <f t="shared" si="20"/>
        <v>#REF!</v>
      </c>
      <c r="W18" s="55" t="e">
        <f t="shared" si="21"/>
        <v>#REF!</v>
      </c>
      <c r="X18" s="55" t="e">
        <f t="shared" si="22"/>
        <v>#REF!</v>
      </c>
      <c r="Y18" s="55" t="e">
        <f t="shared" si="23"/>
        <v>#REF!</v>
      </c>
      <c r="Z18" s="55" t="e">
        <f t="shared" si="24"/>
        <v>#REF!</v>
      </c>
      <c r="AA18" s="56" t="e">
        <f t="shared" si="25"/>
        <v>#REF!</v>
      </c>
      <c r="AB18" s="55" t="e">
        <f t="shared" si="26"/>
        <v>#REF!</v>
      </c>
      <c r="AC18" s="55" t="e">
        <f t="shared" si="27"/>
        <v>#REF!</v>
      </c>
      <c r="AD18" s="55" t="e">
        <f t="shared" si="28"/>
        <v>#REF!</v>
      </c>
      <c r="AE18" s="57" t="e">
        <f t="shared" si="29"/>
        <v>#REF!</v>
      </c>
      <c r="AF18" s="56" t="e">
        <f t="shared" si="30"/>
        <v>#REF!</v>
      </c>
      <c r="AG18" s="55" t="e">
        <f t="shared" si="31"/>
        <v>#REF!</v>
      </c>
      <c r="AH18" s="55" t="e">
        <f t="shared" si="32"/>
        <v>#REF!</v>
      </c>
      <c r="AI18" s="55" t="e">
        <f t="shared" si="33"/>
        <v>#REF!</v>
      </c>
      <c r="AJ18" s="55" t="e">
        <f t="shared" si="34"/>
        <v>#REF!</v>
      </c>
      <c r="AK18" s="55" t="e">
        <f t="shared" si="35"/>
        <v>#REF!</v>
      </c>
      <c r="AL18" s="55" t="e">
        <f t="shared" si="36"/>
        <v>#REF!</v>
      </c>
      <c r="AM18" s="55" t="e">
        <f t="shared" si="37"/>
        <v>#REF!</v>
      </c>
      <c r="AN18" s="55" t="e">
        <f t="shared" si="38"/>
        <v>#REF!</v>
      </c>
      <c r="AO18" s="55" t="e">
        <f t="shared" si="39"/>
        <v>#REF!</v>
      </c>
      <c r="AP18" s="55" t="e">
        <f t="shared" si="40"/>
        <v>#REF!</v>
      </c>
      <c r="AQ18" s="55" t="e">
        <f t="shared" si="41"/>
        <v>#REF!</v>
      </c>
      <c r="AR18" s="55" t="e">
        <f t="shared" si="42"/>
        <v>#REF!</v>
      </c>
      <c r="AS18" s="55" t="e">
        <f t="shared" si="43"/>
        <v>#REF!</v>
      </c>
      <c r="AT18" s="57" t="e">
        <f t="shared" si="44"/>
        <v>#REF!</v>
      </c>
      <c r="AU18" s="56" t="e">
        <f t="shared" si="45"/>
        <v>#REF!</v>
      </c>
      <c r="AV18" s="55" t="e">
        <f t="shared" si="46"/>
        <v>#REF!</v>
      </c>
      <c r="AW18" s="55" t="e">
        <f t="shared" si="47"/>
        <v>#REF!</v>
      </c>
      <c r="AX18" s="55" t="e">
        <f t="shared" si="48"/>
        <v>#REF!</v>
      </c>
      <c r="AY18" s="55" t="e">
        <f t="shared" si="49"/>
        <v>#REF!</v>
      </c>
      <c r="AZ18" s="55" t="e">
        <f t="shared" si="50"/>
        <v>#REF!</v>
      </c>
      <c r="BA18" s="55" t="e">
        <f t="shared" si="51"/>
        <v>#REF!</v>
      </c>
      <c r="BB18" s="55" t="e">
        <f t="shared" si="52"/>
        <v>#REF!</v>
      </c>
      <c r="BC18" s="55" t="e">
        <f t="shared" si="53"/>
        <v>#REF!</v>
      </c>
      <c r="BD18" s="55" t="e">
        <f t="shared" si="54"/>
        <v>#REF!</v>
      </c>
      <c r="BE18" s="55" t="e">
        <f t="shared" si="55"/>
        <v>#REF!</v>
      </c>
      <c r="BF18" s="55" t="e">
        <f t="shared" si="56"/>
        <v>#REF!</v>
      </c>
      <c r="BG18" s="55" t="e">
        <f t="shared" si="57"/>
        <v>#REF!</v>
      </c>
      <c r="BH18" s="55" t="e">
        <f t="shared" si="58"/>
        <v>#REF!</v>
      </c>
      <c r="BI18" s="54" t="e">
        <f t="shared" si="59"/>
        <v>#REF!</v>
      </c>
      <c r="BJ18" s="53" t="e">
        <f t="shared" si="61"/>
        <v>#REF!</v>
      </c>
    </row>
    <row r="19" spans="1:62" s="33" customFormat="1" ht="12.95" customHeight="1">
      <c r="A19" s="52">
        <f t="shared" si="60"/>
        <v>2548</v>
      </c>
      <c r="B19" s="59" t="e">
        <f t="shared" si="0"/>
        <v>#REF!</v>
      </c>
      <c r="C19" s="55" t="e">
        <f t="shared" si="1"/>
        <v>#REF!</v>
      </c>
      <c r="D19" s="55" t="e">
        <f t="shared" si="2"/>
        <v>#REF!</v>
      </c>
      <c r="E19" s="55" t="e">
        <f t="shared" si="3"/>
        <v>#REF!</v>
      </c>
      <c r="F19" s="55" t="e">
        <f t="shared" si="4"/>
        <v>#REF!</v>
      </c>
      <c r="G19" s="55" t="e">
        <f t="shared" si="5"/>
        <v>#REF!</v>
      </c>
      <c r="H19" s="55" t="e">
        <f t="shared" si="6"/>
        <v>#REF!</v>
      </c>
      <c r="I19" s="55" t="e">
        <f t="shared" si="7"/>
        <v>#REF!</v>
      </c>
      <c r="J19" s="55" t="e">
        <f t="shared" si="8"/>
        <v>#REF!</v>
      </c>
      <c r="K19" s="55" t="e">
        <f t="shared" si="9"/>
        <v>#REF!</v>
      </c>
      <c r="L19" s="55" t="e">
        <f t="shared" si="10"/>
        <v>#REF!</v>
      </c>
      <c r="M19" s="55" t="e">
        <f t="shared" si="11"/>
        <v>#REF!</v>
      </c>
      <c r="N19" s="55" t="e">
        <f t="shared" si="12"/>
        <v>#REF!</v>
      </c>
      <c r="O19" s="55" t="e">
        <f t="shared" si="13"/>
        <v>#REF!</v>
      </c>
      <c r="P19" s="57" t="e">
        <f t="shared" si="14"/>
        <v>#REF!</v>
      </c>
      <c r="Q19" s="58" t="e">
        <f t="shared" si="15"/>
        <v>#REF!</v>
      </c>
      <c r="R19" s="55" t="e">
        <f t="shared" si="16"/>
        <v>#REF!</v>
      </c>
      <c r="S19" s="55" t="e">
        <f t="shared" si="17"/>
        <v>#REF!</v>
      </c>
      <c r="T19" s="55" t="e">
        <f t="shared" si="18"/>
        <v>#REF!</v>
      </c>
      <c r="U19" s="55" t="e">
        <f t="shared" si="19"/>
        <v>#REF!</v>
      </c>
      <c r="V19" s="55" t="e">
        <f t="shared" si="20"/>
        <v>#REF!</v>
      </c>
      <c r="W19" s="55" t="e">
        <f t="shared" si="21"/>
        <v>#REF!</v>
      </c>
      <c r="X19" s="55" t="e">
        <f t="shared" si="22"/>
        <v>#REF!</v>
      </c>
      <c r="Y19" s="55" t="e">
        <f t="shared" si="23"/>
        <v>#REF!</v>
      </c>
      <c r="Z19" s="55" t="e">
        <f t="shared" si="24"/>
        <v>#REF!</v>
      </c>
      <c r="AA19" s="56" t="e">
        <f t="shared" si="25"/>
        <v>#REF!</v>
      </c>
      <c r="AB19" s="55" t="e">
        <f t="shared" si="26"/>
        <v>#REF!</v>
      </c>
      <c r="AC19" s="55" t="e">
        <f t="shared" si="27"/>
        <v>#REF!</v>
      </c>
      <c r="AD19" s="55" t="e">
        <f t="shared" si="28"/>
        <v>#REF!</v>
      </c>
      <c r="AE19" s="57" t="e">
        <f t="shared" si="29"/>
        <v>#REF!</v>
      </c>
      <c r="AF19" s="56" t="e">
        <f t="shared" si="30"/>
        <v>#REF!</v>
      </c>
      <c r="AG19" s="55" t="e">
        <f t="shared" si="31"/>
        <v>#REF!</v>
      </c>
      <c r="AH19" s="55" t="e">
        <f t="shared" si="32"/>
        <v>#REF!</v>
      </c>
      <c r="AI19" s="55" t="e">
        <f t="shared" si="33"/>
        <v>#REF!</v>
      </c>
      <c r="AJ19" s="55" t="e">
        <f t="shared" si="34"/>
        <v>#REF!</v>
      </c>
      <c r="AK19" s="55" t="e">
        <f t="shared" si="35"/>
        <v>#REF!</v>
      </c>
      <c r="AL19" s="55" t="e">
        <f t="shared" si="36"/>
        <v>#REF!</v>
      </c>
      <c r="AM19" s="55" t="e">
        <f t="shared" si="37"/>
        <v>#REF!</v>
      </c>
      <c r="AN19" s="55" t="e">
        <f t="shared" si="38"/>
        <v>#REF!</v>
      </c>
      <c r="AO19" s="55" t="e">
        <f t="shared" si="39"/>
        <v>#REF!</v>
      </c>
      <c r="AP19" s="55" t="e">
        <f t="shared" si="40"/>
        <v>#REF!</v>
      </c>
      <c r="AQ19" s="55" t="e">
        <f t="shared" si="41"/>
        <v>#REF!</v>
      </c>
      <c r="AR19" s="55" t="e">
        <f t="shared" si="42"/>
        <v>#REF!</v>
      </c>
      <c r="AS19" s="55" t="e">
        <f t="shared" si="43"/>
        <v>#REF!</v>
      </c>
      <c r="AT19" s="57" t="e">
        <f t="shared" si="44"/>
        <v>#REF!</v>
      </c>
      <c r="AU19" s="56" t="e">
        <f t="shared" si="45"/>
        <v>#REF!</v>
      </c>
      <c r="AV19" s="55" t="e">
        <f t="shared" si="46"/>
        <v>#REF!</v>
      </c>
      <c r="AW19" s="55" t="e">
        <f t="shared" si="47"/>
        <v>#REF!</v>
      </c>
      <c r="AX19" s="55" t="e">
        <f t="shared" si="48"/>
        <v>#REF!</v>
      </c>
      <c r="AY19" s="55" t="e">
        <f t="shared" si="49"/>
        <v>#REF!</v>
      </c>
      <c r="AZ19" s="55" t="e">
        <f t="shared" si="50"/>
        <v>#REF!</v>
      </c>
      <c r="BA19" s="55" t="e">
        <f t="shared" si="51"/>
        <v>#REF!</v>
      </c>
      <c r="BB19" s="55" t="e">
        <f t="shared" si="52"/>
        <v>#REF!</v>
      </c>
      <c r="BC19" s="55" t="e">
        <f t="shared" si="53"/>
        <v>#REF!</v>
      </c>
      <c r="BD19" s="55" t="e">
        <f t="shared" si="54"/>
        <v>#REF!</v>
      </c>
      <c r="BE19" s="55" t="e">
        <f t="shared" si="55"/>
        <v>#REF!</v>
      </c>
      <c r="BF19" s="55" t="e">
        <f t="shared" si="56"/>
        <v>#REF!</v>
      </c>
      <c r="BG19" s="55" t="e">
        <f t="shared" si="57"/>
        <v>#REF!</v>
      </c>
      <c r="BH19" s="55" t="e">
        <f t="shared" si="58"/>
        <v>#REF!</v>
      </c>
      <c r="BI19" s="54" t="e">
        <f t="shared" si="59"/>
        <v>#REF!</v>
      </c>
      <c r="BJ19" s="53" t="e">
        <f t="shared" si="61"/>
        <v>#REF!</v>
      </c>
    </row>
    <row r="20" spans="1:62" s="33" customFormat="1" ht="12.95" customHeight="1">
      <c r="A20" s="52">
        <f t="shared" si="60"/>
        <v>2549</v>
      </c>
      <c r="B20" s="59" t="e">
        <f t="shared" si="0"/>
        <v>#REF!</v>
      </c>
      <c r="C20" s="55" t="e">
        <f t="shared" si="1"/>
        <v>#REF!</v>
      </c>
      <c r="D20" s="55" t="e">
        <f t="shared" si="2"/>
        <v>#REF!</v>
      </c>
      <c r="E20" s="55" t="e">
        <f t="shared" si="3"/>
        <v>#REF!</v>
      </c>
      <c r="F20" s="55" t="e">
        <f t="shared" si="4"/>
        <v>#REF!</v>
      </c>
      <c r="G20" s="55" t="e">
        <f t="shared" si="5"/>
        <v>#REF!</v>
      </c>
      <c r="H20" s="55" t="e">
        <f t="shared" si="6"/>
        <v>#REF!</v>
      </c>
      <c r="I20" s="55" t="e">
        <f t="shared" si="7"/>
        <v>#REF!</v>
      </c>
      <c r="J20" s="55" t="e">
        <f t="shared" si="8"/>
        <v>#REF!</v>
      </c>
      <c r="K20" s="55" t="e">
        <f t="shared" si="9"/>
        <v>#REF!</v>
      </c>
      <c r="L20" s="55" t="e">
        <f t="shared" si="10"/>
        <v>#REF!</v>
      </c>
      <c r="M20" s="55" t="e">
        <f t="shared" si="11"/>
        <v>#REF!</v>
      </c>
      <c r="N20" s="55" t="e">
        <f t="shared" si="12"/>
        <v>#REF!</v>
      </c>
      <c r="O20" s="55" t="e">
        <f t="shared" si="13"/>
        <v>#REF!</v>
      </c>
      <c r="P20" s="57" t="e">
        <f t="shared" si="14"/>
        <v>#REF!</v>
      </c>
      <c r="Q20" s="58" t="e">
        <f t="shared" si="15"/>
        <v>#REF!</v>
      </c>
      <c r="R20" s="55" t="e">
        <f t="shared" si="16"/>
        <v>#REF!</v>
      </c>
      <c r="S20" s="55" t="e">
        <f t="shared" si="17"/>
        <v>#REF!</v>
      </c>
      <c r="T20" s="55" t="e">
        <f t="shared" si="18"/>
        <v>#REF!</v>
      </c>
      <c r="U20" s="55" t="e">
        <f t="shared" si="19"/>
        <v>#REF!</v>
      </c>
      <c r="V20" s="55" t="e">
        <f t="shared" si="20"/>
        <v>#REF!</v>
      </c>
      <c r="W20" s="55" t="e">
        <f t="shared" si="21"/>
        <v>#REF!</v>
      </c>
      <c r="X20" s="55" t="e">
        <f t="shared" si="22"/>
        <v>#REF!</v>
      </c>
      <c r="Y20" s="55" t="e">
        <f t="shared" si="23"/>
        <v>#REF!</v>
      </c>
      <c r="Z20" s="55" t="e">
        <f t="shared" si="24"/>
        <v>#REF!</v>
      </c>
      <c r="AA20" s="56" t="e">
        <f t="shared" si="25"/>
        <v>#REF!</v>
      </c>
      <c r="AB20" s="55" t="e">
        <f t="shared" si="26"/>
        <v>#REF!</v>
      </c>
      <c r="AC20" s="55" t="e">
        <f t="shared" si="27"/>
        <v>#REF!</v>
      </c>
      <c r="AD20" s="55" t="e">
        <f t="shared" si="28"/>
        <v>#REF!</v>
      </c>
      <c r="AE20" s="57" t="e">
        <f t="shared" si="29"/>
        <v>#REF!</v>
      </c>
      <c r="AF20" s="56" t="e">
        <f t="shared" si="30"/>
        <v>#REF!</v>
      </c>
      <c r="AG20" s="55" t="e">
        <f t="shared" si="31"/>
        <v>#REF!</v>
      </c>
      <c r="AH20" s="55" t="e">
        <f t="shared" si="32"/>
        <v>#REF!</v>
      </c>
      <c r="AI20" s="55" t="e">
        <f t="shared" si="33"/>
        <v>#REF!</v>
      </c>
      <c r="AJ20" s="55" t="e">
        <f t="shared" si="34"/>
        <v>#REF!</v>
      </c>
      <c r="AK20" s="55" t="e">
        <f t="shared" si="35"/>
        <v>#REF!</v>
      </c>
      <c r="AL20" s="55" t="e">
        <f t="shared" si="36"/>
        <v>#REF!</v>
      </c>
      <c r="AM20" s="55" t="e">
        <f t="shared" si="37"/>
        <v>#REF!</v>
      </c>
      <c r="AN20" s="55" t="e">
        <f t="shared" si="38"/>
        <v>#REF!</v>
      </c>
      <c r="AO20" s="55" t="e">
        <f t="shared" si="39"/>
        <v>#REF!</v>
      </c>
      <c r="AP20" s="55" t="e">
        <f t="shared" si="40"/>
        <v>#REF!</v>
      </c>
      <c r="AQ20" s="55" t="e">
        <f t="shared" si="41"/>
        <v>#REF!</v>
      </c>
      <c r="AR20" s="55" t="e">
        <f t="shared" si="42"/>
        <v>#REF!</v>
      </c>
      <c r="AS20" s="55" t="e">
        <f t="shared" si="43"/>
        <v>#REF!</v>
      </c>
      <c r="AT20" s="57" t="e">
        <f t="shared" si="44"/>
        <v>#REF!</v>
      </c>
      <c r="AU20" s="56" t="e">
        <f t="shared" si="45"/>
        <v>#REF!</v>
      </c>
      <c r="AV20" s="55" t="e">
        <f t="shared" si="46"/>
        <v>#REF!</v>
      </c>
      <c r="AW20" s="55" t="e">
        <f t="shared" si="47"/>
        <v>#REF!</v>
      </c>
      <c r="AX20" s="55" t="e">
        <f t="shared" si="48"/>
        <v>#REF!</v>
      </c>
      <c r="AY20" s="55" t="e">
        <f t="shared" si="49"/>
        <v>#REF!</v>
      </c>
      <c r="AZ20" s="55" t="e">
        <f t="shared" si="50"/>
        <v>#REF!</v>
      </c>
      <c r="BA20" s="55" t="e">
        <f t="shared" si="51"/>
        <v>#REF!</v>
      </c>
      <c r="BB20" s="55" t="e">
        <f t="shared" si="52"/>
        <v>#REF!</v>
      </c>
      <c r="BC20" s="55" t="e">
        <f t="shared" si="53"/>
        <v>#REF!</v>
      </c>
      <c r="BD20" s="55" t="e">
        <f t="shared" si="54"/>
        <v>#REF!</v>
      </c>
      <c r="BE20" s="55" t="e">
        <f t="shared" si="55"/>
        <v>#REF!</v>
      </c>
      <c r="BF20" s="55" t="e">
        <f t="shared" si="56"/>
        <v>#REF!</v>
      </c>
      <c r="BG20" s="55" t="e">
        <f t="shared" si="57"/>
        <v>#REF!</v>
      </c>
      <c r="BH20" s="55" t="e">
        <f t="shared" si="58"/>
        <v>#REF!</v>
      </c>
      <c r="BI20" s="54" t="e">
        <f t="shared" si="59"/>
        <v>#REF!</v>
      </c>
      <c r="BJ20" s="53" t="e">
        <f t="shared" si="61"/>
        <v>#REF!</v>
      </c>
    </row>
    <row r="21" spans="1:62" s="33" customFormat="1" ht="12.95" customHeight="1">
      <c r="A21" s="52">
        <f t="shared" si="60"/>
        <v>2550</v>
      </c>
      <c r="B21" s="59" t="e">
        <f t="shared" si="0"/>
        <v>#REF!</v>
      </c>
      <c r="C21" s="55" t="e">
        <f t="shared" si="1"/>
        <v>#REF!</v>
      </c>
      <c r="D21" s="55" t="e">
        <f t="shared" si="2"/>
        <v>#REF!</v>
      </c>
      <c r="E21" s="55" t="e">
        <f t="shared" si="3"/>
        <v>#REF!</v>
      </c>
      <c r="F21" s="55" t="e">
        <f t="shared" si="4"/>
        <v>#REF!</v>
      </c>
      <c r="G21" s="55" t="e">
        <f t="shared" si="5"/>
        <v>#REF!</v>
      </c>
      <c r="H21" s="55" t="e">
        <f t="shared" si="6"/>
        <v>#REF!</v>
      </c>
      <c r="I21" s="55" t="e">
        <f t="shared" si="7"/>
        <v>#REF!</v>
      </c>
      <c r="J21" s="55" t="e">
        <f t="shared" si="8"/>
        <v>#REF!</v>
      </c>
      <c r="K21" s="55" t="e">
        <f t="shared" si="9"/>
        <v>#REF!</v>
      </c>
      <c r="L21" s="55" t="e">
        <f t="shared" si="10"/>
        <v>#REF!</v>
      </c>
      <c r="M21" s="55" t="e">
        <f t="shared" si="11"/>
        <v>#REF!</v>
      </c>
      <c r="N21" s="55" t="e">
        <f t="shared" si="12"/>
        <v>#REF!</v>
      </c>
      <c r="O21" s="55" t="e">
        <f t="shared" si="13"/>
        <v>#REF!</v>
      </c>
      <c r="P21" s="57" t="e">
        <f t="shared" si="14"/>
        <v>#REF!</v>
      </c>
      <c r="Q21" s="58" t="e">
        <f t="shared" si="15"/>
        <v>#REF!</v>
      </c>
      <c r="R21" s="55" t="e">
        <f t="shared" si="16"/>
        <v>#REF!</v>
      </c>
      <c r="S21" s="55" t="e">
        <f t="shared" si="17"/>
        <v>#REF!</v>
      </c>
      <c r="T21" s="55" t="e">
        <f t="shared" si="18"/>
        <v>#REF!</v>
      </c>
      <c r="U21" s="55" t="e">
        <f t="shared" si="19"/>
        <v>#REF!</v>
      </c>
      <c r="V21" s="55" t="e">
        <f t="shared" si="20"/>
        <v>#REF!</v>
      </c>
      <c r="W21" s="55" t="e">
        <f t="shared" si="21"/>
        <v>#REF!</v>
      </c>
      <c r="X21" s="55" t="e">
        <f t="shared" si="22"/>
        <v>#REF!</v>
      </c>
      <c r="Y21" s="55" t="e">
        <f t="shared" si="23"/>
        <v>#REF!</v>
      </c>
      <c r="Z21" s="55" t="e">
        <f t="shared" si="24"/>
        <v>#REF!</v>
      </c>
      <c r="AA21" s="56" t="e">
        <f t="shared" si="25"/>
        <v>#REF!</v>
      </c>
      <c r="AB21" s="55" t="e">
        <f t="shared" si="26"/>
        <v>#REF!</v>
      </c>
      <c r="AC21" s="55" t="e">
        <f t="shared" si="27"/>
        <v>#REF!</v>
      </c>
      <c r="AD21" s="55" t="e">
        <f t="shared" si="28"/>
        <v>#REF!</v>
      </c>
      <c r="AE21" s="57" t="e">
        <f t="shared" si="29"/>
        <v>#REF!</v>
      </c>
      <c r="AF21" s="56" t="e">
        <f t="shared" si="30"/>
        <v>#REF!</v>
      </c>
      <c r="AG21" s="55" t="e">
        <f t="shared" si="31"/>
        <v>#REF!</v>
      </c>
      <c r="AH21" s="55" t="e">
        <f t="shared" si="32"/>
        <v>#REF!</v>
      </c>
      <c r="AI21" s="55" t="e">
        <f t="shared" si="33"/>
        <v>#REF!</v>
      </c>
      <c r="AJ21" s="55" t="e">
        <f t="shared" si="34"/>
        <v>#REF!</v>
      </c>
      <c r="AK21" s="55" t="e">
        <f t="shared" si="35"/>
        <v>#REF!</v>
      </c>
      <c r="AL21" s="55" t="e">
        <f t="shared" si="36"/>
        <v>#REF!</v>
      </c>
      <c r="AM21" s="55" t="e">
        <f t="shared" si="37"/>
        <v>#REF!</v>
      </c>
      <c r="AN21" s="55" t="e">
        <f t="shared" si="38"/>
        <v>#REF!</v>
      </c>
      <c r="AO21" s="55" t="e">
        <f t="shared" si="39"/>
        <v>#REF!</v>
      </c>
      <c r="AP21" s="55" t="e">
        <f t="shared" si="40"/>
        <v>#REF!</v>
      </c>
      <c r="AQ21" s="55" t="e">
        <f t="shared" si="41"/>
        <v>#REF!</v>
      </c>
      <c r="AR21" s="55" t="e">
        <f t="shared" si="42"/>
        <v>#REF!</v>
      </c>
      <c r="AS21" s="55" t="e">
        <f t="shared" si="43"/>
        <v>#REF!</v>
      </c>
      <c r="AT21" s="57" t="e">
        <f t="shared" si="44"/>
        <v>#REF!</v>
      </c>
      <c r="AU21" s="56" t="e">
        <f t="shared" si="45"/>
        <v>#REF!</v>
      </c>
      <c r="AV21" s="55" t="e">
        <f t="shared" si="46"/>
        <v>#REF!</v>
      </c>
      <c r="AW21" s="55" t="e">
        <f t="shared" si="47"/>
        <v>#REF!</v>
      </c>
      <c r="AX21" s="55" t="e">
        <f t="shared" si="48"/>
        <v>#REF!</v>
      </c>
      <c r="AY21" s="55" t="e">
        <f t="shared" si="49"/>
        <v>#REF!</v>
      </c>
      <c r="AZ21" s="55" t="e">
        <f t="shared" si="50"/>
        <v>#REF!</v>
      </c>
      <c r="BA21" s="55" t="e">
        <f t="shared" si="51"/>
        <v>#REF!</v>
      </c>
      <c r="BB21" s="55" t="e">
        <f t="shared" si="52"/>
        <v>#REF!</v>
      </c>
      <c r="BC21" s="55" t="e">
        <f t="shared" si="53"/>
        <v>#REF!</v>
      </c>
      <c r="BD21" s="55" t="e">
        <f t="shared" si="54"/>
        <v>#REF!</v>
      </c>
      <c r="BE21" s="55" t="e">
        <f t="shared" si="55"/>
        <v>#REF!</v>
      </c>
      <c r="BF21" s="55" t="e">
        <f t="shared" si="56"/>
        <v>#REF!</v>
      </c>
      <c r="BG21" s="55" t="e">
        <f t="shared" si="57"/>
        <v>#REF!</v>
      </c>
      <c r="BH21" s="55" t="e">
        <f t="shared" si="58"/>
        <v>#REF!</v>
      </c>
      <c r="BI21" s="54" t="e">
        <f t="shared" si="59"/>
        <v>#REF!</v>
      </c>
      <c r="BJ21" s="53" t="e">
        <f t="shared" si="61"/>
        <v>#REF!</v>
      </c>
    </row>
    <row r="22" spans="1:62" s="33" customFormat="1" ht="12.95" customHeight="1" thickBot="1">
      <c r="A22" s="52">
        <f t="shared" si="60"/>
        <v>2551</v>
      </c>
      <c r="B22" s="51" t="e">
        <f t="shared" si="0"/>
        <v>#REF!</v>
      </c>
      <c r="C22" s="47" t="e">
        <f t="shared" si="1"/>
        <v>#REF!</v>
      </c>
      <c r="D22" s="47" t="e">
        <f t="shared" si="2"/>
        <v>#REF!</v>
      </c>
      <c r="E22" s="47" t="e">
        <f t="shared" si="3"/>
        <v>#REF!</v>
      </c>
      <c r="F22" s="47" t="e">
        <f t="shared" si="4"/>
        <v>#REF!</v>
      </c>
      <c r="G22" s="47" t="e">
        <f t="shared" si="5"/>
        <v>#REF!</v>
      </c>
      <c r="H22" s="47" t="e">
        <f t="shared" si="6"/>
        <v>#REF!</v>
      </c>
      <c r="I22" s="47" t="e">
        <f t="shared" si="7"/>
        <v>#REF!</v>
      </c>
      <c r="J22" s="47" t="e">
        <f t="shared" si="8"/>
        <v>#REF!</v>
      </c>
      <c r="K22" s="47" t="e">
        <f t="shared" si="9"/>
        <v>#REF!</v>
      </c>
      <c r="L22" s="47" t="e">
        <f t="shared" si="10"/>
        <v>#REF!</v>
      </c>
      <c r="M22" s="47" t="e">
        <f t="shared" si="11"/>
        <v>#REF!</v>
      </c>
      <c r="N22" s="47" t="e">
        <f t="shared" si="12"/>
        <v>#REF!</v>
      </c>
      <c r="O22" s="47" t="e">
        <f t="shared" si="13"/>
        <v>#REF!</v>
      </c>
      <c r="P22" s="49" t="e">
        <f t="shared" si="14"/>
        <v>#REF!</v>
      </c>
      <c r="Q22" s="50" t="e">
        <f t="shared" si="15"/>
        <v>#REF!</v>
      </c>
      <c r="R22" s="47" t="e">
        <f t="shared" si="16"/>
        <v>#REF!</v>
      </c>
      <c r="S22" s="47" t="e">
        <f t="shared" si="17"/>
        <v>#REF!</v>
      </c>
      <c r="T22" s="47" t="e">
        <f t="shared" si="18"/>
        <v>#REF!</v>
      </c>
      <c r="U22" s="47" t="e">
        <f t="shared" si="19"/>
        <v>#REF!</v>
      </c>
      <c r="V22" s="47" t="e">
        <f t="shared" si="20"/>
        <v>#REF!</v>
      </c>
      <c r="W22" s="47" t="e">
        <f t="shared" si="21"/>
        <v>#REF!</v>
      </c>
      <c r="X22" s="47" t="e">
        <f t="shared" si="22"/>
        <v>#REF!</v>
      </c>
      <c r="Y22" s="47" t="e">
        <f t="shared" si="23"/>
        <v>#REF!</v>
      </c>
      <c r="Z22" s="47" t="e">
        <f t="shared" si="24"/>
        <v>#REF!</v>
      </c>
      <c r="AA22" s="48" t="e">
        <f t="shared" si="25"/>
        <v>#REF!</v>
      </c>
      <c r="AB22" s="47" t="e">
        <f t="shared" si="26"/>
        <v>#REF!</v>
      </c>
      <c r="AC22" s="47" t="e">
        <f t="shared" si="27"/>
        <v>#REF!</v>
      </c>
      <c r="AD22" s="47" t="e">
        <f t="shared" si="28"/>
        <v>#REF!</v>
      </c>
      <c r="AE22" s="49" t="e">
        <f t="shared" si="29"/>
        <v>#REF!</v>
      </c>
      <c r="AF22" s="48" t="e">
        <f t="shared" si="30"/>
        <v>#REF!</v>
      </c>
      <c r="AG22" s="47" t="e">
        <f t="shared" si="31"/>
        <v>#REF!</v>
      </c>
      <c r="AH22" s="47" t="e">
        <f t="shared" si="32"/>
        <v>#REF!</v>
      </c>
      <c r="AI22" s="47" t="e">
        <f t="shared" si="33"/>
        <v>#REF!</v>
      </c>
      <c r="AJ22" s="47" t="e">
        <f t="shared" si="34"/>
        <v>#REF!</v>
      </c>
      <c r="AK22" s="47" t="e">
        <f t="shared" si="35"/>
        <v>#REF!</v>
      </c>
      <c r="AL22" s="47" t="e">
        <f t="shared" si="36"/>
        <v>#REF!</v>
      </c>
      <c r="AM22" s="47" t="e">
        <f t="shared" si="37"/>
        <v>#REF!</v>
      </c>
      <c r="AN22" s="47" t="e">
        <f t="shared" si="38"/>
        <v>#REF!</v>
      </c>
      <c r="AO22" s="47" t="e">
        <f t="shared" si="39"/>
        <v>#REF!</v>
      </c>
      <c r="AP22" s="47" t="e">
        <f t="shared" si="40"/>
        <v>#REF!</v>
      </c>
      <c r="AQ22" s="47" t="e">
        <f t="shared" si="41"/>
        <v>#REF!</v>
      </c>
      <c r="AR22" s="47" t="e">
        <f t="shared" si="42"/>
        <v>#REF!</v>
      </c>
      <c r="AS22" s="47" t="e">
        <f t="shared" si="43"/>
        <v>#REF!</v>
      </c>
      <c r="AT22" s="49" t="e">
        <f t="shared" si="44"/>
        <v>#REF!</v>
      </c>
      <c r="AU22" s="48" t="e">
        <f t="shared" si="45"/>
        <v>#REF!</v>
      </c>
      <c r="AV22" s="47" t="e">
        <f t="shared" si="46"/>
        <v>#REF!</v>
      </c>
      <c r="AW22" s="47" t="e">
        <f t="shared" si="47"/>
        <v>#REF!</v>
      </c>
      <c r="AX22" s="47" t="e">
        <f t="shared" si="48"/>
        <v>#REF!</v>
      </c>
      <c r="AY22" s="47" t="e">
        <f t="shared" si="49"/>
        <v>#REF!</v>
      </c>
      <c r="AZ22" s="47" t="e">
        <f t="shared" si="50"/>
        <v>#REF!</v>
      </c>
      <c r="BA22" s="47" t="e">
        <f t="shared" si="51"/>
        <v>#REF!</v>
      </c>
      <c r="BB22" s="47" t="e">
        <f t="shared" si="52"/>
        <v>#REF!</v>
      </c>
      <c r="BC22" s="47" t="e">
        <f t="shared" si="53"/>
        <v>#REF!</v>
      </c>
      <c r="BD22" s="47" t="e">
        <f t="shared" si="54"/>
        <v>#REF!</v>
      </c>
      <c r="BE22" s="47" t="e">
        <f t="shared" si="55"/>
        <v>#REF!</v>
      </c>
      <c r="BF22" s="47" t="e">
        <f t="shared" si="56"/>
        <v>#REF!</v>
      </c>
      <c r="BG22" s="47" t="e">
        <f t="shared" si="57"/>
        <v>#REF!</v>
      </c>
      <c r="BH22" s="47" t="e">
        <f t="shared" si="58"/>
        <v>#REF!</v>
      </c>
      <c r="BI22" s="46" t="e">
        <f t="shared" si="59"/>
        <v>#REF!</v>
      </c>
      <c r="BJ22" s="75" t="e">
        <f t="shared" si="61"/>
        <v>#REF!</v>
      </c>
    </row>
    <row r="23" spans="1:62" s="33" customFormat="1" ht="12.95" customHeight="1">
      <c r="A23" s="52">
        <f t="shared" si="60"/>
        <v>2552</v>
      </c>
      <c r="B23" s="65" t="e">
        <f t="shared" si="0"/>
        <v>#REF!</v>
      </c>
      <c r="C23" s="61" t="e">
        <f t="shared" si="1"/>
        <v>#REF!</v>
      </c>
      <c r="D23" s="61" t="e">
        <f t="shared" si="2"/>
        <v>#REF!</v>
      </c>
      <c r="E23" s="61" t="e">
        <f t="shared" si="3"/>
        <v>#REF!</v>
      </c>
      <c r="F23" s="61" t="e">
        <f t="shared" si="4"/>
        <v>#REF!</v>
      </c>
      <c r="G23" s="61" t="e">
        <f t="shared" si="5"/>
        <v>#REF!</v>
      </c>
      <c r="H23" s="61" t="e">
        <f t="shared" si="6"/>
        <v>#REF!</v>
      </c>
      <c r="I23" s="61" t="e">
        <f t="shared" si="7"/>
        <v>#REF!</v>
      </c>
      <c r="J23" s="61" t="e">
        <f t="shared" si="8"/>
        <v>#REF!</v>
      </c>
      <c r="K23" s="61" t="e">
        <f t="shared" si="9"/>
        <v>#REF!</v>
      </c>
      <c r="L23" s="61" t="e">
        <f t="shared" si="10"/>
        <v>#REF!</v>
      </c>
      <c r="M23" s="61" t="e">
        <f t="shared" si="11"/>
        <v>#REF!</v>
      </c>
      <c r="N23" s="61" t="e">
        <f t="shared" si="12"/>
        <v>#REF!</v>
      </c>
      <c r="O23" s="61" t="e">
        <f t="shared" si="13"/>
        <v>#REF!</v>
      </c>
      <c r="P23" s="63" t="e">
        <f t="shared" si="14"/>
        <v>#REF!</v>
      </c>
      <c r="Q23" s="64" t="e">
        <f t="shared" si="15"/>
        <v>#REF!</v>
      </c>
      <c r="R23" s="61" t="e">
        <f t="shared" si="16"/>
        <v>#REF!</v>
      </c>
      <c r="S23" s="61" t="e">
        <f t="shared" si="17"/>
        <v>#REF!</v>
      </c>
      <c r="T23" s="61" t="e">
        <f t="shared" si="18"/>
        <v>#REF!</v>
      </c>
      <c r="U23" s="61" t="e">
        <f t="shared" si="19"/>
        <v>#REF!</v>
      </c>
      <c r="V23" s="61" t="e">
        <f t="shared" si="20"/>
        <v>#REF!</v>
      </c>
      <c r="W23" s="61" t="e">
        <f t="shared" si="21"/>
        <v>#REF!</v>
      </c>
      <c r="X23" s="61" t="e">
        <f t="shared" si="22"/>
        <v>#REF!</v>
      </c>
      <c r="Y23" s="61" t="e">
        <f t="shared" si="23"/>
        <v>#REF!</v>
      </c>
      <c r="Z23" s="61" t="e">
        <f t="shared" si="24"/>
        <v>#REF!</v>
      </c>
      <c r="AA23" s="62" t="e">
        <f t="shared" si="25"/>
        <v>#REF!</v>
      </c>
      <c r="AB23" s="61" t="e">
        <f t="shared" si="26"/>
        <v>#REF!</v>
      </c>
      <c r="AC23" s="61" t="e">
        <f t="shared" si="27"/>
        <v>#REF!</v>
      </c>
      <c r="AD23" s="61" t="e">
        <f t="shared" si="28"/>
        <v>#REF!</v>
      </c>
      <c r="AE23" s="63" t="e">
        <f t="shared" si="29"/>
        <v>#REF!</v>
      </c>
      <c r="AF23" s="62" t="e">
        <f t="shared" si="30"/>
        <v>#REF!</v>
      </c>
      <c r="AG23" s="61" t="e">
        <f t="shared" si="31"/>
        <v>#REF!</v>
      </c>
      <c r="AH23" s="61" t="e">
        <f t="shared" si="32"/>
        <v>#REF!</v>
      </c>
      <c r="AI23" s="61" t="e">
        <f t="shared" si="33"/>
        <v>#REF!</v>
      </c>
      <c r="AJ23" s="61" t="e">
        <f t="shared" si="34"/>
        <v>#REF!</v>
      </c>
      <c r="AK23" s="61" t="e">
        <f t="shared" si="35"/>
        <v>#REF!</v>
      </c>
      <c r="AL23" s="61" t="e">
        <f t="shared" si="36"/>
        <v>#REF!</v>
      </c>
      <c r="AM23" s="61" t="e">
        <f t="shared" si="37"/>
        <v>#REF!</v>
      </c>
      <c r="AN23" s="61" t="e">
        <f t="shared" si="38"/>
        <v>#REF!</v>
      </c>
      <c r="AO23" s="61" t="e">
        <f t="shared" si="39"/>
        <v>#REF!</v>
      </c>
      <c r="AP23" s="61" t="e">
        <f t="shared" si="40"/>
        <v>#REF!</v>
      </c>
      <c r="AQ23" s="61" t="e">
        <f t="shared" si="41"/>
        <v>#REF!</v>
      </c>
      <c r="AR23" s="61" t="e">
        <f t="shared" si="42"/>
        <v>#REF!</v>
      </c>
      <c r="AS23" s="61" t="e">
        <f t="shared" si="43"/>
        <v>#REF!</v>
      </c>
      <c r="AT23" s="63" t="e">
        <f t="shared" si="44"/>
        <v>#REF!</v>
      </c>
      <c r="AU23" s="62" t="e">
        <f t="shared" si="45"/>
        <v>#REF!</v>
      </c>
      <c r="AV23" s="61" t="e">
        <f t="shared" si="46"/>
        <v>#REF!</v>
      </c>
      <c r="AW23" s="61" t="e">
        <f t="shared" si="47"/>
        <v>#REF!</v>
      </c>
      <c r="AX23" s="61" t="e">
        <f t="shared" si="48"/>
        <v>#REF!</v>
      </c>
      <c r="AY23" s="61" t="e">
        <f t="shared" si="49"/>
        <v>#REF!</v>
      </c>
      <c r="AZ23" s="61" t="e">
        <f t="shared" si="50"/>
        <v>#REF!</v>
      </c>
      <c r="BA23" s="61" t="e">
        <f t="shared" si="51"/>
        <v>#REF!</v>
      </c>
      <c r="BB23" s="61" t="e">
        <f t="shared" si="52"/>
        <v>#REF!</v>
      </c>
      <c r="BC23" s="61" t="e">
        <f t="shared" si="53"/>
        <v>#REF!</v>
      </c>
      <c r="BD23" s="61" t="e">
        <f t="shared" si="54"/>
        <v>#REF!</v>
      </c>
      <c r="BE23" s="61" t="e">
        <f t="shared" si="55"/>
        <v>#REF!</v>
      </c>
      <c r="BF23" s="61" t="e">
        <f t="shared" si="56"/>
        <v>#REF!</v>
      </c>
      <c r="BG23" s="61" t="e">
        <f t="shared" si="57"/>
        <v>#REF!</v>
      </c>
      <c r="BH23" s="61" t="e">
        <f t="shared" si="58"/>
        <v>#REF!</v>
      </c>
      <c r="BI23" s="60" t="e">
        <f t="shared" si="59"/>
        <v>#REF!</v>
      </c>
      <c r="BJ23" s="66" t="e">
        <f t="shared" si="61"/>
        <v>#REF!</v>
      </c>
    </row>
    <row r="24" spans="1:62" s="33" customFormat="1" ht="12.95" customHeight="1">
      <c r="A24" s="52">
        <f t="shared" si="60"/>
        <v>2553</v>
      </c>
      <c r="B24" s="59" t="e">
        <f t="shared" si="0"/>
        <v>#REF!</v>
      </c>
      <c r="C24" s="55" t="e">
        <f t="shared" si="1"/>
        <v>#REF!</v>
      </c>
      <c r="D24" s="55" t="e">
        <f t="shared" si="2"/>
        <v>#REF!</v>
      </c>
      <c r="E24" s="55" t="e">
        <f t="shared" si="3"/>
        <v>#REF!</v>
      </c>
      <c r="F24" s="55" t="e">
        <f t="shared" si="4"/>
        <v>#REF!</v>
      </c>
      <c r="G24" s="55" t="e">
        <f t="shared" si="5"/>
        <v>#REF!</v>
      </c>
      <c r="H24" s="55" t="e">
        <f t="shared" si="6"/>
        <v>#REF!</v>
      </c>
      <c r="I24" s="55" t="e">
        <f t="shared" si="7"/>
        <v>#REF!</v>
      </c>
      <c r="J24" s="55" t="e">
        <f t="shared" si="8"/>
        <v>#REF!</v>
      </c>
      <c r="K24" s="55" t="e">
        <f t="shared" si="9"/>
        <v>#REF!</v>
      </c>
      <c r="L24" s="55" t="e">
        <f t="shared" si="10"/>
        <v>#REF!</v>
      </c>
      <c r="M24" s="55" t="e">
        <f t="shared" si="11"/>
        <v>#REF!</v>
      </c>
      <c r="N24" s="55" t="e">
        <f t="shared" si="12"/>
        <v>#REF!</v>
      </c>
      <c r="O24" s="55" t="e">
        <f t="shared" si="13"/>
        <v>#REF!</v>
      </c>
      <c r="P24" s="57" t="e">
        <f t="shared" si="14"/>
        <v>#REF!</v>
      </c>
      <c r="Q24" s="58" t="e">
        <f t="shared" si="15"/>
        <v>#REF!</v>
      </c>
      <c r="R24" s="55" t="e">
        <f t="shared" si="16"/>
        <v>#REF!</v>
      </c>
      <c r="S24" s="55" t="e">
        <f t="shared" si="17"/>
        <v>#REF!</v>
      </c>
      <c r="T24" s="55" t="e">
        <f t="shared" si="18"/>
        <v>#REF!</v>
      </c>
      <c r="U24" s="55" t="e">
        <f t="shared" si="19"/>
        <v>#REF!</v>
      </c>
      <c r="V24" s="55" t="e">
        <f t="shared" si="20"/>
        <v>#REF!</v>
      </c>
      <c r="W24" s="55" t="e">
        <f t="shared" si="21"/>
        <v>#REF!</v>
      </c>
      <c r="X24" s="55" t="e">
        <f t="shared" si="22"/>
        <v>#REF!</v>
      </c>
      <c r="Y24" s="55" t="e">
        <f t="shared" si="23"/>
        <v>#REF!</v>
      </c>
      <c r="Z24" s="55" t="e">
        <f t="shared" si="24"/>
        <v>#REF!</v>
      </c>
      <c r="AA24" s="56" t="e">
        <f t="shared" si="25"/>
        <v>#REF!</v>
      </c>
      <c r="AB24" s="55" t="e">
        <f t="shared" si="26"/>
        <v>#REF!</v>
      </c>
      <c r="AC24" s="55" t="e">
        <f t="shared" si="27"/>
        <v>#REF!</v>
      </c>
      <c r="AD24" s="55" t="e">
        <f t="shared" si="28"/>
        <v>#REF!</v>
      </c>
      <c r="AE24" s="57" t="e">
        <f t="shared" si="29"/>
        <v>#REF!</v>
      </c>
      <c r="AF24" s="56" t="e">
        <f t="shared" si="30"/>
        <v>#REF!</v>
      </c>
      <c r="AG24" s="55" t="e">
        <f t="shared" si="31"/>
        <v>#REF!</v>
      </c>
      <c r="AH24" s="55" t="e">
        <f t="shared" si="32"/>
        <v>#REF!</v>
      </c>
      <c r="AI24" s="55" t="e">
        <f t="shared" si="33"/>
        <v>#REF!</v>
      </c>
      <c r="AJ24" s="55" t="e">
        <f t="shared" si="34"/>
        <v>#REF!</v>
      </c>
      <c r="AK24" s="55" t="e">
        <f t="shared" si="35"/>
        <v>#REF!</v>
      </c>
      <c r="AL24" s="55" t="e">
        <f t="shared" si="36"/>
        <v>#REF!</v>
      </c>
      <c r="AM24" s="55" t="e">
        <f t="shared" si="37"/>
        <v>#REF!</v>
      </c>
      <c r="AN24" s="55" t="e">
        <f t="shared" si="38"/>
        <v>#REF!</v>
      </c>
      <c r="AO24" s="55" t="e">
        <f t="shared" si="39"/>
        <v>#REF!</v>
      </c>
      <c r="AP24" s="55" t="e">
        <f t="shared" si="40"/>
        <v>#REF!</v>
      </c>
      <c r="AQ24" s="55" t="e">
        <f t="shared" si="41"/>
        <v>#REF!</v>
      </c>
      <c r="AR24" s="55" t="e">
        <f t="shared" si="42"/>
        <v>#REF!</v>
      </c>
      <c r="AS24" s="55" t="e">
        <f t="shared" si="43"/>
        <v>#REF!</v>
      </c>
      <c r="AT24" s="57" t="e">
        <f t="shared" si="44"/>
        <v>#REF!</v>
      </c>
      <c r="AU24" s="56" t="e">
        <f t="shared" si="45"/>
        <v>#REF!</v>
      </c>
      <c r="AV24" s="55" t="e">
        <f t="shared" si="46"/>
        <v>#REF!</v>
      </c>
      <c r="AW24" s="55" t="e">
        <f t="shared" si="47"/>
        <v>#REF!</v>
      </c>
      <c r="AX24" s="55" t="e">
        <f t="shared" si="48"/>
        <v>#REF!</v>
      </c>
      <c r="AY24" s="55" t="e">
        <f t="shared" si="49"/>
        <v>#REF!</v>
      </c>
      <c r="AZ24" s="55" t="e">
        <f t="shared" si="50"/>
        <v>#REF!</v>
      </c>
      <c r="BA24" s="55" t="e">
        <f t="shared" si="51"/>
        <v>#REF!</v>
      </c>
      <c r="BB24" s="55" t="e">
        <f t="shared" si="52"/>
        <v>#REF!</v>
      </c>
      <c r="BC24" s="55" t="e">
        <f t="shared" si="53"/>
        <v>#REF!</v>
      </c>
      <c r="BD24" s="55" t="e">
        <f t="shared" si="54"/>
        <v>#REF!</v>
      </c>
      <c r="BE24" s="55" t="e">
        <f t="shared" si="55"/>
        <v>#REF!</v>
      </c>
      <c r="BF24" s="55" t="e">
        <f t="shared" si="56"/>
        <v>#REF!</v>
      </c>
      <c r="BG24" s="55" t="e">
        <f t="shared" si="57"/>
        <v>#REF!</v>
      </c>
      <c r="BH24" s="55" t="e">
        <f t="shared" si="58"/>
        <v>#REF!</v>
      </c>
      <c r="BI24" s="54" t="e">
        <f t="shared" si="59"/>
        <v>#REF!</v>
      </c>
      <c r="BJ24" s="53" t="e">
        <f t="shared" si="61"/>
        <v>#REF!</v>
      </c>
    </row>
    <row r="25" spans="1:62" s="33" customFormat="1" ht="12.95" customHeight="1">
      <c r="A25" s="52">
        <f t="shared" si="60"/>
        <v>2554</v>
      </c>
      <c r="B25" s="59" t="e">
        <f t="shared" si="0"/>
        <v>#REF!</v>
      </c>
      <c r="C25" s="55" t="e">
        <f t="shared" si="1"/>
        <v>#REF!</v>
      </c>
      <c r="D25" s="55" t="e">
        <f t="shared" si="2"/>
        <v>#REF!</v>
      </c>
      <c r="E25" s="55" t="e">
        <f t="shared" si="3"/>
        <v>#REF!</v>
      </c>
      <c r="F25" s="55" t="e">
        <f t="shared" si="4"/>
        <v>#REF!</v>
      </c>
      <c r="G25" s="55" t="e">
        <f t="shared" si="5"/>
        <v>#REF!</v>
      </c>
      <c r="H25" s="55" t="e">
        <f t="shared" si="6"/>
        <v>#REF!</v>
      </c>
      <c r="I25" s="55" t="e">
        <f t="shared" si="7"/>
        <v>#REF!</v>
      </c>
      <c r="J25" s="55" t="e">
        <f t="shared" si="8"/>
        <v>#REF!</v>
      </c>
      <c r="K25" s="55" t="e">
        <f t="shared" si="9"/>
        <v>#REF!</v>
      </c>
      <c r="L25" s="55" t="e">
        <f t="shared" si="10"/>
        <v>#REF!</v>
      </c>
      <c r="M25" s="55" t="e">
        <f t="shared" si="11"/>
        <v>#REF!</v>
      </c>
      <c r="N25" s="55" t="e">
        <f t="shared" si="12"/>
        <v>#REF!</v>
      </c>
      <c r="O25" s="55" t="e">
        <f t="shared" si="13"/>
        <v>#REF!</v>
      </c>
      <c r="P25" s="57" t="e">
        <f t="shared" si="14"/>
        <v>#REF!</v>
      </c>
      <c r="Q25" s="58" t="e">
        <f t="shared" si="15"/>
        <v>#REF!</v>
      </c>
      <c r="R25" s="55" t="e">
        <f t="shared" si="16"/>
        <v>#REF!</v>
      </c>
      <c r="S25" s="55" t="e">
        <f t="shared" si="17"/>
        <v>#REF!</v>
      </c>
      <c r="T25" s="55" t="e">
        <f t="shared" si="18"/>
        <v>#REF!</v>
      </c>
      <c r="U25" s="55" t="e">
        <f t="shared" si="19"/>
        <v>#REF!</v>
      </c>
      <c r="V25" s="55" t="e">
        <f t="shared" si="20"/>
        <v>#REF!</v>
      </c>
      <c r="W25" s="55" t="e">
        <f t="shared" si="21"/>
        <v>#REF!</v>
      </c>
      <c r="X25" s="55" t="e">
        <f t="shared" si="22"/>
        <v>#REF!</v>
      </c>
      <c r="Y25" s="55" t="e">
        <f t="shared" si="23"/>
        <v>#REF!</v>
      </c>
      <c r="Z25" s="55" t="e">
        <f t="shared" si="24"/>
        <v>#REF!</v>
      </c>
      <c r="AA25" s="56" t="e">
        <f t="shared" si="25"/>
        <v>#REF!</v>
      </c>
      <c r="AB25" s="55" t="e">
        <f t="shared" si="26"/>
        <v>#REF!</v>
      </c>
      <c r="AC25" s="55" t="e">
        <f t="shared" si="27"/>
        <v>#REF!</v>
      </c>
      <c r="AD25" s="55" t="e">
        <f t="shared" si="28"/>
        <v>#REF!</v>
      </c>
      <c r="AE25" s="57" t="e">
        <f t="shared" si="29"/>
        <v>#REF!</v>
      </c>
      <c r="AF25" s="56" t="e">
        <f t="shared" si="30"/>
        <v>#REF!</v>
      </c>
      <c r="AG25" s="55" t="e">
        <f t="shared" si="31"/>
        <v>#REF!</v>
      </c>
      <c r="AH25" s="55" t="e">
        <f t="shared" si="32"/>
        <v>#REF!</v>
      </c>
      <c r="AI25" s="55" t="e">
        <f t="shared" si="33"/>
        <v>#REF!</v>
      </c>
      <c r="AJ25" s="55" t="e">
        <f t="shared" si="34"/>
        <v>#REF!</v>
      </c>
      <c r="AK25" s="55" t="e">
        <f t="shared" si="35"/>
        <v>#REF!</v>
      </c>
      <c r="AL25" s="55" t="e">
        <f t="shared" si="36"/>
        <v>#REF!</v>
      </c>
      <c r="AM25" s="55" t="e">
        <f t="shared" si="37"/>
        <v>#REF!</v>
      </c>
      <c r="AN25" s="55" t="e">
        <f t="shared" si="38"/>
        <v>#REF!</v>
      </c>
      <c r="AO25" s="55" t="e">
        <f t="shared" si="39"/>
        <v>#REF!</v>
      </c>
      <c r="AP25" s="55" t="e">
        <f t="shared" si="40"/>
        <v>#REF!</v>
      </c>
      <c r="AQ25" s="55" t="e">
        <f t="shared" si="41"/>
        <v>#REF!</v>
      </c>
      <c r="AR25" s="55" t="e">
        <f t="shared" si="42"/>
        <v>#REF!</v>
      </c>
      <c r="AS25" s="55" t="e">
        <f t="shared" si="43"/>
        <v>#REF!</v>
      </c>
      <c r="AT25" s="57" t="e">
        <f t="shared" si="44"/>
        <v>#REF!</v>
      </c>
      <c r="AU25" s="56" t="e">
        <f t="shared" si="45"/>
        <v>#REF!</v>
      </c>
      <c r="AV25" s="55" t="e">
        <f t="shared" si="46"/>
        <v>#REF!</v>
      </c>
      <c r="AW25" s="55" t="e">
        <f t="shared" si="47"/>
        <v>#REF!</v>
      </c>
      <c r="AX25" s="55" t="e">
        <f t="shared" si="48"/>
        <v>#REF!</v>
      </c>
      <c r="AY25" s="55" t="e">
        <f t="shared" si="49"/>
        <v>#REF!</v>
      </c>
      <c r="AZ25" s="55" t="e">
        <f t="shared" si="50"/>
        <v>#REF!</v>
      </c>
      <c r="BA25" s="55" t="e">
        <f t="shared" si="51"/>
        <v>#REF!</v>
      </c>
      <c r="BB25" s="55" t="e">
        <f t="shared" si="52"/>
        <v>#REF!</v>
      </c>
      <c r="BC25" s="55" t="e">
        <f t="shared" si="53"/>
        <v>#REF!</v>
      </c>
      <c r="BD25" s="55" t="e">
        <f t="shared" si="54"/>
        <v>#REF!</v>
      </c>
      <c r="BE25" s="55" t="e">
        <f t="shared" si="55"/>
        <v>#REF!</v>
      </c>
      <c r="BF25" s="55" t="e">
        <f t="shared" si="56"/>
        <v>#REF!</v>
      </c>
      <c r="BG25" s="55" t="e">
        <f t="shared" si="57"/>
        <v>#REF!</v>
      </c>
      <c r="BH25" s="55" t="e">
        <f t="shared" si="58"/>
        <v>#REF!</v>
      </c>
      <c r="BI25" s="54" t="e">
        <f t="shared" si="59"/>
        <v>#REF!</v>
      </c>
      <c r="BJ25" s="53" t="e">
        <f t="shared" si="61"/>
        <v>#REF!</v>
      </c>
    </row>
    <row r="26" spans="1:62" s="33" customFormat="1" ht="12.95" customHeight="1">
      <c r="A26" s="52">
        <f t="shared" si="60"/>
        <v>2555</v>
      </c>
      <c r="B26" s="59" t="e">
        <f t="shared" si="0"/>
        <v>#REF!</v>
      </c>
      <c r="C26" s="55" t="e">
        <f t="shared" si="1"/>
        <v>#REF!</v>
      </c>
      <c r="D26" s="55" t="e">
        <f t="shared" si="2"/>
        <v>#REF!</v>
      </c>
      <c r="E26" s="55" t="e">
        <f t="shared" si="3"/>
        <v>#REF!</v>
      </c>
      <c r="F26" s="55" t="e">
        <f t="shared" si="4"/>
        <v>#REF!</v>
      </c>
      <c r="G26" s="55" t="e">
        <f t="shared" si="5"/>
        <v>#REF!</v>
      </c>
      <c r="H26" s="55" t="e">
        <f t="shared" si="6"/>
        <v>#REF!</v>
      </c>
      <c r="I26" s="55" t="e">
        <f t="shared" si="7"/>
        <v>#REF!</v>
      </c>
      <c r="J26" s="55" t="e">
        <f t="shared" si="8"/>
        <v>#REF!</v>
      </c>
      <c r="K26" s="55" t="e">
        <f t="shared" si="9"/>
        <v>#REF!</v>
      </c>
      <c r="L26" s="55" t="e">
        <f t="shared" si="10"/>
        <v>#REF!</v>
      </c>
      <c r="M26" s="55" t="e">
        <f t="shared" si="11"/>
        <v>#REF!</v>
      </c>
      <c r="N26" s="55" t="e">
        <f t="shared" si="12"/>
        <v>#REF!</v>
      </c>
      <c r="O26" s="55" t="e">
        <f t="shared" si="13"/>
        <v>#REF!</v>
      </c>
      <c r="P26" s="57" t="e">
        <f t="shared" si="14"/>
        <v>#REF!</v>
      </c>
      <c r="Q26" s="58" t="e">
        <f t="shared" si="15"/>
        <v>#REF!</v>
      </c>
      <c r="R26" s="55" t="e">
        <f t="shared" si="16"/>
        <v>#REF!</v>
      </c>
      <c r="S26" s="55" t="e">
        <f t="shared" si="17"/>
        <v>#REF!</v>
      </c>
      <c r="T26" s="55" t="e">
        <f t="shared" si="18"/>
        <v>#REF!</v>
      </c>
      <c r="U26" s="55" t="e">
        <f t="shared" si="19"/>
        <v>#REF!</v>
      </c>
      <c r="V26" s="55" t="e">
        <f t="shared" si="20"/>
        <v>#REF!</v>
      </c>
      <c r="W26" s="55" t="e">
        <f t="shared" si="21"/>
        <v>#REF!</v>
      </c>
      <c r="X26" s="55" t="e">
        <f t="shared" si="22"/>
        <v>#REF!</v>
      </c>
      <c r="Y26" s="55" t="e">
        <f t="shared" si="23"/>
        <v>#REF!</v>
      </c>
      <c r="Z26" s="55" t="e">
        <f t="shared" si="24"/>
        <v>#REF!</v>
      </c>
      <c r="AA26" s="56" t="e">
        <f t="shared" si="25"/>
        <v>#REF!</v>
      </c>
      <c r="AB26" s="55" t="e">
        <f t="shared" si="26"/>
        <v>#REF!</v>
      </c>
      <c r="AC26" s="55" t="e">
        <f t="shared" si="27"/>
        <v>#REF!</v>
      </c>
      <c r="AD26" s="55" t="e">
        <f t="shared" si="28"/>
        <v>#REF!</v>
      </c>
      <c r="AE26" s="57" t="e">
        <f t="shared" si="29"/>
        <v>#REF!</v>
      </c>
      <c r="AF26" s="56" t="e">
        <f t="shared" si="30"/>
        <v>#REF!</v>
      </c>
      <c r="AG26" s="55" t="e">
        <f t="shared" si="31"/>
        <v>#REF!</v>
      </c>
      <c r="AH26" s="55" t="e">
        <f t="shared" si="32"/>
        <v>#REF!</v>
      </c>
      <c r="AI26" s="55" t="e">
        <f t="shared" si="33"/>
        <v>#REF!</v>
      </c>
      <c r="AJ26" s="55" t="e">
        <f t="shared" si="34"/>
        <v>#REF!</v>
      </c>
      <c r="AK26" s="55" t="e">
        <f t="shared" si="35"/>
        <v>#REF!</v>
      </c>
      <c r="AL26" s="55" t="e">
        <f t="shared" si="36"/>
        <v>#REF!</v>
      </c>
      <c r="AM26" s="55" t="e">
        <f t="shared" si="37"/>
        <v>#REF!</v>
      </c>
      <c r="AN26" s="55" t="e">
        <f t="shared" si="38"/>
        <v>#REF!</v>
      </c>
      <c r="AO26" s="55" t="e">
        <f t="shared" si="39"/>
        <v>#REF!</v>
      </c>
      <c r="AP26" s="55" t="e">
        <f t="shared" si="40"/>
        <v>#REF!</v>
      </c>
      <c r="AQ26" s="55" t="e">
        <f t="shared" si="41"/>
        <v>#REF!</v>
      </c>
      <c r="AR26" s="55" t="e">
        <f t="shared" si="42"/>
        <v>#REF!</v>
      </c>
      <c r="AS26" s="55" t="e">
        <f t="shared" si="43"/>
        <v>#REF!</v>
      </c>
      <c r="AT26" s="57" t="e">
        <f t="shared" si="44"/>
        <v>#REF!</v>
      </c>
      <c r="AU26" s="56" t="e">
        <f t="shared" si="45"/>
        <v>#REF!</v>
      </c>
      <c r="AV26" s="55" t="e">
        <f t="shared" si="46"/>
        <v>#REF!</v>
      </c>
      <c r="AW26" s="55" t="e">
        <f t="shared" si="47"/>
        <v>#REF!</v>
      </c>
      <c r="AX26" s="55" t="e">
        <f t="shared" si="48"/>
        <v>#REF!</v>
      </c>
      <c r="AY26" s="55" t="e">
        <f t="shared" si="49"/>
        <v>#REF!</v>
      </c>
      <c r="AZ26" s="55" t="e">
        <f t="shared" si="50"/>
        <v>#REF!</v>
      </c>
      <c r="BA26" s="55" t="e">
        <f t="shared" si="51"/>
        <v>#REF!</v>
      </c>
      <c r="BB26" s="55" t="e">
        <f t="shared" si="52"/>
        <v>#REF!</v>
      </c>
      <c r="BC26" s="55" t="e">
        <f t="shared" si="53"/>
        <v>#REF!</v>
      </c>
      <c r="BD26" s="55" t="e">
        <f t="shared" si="54"/>
        <v>#REF!</v>
      </c>
      <c r="BE26" s="55" t="e">
        <f t="shared" si="55"/>
        <v>#REF!</v>
      </c>
      <c r="BF26" s="55" t="e">
        <f t="shared" si="56"/>
        <v>#REF!</v>
      </c>
      <c r="BG26" s="55" t="e">
        <f t="shared" si="57"/>
        <v>#REF!</v>
      </c>
      <c r="BH26" s="55" t="e">
        <f t="shared" si="58"/>
        <v>#REF!</v>
      </c>
      <c r="BI26" s="54" t="e">
        <f t="shared" si="59"/>
        <v>#REF!</v>
      </c>
      <c r="BJ26" s="53" t="e">
        <f t="shared" si="61"/>
        <v>#REF!</v>
      </c>
    </row>
    <row r="27" spans="1:62" s="33" customFormat="1" ht="12.95" customHeight="1">
      <c r="A27" s="52">
        <f t="shared" si="60"/>
        <v>2556</v>
      </c>
      <c r="B27" s="59" t="e">
        <f t="shared" si="0"/>
        <v>#REF!</v>
      </c>
      <c r="C27" s="55" t="e">
        <f t="shared" si="1"/>
        <v>#REF!</v>
      </c>
      <c r="D27" s="55" t="e">
        <f t="shared" si="2"/>
        <v>#REF!</v>
      </c>
      <c r="E27" s="55" t="e">
        <f t="shared" si="3"/>
        <v>#REF!</v>
      </c>
      <c r="F27" s="55" t="e">
        <f t="shared" si="4"/>
        <v>#REF!</v>
      </c>
      <c r="G27" s="55" t="e">
        <f t="shared" si="5"/>
        <v>#REF!</v>
      </c>
      <c r="H27" s="55" t="e">
        <f t="shared" si="6"/>
        <v>#REF!</v>
      </c>
      <c r="I27" s="55" t="e">
        <f t="shared" si="7"/>
        <v>#REF!</v>
      </c>
      <c r="J27" s="55" t="e">
        <f t="shared" si="8"/>
        <v>#REF!</v>
      </c>
      <c r="K27" s="55" t="e">
        <f t="shared" si="9"/>
        <v>#REF!</v>
      </c>
      <c r="L27" s="55" t="e">
        <f t="shared" si="10"/>
        <v>#REF!</v>
      </c>
      <c r="M27" s="55" t="e">
        <f t="shared" si="11"/>
        <v>#REF!</v>
      </c>
      <c r="N27" s="55" t="e">
        <f t="shared" si="12"/>
        <v>#REF!</v>
      </c>
      <c r="O27" s="55" t="e">
        <f t="shared" si="13"/>
        <v>#REF!</v>
      </c>
      <c r="P27" s="57" t="e">
        <f t="shared" si="14"/>
        <v>#REF!</v>
      </c>
      <c r="Q27" s="58" t="e">
        <f t="shared" si="15"/>
        <v>#REF!</v>
      </c>
      <c r="R27" s="55" t="e">
        <f t="shared" si="16"/>
        <v>#REF!</v>
      </c>
      <c r="S27" s="55" t="e">
        <f t="shared" si="17"/>
        <v>#REF!</v>
      </c>
      <c r="T27" s="55" t="e">
        <f t="shared" si="18"/>
        <v>#REF!</v>
      </c>
      <c r="U27" s="55" t="e">
        <f t="shared" si="19"/>
        <v>#REF!</v>
      </c>
      <c r="V27" s="55" t="e">
        <f t="shared" si="20"/>
        <v>#REF!</v>
      </c>
      <c r="W27" s="55" t="e">
        <f t="shared" si="21"/>
        <v>#REF!</v>
      </c>
      <c r="X27" s="55" t="e">
        <f t="shared" si="22"/>
        <v>#REF!</v>
      </c>
      <c r="Y27" s="55" t="e">
        <f t="shared" si="23"/>
        <v>#REF!</v>
      </c>
      <c r="Z27" s="55" t="e">
        <f t="shared" si="24"/>
        <v>#REF!</v>
      </c>
      <c r="AA27" s="56" t="e">
        <f t="shared" si="25"/>
        <v>#REF!</v>
      </c>
      <c r="AB27" s="55" t="e">
        <f t="shared" si="26"/>
        <v>#REF!</v>
      </c>
      <c r="AC27" s="55" t="e">
        <f t="shared" si="27"/>
        <v>#REF!</v>
      </c>
      <c r="AD27" s="55" t="e">
        <f t="shared" si="28"/>
        <v>#REF!</v>
      </c>
      <c r="AE27" s="57" t="e">
        <f t="shared" si="29"/>
        <v>#REF!</v>
      </c>
      <c r="AF27" s="56" t="e">
        <f t="shared" si="30"/>
        <v>#REF!</v>
      </c>
      <c r="AG27" s="55" t="e">
        <f t="shared" si="31"/>
        <v>#REF!</v>
      </c>
      <c r="AH27" s="55" t="e">
        <f t="shared" si="32"/>
        <v>#REF!</v>
      </c>
      <c r="AI27" s="55" t="e">
        <f t="shared" si="33"/>
        <v>#REF!</v>
      </c>
      <c r="AJ27" s="55" t="e">
        <f t="shared" si="34"/>
        <v>#REF!</v>
      </c>
      <c r="AK27" s="55" t="e">
        <f t="shared" si="35"/>
        <v>#REF!</v>
      </c>
      <c r="AL27" s="55" t="e">
        <f t="shared" si="36"/>
        <v>#REF!</v>
      </c>
      <c r="AM27" s="55" t="e">
        <f t="shared" si="37"/>
        <v>#REF!</v>
      </c>
      <c r="AN27" s="55" t="e">
        <f t="shared" si="38"/>
        <v>#REF!</v>
      </c>
      <c r="AO27" s="55" t="e">
        <f t="shared" si="39"/>
        <v>#REF!</v>
      </c>
      <c r="AP27" s="55" t="e">
        <f t="shared" si="40"/>
        <v>#REF!</v>
      </c>
      <c r="AQ27" s="55" t="e">
        <f t="shared" si="41"/>
        <v>#REF!</v>
      </c>
      <c r="AR27" s="55" t="e">
        <f t="shared" si="42"/>
        <v>#REF!</v>
      </c>
      <c r="AS27" s="55" t="e">
        <f t="shared" si="43"/>
        <v>#REF!</v>
      </c>
      <c r="AT27" s="57" t="e">
        <f t="shared" si="44"/>
        <v>#REF!</v>
      </c>
      <c r="AU27" s="56" t="e">
        <f t="shared" si="45"/>
        <v>#REF!</v>
      </c>
      <c r="AV27" s="55" t="e">
        <f t="shared" si="46"/>
        <v>#REF!</v>
      </c>
      <c r="AW27" s="55" t="e">
        <f t="shared" si="47"/>
        <v>#REF!</v>
      </c>
      <c r="AX27" s="55" t="e">
        <f t="shared" si="48"/>
        <v>#REF!</v>
      </c>
      <c r="AY27" s="55" t="e">
        <f t="shared" si="49"/>
        <v>#REF!</v>
      </c>
      <c r="AZ27" s="55" t="e">
        <f t="shared" si="50"/>
        <v>#REF!</v>
      </c>
      <c r="BA27" s="55" t="e">
        <f t="shared" si="51"/>
        <v>#REF!</v>
      </c>
      <c r="BB27" s="55" t="e">
        <f t="shared" si="52"/>
        <v>#REF!</v>
      </c>
      <c r="BC27" s="55" t="e">
        <f t="shared" si="53"/>
        <v>#REF!</v>
      </c>
      <c r="BD27" s="55" t="e">
        <f t="shared" si="54"/>
        <v>#REF!</v>
      </c>
      <c r="BE27" s="55" t="e">
        <f t="shared" si="55"/>
        <v>#REF!</v>
      </c>
      <c r="BF27" s="55" t="e">
        <f t="shared" si="56"/>
        <v>#REF!</v>
      </c>
      <c r="BG27" s="55" t="e">
        <f t="shared" si="57"/>
        <v>#REF!</v>
      </c>
      <c r="BH27" s="55" t="e">
        <f t="shared" si="58"/>
        <v>#REF!</v>
      </c>
      <c r="BI27" s="54" t="e">
        <f t="shared" si="59"/>
        <v>#REF!</v>
      </c>
      <c r="BJ27" s="53" t="e">
        <f t="shared" si="61"/>
        <v>#REF!</v>
      </c>
    </row>
    <row r="28" spans="1:62" s="33" customFormat="1" ht="12.95" customHeight="1">
      <c r="A28" s="52">
        <f t="shared" si="60"/>
        <v>2557</v>
      </c>
      <c r="B28" s="59" t="e">
        <f t="shared" si="0"/>
        <v>#REF!</v>
      </c>
      <c r="C28" s="55" t="e">
        <f t="shared" si="1"/>
        <v>#REF!</v>
      </c>
      <c r="D28" s="55" t="e">
        <f t="shared" si="2"/>
        <v>#REF!</v>
      </c>
      <c r="E28" s="55" t="e">
        <f t="shared" si="3"/>
        <v>#REF!</v>
      </c>
      <c r="F28" s="55" t="e">
        <f t="shared" si="4"/>
        <v>#REF!</v>
      </c>
      <c r="G28" s="55" t="e">
        <f t="shared" si="5"/>
        <v>#REF!</v>
      </c>
      <c r="H28" s="55" t="e">
        <f t="shared" si="6"/>
        <v>#REF!</v>
      </c>
      <c r="I28" s="55" t="e">
        <f t="shared" si="7"/>
        <v>#REF!</v>
      </c>
      <c r="J28" s="55" t="e">
        <f t="shared" si="8"/>
        <v>#REF!</v>
      </c>
      <c r="K28" s="55" t="e">
        <f t="shared" si="9"/>
        <v>#REF!</v>
      </c>
      <c r="L28" s="55" t="e">
        <f t="shared" si="10"/>
        <v>#REF!</v>
      </c>
      <c r="M28" s="55" t="e">
        <f t="shared" si="11"/>
        <v>#REF!</v>
      </c>
      <c r="N28" s="55" t="e">
        <f t="shared" si="12"/>
        <v>#REF!</v>
      </c>
      <c r="O28" s="55" t="e">
        <f t="shared" si="13"/>
        <v>#REF!</v>
      </c>
      <c r="P28" s="57" t="e">
        <f t="shared" si="14"/>
        <v>#REF!</v>
      </c>
      <c r="Q28" s="58" t="e">
        <f t="shared" si="15"/>
        <v>#REF!</v>
      </c>
      <c r="R28" s="55" t="e">
        <f t="shared" si="16"/>
        <v>#REF!</v>
      </c>
      <c r="S28" s="55" t="e">
        <f t="shared" si="17"/>
        <v>#REF!</v>
      </c>
      <c r="T28" s="55" t="e">
        <f t="shared" si="18"/>
        <v>#REF!</v>
      </c>
      <c r="U28" s="55" t="e">
        <f t="shared" si="19"/>
        <v>#REF!</v>
      </c>
      <c r="V28" s="55" t="e">
        <f t="shared" si="20"/>
        <v>#REF!</v>
      </c>
      <c r="W28" s="55" t="e">
        <f t="shared" si="21"/>
        <v>#REF!</v>
      </c>
      <c r="X28" s="55" t="e">
        <f t="shared" si="22"/>
        <v>#REF!</v>
      </c>
      <c r="Y28" s="55" t="e">
        <f t="shared" si="23"/>
        <v>#REF!</v>
      </c>
      <c r="Z28" s="55" t="e">
        <f t="shared" si="24"/>
        <v>#REF!</v>
      </c>
      <c r="AA28" s="56" t="e">
        <f t="shared" si="25"/>
        <v>#REF!</v>
      </c>
      <c r="AB28" s="55" t="e">
        <f t="shared" si="26"/>
        <v>#REF!</v>
      </c>
      <c r="AC28" s="55" t="e">
        <f t="shared" si="27"/>
        <v>#REF!</v>
      </c>
      <c r="AD28" s="55" t="e">
        <f t="shared" si="28"/>
        <v>#REF!</v>
      </c>
      <c r="AE28" s="57" t="e">
        <f t="shared" si="29"/>
        <v>#REF!</v>
      </c>
      <c r="AF28" s="56" t="e">
        <f t="shared" si="30"/>
        <v>#REF!</v>
      </c>
      <c r="AG28" s="55" t="e">
        <f t="shared" si="31"/>
        <v>#REF!</v>
      </c>
      <c r="AH28" s="55" t="e">
        <f t="shared" si="32"/>
        <v>#REF!</v>
      </c>
      <c r="AI28" s="55" t="e">
        <f t="shared" si="33"/>
        <v>#REF!</v>
      </c>
      <c r="AJ28" s="55" t="e">
        <f t="shared" si="34"/>
        <v>#REF!</v>
      </c>
      <c r="AK28" s="55" t="e">
        <f t="shared" si="35"/>
        <v>#REF!</v>
      </c>
      <c r="AL28" s="55" t="e">
        <f t="shared" si="36"/>
        <v>#REF!</v>
      </c>
      <c r="AM28" s="55" t="e">
        <f t="shared" si="37"/>
        <v>#REF!</v>
      </c>
      <c r="AN28" s="55" t="e">
        <f t="shared" si="38"/>
        <v>#REF!</v>
      </c>
      <c r="AO28" s="55" t="e">
        <f t="shared" si="39"/>
        <v>#REF!</v>
      </c>
      <c r="AP28" s="55" t="e">
        <f t="shared" si="40"/>
        <v>#REF!</v>
      </c>
      <c r="AQ28" s="55" t="e">
        <f t="shared" si="41"/>
        <v>#REF!</v>
      </c>
      <c r="AR28" s="55" t="e">
        <f t="shared" si="42"/>
        <v>#REF!</v>
      </c>
      <c r="AS28" s="55" t="e">
        <f t="shared" si="43"/>
        <v>#REF!</v>
      </c>
      <c r="AT28" s="57" t="e">
        <f t="shared" si="44"/>
        <v>#REF!</v>
      </c>
      <c r="AU28" s="56" t="e">
        <f t="shared" si="45"/>
        <v>#REF!</v>
      </c>
      <c r="AV28" s="55" t="e">
        <f t="shared" si="46"/>
        <v>#REF!</v>
      </c>
      <c r="AW28" s="55" t="e">
        <f t="shared" si="47"/>
        <v>#REF!</v>
      </c>
      <c r="AX28" s="55" t="e">
        <f t="shared" si="48"/>
        <v>#REF!</v>
      </c>
      <c r="AY28" s="55" t="e">
        <f t="shared" si="49"/>
        <v>#REF!</v>
      </c>
      <c r="AZ28" s="55" t="e">
        <f t="shared" si="50"/>
        <v>#REF!</v>
      </c>
      <c r="BA28" s="55" t="e">
        <f t="shared" si="51"/>
        <v>#REF!</v>
      </c>
      <c r="BB28" s="55" t="e">
        <f t="shared" si="52"/>
        <v>#REF!</v>
      </c>
      <c r="BC28" s="55" t="e">
        <f t="shared" si="53"/>
        <v>#REF!</v>
      </c>
      <c r="BD28" s="55" t="e">
        <f t="shared" si="54"/>
        <v>#REF!</v>
      </c>
      <c r="BE28" s="55" t="e">
        <f t="shared" si="55"/>
        <v>#REF!</v>
      </c>
      <c r="BF28" s="55" t="e">
        <f t="shared" si="56"/>
        <v>#REF!</v>
      </c>
      <c r="BG28" s="55" t="e">
        <f t="shared" si="57"/>
        <v>#REF!</v>
      </c>
      <c r="BH28" s="55" t="e">
        <f t="shared" si="58"/>
        <v>#REF!</v>
      </c>
      <c r="BI28" s="54" t="e">
        <f t="shared" si="59"/>
        <v>#REF!</v>
      </c>
      <c r="BJ28" s="53" t="e">
        <f t="shared" si="61"/>
        <v>#REF!</v>
      </c>
    </row>
    <row r="29" spans="1:62" s="33" customFormat="1" ht="12.95" customHeight="1">
      <c r="A29" s="52">
        <f t="shared" si="60"/>
        <v>2558</v>
      </c>
      <c r="B29" s="59" t="e">
        <f t="shared" si="0"/>
        <v>#REF!</v>
      </c>
      <c r="C29" s="55" t="e">
        <f t="shared" si="1"/>
        <v>#REF!</v>
      </c>
      <c r="D29" s="55" t="e">
        <f t="shared" si="2"/>
        <v>#REF!</v>
      </c>
      <c r="E29" s="55" t="e">
        <f t="shared" si="3"/>
        <v>#REF!</v>
      </c>
      <c r="F29" s="55" t="e">
        <f t="shared" si="4"/>
        <v>#REF!</v>
      </c>
      <c r="G29" s="55" t="e">
        <f t="shared" si="5"/>
        <v>#REF!</v>
      </c>
      <c r="H29" s="55" t="e">
        <f t="shared" si="6"/>
        <v>#REF!</v>
      </c>
      <c r="I29" s="55" t="e">
        <f t="shared" si="7"/>
        <v>#REF!</v>
      </c>
      <c r="J29" s="55" t="e">
        <f t="shared" si="8"/>
        <v>#REF!</v>
      </c>
      <c r="K29" s="55" t="e">
        <f t="shared" si="9"/>
        <v>#REF!</v>
      </c>
      <c r="L29" s="55" t="e">
        <f t="shared" si="10"/>
        <v>#REF!</v>
      </c>
      <c r="M29" s="55" t="e">
        <f t="shared" si="11"/>
        <v>#REF!</v>
      </c>
      <c r="N29" s="55" t="e">
        <f t="shared" si="12"/>
        <v>#REF!</v>
      </c>
      <c r="O29" s="55" t="e">
        <f t="shared" si="13"/>
        <v>#REF!</v>
      </c>
      <c r="P29" s="57" t="e">
        <f t="shared" si="14"/>
        <v>#REF!</v>
      </c>
      <c r="Q29" s="58" t="e">
        <f t="shared" si="15"/>
        <v>#REF!</v>
      </c>
      <c r="R29" s="55" t="e">
        <f t="shared" si="16"/>
        <v>#REF!</v>
      </c>
      <c r="S29" s="55" t="e">
        <f t="shared" si="17"/>
        <v>#REF!</v>
      </c>
      <c r="T29" s="55" t="e">
        <f t="shared" si="18"/>
        <v>#REF!</v>
      </c>
      <c r="U29" s="55" t="e">
        <f t="shared" si="19"/>
        <v>#REF!</v>
      </c>
      <c r="V29" s="55" t="e">
        <f t="shared" si="20"/>
        <v>#REF!</v>
      </c>
      <c r="W29" s="55" t="e">
        <f t="shared" si="21"/>
        <v>#REF!</v>
      </c>
      <c r="X29" s="55" t="e">
        <f t="shared" si="22"/>
        <v>#REF!</v>
      </c>
      <c r="Y29" s="55" t="e">
        <f t="shared" si="23"/>
        <v>#REF!</v>
      </c>
      <c r="Z29" s="55" t="e">
        <f t="shared" si="24"/>
        <v>#REF!</v>
      </c>
      <c r="AA29" s="56" t="e">
        <f t="shared" si="25"/>
        <v>#REF!</v>
      </c>
      <c r="AB29" s="55" t="e">
        <f t="shared" si="26"/>
        <v>#REF!</v>
      </c>
      <c r="AC29" s="55" t="e">
        <f t="shared" si="27"/>
        <v>#REF!</v>
      </c>
      <c r="AD29" s="55" t="e">
        <f t="shared" si="28"/>
        <v>#REF!</v>
      </c>
      <c r="AE29" s="57" t="e">
        <f t="shared" si="29"/>
        <v>#REF!</v>
      </c>
      <c r="AF29" s="56" t="e">
        <f t="shared" si="30"/>
        <v>#REF!</v>
      </c>
      <c r="AG29" s="55" t="e">
        <f t="shared" si="31"/>
        <v>#REF!</v>
      </c>
      <c r="AH29" s="55" t="e">
        <f t="shared" si="32"/>
        <v>#REF!</v>
      </c>
      <c r="AI29" s="55" t="e">
        <f t="shared" si="33"/>
        <v>#REF!</v>
      </c>
      <c r="AJ29" s="55" t="e">
        <f t="shared" si="34"/>
        <v>#REF!</v>
      </c>
      <c r="AK29" s="55" t="e">
        <f t="shared" si="35"/>
        <v>#REF!</v>
      </c>
      <c r="AL29" s="55" t="e">
        <f t="shared" si="36"/>
        <v>#REF!</v>
      </c>
      <c r="AM29" s="55" t="e">
        <f t="shared" si="37"/>
        <v>#REF!</v>
      </c>
      <c r="AN29" s="55" t="e">
        <f t="shared" si="38"/>
        <v>#REF!</v>
      </c>
      <c r="AO29" s="55" t="e">
        <f t="shared" si="39"/>
        <v>#REF!</v>
      </c>
      <c r="AP29" s="55" t="e">
        <f t="shared" si="40"/>
        <v>#REF!</v>
      </c>
      <c r="AQ29" s="55" t="e">
        <f t="shared" si="41"/>
        <v>#REF!</v>
      </c>
      <c r="AR29" s="55" t="e">
        <f t="shared" si="42"/>
        <v>#REF!</v>
      </c>
      <c r="AS29" s="55" t="e">
        <f t="shared" si="43"/>
        <v>#REF!</v>
      </c>
      <c r="AT29" s="57" t="e">
        <f t="shared" si="44"/>
        <v>#REF!</v>
      </c>
      <c r="AU29" s="56" t="e">
        <f t="shared" si="45"/>
        <v>#REF!</v>
      </c>
      <c r="AV29" s="55" t="e">
        <f t="shared" si="46"/>
        <v>#REF!</v>
      </c>
      <c r="AW29" s="55" t="e">
        <f t="shared" si="47"/>
        <v>#REF!</v>
      </c>
      <c r="AX29" s="55" t="e">
        <f t="shared" si="48"/>
        <v>#REF!</v>
      </c>
      <c r="AY29" s="55" t="e">
        <f t="shared" si="49"/>
        <v>#REF!</v>
      </c>
      <c r="AZ29" s="55" t="e">
        <f t="shared" si="50"/>
        <v>#REF!</v>
      </c>
      <c r="BA29" s="55" t="e">
        <f t="shared" si="51"/>
        <v>#REF!</v>
      </c>
      <c r="BB29" s="55" t="e">
        <f t="shared" si="52"/>
        <v>#REF!</v>
      </c>
      <c r="BC29" s="55" t="e">
        <f t="shared" si="53"/>
        <v>#REF!</v>
      </c>
      <c r="BD29" s="55" t="e">
        <f t="shared" si="54"/>
        <v>#REF!</v>
      </c>
      <c r="BE29" s="55" t="e">
        <f t="shared" si="55"/>
        <v>#REF!</v>
      </c>
      <c r="BF29" s="55" t="e">
        <f t="shared" si="56"/>
        <v>#REF!</v>
      </c>
      <c r="BG29" s="55" t="e">
        <f t="shared" si="57"/>
        <v>#REF!</v>
      </c>
      <c r="BH29" s="55" t="e">
        <f t="shared" si="58"/>
        <v>#REF!</v>
      </c>
      <c r="BI29" s="54" t="e">
        <f t="shared" si="59"/>
        <v>#REF!</v>
      </c>
      <c r="BJ29" s="53" t="e">
        <f t="shared" si="61"/>
        <v>#REF!</v>
      </c>
    </row>
    <row r="30" spans="1:62" s="33" customFormat="1" ht="12.95" customHeight="1">
      <c r="A30" s="52">
        <f t="shared" si="60"/>
        <v>2559</v>
      </c>
      <c r="B30" s="59" t="e">
        <f t="shared" si="0"/>
        <v>#REF!</v>
      </c>
      <c r="C30" s="55" t="e">
        <f t="shared" si="1"/>
        <v>#REF!</v>
      </c>
      <c r="D30" s="55" t="e">
        <f t="shared" si="2"/>
        <v>#REF!</v>
      </c>
      <c r="E30" s="55" t="e">
        <f t="shared" si="3"/>
        <v>#REF!</v>
      </c>
      <c r="F30" s="55" t="e">
        <f t="shared" si="4"/>
        <v>#REF!</v>
      </c>
      <c r="G30" s="55" t="e">
        <f t="shared" si="5"/>
        <v>#REF!</v>
      </c>
      <c r="H30" s="55" t="e">
        <f t="shared" si="6"/>
        <v>#REF!</v>
      </c>
      <c r="I30" s="55" t="e">
        <f t="shared" si="7"/>
        <v>#REF!</v>
      </c>
      <c r="J30" s="55" t="e">
        <f t="shared" si="8"/>
        <v>#REF!</v>
      </c>
      <c r="K30" s="55" t="e">
        <f t="shared" si="9"/>
        <v>#REF!</v>
      </c>
      <c r="L30" s="55" t="e">
        <f t="shared" si="10"/>
        <v>#REF!</v>
      </c>
      <c r="M30" s="55" t="e">
        <f t="shared" si="11"/>
        <v>#REF!</v>
      </c>
      <c r="N30" s="55" t="e">
        <f t="shared" si="12"/>
        <v>#REF!</v>
      </c>
      <c r="O30" s="55" t="e">
        <f t="shared" si="13"/>
        <v>#REF!</v>
      </c>
      <c r="P30" s="57" t="e">
        <f t="shared" si="14"/>
        <v>#REF!</v>
      </c>
      <c r="Q30" s="58" t="e">
        <f t="shared" si="15"/>
        <v>#REF!</v>
      </c>
      <c r="R30" s="55" t="e">
        <f t="shared" si="16"/>
        <v>#REF!</v>
      </c>
      <c r="S30" s="55" t="e">
        <f t="shared" si="17"/>
        <v>#REF!</v>
      </c>
      <c r="T30" s="55" t="e">
        <f t="shared" si="18"/>
        <v>#REF!</v>
      </c>
      <c r="U30" s="55" t="e">
        <f t="shared" si="19"/>
        <v>#REF!</v>
      </c>
      <c r="V30" s="55" t="e">
        <f t="shared" si="20"/>
        <v>#REF!</v>
      </c>
      <c r="W30" s="55" t="e">
        <f t="shared" si="21"/>
        <v>#REF!</v>
      </c>
      <c r="X30" s="55" t="e">
        <f t="shared" si="22"/>
        <v>#REF!</v>
      </c>
      <c r="Y30" s="55" t="e">
        <f t="shared" si="23"/>
        <v>#REF!</v>
      </c>
      <c r="Z30" s="55" t="e">
        <f t="shared" si="24"/>
        <v>#REF!</v>
      </c>
      <c r="AA30" s="56" t="e">
        <f t="shared" si="25"/>
        <v>#REF!</v>
      </c>
      <c r="AB30" s="55" t="e">
        <f t="shared" si="26"/>
        <v>#REF!</v>
      </c>
      <c r="AC30" s="55" t="e">
        <f t="shared" si="27"/>
        <v>#REF!</v>
      </c>
      <c r="AD30" s="55" t="e">
        <f t="shared" si="28"/>
        <v>#REF!</v>
      </c>
      <c r="AE30" s="57" t="e">
        <f t="shared" si="29"/>
        <v>#REF!</v>
      </c>
      <c r="AF30" s="56" t="e">
        <f t="shared" si="30"/>
        <v>#REF!</v>
      </c>
      <c r="AG30" s="55" t="e">
        <f t="shared" si="31"/>
        <v>#REF!</v>
      </c>
      <c r="AH30" s="55" t="e">
        <f t="shared" si="32"/>
        <v>#REF!</v>
      </c>
      <c r="AI30" s="55" t="e">
        <f t="shared" si="33"/>
        <v>#REF!</v>
      </c>
      <c r="AJ30" s="55" t="e">
        <f t="shared" si="34"/>
        <v>#REF!</v>
      </c>
      <c r="AK30" s="55" t="e">
        <f t="shared" si="35"/>
        <v>#REF!</v>
      </c>
      <c r="AL30" s="55" t="e">
        <f t="shared" si="36"/>
        <v>#REF!</v>
      </c>
      <c r="AM30" s="55" t="e">
        <f t="shared" si="37"/>
        <v>#REF!</v>
      </c>
      <c r="AN30" s="55" t="e">
        <f t="shared" si="38"/>
        <v>#REF!</v>
      </c>
      <c r="AO30" s="55" t="e">
        <f t="shared" si="39"/>
        <v>#REF!</v>
      </c>
      <c r="AP30" s="55" t="e">
        <f t="shared" si="40"/>
        <v>#REF!</v>
      </c>
      <c r="AQ30" s="55" t="e">
        <f t="shared" si="41"/>
        <v>#REF!</v>
      </c>
      <c r="AR30" s="55" t="e">
        <f t="shared" si="42"/>
        <v>#REF!</v>
      </c>
      <c r="AS30" s="55" t="e">
        <f t="shared" si="43"/>
        <v>#REF!</v>
      </c>
      <c r="AT30" s="57" t="e">
        <f t="shared" si="44"/>
        <v>#REF!</v>
      </c>
      <c r="AU30" s="56" t="e">
        <f t="shared" si="45"/>
        <v>#REF!</v>
      </c>
      <c r="AV30" s="55" t="e">
        <f t="shared" si="46"/>
        <v>#REF!</v>
      </c>
      <c r="AW30" s="55" t="e">
        <f t="shared" si="47"/>
        <v>#REF!</v>
      </c>
      <c r="AX30" s="55" t="e">
        <f t="shared" si="48"/>
        <v>#REF!</v>
      </c>
      <c r="AY30" s="55" t="e">
        <f t="shared" si="49"/>
        <v>#REF!</v>
      </c>
      <c r="AZ30" s="55" t="e">
        <f t="shared" si="50"/>
        <v>#REF!</v>
      </c>
      <c r="BA30" s="55" t="e">
        <f t="shared" si="51"/>
        <v>#REF!</v>
      </c>
      <c r="BB30" s="55" t="e">
        <f t="shared" si="52"/>
        <v>#REF!</v>
      </c>
      <c r="BC30" s="55" t="e">
        <f t="shared" si="53"/>
        <v>#REF!</v>
      </c>
      <c r="BD30" s="55" t="e">
        <f t="shared" si="54"/>
        <v>#REF!</v>
      </c>
      <c r="BE30" s="55" t="e">
        <f t="shared" si="55"/>
        <v>#REF!</v>
      </c>
      <c r="BF30" s="55" t="e">
        <f t="shared" si="56"/>
        <v>#REF!</v>
      </c>
      <c r="BG30" s="55" t="e">
        <f t="shared" si="57"/>
        <v>#REF!</v>
      </c>
      <c r="BH30" s="55" t="e">
        <f t="shared" si="58"/>
        <v>#REF!</v>
      </c>
      <c r="BI30" s="54" t="e">
        <f t="shared" si="59"/>
        <v>#REF!</v>
      </c>
      <c r="BJ30" s="53" t="e">
        <f t="shared" si="61"/>
        <v>#REF!</v>
      </c>
    </row>
    <row r="31" spans="1:62" s="33" customFormat="1" ht="12.95" customHeight="1">
      <c r="A31" s="52">
        <f t="shared" si="60"/>
        <v>2560</v>
      </c>
      <c r="B31" s="59" t="e">
        <f t="shared" si="0"/>
        <v>#REF!</v>
      </c>
      <c r="C31" s="55" t="e">
        <f t="shared" si="1"/>
        <v>#REF!</v>
      </c>
      <c r="D31" s="55" t="e">
        <f t="shared" si="2"/>
        <v>#REF!</v>
      </c>
      <c r="E31" s="55" t="e">
        <f t="shared" si="3"/>
        <v>#REF!</v>
      </c>
      <c r="F31" s="55" t="e">
        <f t="shared" si="4"/>
        <v>#REF!</v>
      </c>
      <c r="G31" s="55" t="e">
        <f t="shared" si="5"/>
        <v>#REF!</v>
      </c>
      <c r="H31" s="55" t="e">
        <f t="shared" si="6"/>
        <v>#REF!</v>
      </c>
      <c r="I31" s="55" t="e">
        <f t="shared" si="7"/>
        <v>#REF!</v>
      </c>
      <c r="J31" s="55" t="e">
        <f t="shared" si="8"/>
        <v>#REF!</v>
      </c>
      <c r="K31" s="55" t="e">
        <f t="shared" si="9"/>
        <v>#REF!</v>
      </c>
      <c r="L31" s="55" t="e">
        <f t="shared" si="10"/>
        <v>#REF!</v>
      </c>
      <c r="M31" s="55" t="e">
        <f t="shared" si="11"/>
        <v>#REF!</v>
      </c>
      <c r="N31" s="55" t="e">
        <f t="shared" si="12"/>
        <v>#REF!</v>
      </c>
      <c r="O31" s="55" t="e">
        <f t="shared" si="13"/>
        <v>#REF!</v>
      </c>
      <c r="P31" s="57" t="e">
        <f t="shared" si="14"/>
        <v>#REF!</v>
      </c>
      <c r="Q31" s="58" t="e">
        <f t="shared" si="15"/>
        <v>#REF!</v>
      </c>
      <c r="R31" s="55" t="e">
        <f t="shared" si="16"/>
        <v>#REF!</v>
      </c>
      <c r="S31" s="55" t="e">
        <f t="shared" si="17"/>
        <v>#REF!</v>
      </c>
      <c r="T31" s="55" t="e">
        <f t="shared" si="18"/>
        <v>#REF!</v>
      </c>
      <c r="U31" s="55" t="e">
        <f t="shared" si="19"/>
        <v>#REF!</v>
      </c>
      <c r="V31" s="55" t="e">
        <f t="shared" si="20"/>
        <v>#REF!</v>
      </c>
      <c r="W31" s="55" t="e">
        <f t="shared" si="21"/>
        <v>#REF!</v>
      </c>
      <c r="X31" s="55" t="e">
        <f t="shared" si="22"/>
        <v>#REF!</v>
      </c>
      <c r="Y31" s="55" t="e">
        <f t="shared" si="23"/>
        <v>#REF!</v>
      </c>
      <c r="Z31" s="55" t="e">
        <f t="shared" si="24"/>
        <v>#REF!</v>
      </c>
      <c r="AA31" s="56" t="e">
        <f t="shared" si="25"/>
        <v>#REF!</v>
      </c>
      <c r="AB31" s="55" t="e">
        <f t="shared" si="26"/>
        <v>#REF!</v>
      </c>
      <c r="AC31" s="55" t="e">
        <f t="shared" si="27"/>
        <v>#REF!</v>
      </c>
      <c r="AD31" s="55" t="e">
        <f t="shared" si="28"/>
        <v>#REF!</v>
      </c>
      <c r="AE31" s="57" t="e">
        <f t="shared" si="29"/>
        <v>#REF!</v>
      </c>
      <c r="AF31" s="56" t="e">
        <f t="shared" si="30"/>
        <v>#REF!</v>
      </c>
      <c r="AG31" s="55" t="e">
        <f t="shared" si="31"/>
        <v>#REF!</v>
      </c>
      <c r="AH31" s="55" t="e">
        <f t="shared" si="32"/>
        <v>#REF!</v>
      </c>
      <c r="AI31" s="55" t="e">
        <f t="shared" si="33"/>
        <v>#REF!</v>
      </c>
      <c r="AJ31" s="55" t="e">
        <f t="shared" si="34"/>
        <v>#REF!</v>
      </c>
      <c r="AK31" s="55" t="e">
        <f t="shared" si="35"/>
        <v>#REF!</v>
      </c>
      <c r="AL31" s="55" t="e">
        <f t="shared" si="36"/>
        <v>#REF!</v>
      </c>
      <c r="AM31" s="55" t="e">
        <f t="shared" si="37"/>
        <v>#REF!</v>
      </c>
      <c r="AN31" s="55" t="e">
        <f t="shared" si="38"/>
        <v>#REF!</v>
      </c>
      <c r="AO31" s="55" t="e">
        <f t="shared" si="39"/>
        <v>#REF!</v>
      </c>
      <c r="AP31" s="55" t="e">
        <f t="shared" si="40"/>
        <v>#REF!</v>
      </c>
      <c r="AQ31" s="55" t="e">
        <f t="shared" si="41"/>
        <v>#REF!</v>
      </c>
      <c r="AR31" s="55" t="e">
        <f t="shared" si="42"/>
        <v>#REF!</v>
      </c>
      <c r="AS31" s="55" t="e">
        <f t="shared" si="43"/>
        <v>#REF!</v>
      </c>
      <c r="AT31" s="57" t="e">
        <f t="shared" si="44"/>
        <v>#REF!</v>
      </c>
      <c r="AU31" s="56" t="e">
        <f t="shared" si="45"/>
        <v>#REF!</v>
      </c>
      <c r="AV31" s="55" t="e">
        <f t="shared" si="46"/>
        <v>#REF!</v>
      </c>
      <c r="AW31" s="55" t="e">
        <f t="shared" si="47"/>
        <v>#REF!</v>
      </c>
      <c r="AX31" s="55" t="e">
        <f t="shared" si="48"/>
        <v>#REF!</v>
      </c>
      <c r="AY31" s="55" t="e">
        <f t="shared" si="49"/>
        <v>#REF!</v>
      </c>
      <c r="AZ31" s="55" t="e">
        <f t="shared" si="50"/>
        <v>#REF!</v>
      </c>
      <c r="BA31" s="55" t="e">
        <f t="shared" si="51"/>
        <v>#REF!</v>
      </c>
      <c r="BB31" s="55" t="e">
        <f t="shared" si="52"/>
        <v>#REF!</v>
      </c>
      <c r="BC31" s="55" t="e">
        <f t="shared" si="53"/>
        <v>#REF!</v>
      </c>
      <c r="BD31" s="55" t="e">
        <f t="shared" si="54"/>
        <v>#REF!</v>
      </c>
      <c r="BE31" s="55" t="e">
        <f t="shared" si="55"/>
        <v>#REF!</v>
      </c>
      <c r="BF31" s="55" t="e">
        <f t="shared" si="56"/>
        <v>#REF!</v>
      </c>
      <c r="BG31" s="55" t="e">
        <f t="shared" si="57"/>
        <v>#REF!</v>
      </c>
      <c r="BH31" s="55" t="e">
        <f t="shared" si="58"/>
        <v>#REF!</v>
      </c>
      <c r="BI31" s="54" t="e">
        <f t="shared" si="59"/>
        <v>#REF!</v>
      </c>
      <c r="BJ31" s="53" t="e">
        <f t="shared" si="61"/>
        <v>#REF!</v>
      </c>
    </row>
    <row r="32" spans="1:62" s="33" customFormat="1" ht="12.95" customHeight="1" thickBot="1">
      <c r="A32" s="52">
        <f t="shared" si="60"/>
        <v>2561</v>
      </c>
      <c r="B32" s="51" t="e">
        <f t="shared" si="0"/>
        <v>#REF!</v>
      </c>
      <c r="C32" s="47" t="e">
        <f t="shared" si="1"/>
        <v>#REF!</v>
      </c>
      <c r="D32" s="47" t="e">
        <f t="shared" si="2"/>
        <v>#REF!</v>
      </c>
      <c r="E32" s="47" t="e">
        <f t="shared" si="3"/>
        <v>#REF!</v>
      </c>
      <c r="F32" s="47" t="e">
        <f t="shared" si="4"/>
        <v>#REF!</v>
      </c>
      <c r="G32" s="47" t="e">
        <f t="shared" si="5"/>
        <v>#REF!</v>
      </c>
      <c r="H32" s="47" t="e">
        <f t="shared" si="6"/>
        <v>#REF!</v>
      </c>
      <c r="I32" s="47" t="e">
        <f t="shared" si="7"/>
        <v>#REF!</v>
      </c>
      <c r="J32" s="47" t="e">
        <f t="shared" si="8"/>
        <v>#REF!</v>
      </c>
      <c r="K32" s="47" t="e">
        <f t="shared" si="9"/>
        <v>#REF!</v>
      </c>
      <c r="L32" s="47" t="e">
        <f t="shared" si="10"/>
        <v>#REF!</v>
      </c>
      <c r="M32" s="47" t="e">
        <f t="shared" si="11"/>
        <v>#REF!</v>
      </c>
      <c r="N32" s="47" t="e">
        <f t="shared" si="12"/>
        <v>#REF!</v>
      </c>
      <c r="O32" s="47" t="e">
        <f t="shared" si="13"/>
        <v>#REF!</v>
      </c>
      <c r="P32" s="49" t="e">
        <f t="shared" si="14"/>
        <v>#REF!</v>
      </c>
      <c r="Q32" s="50" t="e">
        <f t="shared" si="15"/>
        <v>#REF!</v>
      </c>
      <c r="R32" s="47" t="e">
        <f t="shared" si="16"/>
        <v>#REF!</v>
      </c>
      <c r="S32" s="47" t="e">
        <f t="shared" si="17"/>
        <v>#REF!</v>
      </c>
      <c r="T32" s="47" t="e">
        <f t="shared" si="18"/>
        <v>#REF!</v>
      </c>
      <c r="U32" s="47" t="e">
        <f t="shared" si="19"/>
        <v>#REF!</v>
      </c>
      <c r="V32" s="47" t="e">
        <f t="shared" si="20"/>
        <v>#REF!</v>
      </c>
      <c r="W32" s="47" t="e">
        <f t="shared" si="21"/>
        <v>#REF!</v>
      </c>
      <c r="X32" s="47" t="e">
        <f t="shared" si="22"/>
        <v>#REF!</v>
      </c>
      <c r="Y32" s="47" t="e">
        <f t="shared" si="23"/>
        <v>#REF!</v>
      </c>
      <c r="Z32" s="47" t="e">
        <f t="shared" si="24"/>
        <v>#REF!</v>
      </c>
      <c r="AA32" s="48" t="e">
        <f t="shared" si="25"/>
        <v>#REF!</v>
      </c>
      <c r="AB32" s="47" t="e">
        <f t="shared" si="26"/>
        <v>#REF!</v>
      </c>
      <c r="AC32" s="47" t="e">
        <f t="shared" si="27"/>
        <v>#REF!</v>
      </c>
      <c r="AD32" s="47" t="e">
        <f t="shared" si="28"/>
        <v>#REF!</v>
      </c>
      <c r="AE32" s="49" t="e">
        <f t="shared" si="29"/>
        <v>#REF!</v>
      </c>
      <c r="AF32" s="48" t="e">
        <f t="shared" si="30"/>
        <v>#REF!</v>
      </c>
      <c r="AG32" s="47" t="e">
        <f t="shared" si="31"/>
        <v>#REF!</v>
      </c>
      <c r="AH32" s="47" t="e">
        <f t="shared" si="32"/>
        <v>#REF!</v>
      </c>
      <c r="AI32" s="47" t="e">
        <f t="shared" si="33"/>
        <v>#REF!</v>
      </c>
      <c r="AJ32" s="47" t="e">
        <f t="shared" si="34"/>
        <v>#REF!</v>
      </c>
      <c r="AK32" s="47" t="e">
        <f t="shared" si="35"/>
        <v>#REF!</v>
      </c>
      <c r="AL32" s="47" t="e">
        <f t="shared" si="36"/>
        <v>#REF!</v>
      </c>
      <c r="AM32" s="47" t="e">
        <f t="shared" si="37"/>
        <v>#REF!</v>
      </c>
      <c r="AN32" s="47" t="e">
        <f t="shared" si="38"/>
        <v>#REF!</v>
      </c>
      <c r="AO32" s="47" t="e">
        <f t="shared" si="39"/>
        <v>#REF!</v>
      </c>
      <c r="AP32" s="47" t="e">
        <f t="shared" si="40"/>
        <v>#REF!</v>
      </c>
      <c r="AQ32" s="47" t="e">
        <f t="shared" si="41"/>
        <v>#REF!</v>
      </c>
      <c r="AR32" s="47" t="e">
        <f t="shared" si="42"/>
        <v>#REF!</v>
      </c>
      <c r="AS32" s="47" t="e">
        <f t="shared" si="43"/>
        <v>#REF!</v>
      </c>
      <c r="AT32" s="49" t="e">
        <f t="shared" si="44"/>
        <v>#REF!</v>
      </c>
      <c r="AU32" s="48" t="e">
        <f t="shared" si="45"/>
        <v>#REF!</v>
      </c>
      <c r="AV32" s="47" t="e">
        <f t="shared" si="46"/>
        <v>#REF!</v>
      </c>
      <c r="AW32" s="47" t="e">
        <f t="shared" si="47"/>
        <v>#REF!</v>
      </c>
      <c r="AX32" s="47" t="e">
        <f t="shared" si="48"/>
        <v>#REF!</v>
      </c>
      <c r="AY32" s="47" t="e">
        <f t="shared" si="49"/>
        <v>#REF!</v>
      </c>
      <c r="AZ32" s="47" t="e">
        <f t="shared" si="50"/>
        <v>#REF!</v>
      </c>
      <c r="BA32" s="47" t="e">
        <f t="shared" si="51"/>
        <v>#REF!</v>
      </c>
      <c r="BB32" s="47" t="e">
        <f t="shared" si="52"/>
        <v>#REF!</v>
      </c>
      <c r="BC32" s="47" t="e">
        <f t="shared" si="53"/>
        <v>#REF!</v>
      </c>
      <c r="BD32" s="47" t="e">
        <f t="shared" si="54"/>
        <v>#REF!</v>
      </c>
      <c r="BE32" s="47" t="e">
        <f t="shared" si="55"/>
        <v>#REF!</v>
      </c>
      <c r="BF32" s="47" t="e">
        <f t="shared" si="56"/>
        <v>#REF!</v>
      </c>
      <c r="BG32" s="47" t="e">
        <f t="shared" si="57"/>
        <v>#REF!</v>
      </c>
      <c r="BH32" s="47" t="e">
        <f t="shared" si="58"/>
        <v>#REF!</v>
      </c>
      <c r="BI32" s="46" t="e">
        <f t="shared" si="59"/>
        <v>#REF!</v>
      </c>
      <c r="BJ32" s="75" t="e">
        <f t="shared" si="61"/>
        <v>#REF!</v>
      </c>
    </row>
    <row r="33" spans="1:62" s="33" customFormat="1" ht="12.95" customHeight="1">
      <c r="A33" s="52">
        <f t="shared" si="60"/>
        <v>2562</v>
      </c>
      <c r="B33" s="65" t="e">
        <f t="shared" si="0"/>
        <v>#REF!</v>
      </c>
      <c r="C33" s="61" t="e">
        <f t="shared" si="1"/>
        <v>#REF!</v>
      </c>
      <c r="D33" s="61" t="e">
        <f t="shared" si="2"/>
        <v>#REF!</v>
      </c>
      <c r="E33" s="61" t="e">
        <f t="shared" si="3"/>
        <v>#REF!</v>
      </c>
      <c r="F33" s="61" t="e">
        <f t="shared" si="4"/>
        <v>#REF!</v>
      </c>
      <c r="G33" s="61" t="e">
        <f t="shared" si="5"/>
        <v>#REF!</v>
      </c>
      <c r="H33" s="61" t="e">
        <f t="shared" si="6"/>
        <v>#REF!</v>
      </c>
      <c r="I33" s="61" t="e">
        <f t="shared" si="7"/>
        <v>#REF!</v>
      </c>
      <c r="J33" s="61" t="e">
        <f t="shared" si="8"/>
        <v>#REF!</v>
      </c>
      <c r="K33" s="61" t="e">
        <f t="shared" si="9"/>
        <v>#REF!</v>
      </c>
      <c r="L33" s="61" t="e">
        <f t="shared" si="10"/>
        <v>#REF!</v>
      </c>
      <c r="M33" s="61" t="e">
        <f t="shared" si="11"/>
        <v>#REF!</v>
      </c>
      <c r="N33" s="61" t="e">
        <f t="shared" si="12"/>
        <v>#REF!</v>
      </c>
      <c r="O33" s="61" t="e">
        <f t="shared" si="13"/>
        <v>#REF!</v>
      </c>
      <c r="P33" s="63" t="e">
        <f t="shared" si="14"/>
        <v>#REF!</v>
      </c>
      <c r="Q33" s="64" t="e">
        <f t="shared" si="15"/>
        <v>#REF!</v>
      </c>
      <c r="R33" s="61" t="e">
        <f t="shared" si="16"/>
        <v>#REF!</v>
      </c>
      <c r="S33" s="61" t="e">
        <f t="shared" si="17"/>
        <v>#REF!</v>
      </c>
      <c r="T33" s="61" t="e">
        <f t="shared" si="18"/>
        <v>#REF!</v>
      </c>
      <c r="U33" s="61" t="e">
        <f t="shared" si="19"/>
        <v>#REF!</v>
      </c>
      <c r="V33" s="61" t="e">
        <f t="shared" si="20"/>
        <v>#REF!</v>
      </c>
      <c r="W33" s="61" t="e">
        <f t="shared" si="21"/>
        <v>#REF!</v>
      </c>
      <c r="X33" s="61" t="e">
        <f t="shared" si="22"/>
        <v>#REF!</v>
      </c>
      <c r="Y33" s="61" t="e">
        <f t="shared" si="23"/>
        <v>#REF!</v>
      </c>
      <c r="Z33" s="61" t="e">
        <f t="shared" si="24"/>
        <v>#REF!</v>
      </c>
      <c r="AA33" s="62" t="e">
        <f t="shared" si="25"/>
        <v>#REF!</v>
      </c>
      <c r="AB33" s="61" t="e">
        <f t="shared" si="26"/>
        <v>#REF!</v>
      </c>
      <c r="AC33" s="61" t="e">
        <f t="shared" si="27"/>
        <v>#REF!</v>
      </c>
      <c r="AD33" s="61" t="e">
        <f t="shared" si="28"/>
        <v>#REF!</v>
      </c>
      <c r="AE33" s="63" t="e">
        <f t="shared" si="29"/>
        <v>#REF!</v>
      </c>
      <c r="AF33" s="62" t="e">
        <f t="shared" si="30"/>
        <v>#REF!</v>
      </c>
      <c r="AG33" s="61" t="e">
        <f t="shared" si="31"/>
        <v>#REF!</v>
      </c>
      <c r="AH33" s="61" t="e">
        <f t="shared" si="32"/>
        <v>#REF!</v>
      </c>
      <c r="AI33" s="61" t="e">
        <f t="shared" si="33"/>
        <v>#REF!</v>
      </c>
      <c r="AJ33" s="61" t="e">
        <f t="shared" si="34"/>
        <v>#REF!</v>
      </c>
      <c r="AK33" s="61" t="e">
        <f t="shared" si="35"/>
        <v>#REF!</v>
      </c>
      <c r="AL33" s="61" t="e">
        <f t="shared" si="36"/>
        <v>#REF!</v>
      </c>
      <c r="AM33" s="61" t="e">
        <f t="shared" si="37"/>
        <v>#REF!</v>
      </c>
      <c r="AN33" s="61" t="e">
        <f t="shared" si="38"/>
        <v>#REF!</v>
      </c>
      <c r="AO33" s="61" t="e">
        <f t="shared" si="39"/>
        <v>#REF!</v>
      </c>
      <c r="AP33" s="61" t="e">
        <f t="shared" si="40"/>
        <v>#REF!</v>
      </c>
      <c r="AQ33" s="61" t="e">
        <f t="shared" si="41"/>
        <v>#REF!</v>
      </c>
      <c r="AR33" s="61" t="e">
        <f t="shared" si="42"/>
        <v>#REF!</v>
      </c>
      <c r="AS33" s="61" t="e">
        <f t="shared" si="43"/>
        <v>#REF!</v>
      </c>
      <c r="AT33" s="63" t="e">
        <f t="shared" si="44"/>
        <v>#REF!</v>
      </c>
      <c r="AU33" s="62" t="e">
        <f t="shared" si="45"/>
        <v>#REF!</v>
      </c>
      <c r="AV33" s="61" t="e">
        <f t="shared" si="46"/>
        <v>#REF!</v>
      </c>
      <c r="AW33" s="61" t="e">
        <f t="shared" si="47"/>
        <v>#REF!</v>
      </c>
      <c r="AX33" s="61" t="e">
        <f t="shared" si="48"/>
        <v>#REF!</v>
      </c>
      <c r="AY33" s="61" t="e">
        <f t="shared" si="49"/>
        <v>#REF!</v>
      </c>
      <c r="AZ33" s="61" t="e">
        <f t="shared" si="50"/>
        <v>#REF!</v>
      </c>
      <c r="BA33" s="61" t="e">
        <f t="shared" si="51"/>
        <v>#REF!</v>
      </c>
      <c r="BB33" s="61" t="e">
        <f t="shared" si="52"/>
        <v>#REF!</v>
      </c>
      <c r="BC33" s="61" t="e">
        <f t="shared" si="53"/>
        <v>#REF!</v>
      </c>
      <c r="BD33" s="61" t="e">
        <f t="shared" si="54"/>
        <v>#REF!</v>
      </c>
      <c r="BE33" s="61" t="e">
        <f t="shared" si="55"/>
        <v>#REF!</v>
      </c>
      <c r="BF33" s="61" t="e">
        <f t="shared" si="56"/>
        <v>#REF!</v>
      </c>
      <c r="BG33" s="61" t="e">
        <f t="shared" si="57"/>
        <v>#REF!</v>
      </c>
      <c r="BH33" s="61" t="e">
        <f t="shared" si="58"/>
        <v>#REF!</v>
      </c>
      <c r="BI33" s="60" t="e">
        <f t="shared" si="59"/>
        <v>#REF!</v>
      </c>
      <c r="BJ33" s="66" t="e">
        <f t="shared" si="61"/>
        <v>#REF!</v>
      </c>
    </row>
    <row r="34" spans="1:62" s="33" customFormat="1" ht="12.95" customHeight="1">
      <c r="A34" s="52">
        <f t="shared" si="60"/>
        <v>2563</v>
      </c>
      <c r="B34" s="59" t="e">
        <f t="shared" si="0"/>
        <v>#REF!</v>
      </c>
      <c r="C34" s="55" t="e">
        <f t="shared" si="1"/>
        <v>#REF!</v>
      </c>
      <c r="D34" s="55" t="e">
        <f t="shared" si="2"/>
        <v>#REF!</v>
      </c>
      <c r="E34" s="55" t="e">
        <f t="shared" si="3"/>
        <v>#REF!</v>
      </c>
      <c r="F34" s="55" t="e">
        <f t="shared" si="4"/>
        <v>#REF!</v>
      </c>
      <c r="G34" s="55" t="e">
        <f t="shared" si="5"/>
        <v>#REF!</v>
      </c>
      <c r="H34" s="55" t="e">
        <f t="shared" si="6"/>
        <v>#REF!</v>
      </c>
      <c r="I34" s="55" t="e">
        <f t="shared" si="7"/>
        <v>#REF!</v>
      </c>
      <c r="J34" s="55" t="e">
        <f t="shared" si="8"/>
        <v>#REF!</v>
      </c>
      <c r="K34" s="55" t="e">
        <f t="shared" si="9"/>
        <v>#REF!</v>
      </c>
      <c r="L34" s="55" t="e">
        <f t="shared" si="10"/>
        <v>#REF!</v>
      </c>
      <c r="M34" s="55" t="e">
        <f t="shared" si="11"/>
        <v>#REF!</v>
      </c>
      <c r="N34" s="55" t="e">
        <f t="shared" si="12"/>
        <v>#REF!</v>
      </c>
      <c r="O34" s="55" t="e">
        <f t="shared" si="13"/>
        <v>#REF!</v>
      </c>
      <c r="P34" s="57" t="e">
        <f t="shared" si="14"/>
        <v>#REF!</v>
      </c>
      <c r="Q34" s="58" t="e">
        <f t="shared" si="15"/>
        <v>#REF!</v>
      </c>
      <c r="R34" s="55" t="e">
        <f t="shared" si="16"/>
        <v>#REF!</v>
      </c>
      <c r="S34" s="55" t="e">
        <f t="shared" si="17"/>
        <v>#REF!</v>
      </c>
      <c r="T34" s="55" t="e">
        <f t="shared" si="18"/>
        <v>#REF!</v>
      </c>
      <c r="U34" s="55" t="e">
        <f t="shared" si="19"/>
        <v>#REF!</v>
      </c>
      <c r="V34" s="55" t="e">
        <f t="shared" si="20"/>
        <v>#REF!</v>
      </c>
      <c r="W34" s="55" t="e">
        <f t="shared" si="21"/>
        <v>#REF!</v>
      </c>
      <c r="X34" s="55" t="e">
        <f t="shared" si="22"/>
        <v>#REF!</v>
      </c>
      <c r="Y34" s="55" t="e">
        <f t="shared" si="23"/>
        <v>#REF!</v>
      </c>
      <c r="Z34" s="55" t="e">
        <f t="shared" si="24"/>
        <v>#REF!</v>
      </c>
      <c r="AA34" s="56" t="e">
        <f t="shared" si="25"/>
        <v>#REF!</v>
      </c>
      <c r="AB34" s="55" t="e">
        <f t="shared" si="26"/>
        <v>#REF!</v>
      </c>
      <c r="AC34" s="55" t="e">
        <f t="shared" si="27"/>
        <v>#REF!</v>
      </c>
      <c r="AD34" s="55" t="e">
        <f t="shared" si="28"/>
        <v>#REF!</v>
      </c>
      <c r="AE34" s="57" t="e">
        <f t="shared" si="29"/>
        <v>#REF!</v>
      </c>
      <c r="AF34" s="56" t="e">
        <f t="shared" si="30"/>
        <v>#REF!</v>
      </c>
      <c r="AG34" s="55" t="e">
        <f t="shared" si="31"/>
        <v>#REF!</v>
      </c>
      <c r="AH34" s="55" t="e">
        <f t="shared" si="32"/>
        <v>#REF!</v>
      </c>
      <c r="AI34" s="55" t="e">
        <f t="shared" si="33"/>
        <v>#REF!</v>
      </c>
      <c r="AJ34" s="55" t="e">
        <f t="shared" si="34"/>
        <v>#REF!</v>
      </c>
      <c r="AK34" s="55" t="e">
        <f t="shared" si="35"/>
        <v>#REF!</v>
      </c>
      <c r="AL34" s="55" t="e">
        <f t="shared" si="36"/>
        <v>#REF!</v>
      </c>
      <c r="AM34" s="55" t="e">
        <f t="shared" si="37"/>
        <v>#REF!</v>
      </c>
      <c r="AN34" s="55" t="e">
        <f t="shared" si="38"/>
        <v>#REF!</v>
      </c>
      <c r="AO34" s="55" t="e">
        <f t="shared" si="39"/>
        <v>#REF!</v>
      </c>
      <c r="AP34" s="55" t="e">
        <f t="shared" si="40"/>
        <v>#REF!</v>
      </c>
      <c r="AQ34" s="55" t="e">
        <f t="shared" si="41"/>
        <v>#REF!</v>
      </c>
      <c r="AR34" s="55" t="e">
        <f t="shared" si="42"/>
        <v>#REF!</v>
      </c>
      <c r="AS34" s="55" t="e">
        <f t="shared" si="43"/>
        <v>#REF!</v>
      </c>
      <c r="AT34" s="57" t="e">
        <f t="shared" si="44"/>
        <v>#REF!</v>
      </c>
      <c r="AU34" s="56" t="e">
        <f t="shared" si="45"/>
        <v>#REF!</v>
      </c>
      <c r="AV34" s="55" t="e">
        <f t="shared" si="46"/>
        <v>#REF!</v>
      </c>
      <c r="AW34" s="55" t="e">
        <f t="shared" si="47"/>
        <v>#REF!</v>
      </c>
      <c r="AX34" s="55" t="e">
        <f t="shared" si="48"/>
        <v>#REF!</v>
      </c>
      <c r="AY34" s="55" t="e">
        <f t="shared" si="49"/>
        <v>#REF!</v>
      </c>
      <c r="AZ34" s="55" t="e">
        <f t="shared" si="50"/>
        <v>#REF!</v>
      </c>
      <c r="BA34" s="55" t="e">
        <f t="shared" si="51"/>
        <v>#REF!</v>
      </c>
      <c r="BB34" s="55" t="e">
        <f t="shared" si="52"/>
        <v>#REF!</v>
      </c>
      <c r="BC34" s="55" t="e">
        <f t="shared" si="53"/>
        <v>#REF!</v>
      </c>
      <c r="BD34" s="55" t="e">
        <f t="shared" si="54"/>
        <v>#REF!</v>
      </c>
      <c r="BE34" s="55" t="e">
        <f t="shared" si="55"/>
        <v>#REF!</v>
      </c>
      <c r="BF34" s="55" t="e">
        <f t="shared" si="56"/>
        <v>#REF!</v>
      </c>
      <c r="BG34" s="55" t="e">
        <f t="shared" si="57"/>
        <v>#REF!</v>
      </c>
      <c r="BH34" s="55" t="e">
        <f t="shared" si="58"/>
        <v>#REF!</v>
      </c>
      <c r="BI34" s="54" t="e">
        <f t="shared" si="59"/>
        <v>#REF!</v>
      </c>
      <c r="BJ34" s="53" t="e">
        <f t="shared" si="61"/>
        <v>#REF!</v>
      </c>
    </row>
    <row r="35" spans="1:62" s="33" customFormat="1" ht="12.95" customHeight="1">
      <c r="A35" s="52">
        <f t="shared" si="60"/>
        <v>2564</v>
      </c>
      <c r="B35" s="59" t="e">
        <f t="shared" si="0"/>
        <v>#REF!</v>
      </c>
      <c r="C35" s="55" t="e">
        <f t="shared" si="1"/>
        <v>#REF!</v>
      </c>
      <c r="D35" s="55" t="e">
        <f t="shared" si="2"/>
        <v>#REF!</v>
      </c>
      <c r="E35" s="55" t="e">
        <f t="shared" si="3"/>
        <v>#REF!</v>
      </c>
      <c r="F35" s="55" t="e">
        <f t="shared" si="4"/>
        <v>#REF!</v>
      </c>
      <c r="G35" s="55" t="e">
        <f t="shared" si="5"/>
        <v>#REF!</v>
      </c>
      <c r="H35" s="55" t="e">
        <f t="shared" si="6"/>
        <v>#REF!</v>
      </c>
      <c r="I35" s="55" t="e">
        <f t="shared" si="7"/>
        <v>#REF!</v>
      </c>
      <c r="J35" s="55" t="e">
        <f t="shared" si="8"/>
        <v>#REF!</v>
      </c>
      <c r="K35" s="55" t="e">
        <f t="shared" si="9"/>
        <v>#REF!</v>
      </c>
      <c r="L35" s="55" t="e">
        <f t="shared" si="10"/>
        <v>#REF!</v>
      </c>
      <c r="M35" s="55" t="e">
        <f t="shared" si="11"/>
        <v>#REF!</v>
      </c>
      <c r="N35" s="55" t="e">
        <f t="shared" si="12"/>
        <v>#REF!</v>
      </c>
      <c r="O35" s="55" t="e">
        <f t="shared" si="13"/>
        <v>#REF!</v>
      </c>
      <c r="P35" s="57" t="e">
        <f t="shared" si="14"/>
        <v>#REF!</v>
      </c>
      <c r="Q35" s="58" t="e">
        <f t="shared" si="15"/>
        <v>#REF!</v>
      </c>
      <c r="R35" s="55" t="e">
        <f t="shared" si="16"/>
        <v>#REF!</v>
      </c>
      <c r="S35" s="55" t="e">
        <f t="shared" si="17"/>
        <v>#REF!</v>
      </c>
      <c r="T35" s="55" t="e">
        <f t="shared" si="18"/>
        <v>#REF!</v>
      </c>
      <c r="U35" s="55" t="e">
        <f t="shared" si="19"/>
        <v>#REF!</v>
      </c>
      <c r="V35" s="55" t="e">
        <f t="shared" si="20"/>
        <v>#REF!</v>
      </c>
      <c r="W35" s="55" t="e">
        <f t="shared" si="21"/>
        <v>#REF!</v>
      </c>
      <c r="X35" s="55" t="e">
        <f t="shared" si="22"/>
        <v>#REF!</v>
      </c>
      <c r="Y35" s="55" t="e">
        <f t="shared" si="23"/>
        <v>#REF!</v>
      </c>
      <c r="Z35" s="55" t="e">
        <f t="shared" si="24"/>
        <v>#REF!</v>
      </c>
      <c r="AA35" s="56" t="e">
        <f t="shared" si="25"/>
        <v>#REF!</v>
      </c>
      <c r="AB35" s="55" t="e">
        <f t="shared" si="26"/>
        <v>#REF!</v>
      </c>
      <c r="AC35" s="55" t="e">
        <f t="shared" si="27"/>
        <v>#REF!</v>
      </c>
      <c r="AD35" s="55" t="e">
        <f t="shared" si="28"/>
        <v>#REF!</v>
      </c>
      <c r="AE35" s="57" t="e">
        <f t="shared" si="29"/>
        <v>#REF!</v>
      </c>
      <c r="AF35" s="56" t="e">
        <f t="shared" si="30"/>
        <v>#REF!</v>
      </c>
      <c r="AG35" s="55" t="e">
        <f t="shared" si="31"/>
        <v>#REF!</v>
      </c>
      <c r="AH35" s="55" t="e">
        <f t="shared" si="32"/>
        <v>#REF!</v>
      </c>
      <c r="AI35" s="55" t="e">
        <f t="shared" si="33"/>
        <v>#REF!</v>
      </c>
      <c r="AJ35" s="55" t="e">
        <f t="shared" si="34"/>
        <v>#REF!</v>
      </c>
      <c r="AK35" s="55" t="e">
        <f t="shared" si="35"/>
        <v>#REF!</v>
      </c>
      <c r="AL35" s="55" t="e">
        <f t="shared" si="36"/>
        <v>#REF!</v>
      </c>
      <c r="AM35" s="55" t="e">
        <f t="shared" si="37"/>
        <v>#REF!</v>
      </c>
      <c r="AN35" s="55" t="e">
        <f t="shared" si="38"/>
        <v>#REF!</v>
      </c>
      <c r="AO35" s="55" t="e">
        <f t="shared" si="39"/>
        <v>#REF!</v>
      </c>
      <c r="AP35" s="55" t="e">
        <f t="shared" si="40"/>
        <v>#REF!</v>
      </c>
      <c r="AQ35" s="55" t="e">
        <f t="shared" si="41"/>
        <v>#REF!</v>
      </c>
      <c r="AR35" s="55" t="e">
        <f t="shared" si="42"/>
        <v>#REF!</v>
      </c>
      <c r="AS35" s="55" t="e">
        <f t="shared" si="43"/>
        <v>#REF!</v>
      </c>
      <c r="AT35" s="57" t="e">
        <f t="shared" si="44"/>
        <v>#REF!</v>
      </c>
      <c r="AU35" s="56" t="e">
        <f t="shared" si="45"/>
        <v>#REF!</v>
      </c>
      <c r="AV35" s="55" t="e">
        <f t="shared" si="46"/>
        <v>#REF!</v>
      </c>
      <c r="AW35" s="55" t="e">
        <f t="shared" si="47"/>
        <v>#REF!</v>
      </c>
      <c r="AX35" s="55" t="e">
        <f t="shared" si="48"/>
        <v>#REF!</v>
      </c>
      <c r="AY35" s="55" t="e">
        <f t="shared" si="49"/>
        <v>#REF!</v>
      </c>
      <c r="AZ35" s="55" t="e">
        <f t="shared" si="50"/>
        <v>#REF!</v>
      </c>
      <c r="BA35" s="55" t="e">
        <f t="shared" si="51"/>
        <v>#REF!</v>
      </c>
      <c r="BB35" s="55" t="e">
        <f t="shared" si="52"/>
        <v>#REF!</v>
      </c>
      <c r="BC35" s="55" t="e">
        <f t="shared" si="53"/>
        <v>#REF!</v>
      </c>
      <c r="BD35" s="55" t="e">
        <f t="shared" si="54"/>
        <v>#REF!</v>
      </c>
      <c r="BE35" s="55" t="e">
        <f t="shared" si="55"/>
        <v>#REF!</v>
      </c>
      <c r="BF35" s="55" t="e">
        <f t="shared" si="56"/>
        <v>#REF!</v>
      </c>
      <c r="BG35" s="55" t="e">
        <f t="shared" si="57"/>
        <v>#REF!</v>
      </c>
      <c r="BH35" s="55" t="e">
        <f t="shared" si="58"/>
        <v>#REF!</v>
      </c>
      <c r="BI35" s="54" t="e">
        <f t="shared" si="59"/>
        <v>#REF!</v>
      </c>
      <c r="BJ35" s="53" t="e">
        <f t="shared" si="61"/>
        <v>#REF!</v>
      </c>
    </row>
    <row r="36" spans="1:62" s="33" customFormat="1" ht="12.95" customHeight="1">
      <c r="A36" s="52">
        <f t="shared" si="60"/>
        <v>2565</v>
      </c>
      <c r="B36" s="59" t="e">
        <f t="shared" si="0"/>
        <v>#REF!</v>
      </c>
      <c r="C36" s="55" t="e">
        <f t="shared" si="1"/>
        <v>#REF!</v>
      </c>
      <c r="D36" s="55" t="e">
        <f t="shared" si="2"/>
        <v>#REF!</v>
      </c>
      <c r="E36" s="55" t="e">
        <f t="shared" si="3"/>
        <v>#REF!</v>
      </c>
      <c r="F36" s="55" t="e">
        <f t="shared" si="4"/>
        <v>#REF!</v>
      </c>
      <c r="G36" s="55" t="e">
        <f t="shared" si="5"/>
        <v>#REF!</v>
      </c>
      <c r="H36" s="55" t="e">
        <f t="shared" si="6"/>
        <v>#REF!</v>
      </c>
      <c r="I36" s="55" t="e">
        <f t="shared" si="7"/>
        <v>#REF!</v>
      </c>
      <c r="J36" s="55" t="e">
        <f t="shared" si="8"/>
        <v>#REF!</v>
      </c>
      <c r="K36" s="55" t="e">
        <f t="shared" si="9"/>
        <v>#REF!</v>
      </c>
      <c r="L36" s="55" t="e">
        <f t="shared" si="10"/>
        <v>#REF!</v>
      </c>
      <c r="M36" s="55" t="e">
        <f t="shared" si="11"/>
        <v>#REF!</v>
      </c>
      <c r="N36" s="55" t="e">
        <f t="shared" si="12"/>
        <v>#REF!</v>
      </c>
      <c r="O36" s="55" t="e">
        <f t="shared" si="13"/>
        <v>#REF!</v>
      </c>
      <c r="P36" s="57" t="e">
        <f t="shared" si="14"/>
        <v>#REF!</v>
      </c>
      <c r="Q36" s="58" t="e">
        <f t="shared" si="15"/>
        <v>#REF!</v>
      </c>
      <c r="R36" s="55" t="e">
        <f t="shared" si="16"/>
        <v>#REF!</v>
      </c>
      <c r="S36" s="55" t="e">
        <f t="shared" si="17"/>
        <v>#REF!</v>
      </c>
      <c r="T36" s="55" t="e">
        <f t="shared" si="18"/>
        <v>#REF!</v>
      </c>
      <c r="U36" s="55" t="e">
        <f t="shared" si="19"/>
        <v>#REF!</v>
      </c>
      <c r="V36" s="55" t="e">
        <f t="shared" si="20"/>
        <v>#REF!</v>
      </c>
      <c r="W36" s="55" t="e">
        <f t="shared" si="21"/>
        <v>#REF!</v>
      </c>
      <c r="X36" s="55" t="e">
        <f t="shared" si="22"/>
        <v>#REF!</v>
      </c>
      <c r="Y36" s="55" t="e">
        <f t="shared" si="23"/>
        <v>#REF!</v>
      </c>
      <c r="Z36" s="55" t="e">
        <f t="shared" si="24"/>
        <v>#REF!</v>
      </c>
      <c r="AA36" s="56" t="e">
        <f t="shared" si="25"/>
        <v>#REF!</v>
      </c>
      <c r="AB36" s="55" t="e">
        <f t="shared" si="26"/>
        <v>#REF!</v>
      </c>
      <c r="AC36" s="55" t="e">
        <f t="shared" si="27"/>
        <v>#REF!</v>
      </c>
      <c r="AD36" s="55" t="e">
        <f t="shared" si="28"/>
        <v>#REF!</v>
      </c>
      <c r="AE36" s="57" t="e">
        <f t="shared" si="29"/>
        <v>#REF!</v>
      </c>
      <c r="AF36" s="56" t="e">
        <f t="shared" si="30"/>
        <v>#REF!</v>
      </c>
      <c r="AG36" s="55" t="e">
        <f t="shared" si="31"/>
        <v>#REF!</v>
      </c>
      <c r="AH36" s="55" t="e">
        <f t="shared" si="32"/>
        <v>#REF!</v>
      </c>
      <c r="AI36" s="55" t="e">
        <f t="shared" si="33"/>
        <v>#REF!</v>
      </c>
      <c r="AJ36" s="55" t="e">
        <f t="shared" si="34"/>
        <v>#REF!</v>
      </c>
      <c r="AK36" s="55" t="e">
        <f t="shared" si="35"/>
        <v>#REF!</v>
      </c>
      <c r="AL36" s="55" t="e">
        <f t="shared" si="36"/>
        <v>#REF!</v>
      </c>
      <c r="AM36" s="55" t="e">
        <f t="shared" si="37"/>
        <v>#REF!</v>
      </c>
      <c r="AN36" s="55" t="e">
        <f t="shared" si="38"/>
        <v>#REF!</v>
      </c>
      <c r="AO36" s="55" t="e">
        <f t="shared" si="39"/>
        <v>#REF!</v>
      </c>
      <c r="AP36" s="55" t="e">
        <f t="shared" si="40"/>
        <v>#REF!</v>
      </c>
      <c r="AQ36" s="55" t="e">
        <f t="shared" si="41"/>
        <v>#REF!</v>
      </c>
      <c r="AR36" s="55" t="e">
        <f t="shared" si="42"/>
        <v>#REF!</v>
      </c>
      <c r="AS36" s="55" t="e">
        <f t="shared" si="43"/>
        <v>#REF!</v>
      </c>
      <c r="AT36" s="57" t="e">
        <f t="shared" si="44"/>
        <v>#REF!</v>
      </c>
      <c r="AU36" s="56" t="e">
        <f t="shared" si="45"/>
        <v>#REF!</v>
      </c>
      <c r="AV36" s="55" t="e">
        <f t="shared" si="46"/>
        <v>#REF!</v>
      </c>
      <c r="AW36" s="55" t="e">
        <f t="shared" si="47"/>
        <v>#REF!</v>
      </c>
      <c r="AX36" s="55" t="e">
        <f t="shared" si="48"/>
        <v>#REF!</v>
      </c>
      <c r="AY36" s="55" t="e">
        <f t="shared" si="49"/>
        <v>#REF!</v>
      </c>
      <c r="AZ36" s="55" t="e">
        <f t="shared" si="50"/>
        <v>#REF!</v>
      </c>
      <c r="BA36" s="55" t="e">
        <f t="shared" si="51"/>
        <v>#REF!</v>
      </c>
      <c r="BB36" s="55" t="e">
        <f t="shared" si="52"/>
        <v>#REF!</v>
      </c>
      <c r="BC36" s="55" t="e">
        <f t="shared" si="53"/>
        <v>#REF!</v>
      </c>
      <c r="BD36" s="55" t="e">
        <f t="shared" si="54"/>
        <v>#REF!</v>
      </c>
      <c r="BE36" s="55" t="e">
        <f t="shared" si="55"/>
        <v>#REF!</v>
      </c>
      <c r="BF36" s="55" t="e">
        <f t="shared" si="56"/>
        <v>#REF!</v>
      </c>
      <c r="BG36" s="55" t="e">
        <f t="shared" si="57"/>
        <v>#REF!</v>
      </c>
      <c r="BH36" s="55" t="e">
        <f t="shared" si="58"/>
        <v>#REF!</v>
      </c>
      <c r="BI36" s="54" t="e">
        <f t="shared" si="59"/>
        <v>#REF!</v>
      </c>
      <c r="BJ36" s="53" t="e">
        <f t="shared" si="61"/>
        <v>#REF!</v>
      </c>
    </row>
    <row r="37" spans="1:62" s="33" customFormat="1" ht="12.95" customHeight="1">
      <c r="A37" s="52">
        <f t="shared" si="60"/>
        <v>2566</v>
      </c>
      <c r="B37" s="59" t="e">
        <f t="shared" si="0"/>
        <v>#REF!</v>
      </c>
      <c r="C37" s="55" t="e">
        <f t="shared" si="1"/>
        <v>#REF!</v>
      </c>
      <c r="D37" s="55" t="e">
        <f t="shared" si="2"/>
        <v>#REF!</v>
      </c>
      <c r="E37" s="55" t="e">
        <f t="shared" si="3"/>
        <v>#REF!</v>
      </c>
      <c r="F37" s="55" t="e">
        <f t="shared" si="4"/>
        <v>#REF!</v>
      </c>
      <c r="G37" s="55" t="e">
        <f t="shared" si="5"/>
        <v>#REF!</v>
      </c>
      <c r="H37" s="55" t="e">
        <f t="shared" si="6"/>
        <v>#REF!</v>
      </c>
      <c r="I37" s="55" t="e">
        <f t="shared" si="7"/>
        <v>#REF!</v>
      </c>
      <c r="J37" s="55" t="e">
        <f t="shared" si="8"/>
        <v>#REF!</v>
      </c>
      <c r="K37" s="55" t="e">
        <f t="shared" si="9"/>
        <v>#REF!</v>
      </c>
      <c r="L37" s="55" t="e">
        <f t="shared" si="10"/>
        <v>#REF!</v>
      </c>
      <c r="M37" s="55" t="e">
        <f t="shared" si="11"/>
        <v>#REF!</v>
      </c>
      <c r="N37" s="55" t="e">
        <f t="shared" si="12"/>
        <v>#REF!</v>
      </c>
      <c r="O37" s="55" t="e">
        <f t="shared" si="13"/>
        <v>#REF!</v>
      </c>
      <c r="P37" s="57" t="e">
        <f t="shared" si="14"/>
        <v>#REF!</v>
      </c>
      <c r="Q37" s="58" t="e">
        <f t="shared" si="15"/>
        <v>#REF!</v>
      </c>
      <c r="R37" s="55" t="e">
        <f t="shared" si="16"/>
        <v>#REF!</v>
      </c>
      <c r="S37" s="55" t="e">
        <f t="shared" si="17"/>
        <v>#REF!</v>
      </c>
      <c r="T37" s="55" t="e">
        <f t="shared" si="18"/>
        <v>#REF!</v>
      </c>
      <c r="U37" s="55" t="e">
        <f t="shared" si="19"/>
        <v>#REF!</v>
      </c>
      <c r="V37" s="55" t="e">
        <f t="shared" si="20"/>
        <v>#REF!</v>
      </c>
      <c r="W37" s="55" t="e">
        <f t="shared" si="21"/>
        <v>#REF!</v>
      </c>
      <c r="X37" s="55" t="e">
        <f t="shared" si="22"/>
        <v>#REF!</v>
      </c>
      <c r="Y37" s="55" t="e">
        <f t="shared" si="23"/>
        <v>#REF!</v>
      </c>
      <c r="Z37" s="55" t="e">
        <f t="shared" si="24"/>
        <v>#REF!</v>
      </c>
      <c r="AA37" s="56" t="e">
        <f t="shared" si="25"/>
        <v>#REF!</v>
      </c>
      <c r="AB37" s="55" t="e">
        <f t="shared" si="26"/>
        <v>#REF!</v>
      </c>
      <c r="AC37" s="55" t="e">
        <f t="shared" si="27"/>
        <v>#REF!</v>
      </c>
      <c r="AD37" s="55" t="e">
        <f t="shared" si="28"/>
        <v>#REF!</v>
      </c>
      <c r="AE37" s="57" t="e">
        <f t="shared" si="29"/>
        <v>#REF!</v>
      </c>
      <c r="AF37" s="56" t="e">
        <f t="shared" si="30"/>
        <v>#REF!</v>
      </c>
      <c r="AG37" s="55" t="e">
        <f t="shared" si="31"/>
        <v>#REF!</v>
      </c>
      <c r="AH37" s="55" t="e">
        <f t="shared" si="32"/>
        <v>#REF!</v>
      </c>
      <c r="AI37" s="55" t="e">
        <f t="shared" si="33"/>
        <v>#REF!</v>
      </c>
      <c r="AJ37" s="55" t="e">
        <f t="shared" si="34"/>
        <v>#REF!</v>
      </c>
      <c r="AK37" s="55" t="e">
        <f t="shared" si="35"/>
        <v>#REF!</v>
      </c>
      <c r="AL37" s="55" t="e">
        <f t="shared" si="36"/>
        <v>#REF!</v>
      </c>
      <c r="AM37" s="55" t="e">
        <f t="shared" si="37"/>
        <v>#REF!</v>
      </c>
      <c r="AN37" s="55" t="e">
        <f t="shared" si="38"/>
        <v>#REF!</v>
      </c>
      <c r="AO37" s="55" t="e">
        <f t="shared" si="39"/>
        <v>#REF!</v>
      </c>
      <c r="AP37" s="55" t="e">
        <f t="shared" si="40"/>
        <v>#REF!</v>
      </c>
      <c r="AQ37" s="55" t="e">
        <f t="shared" si="41"/>
        <v>#REF!</v>
      </c>
      <c r="AR37" s="55" t="e">
        <f t="shared" si="42"/>
        <v>#REF!</v>
      </c>
      <c r="AS37" s="55" t="e">
        <f t="shared" si="43"/>
        <v>#REF!</v>
      </c>
      <c r="AT37" s="57" t="e">
        <f t="shared" si="44"/>
        <v>#REF!</v>
      </c>
      <c r="AU37" s="56" t="e">
        <f t="shared" si="45"/>
        <v>#REF!</v>
      </c>
      <c r="AV37" s="55" t="e">
        <f t="shared" si="46"/>
        <v>#REF!</v>
      </c>
      <c r="AW37" s="55" t="e">
        <f t="shared" si="47"/>
        <v>#REF!</v>
      </c>
      <c r="AX37" s="55" t="e">
        <f t="shared" si="48"/>
        <v>#REF!</v>
      </c>
      <c r="AY37" s="55" t="e">
        <f t="shared" si="49"/>
        <v>#REF!</v>
      </c>
      <c r="AZ37" s="55" t="e">
        <f t="shared" si="50"/>
        <v>#REF!</v>
      </c>
      <c r="BA37" s="55" t="e">
        <f t="shared" si="51"/>
        <v>#REF!</v>
      </c>
      <c r="BB37" s="55" t="e">
        <f t="shared" si="52"/>
        <v>#REF!</v>
      </c>
      <c r="BC37" s="55" t="e">
        <f t="shared" si="53"/>
        <v>#REF!</v>
      </c>
      <c r="BD37" s="55" t="e">
        <f t="shared" si="54"/>
        <v>#REF!</v>
      </c>
      <c r="BE37" s="55" t="e">
        <f t="shared" si="55"/>
        <v>#REF!</v>
      </c>
      <c r="BF37" s="55" t="e">
        <f t="shared" si="56"/>
        <v>#REF!</v>
      </c>
      <c r="BG37" s="55" t="e">
        <f t="shared" si="57"/>
        <v>#REF!</v>
      </c>
      <c r="BH37" s="55" t="e">
        <f t="shared" si="58"/>
        <v>#REF!</v>
      </c>
      <c r="BI37" s="54" t="e">
        <f t="shared" si="59"/>
        <v>#REF!</v>
      </c>
      <c r="BJ37" s="53" t="e">
        <f t="shared" si="61"/>
        <v>#REF!</v>
      </c>
    </row>
    <row r="38" spans="1:62" s="33" customFormat="1" ht="12.95" customHeight="1">
      <c r="A38" s="52">
        <f t="shared" si="60"/>
        <v>2567</v>
      </c>
      <c r="B38" s="59" t="e">
        <f t="shared" si="0"/>
        <v>#REF!</v>
      </c>
      <c r="C38" s="55" t="e">
        <f t="shared" si="1"/>
        <v>#REF!</v>
      </c>
      <c r="D38" s="55" t="e">
        <f t="shared" si="2"/>
        <v>#REF!</v>
      </c>
      <c r="E38" s="55" t="e">
        <f t="shared" si="3"/>
        <v>#REF!</v>
      </c>
      <c r="F38" s="55" t="e">
        <f t="shared" si="4"/>
        <v>#REF!</v>
      </c>
      <c r="G38" s="55" t="e">
        <f t="shared" si="5"/>
        <v>#REF!</v>
      </c>
      <c r="H38" s="55" t="e">
        <f t="shared" si="6"/>
        <v>#REF!</v>
      </c>
      <c r="I38" s="55" t="e">
        <f t="shared" si="7"/>
        <v>#REF!</v>
      </c>
      <c r="J38" s="55" t="e">
        <f t="shared" si="8"/>
        <v>#REF!</v>
      </c>
      <c r="K38" s="55" t="e">
        <f t="shared" si="9"/>
        <v>#REF!</v>
      </c>
      <c r="L38" s="55" t="e">
        <f t="shared" si="10"/>
        <v>#REF!</v>
      </c>
      <c r="M38" s="55" t="e">
        <f t="shared" si="11"/>
        <v>#REF!</v>
      </c>
      <c r="N38" s="55" t="e">
        <f t="shared" si="12"/>
        <v>#REF!</v>
      </c>
      <c r="O38" s="55" t="e">
        <f t="shared" si="13"/>
        <v>#REF!</v>
      </c>
      <c r="P38" s="57" t="e">
        <f t="shared" si="14"/>
        <v>#REF!</v>
      </c>
      <c r="Q38" s="58" t="e">
        <f t="shared" si="15"/>
        <v>#REF!</v>
      </c>
      <c r="R38" s="55" t="e">
        <f t="shared" si="16"/>
        <v>#REF!</v>
      </c>
      <c r="S38" s="55" t="e">
        <f t="shared" si="17"/>
        <v>#REF!</v>
      </c>
      <c r="T38" s="55" t="e">
        <f t="shared" si="18"/>
        <v>#REF!</v>
      </c>
      <c r="U38" s="55" t="e">
        <f t="shared" si="19"/>
        <v>#REF!</v>
      </c>
      <c r="V38" s="55" t="e">
        <f t="shared" si="20"/>
        <v>#REF!</v>
      </c>
      <c r="W38" s="55" t="e">
        <f t="shared" si="21"/>
        <v>#REF!</v>
      </c>
      <c r="X38" s="55" t="e">
        <f t="shared" si="22"/>
        <v>#REF!</v>
      </c>
      <c r="Y38" s="55" t="e">
        <f t="shared" si="23"/>
        <v>#REF!</v>
      </c>
      <c r="Z38" s="55" t="e">
        <f t="shared" si="24"/>
        <v>#REF!</v>
      </c>
      <c r="AA38" s="56" t="e">
        <f t="shared" si="25"/>
        <v>#REF!</v>
      </c>
      <c r="AB38" s="55" t="e">
        <f t="shared" si="26"/>
        <v>#REF!</v>
      </c>
      <c r="AC38" s="55" t="e">
        <f t="shared" si="27"/>
        <v>#REF!</v>
      </c>
      <c r="AD38" s="55" t="e">
        <f t="shared" si="28"/>
        <v>#REF!</v>
      </c>
      <c r="AE38" s="57" t="e">
        <f t="shared" si="29"/>
        <v>#REF!</v>
      </c>
      <c r="AF38" s="56" t="e">
        <f t="shared" si="30"/>
        <v>#REF!</v>
      </c>
      <c r="AG38" s="55" t="e">
        <f t="shared" si="31"/>
        <v>#REF!</v>
      </c>
      <c r="AH38" s="55" t="e">
        <f t="shared" si="32"/>
        <v>#REF!</v>
      </c>
      <c r="AI38" s="55" t="e">
        <f t="shared" si="33"/>
        <v>#REF!</v>
      </c>
      <c r="AJ38" s="55" t="e">
        <f t="shared" si="34"/>
        <v>#REF!</v>
      </c>
      <c r="AK38" s="55" t="e">
        <f t="shared" si="35"/>
        <v>#REF!</v>
      </c>
      <c r="AL38" s="55" t="e">
        <f t="shared" si="36"/>
        <v>#REF!</v>
      </c>
      <c r="AM38" s="55" t="e">
        <f t="shared" si="37"/>
        <v>#REF!</v>
      </c>
      <c r="AN38" s="55" t="e">
        <f t="shared" si="38"/>
        <v>#REF!</v>
      </c>
      <c r="AO38" s="55" t="e">
        <f t="shared" si="39"/>
        <v>#REF!</v>
      </c>
      <c r="AP38" s="55" t="e">
        <f t="shared" si="40"/>
        <v>#REF!</v>
      </c>
      <c r="AQ38" s="55" t="e">
        <f t="shared" si="41"/>
        <v>#REF!</v>
      </c>
      <c r="AR38" s="55" t="e">
        <f t="shared" si="42"/>
        <v>#REF!</v>
      </c>
      <c r="AS38" s="55" t="e">
        <f t="shared" si="43"/>
        <v>#REF!</v>
      </c>
      <c r="AT38" s="57" t="e">
        <f t="shared" si="44"/>
        <v>#REF!</v>
      </c>
      <c r="AU38" s="56" t="e">
        <f t="shared" si="45"/>
        <v>#REF!</v>
      </c>
      <c r="AV38" s="55" t="e">
        <f t="shared" si="46"/>
        <v>#REF!</v>
      </c>
      <c r="AW38" s="55" t="e">
        <f t="shared" si="47"/>
        <v>#REF!</v>
      </c>
      <c r="AX38" s="55" t="e">
        <f t="shared" si="48"/>
        <v>#REF!</v>
      </c>
      <c r="AY38" s="55" t="e">
        <f t="shared" si="49"/>
        <v>#REF!</v>
      </c>
      <c r="AZ38" s="55" t="e">
        <f t="shared" si="50"/>
        <v>#REF!</v>
      </c>
      <c r="BA38" s="55" t="e">
        <f t="shared" si="51"/>
        <v>#REF!</v>
      </c>
      <c r="BB38" s="55" t="e">
        <f t="shared" si="52"/>
        <v>#REF!</v>
      </c>
      <c r="BC38" s="55" t="e">
        <f t="shared" si="53"/>
        <v>#REF!</v>
      </c>
      <c r="BD38" s="55" t="e">
        <f t="shared" si="54"/>
        <v>#REF!</v>
      </c>
      <c r="BE38" s="55" t="e">
        <f t="shared" si="55"/>
        <v>#REF!</v>
      </c>
      <c r="BF38" s="55" t="e">
        <f t="shared" si="56"/>
        <v>#REF!</v>
      </c>
      <c r="BG38" s="55" t="e">
        <f t="shared" si="57"/>
        <v>#REF!</v>
      </c>
      <c r="BH38" s="55" t="e">
        <f t="shared" si="58"/>
        <v>#REF!</v>
      </c>
      <c r="BI38" s="54" t="e">
        <f t="shared" si="59"/>
        <v>#REF!</v>
      </c>
      <c r="BJ38" s="53" t="e">
        <f t="shared" si="61"/>
        <v>#REF!</v>
      </c>
    </row>
    <row r="39" spans="1:62" s="33" customFormat="1" ht="12.95" customHeight="1">
      <c r="A39" s="52">
        <f t="shared" si="60"/>
        <v>2568</v>
      </c>
      <c r="B39" s="59" t="e">
        <f t="shared" si="0"/>
        <v>#REF!</v>
      </c>
      <c r="C39" s="55" t="e">
        <f t="shared" si="1"/>
        <v>#REF!</v>
      </c>
      <c r="D39" s="55" t="e">
        <f t="shared" si="2"/>
        <v>#REF!</v>
      </c>
      <c r="E39" s="55" t="e">
        <f t="shared" si="3"/>
        <v>#REF!</v>
      </c>
      <c r="F39" s="55" t="e">
        <f t="shared" si="4"/>
        <v>#REF!</v>
      </c>
      <c r="G39" s="55" t="e">
        <f t="shared" si="5"/>
        <v>#REF!</v>
      </c>
      <c r="H39" s="55" t="e">
        <f t="shared" si="6"/>
        <v>#REF!</v>
      </c>
      <c r="I39" s="55" t="e">
        <f t="shared" si="7"/>
        <v>#REF!</v>
      </c>
      <c r="J39" s="55" t="e">
        <f t="shared" si="8"/>
        <v>#REF!</v>
      </c>
      <c r="K39" s="55" t="e">
        <f t="shared" si="9"/>
        <v>#REF!</v>
      </c>
      <c r="L39" s="55" t="e">
        <f t="shared" si="10"/>
        <v>#REF!</v>
      </c>
      <c r="M39" s="55" t="e">
        <f t="shared" si="11"/>
        <v>#REF!</v>
      </c>
      <c r="N39" s="55" t="e">
        <f t="shared" si="12"/>
        <v>#REF!</v>
      </c>
      <c r="O39" s="55" t="e">
        <f t="shared" si="13"/>
        <v>#REF!</v>
      </c>
      <c r="P39" s="57" t="e">
        <f t="shared" si="14"/>
        <v>#REF!</v>
      </c>
      <c r="Q39" s="58" t="e">
        <f t="shared" si="15"/>
        <v>#REF!</v>
      </c>
      <c r="R39" s="55" t="e">
        <f t="shared" si="16"/>
        <v>#REF!</v>
      </c>
      <c r="S39" s="55" t="e">
        <f t="shared" si="17"/>
        <v>#REF!</v>
      </c>
      <c r="T39" s="55" t="e">
        <f t="shared" si="18"/>
        <v>#REF!</v>
      </c>
      <c r="U39" s="55" t="e">
        <f t="shared" si="19"/>
        <v>#REF!</v>
      </c>
      <c r="V39" s="55" t="e">
        <f t="shared" si="20"/>
        <v>#REF!</v>
      </c>
      <c r="W39" s="55" t="e">
        <f t="shared" si="21"/>
        <v>#REF!</v>
      </c>
      <c r="X39" s="55" t="e">
        <f t="shared" si="22"/>
        <v>#REF!</v>
      </c>
      <c r="Y39" s="55" t="e">
        <f t="shared" si="23"/>
        <v>#REF!</v>
      </c>
      <c r="Z39" s="55" t="e">
        <f t="shared" si="24"/>
        <v>#REF!</v>
      </c>
      <c r="AA39" s="56" t="e">
        <f t="shared" si="25"/>
        <v>#REF!</v>
      </c>
      <c r="AB39" s="55" t="e">
        <f t="shared" si="26"/>
        <v>#REF!</v>
      </c>
      <c r="AC39" s="55" t="e">
        <f t="shared" si="27"/>
        <v>#REF!</v>
      </c>
      <c r="AD39" s="55" t="e">
        <f t="shared" si="28"/>
        <v>#REF!</v>
      </c>
      <c r="AE39" s="57" t="e">
        <f t="shared" si="29"/>
        <v>#REF!</v>
      </c>
      <c r="AF39" s="56" t="e">
        <f t="shared" si="30"/>
        <v>#REF!</v>
      </c>
      <c r="AG39" s="55" t="e">
        <f t="shared" si="31"/>
        <v>#REF!</v>
      </c>
      <c r="AH39" s="55" t="e">
        <f t="shared" si="32"/>
        <v>#REF!</v>
      </c>
      <c r="AI39" s="55" t="e">
        <f t="shared" si="33"/>
        <v>#REF!</v>
      </c>
      <c r="AJ39" s="55" t="e">
        <f t="shared" si="34"/>
        <v>#REF!</v>
      </c>
      <c r="AK39" s="55" t="e">
        <f t="shared" si="35"/>
        <v>#REF!</v>
      </c>
      <c r="AL39" s="55" t="e">
        <f t="shared" si="36"/>
        <v>#REF!</v>
      </c>
      <c r="AM39" s="55" t="e">
        <f t="shared" si="37"/>
        <v>#REF!</v>
      </c>
      <c r="AN39" s="55" t="e">
        <f t="shared" si="38"/>
        <v>#REF!</v>
      </c>
      <c r="AO39" s="55" t="e">
        <f t="shared" si="39"/>
        <v>#REF!</v>
      </c>
      <c r="AP39" s="55" t="e">
        <f t="shared" si="40"/>
        <v>#REF!</v>
      </c>
      <c r="AQ39" s="55" t="e">
        <f t="shared" si="41"/>
        <v>#REF!</v>
      </c>
      <c r="AR39" s="55" t="e">
        <f t="shared" si="42"/>
        <v>#REF!</v>
      </c>
      <c r="AS39" s="55" t="e">
        <f t="shared" si="43"/>
        <v>#REF!</v>
      </c>
      <c r="AT39" s="57" t="e">
        <f t="shared" si="44"/>
        <v>#REF!</v>
      </c>
      <c r="AU39" s="56" t="e">
        <f t="shared" si="45"/>
        <v>#REF!</v>
      </c>
      <c r="AV39" s="55" t="e">
        <f t="shared" si="46"/>
        <v>#REF!</v>
      </c>
      <c r="AW39" s="55" t="e">
        <f t="shared" si="47"/>
        <v>#REF!</v>
      </c>
      <c r="AX39" s="55" t="e">
        <f t="shared" si="48"/>
        <v>#REF!</v>
      </c>
      <c r="AY39" s="55" t="e">
        <f t="shared" si="49"/>
        <v>#REF!</v>
      </c>
      <c r="AZ39" s="55" t="e">
        <f t="shared" si="50"/>
        <v>#REF!</v>
      </c>
      <c r="BA39" s="55" t="e">
        <f t="shared" si="51"/>
        <v>#REF!</v>
      </c>
      <c r="BB39" s="55" t="e">
        <f t="shared" si="52"/>
        <v>#REF!</v>
      </c>
      <c r="BC39" s="55" t="e">
        <f t="shared" si="53"/>
        <v>#REF!</v>
      </c>
      <c r="BD39" s="55" t="e">
        <f t="shared" si="54"/>
        <v>#REF!</v>
      </c>
      <c r="BE39" s="55" t="e">
        <f t="shared" si="55"/>
        <v>#REF!</v>
      </c>
      <c r="BF39" s="55" t="e">
        <f t="shared" si="56"/>
        <v>#REF!</v>
      </c>
      <c r="BG39" s="55" t="e">
        <f t="shared" si="57"/>
        <v>#REF!</v>
      </c>
      <c r="BH39" s="55" t="e">
        <f t="shared" si="58"/>
        <v>#REF!</v>
      </c>
      <c r="BI39" s="54" t="e">
        <f t="shared" si="59"/>
        <v>#REF!</v>
      </c>
      <c r="BJ39" s="53" t="e">
        <f t="shared" si="61"/>
        <v>#REF!</v>
      </c>
    </row>
    <row r="40" spans="1:62" s="33" customFormat="1" ht="12.95" customHeight="1">
      <c r="A40" s="52">
        <f t="shared" si="60"/>
        <v>2569</v>
      </c>
      <c r="B40" s="59" t="e">
        <f t="shared" si="0"/>
        <v>#REF!</v>
      </c>
      <c r="C40" s="55" t="e">
        <f t="shared" si="1"/>
        <v>#REF!</v>
      </c>
      <c r="D40" s="55" t="e">
        <f t="shared" si="2"/>
        <v>#REF!</v>
      </c>
      <c r="E40" s="55" t="e">
        <f t="shared" si="3"/>
        <v>#REF!</v>
      </c>
      <c r="F40" s="55" t="e">
        <f t="shared" si="4"/>
        <v>#REF!</v>
      </c>
      <c r="G40" s="55" t="e">
        <f t="shared" si="5"/>
        <v>#REF!</v>
      </c>
      <c r="H40" s="55" t="e">
        <f t="shared" si="6"/>
        <v>#REF!</v>
      </c>
      <c r="I40" s="55" t="e">
        <f t="shared" si="7"/>
        <v>#REF!</v>
      </c>
      <c r="J40" s="55" t="e">
        <f t="shared" si="8"/>
        <v>#REF!</v>
      </c>
      <c r="K40" s="55" t="e">
        <f t="shared" si="9"/>
        <v>#REF!</v>
      </c>
      <c r="L40" s="55" t="e">
        <f t="shared" si="10"/>
        <v>#REF!</v>
      </c>
      <c r="M40" s="55" t="e">
        <f t="shared" si="11"/>
        <v>#REF!</v>
      </c>
      <c r="N40" s="55" t="e">
        <f t="shared" si="12"/>
        <v>#REF!</v>
      </c>
      <c r="O40" s="55" t="e">
        <f t="shared" si="13"/>
        <v>#REF!</v>
      </c>
      <c r="P40" s="57" t="e">
        <f t="shared" si="14"/>
        <v>#REF!</v>
      </c>
      <c r="Q40" s="58" t="e">
        <f t="shared" si="15"/>
        <v>#REF!</v>
      </c>
      <c r="R40" s="55" t="e">
        <f t="shared" si="16"/>
        <v>#REF!</v>
      </c>
      <c r="S40" s="55" t="e">
        <f t="shared" si="17"/>
        <v>#REF!</v>
      </c>
      <c r="T40" s="55" t="e">
        <f t="shared" si="18"/>
        <v>#REF!</v>
      </c>
      <c r="U40" s="55" t="e">
        <f t="shared" si="19"/>
        <v>#REF!</v>
      </c>
      <c r="V40" s="55" t="e">
        <f t="shared" si="20"/>
        <v>#REF!</v>
      </c>
      <c r="W40" s="55" t="e">
        <f t="shared" si="21"/>
        <v>#REF!</v>
      </c>
      <c r="X40" s="55" t="e">
        <f t="shared" si="22"/>
        <v>#REF!</v>
      </c>
      <c r="Y40" s="55" t="e">
        <f t="shared" si="23"/>
        <v>#REF!</v>
      </c>
      <c r="Z40" s="55" t="e">
        <f t="shared" si="24"/>
        <v>#REF!</v>
      </c>
      <c r="AA40" s="56" t="e">
        <f t="shared" si="25"/>
        <v>#REF!</v>
      </c>
      <c r="AB40" s="55" t="e">
        <f t="shared" si="26"/>
        <v>#REF!</v>
      </c>
      <c r="AC40" s="55" t="e">
        <f t="shared" si="27"/>
        <v>#REF!</v>
      </c>
      <c r="AD40" s="55" t="e">
        <f t="shared" si="28"/>
        <v>#REF!</v>
      </c>
      <c r="AE40" s="57" t="e">
        <f t="shared" si="29"/>
        <v>#REF!</v>
      </c>
      <c r="AF40" s="56" t="e">
        <f t="shared" si="30"/>
        <v>#REF!</v>
      </c>
      <c r="AG40" s="55" t="e">
        <f t="shared" si="31"/>
        <v>#REF!</v>
      </c>
      <c r="AH40" s="55" t="e">
        <f t="shared" si="32"/>
        <v>#REF!</v>
      </c>
      <c r="AI40" s="55" t="e">
        <f t="shared" si="33"/>
        <v>#REF!</v>
      </c>
      <c r="AJ40" s="55" t="e">
        <f t="shared" si="34"/>
        <v>#REF!</v>
      </c>
      <c r="AK40" s="55" t="e">
        <f t="shared" si="35"/>
        <v>#REF!</v>
      </c>
      <c r="AL40" s="55" t="e">
        <f t="shared" si="36"/>
        <v>#REF!</v>
      </c>
      <c r="AM40" s="55" t="e">
        <f t="shared" si="37"/>
        <v>#REF!</v>
      </c>
      <c r="AN40" s="55" t="e">
        <f t="shared" si="38"/>
        <v>#REF!</v>
      </c>
      <c r="AO40" s="55" t="e">
        <f t="shared" si="39"/>
        <v>#REF!</v>
      </c>
      <c r="AP40" s="55" t="e">
        <f t="shared" si="40"/>
        <v>#REF!</v>
      </c>
      <c r="AQ40" s="55" t="e">
        <f t="shared" si="41"/>
        <v>#REF!</v>
      </c>
      <c r="AR40" s="55" t="e">
        <f t="shared" si="42"/>
        <v>#REF!</v>
      </c>
      <c r="AS40" s="55" t="e">
        <f t="shared" si="43"/>
        <v>#REF!</v>
      </c>
      <c r="AT40" s="57" t="e">
        <f t="shared" si="44"/>
        <v>#REF!</v>
      </c>
      <c r="AU40" s="56" t="e">
        <f t="shared" si="45"/>
        <v>#REF!</v>
      </c>
      <c r="AV40" s="55" t="e">
        <f t="shared" si="46"/>
        <v>#REF!</v>
      </c>
      <c r="AW40" s="55" t="e">
        <f t="shared" si="47"/>
        <v>#REF!</v>
      </c>
      <c r="AX40" s="55" t="e">
        <f t="shared" si="48"/>
        <v>#REF!</v>
      </c>
      <c r="AY40" s="55" t="e">
        <f t="shared" si="49"/>
        <v>#REF!</v>
      </c>
      <c r="AZ40" s="55" t="e">
        <f t="shared" si="50"/>
        <v>#REF!</v>
      </c>
      <c r="BA40" s="55" t="e">
        <f t="shared" si="51"/>
        <v>#REF!</v>
      </c>
      <c r="BB40" s="55" t="e">
        <f t="shared" si="52"/>
        <v>#REF!</v>
      </c>
      <c r="BC40" s="55" t="e">
        <f t="shared" si="53"/>
        <v>#REF!</v>
      </c>
      <c r="BD40" s="55" t="e">
        <f t="shared" si="54"/>
        <v>#REF!</v>
      </c>
      <c r="BE40" s="55" t="e">
        <f t="shared" si="55"/>
        <v>#REF!</v>
      </c>
      <c r="BF40" s="55" t="e">
        <f t="shared" si="56"/>
        <v>#REF!</v>
      </c>
      <c r="BG40" s="55" t="e">
        <f t="shared" si="57"/>
        <v>#REF!</v>
      </c>
      <c r="BH40" s="55" t="e">
        <f t="shared" si="58"/>
        <v>#REF!</v>
      </c>
      <c r="BI40" s="54" t="e">
        <f t="shared" si="59"/>
        <v>#REF!</v>
      </c>
      <c r="BJ40" s="53" t="e">
        <f t="shared" si="61"/>
        <v>#REF!</v>
      </c>
    </row>
    <row r="41" spans="1:62" s="33" customFormat="1" ht="12.95" customHeight="1">
      <c r="A41" s="52">
        <f t="shared" si="60"/>
        <v>2570</v>
      </c>
      <c r="B41" s="59" t="e">
        <f t="shared" si="0"/>
        <v>#REF!</v>
      </c>
      <c r="C41" s="55" t="e">
        <f t="shared" si="1"/>
        <v>#REF!</v>
      </c>
      <c r="D41" s="55" t="e">
        <f t="shared" si="2"/>
        <v>#REF!</v>
      </c>
      <c r="E41" s="55" t="e">
        <f t="shared" si="3"/>
        <v>#REF!</v>
      </c>
      <c r="F41" s="55" t="e">
        <f t="shared" si="4"/>
        <v>#REF!</v>
      </c>
      <c r="G41" s="55" t="e">
        <f t="shared" si="5"/>
        <v>#REF!</v>
      </c>
      <c r="H41" s="55" t="e">
        <f t="shared" si="6"/>
        <v>#REF!</v>
      </c>
      <c r="I41" s="55" t="e">
        <f t="shared" si="7"/>
        <v>#REF!</v>
      </c>
      <c r="J41" s="55" t="e">
        <f t="shared" si="8"/>
        <v>#REF!</v>
      </c>
      <c r="K41" s="55" t="e">
        <f t="shared" si="9"/>
        <v>#REF!</v>
      </c>
      <c r="L41" s="55" t="e">
        <f t="shared" si="10"/>
        <v>#REF!</v>
      </c>
      <c r="M41" s="55" t="e">
        <f t="shared" si="11"/>
        <v>#REF!</v>
      </c>
      <c r="N41" s="55" t="e">
        <f t="shared" si="12"/>
        <v>#REF!</v>
      </c>
      <c r="O41" s="55" t="e">
        <f t="shared" si="13"/>
        <v>#REF!</v>
      </c>
      <c r="P41" s="57" t="e">
        <f t="shared" si="14"/>
        <v>#REF!</v>
      </c>
      <c r="Q41" s="58" t="e">
        <f t="shared" si="15"/>
        <v>#REF!</v>
      </c>
      <c r="R41" s="55" t="e">
        <f t="shared" si="16"/>
        <v>#REF!</v>
      </c>
      <c r="S41" s="55" t="e">
        <f t="shared" si="17"/>
        <v>#REF!</v>
      </c>
      <c r="T41" s="55" t="e">
        <f t="shared" si="18"/>
        <v>#REF!</v>
      </c>
      <c r="U41" s="55" t="e">
        <f t="shared" si="19"/>
        <v>#REF!</v>
      </c>
      <c r="V41" s="55" t="e">
        <f t="shared" si="20"/>
        <v>#REF!</v>
      </c>
      <c r="W41" s="55" t="e">
        <f t="shared" si="21"/>
        <v>#REF!</v>
      </c>
      <c r="X41" s="55" t="e">
        <f t="shared" si="22"/>
        <v>#REF!</v>
      </c>
      <c r="Y41" s="55" t="e">
        <f t="shared" si="23"/>
        <v>#REF!</v>
      </c>
      <c r="Z41" s="55" t="e">
        <f t="shared" si="24"/>
        <v>#REF!</v>
      </c>
      <c r="AA41" s="56" t="e">
        <f t="shared" si="25"/>
        <v>#REF!</v>
      </c>
      <c r="AB41" s="55" t="e">
        <f t="shared" si="26"/>
        <v>#REF!</v>
      </c>
      <c r="AC41" s="55" t="e">
        <f t="shared" si="27"/>
        <v>#REF!</v>
      </c>
      <c r="AD41" s="55" t="e">
        <f t="shared" si="28"/>
        <v>#REF!</v>
      </c>
      <c r="AE41" s="57" t="e">
        <f t="shared" si="29"/>
        <v>#REF!</v>
      </c>
      <c r="AF41" s="56" t="e">
        <f t="shared" si="30"/>
        <v>#REF!</v>
      </c>
      <c r="AG41" s="55" t="e">
        <f t="shared" si="31"/>
        <v>#REF!</v>
      </c>
      <c r="AH41" s="55" t="e">
        <f t="shared" si="32"/>
        <v>#REF!</v>
      </c>
      <c r="AI41" s="55" t="e">
        <f t="shared" si="33"/>
        <v>#REF!</v>
      </c>
      <c r="AJ41" s="55" t="e">
        <f t="shared" si="34"/>
        <v>#REF!</v>
      </c>
      <c r="AK41" s="55" t="e">
        <f t="shared" si="35"/>
        <v>#REF!</v>
      </c>
      <c r="AL41" s="55" t="e">
        <f t="shared" si="36"/>
        <v>#REF!</v>
      </c>
      <c r="AM41" s="55" t="e">
        <f t="shared" si="37"/>
        <v>#REF!</v>
      </c>
      <c r="AN41" s="55" t="e">
        <f t="shared" si="38"/>
        <v>#REF!</v>
      </c>
      <c r="AO41" s="55" t="e">
        <f t="shared" si="39"/>
        <v>#REF!</v>
      </c>
      <c r="AP41" s="55" t="e">
        <f t="shared" si="40"/>
        <v>#REF!</v>
      </c>
      <c r="AQ41" s="55" t="e">
        <f t="shared" si="41"/>
        <v>#REF!</v>
      </c>
      <c r="AR41" s="55" t="e">
        <f t="shared" si="42"/>
        <v>#REF!</v>
      </c>
      <c r="AS41" s="55" t="e">
        <f t="shared" si="43"/>
        <v>#REF!</v>
      </c>
      <c r="AT41" s="57" t="e">
        <f t="shared" si="44"/>
        <v>#REF!</v>
      </c>
      <c r="AU41" s="56" t="e">
        <f t="shared" si="45"/>
        <v>#REF!</v>
      </c>
      <c r="AV41" s="55" t="e">
        <f t="shared" si="46"/>
        <v>#REF!</v>
      </c>
      <c r="AW41" s="55" t="e">
        <f t="shared" si="47"/>
        <v>#REF!</v>
      </c>
      <c r="AX41" s="55" t="e">
        <f t="shared" si="48"/>
        <v>#REF!</v>
      </c>
      <c r="AY41" s="55" t="e">
        <f t="shared" si="49"/>
        <v>#REF!</v>
      </c>
      <c r="AZ41" s="55" t="e">
        <f t="shared" si="50"/>
        <v>#REF!</v>
      </c>
      <c r="BA41" s="55" t="e">
        <f t="shared" si="51"/>
        <v>#REF!</v>
      </c>
      <c r="BB41" s="55" t="e">
        <f t="shared" si="52"/>
        <v>#REF!</v>
      </c>
      <c r="BC41" s="55" t="e">
        <f t="shared" si="53"/>
        <v>#REF!</v>
      </c>
      <c r="BD41" s="55" t="e">
        <f t="shared" si="54"/>
        <v>#REF!</v>
      </c>
      <c r="BE41" s="55" t="e">
        <f t="shared" si="55"/>
        <v>#REF!</v>
      </c>
      <c r="BF41" s="55" t="e">
        <f t="shared" si="56"/>
        <v>#REF!</v>
      </c>
      <c r="BG41" s="55" t="e">
        <f t="shared" si="57"/>
        <v>#REF!</v>
      </c>
      <c r="BH41" s="55" t="e">
        <f t="shared" si="58"/>
        <v>#REF!</v>
      </c>
      <c r="BI41" s="54" t="e">
        <f t="shared" si="59"/>
        <v>#REF!</v>
      </c>
      <c r="BJ41" s="53" t="e">
        <f t="shared" si="61"/>
        <v>#REF!</v>
      </c>
    </row>
    <row r="42" spans="1:62" s="33" customFormat="1" ht="12.95" customHeight="1">
      <c r="A42" s="52">
        <f t="shared" si="60"/>
        <v>2571</v>
      </c>
      <c r="B42" s="59" t="e">
        <f t="shared" si="0"/>
        <v>#REF!</v>
      </c>
      <c r="C42" s="55" t="e">
        <f t="shared" si="1"/>
        <v>#REF!</v>
      </c>
      <c r="D42" s="55" t="e">
        <f t="shared" si="2"/>
        <v>#REF!</v>
      </c>
      <c r="E42" s="55" t="e">
        <f t="shared" si="3"/>
        <v>#REF!</v>
      </c>
      <c r="F42" s="55" t="e">
        <f t="shared" si="4"/>
        <v>#REF!</v>
      </c>
      <c r="G42" s="55" t="e">
        <f t="shared" si="5"/>
        <v>#REF!</v>
      </c>
      <c r="H42" s="55" t="e">
        <f t="shared" si="6"/>
        <v>#REF!</v>
      </c>
      <c r="I42" s="55" t="e">
        <f t="shared" si="7"/>
        <v>#REF!</v>
      </c>
      <c r="J42" s="55" t="e">
        <f t="shared" si="8"/>
        <v>#REF!</v>
      </c>
      <c r="K42" s="55" t="e">
        <f t="shared" si="9"/>
        <v>#REF!</v>
      </c>
      <c r="L42" s="55" t="e">
        <f t="shared" si="10"/>
        <v>#REF!</v>
      </c>
      <c r="M42" s="55" t="e">
        <f t="shared" si="11"/>
        <v>#REF!</v>
      </c>
      <c r="N42" s="55" t="e">
        <f t="shared" si="12"/>
        <v>#REF!</v>
      </c>
      <c r="O42" s="55" t="e">
        <f t="shared" si="13"/>
        <v>#REF!</v>
      </c>
      <c r="P42" s="57" t="e">
        <f t="shared" si="14"/>
        <v>#REF!</v>
      </c>
      <c r="Q42" s="58" t="e">
        <f t="shared" si="15"/>
        <v>#REF!</v>
      </c>
      <c r="R42" s="55" t="e">
        <f t="shared" si="16"/>
        <v>#REF!</v>
      </c>
      <c r="S42" s="55" t="e">
        <f t="shared" si="17"/>
        <v>#REF!</v>
      </c>
      <c r="T42" s="55" t="e">
        <f t="shared" si="18"/>
        <v>#REF!</v>
      </c>
      <c r="U42" s="55" t="e">
        <f t="shared" si="19"/>
        <v>#REF!</v>
      </c>
      <c r="V42" s="55" t="e">
        <f t="shared" si="20"/>
        <v>#REF!</v>
      </c>
      <c r="W42" s="55" t="e">
        <f t="shared" si="21"/>
        <v>#REF!</v>
      </c>
      <c r="X42" s="55" t="e">
        <f t="shared" si="22"/>
        <v>#REF!</v>
      </c>
      <c r="Y42" s="55" t="e">
        <f t="shared" si="23"/>
        <v>#REF!</v>
      </c>
      <c r="Z42" s="55" t="e">
        <f t="shared" si="24"/>
        <v>#REF!</v>
      </c>
      <c r="AA42" s="56" t="e">
        <f t="shared" si="25"/>
        <v>#REF!</v>
      </c>
      <c r="AB42" s="55" t="e">
        <f t="shared" si="26"/>
        <v>#REF!</v>
      </c>
      <c r="AC42" s="55" t="e">
        <f t="shared" si="27"/>
        <v>#REF!</v>
      </c>
      <c r="AD42" s="55" t="e">
        <f t="shared" si="28"/>
        <v>#REF!</v>
      </c>
      <c r="AE42" s="57" t="e">
        <f t="shared" si="29"/>
        <v>#REF!</v>
      </c>
      <c r="AF42" s="56" t="e">
        <f t="shared" si="30"/>
        <v>#REF!</v>
      </c>
      <c r="AG42" s="55" t="e">
        <f t="shared" si="31"/>
        <v>#REF!</v>
      </c>
      <c r="AH42" s="55" t="e">
        <f t="shared" si="32"/>
        <v>#REF!</v>
      </c>
      <c r="AI42" s="55" t="e">
        <f t="shared" si="33"/>
        <v>#REF!</v>
      </c>
      <c r="AJ42" s="55" t="e">
        <f t="shared" si="34"/>
        <v>#REF!</v>
      </c>
      <c r="AK42" s="55" t="e">
        <f t="shared" si="35"/>
        <v>#REF!</v>
      </c>
      <c r="AL42" s="55" t="e">
        <f t="shared" si="36"/>
        <v>#REF!</v>
      </c>
      <c r="AM42" s="55" t="e">
        <f t="shared" si="37"/>
        <v>#REF!</v>
      </c>
      <c r="AN42" s="55" t="e">
        <f t="shared" si="38"/>
        <v>#REF!</v>
      </c>
      <c r="AO42" s="55" t="e">
        <f t="shared" si="39"/>
        <v>#REF!</v>
      </c>
      <c r="AP42" s="55" t="e">
        <f t="shared" si="40"/>
        <v>#REF!</v>
      </c>
      <c r="AQ42" s="55" t="e">
        <f t="shared" si="41"/>
        <v>#REF!</v>
      </c>
      <c r="AR42" s="55" t="e">
        <f t="shared" si="42"/>
        <v>#REF!</v>
      </c>
      <c r="AS42" s="55" t="e">
        <f t="shared" si="43"/>
        <v>#REF!</v>
      </c>
      <c r="AT42" s="57" t="e">
        <f t="shared" si="44"/>
        <v>#REF!</v>
      </c>
      <c r="AU42" s="56" t="e">
        <f t="shared" si="45"/>
        <v>#REF!</v>
      </c>
      <c r="AV42" s="55" t="e">
        <f t="shared" si="46"/>
        <v>#REF!</v>
      </c>
      <c r="AW42" s="55" t="e">
        <f t="shared" si="47"/>
        <v>#REF!</v>
      </c>
      <c r="AX42" s="55" t="e">
        <f t="shared" si="48"/>
        <v>#REF!</v>
      </c>
      <c r="AY42" s="55" t="e">
        <f t="shared" si="49"/>
        <v>#REF!</v>
      </c>
      <c r="AZ42" s="55" t="e">
        <f t="shared" si="50"/>
        <v>#REF!</v>
      </c>
      <c r="BA42" s="55" t="e">
        <f t="shared" si="51"/>
        <v>#REF!</v>
      </c>
      <c r="BB42" s="55" t="e">
        <f t="shared" si="52"/>
        <v>#REF!</v>
      </c>
      <c r="BC42" s="55" t="e">
        <f t="shared" si="53"/>
        <v>#REF!</v>
      </c>
      <c r="BD42" s="55" t="e">
        <f t="shared" si="54"/>
        <v>#REF!</v>
      </c>
      <c r="BE42" s="55" t="e">
        <f t="shared" si="55"/>
        <v>#REF!</v>
      </c>
      <c r="BF42" s="55" t="e">
        <f t="shared" si="56"/>
        <v>#REF!</v>
      </c>
      <c r="BG42" s="55" t="e">
        <f t="shared" si="57"/>
        <v>#REF!</v>
      </c>
      <c r="BH42" s="55" t="e">
        <f t="shared" si="58"/>
        <v>#REF!</v>
      </c>
      <c r="BI42" s="54" t="e">
        <f t="shared" si="59"/>
        <v>#REF!</v>
      </c>
      <c r="BJ42" s="53" t="e">
        <f t="shared" si="61"/>
        <v>#REF!</v>
      </c>
    </row>
    <row r="43" spans="1:62" s="33" customFormat="1" ht="12.95" customHeight="1">
      <c r="A43" s="52">
        <f t="shared" si="60"/>
        <v>2572</v>
      </c>
      <c r="B43" s="59" t="e">
        <f t="shared" si="0"/>
        <v>#REF!</v>
      </c>
      <c r="C43" s="55" t="e">
        <f t="shared" si="1"/>
        <v>#REF!</v>
      </c>
      <c r="D43" s="55" t="e">
        <f t="shared" si="2"/>
        <v>#REF!</v>
      </c>
      <c r="E43" s="55" t="e">
        <f t="shared" si="3"/>
        <v>#REF!</v>
      </c>
      <c r="F43" s="55" t="e">
        <f t="shared" si="4"/>
        <v>#REF!</v>
      </c>
      <c r="G43" s="55" t="e">
        <f t="shared" si="5"/>
        <v>#REF!</v>
      </c>
      <c r="H43" s="55" t="e">
        <f t="shared" si="6"/>
        <v>#REF!</v>
      </c>
      <c r="I43" s="55" t="e">
        <f t="shared" si="7"/>
        <v>#REF!</v>
      </c>
      <c r="J43" s="55" t="e">
        <f t="shared" si="8"/>
        <v>#REF!</v>
      </c>
      <c r="K43" s="55" t="e">
        <f t="shared" si="9"/>
        <v>#REF!</v>
      </c>
      <c r="L43" s="55" t="e">
        <f t="shared" si="10"/>
        <v>#REF!</v>
      </c>
      <c r="M43" s="55" t="e">
        <f t="shared" si="11"/>
        <v>#REF!</v>
      </c>
      <c r="N43" s="55" t="e">
        <f t="shared" si="12"/>
        <v>#REF!</v>
      </c>
      <c r="O43" s="55" t="e">
        <f t="shared" si="13"/>
        <v>#REF!</v>
      </c>
      <c r="P43" s="57" t="e">
        <f t="shared" si="14"/>
        <v>#REF!</v>
      </c>
      <c r="Q43" s="58" t="e">
        <f t="shared" si="15"/>
        <v>#REF!</v>
      </c>
      <c r="R43" s="55" t="e">
        <f t="shared" si="16"/>
        <v>#REF!</v>
      </c>
      <c r="S43" s="55" t="e">
        <f t="shared" si="17"/>
        <v>#REF!</v>
      </c>
      <c r="T43" s="55" t="e">
        <f t="shared" si="18"/>
        <v>#REF!</v>
      </c>
      <c r="U43" s="55" t="e">
        <f t="shared" si="19"/>
        <v>#REF!</v>
      </c>
      <c r="V43" s="55" t="e">
        <f t="shared" si="20"/>
        <v>#REF!</v>
      </c>
      <c r="W43" s="55" t="e">
        <f t="shared" si="21"/>
        <v>#REF!</v>
      </c>
      <c r="X43" s="55" t="e">
        <f t="shared" si="22"/>
        <v>#REF!</v>
      </c>
      <c r="Y43" s="55" t="e">
        <f t="shared" si="23"/>
        <v>#REF!</v>
      </c>
      <c r="Z43" s="55" t="e">
        <f t="shared" si="24"/>
        <v>#REF!</v>
      </c>
      <c r="AA43" s="56" t="e">
        <f t="shared" si="25"/>
        <v>#REF!</v>
      </c>
      <c r="AB43" s="55" t="e">
        <f t="shared" si="26"/>
        <v>#REF!</v>
      </c>
      <c r="AC43" s="55" t="e">
        <f t="shared" si="27"/>
        <v>#REF!</v>
      </c>
      <c r="AD43" s="55" t="e">
        <f t="shared" si="28"/>
        <v>#REF!</v>
      </c>
      <c r="AE43" s="57" t="e">
        <f t="shared" si="29"/>
        <v>#REF!</v>
      </c>
      <c r="AF43" s="56" t="e">
        <f t="shared" si="30"/>
        <v>#REF!</v>
      </c>
      <c r="AG43" s="55" t="e">
        <f t="shared" si="31"/>
        <v>#REF!</v>
      </c>
      <c r="AH43" s="55" t="e">
        <f t="shared" si="32"/>
        <v>#REF!</v>
      </c>
      <c r="AI43" s="55" t="e">
        <f t="shared" si="33"/>
        <v>#REF!</v>
      </c>
      <c r="AJ43" s="55" t="e">
        <f t="shared" si="34"/>
        <v>#REF!</v>
      </c>
      <c r="AK43" s="55" t="e">
        <f t="shared" si="35"/>
        <v>#REF!</v>
      </c>
      <c r="AL43" s="55" t="e">
        <f t="shared" si="36"/>
        <v>#REF!</v>
      </c>
      <c r="AM43" s="55" t="e">
        <f t="shared" si="37"/>
        <v>#REF!</v>
      </c>
      <c r="AN43" s="55" t="e">
        <f t="shared" si="38"/>
        <v>#REF!</v>
      </c>
      <c r="AO43" s="55" t="e">
        <f t="shared" si="39"/>
        <v>#REF!</v>
      </c>
      <c r="AP43" s="55" t="e">
        <f t="shared" si="40"/>
        <v>#REF!</v>
      </c>
      <c r="AQ43" s="55" t="e">
        <f t="shared" si="41"/>
        <v>#REF!</v>
      </c>
      <c r="AR43" s="55" t="e">
        <f t="shared" si="42"/>
        <v>#REF!</v>
      </c>
      <c r="AS43" s="55" t="e">
        <f t="shared" si="43"/>
        <v>#REF!</v>
      </c>
      <c r="AT43" s="57" t="e">
        <f t="shared" si="44"/>
        <v>#REF!</v>
      </c>
      <c r="AU43" s="56" t="e">
        <f t="shared" si="45"/>
        <v>#REF!</v>
      </c>
      <c r="AV43" s="55" t="e">
        <f t="shared" si="46"/>
        <v>#REF!</v>
      </c>
      <c r="AW43" s="55" t="e">
        <f t="shared" si="47"/>
        <v>#REF!</v>
      </c>
      <c r="AX43" s="55" t="e">
        <f t="shared" si="48"/>
        <v>#REF!</v>
      </c>
      <c r="AY43" s="55" t="e">
        <f t="shared" si="49"/>
        <v>#REF!</v>
      </c>
      <c r="AZ43" s="55" t="e">
        <f t="shared" si="50"/>
        <v>#REF!</v>
      </c>
      <c r="BA43" s="55" t="e">
        <f t="shared" si="51"/>
        <v>#REF!</v>
      </c>
      <c r="BB43" s="55" t="e">
        <f t="shared" si="52"/>
        <v>#REF!</v>
      </c>
      <c r="BC43" s="55" t="e">
        <f t="shared" si="53"/>
        <v>#REF!</v>
      </c>
      <c r="BD43" s="55" t="e">
        <f t="shared" si="54"/>
        <v>#REF!</v>
      </c>
      <c r="BE43" s="55" t="e">
        <f t="shared" si="55"/>
        <v>#REF!</v>
      </c>
      <c r="BF43" s="55" t="e">
        <f t="shared" si="56"/>
        <v>#REF!</v>
      </c>
      <c r="BG43" s="55" t="e">
        <f t="shared" si="57"/>
        <v>#REF!</v>
      </c>
      <c r="BH43" s="55" t="e">
        <f t="shared" si="58"/>
        <v>#REF!</v>
      </c>
      <c r="BI43" s="54" t="e">
        <f t="shared" si="59"/>
        <v>#REF!</v>
      </c>
      <c r="BJ43" s="53" t="e">
        <f t="shared" si="61"/>
        <v>#REF!</v>
      </c>
    </row>
    <row r="44" spans="1:62" s="33" customFormat="1" ht="12.95" customHeight="1">
      <c r="A44" s="52">
        <f t="shared" si="60"/>
        <v>2573</v>
      </c>
      <c r="B44" s="59" t="e">
        <f t="shared" si="0"/>
        <v>#REF!</v>
      </c>
      <c r="C44" s="55" t="e">
        <f t="shared" si="1"/>
        <v>#REF!</v>
      </c>
      <c r="D44" s="55" t="e">
        <f t="shared" si="2"/>
        <v>#REF!</v>
      </c>
      <c r="E44" s="55" t="e">
        <f t="shared" si="3"/>
        <v>#REF!</v>
      </c>
      <c r="F44" s="55" t="e">
        <f t="shared" si="4"/>
        <v>#REF!</v>
      </c>
      <c r="G44" s="55" t="e">
        <f t="shared" si="5"/>
        <v>#REF!</v>
      </c>
      <c r="H44" s="55" t="e">
        <f t="shared" si="6"/>
        <v>#REF!</v>
      </c>
      <c r="I44" s="55" t="e">
        <f t="shared" si="7"/>
        <v>#REF!</v>
      </c>
      <c r="J44" s="55" t="e">
        <f t="shared" si="8"/>
        <v>#REF!</v>
      </c>
      <c r="K44" s="55" t="e">
        <f t="shared" si="9"/>
        <v>#REF!</v>
      </c>
      <c r="L44" s="55" t="e">
        <f t="shared" si="10"/>
        <v>#REF!</v>
      </c>
      <c r="M44" s="55" t="e">
        <f t="shared" si="11"/>
        <v>#REF!</v>
      </c>
      <c r="N44" s="55" t="e">
        <f t="shared" si="12"/>
        <v>#REF!</v>
      </c>
      <c r="O44" s="55" t="e">
        <f t="shared" si="13"/>
        <v>#REF!</v>
      </c>
      <c r="P44" s="57" t="e">
        <f t="shared" si="14"/>
        <v>#REF!</v>
      </c>
      <c r="Q44" s="58" t="e">
        <f t="shared" si="15"/>
        <v>#REF!</v>
      </c>
      <c r="R44" s="55" t="e">
        <f t="shared" si="16"/>
        <v>#REF!</v>
      </c>
      <c r="S44" s="55" t="e">
        <f t="shared" si="17"/>
        <v>#REF!</v>
      </c>
      <c r="T44" s="55" t="e">
        <f t="shared" si="18"/>
        <v>#REF!</v>
      </c>
      <c r="U44" s="55" t="e">
        <f t="shared" si="19"/>
        <v>#REF!</v>
      </c>
      <c r="V44" s="55" t="e">
        <f t="shared" si="20"/>
        <v>#REF!</v>
      </c>
      <c r="W44" s="55" t="e">
        <f t="shared" si="21"/>
        <v>#REF!</v>
      </c>
      <c r="X44" s="55" t="e">
        <f t="shared" si="22"/>
        <v>#REF!</v>
      </c>
      <c r="Y44" s="55" t="e">
        <f t="shared" si="23"/>
        <v>#REF!</v>
      </c>
      <c r="Z44" s="55" t="e">
        <f t="shared" si="24"/>
        <v>#REF!</v>
      </c>
      <c r="AA44" s="56" t="e">
        <f t="shared" si="25"/>
        <v>#REF!</v>
      </c>
      <c r="AB44" s="55" t="e">
        <f t="shared" si="26"/>
        <v>#REF!</v>
      </c>
      <c r="AC44" s="55" t="e">
        <f t="shared" si="27"/>
        <v>#REF!</v>
      </c>
      <c r="AD44" s="55" t="e">
        <f t="shared" si="28"/>
        <v>#REF!</v>
      </c>
      <c r="AE44" s="57" t="e">
        <f t="shared" si="29"/>
        <v>#REF!</v>
      </c>
      <c r="AF44" s="56" t="e">
        <f t="shared" si="30"/>
        <v>#REF!</v>
      </c>
      <c r="AG44" s="55" t="e">
        <f t="shared" si="31"/>
        <v>#REF!</v>
      </c>
      <c r="AH44" s="55" t="e">
        <f t="shared" si="32"/>
        <v>#REF!</v>
      </c>
      <c r="AI44" s="55" t="e">
        <f t="shared" si="33"/>
        <v>#REF!</v>
      </c>
      <c r="AJ44" s="55" t="e">
        <f t="shared" si="34"/>
        <v>#REF!</v>
      </c>
      <c r="AK44" s="55" t="e">
        <f t="shared" si="35"/>
        <v>#REF!</v>
      </c>
      <c r="AL44" s="55" t="e">
        <f t="shared" si="36"/>
        <v>#REF!</v>
      </c>
      <c r="AM44" s="55" t="e">
        <f t="shared" si="37"/>
        <v>#REF!</v>
      </c>
      <c r="AN44" s="55" t="e">
        <f t="shared" si="38"/>
        <v>#REF!</v>
      </c>
      <c r="AO44" s="55" t="e">
        <f t="shared" si="39"/>
        <v>#REF!</v>
      </c>
      <c r="AP44" s="55" t="e">
        <f t="shared" si="40"/>
        <v>#REF!</v>
      </c>
      <c r="AQ44" s="55" t="e">
        <f t="shared" si="41"/>
        <v>#REF!</v>
      </c>
      <c r="AR44" s="55" t="e">
        <f t="shared" si="42"/>
        <v>#REF!</v>
      </c>
      <c r="AS44" s="55" t="e">
        <f t="shared" si="43"/>
        <v>#REF!</v>
      </c>
      <c r="AT44" s="57" t="e">
        <f t="shared" si="44"/>
        <v>#REF!</v>
      </c>
      <c r="AU44" s="56" t="e">
        <f t="shared" si="45"/>
        <v>#REF!</v>
      </c>
      <c r="AV44" s="55" t="e">
        <f t="shared" si="46"/>
        <v>#REF!</v>
      </c>
      <c r="AW44" s="55" t="e">
        <f t="shared" si="47"/>
        <v>#REF!</v>
      </c>
      <c r="AX44" s="55" t="e">
        <f t="shared" si="48"/>
        <v>#REF!</v>
      </c>
      <c r="AY44" s="55" t="e">
        <f t="shared" si="49"/>
        <v>#REF!</v>
      </c>
      <c r="AZ44" s="55" t="e">
        <f t="shared" si="50"/>
        <v>#REF!</v>
      </c>
      <c r="BA44" s="55" t="e">
        <f t="shared" si="51"/>
        <v>#REF!</v>
      </c>
      <c r="BB44" s="55" t="e">
        <f t="shared" si="52"/>
        <v>#REF!</v>
      </c>
      <c r="BC44" s="55" t="e">
        <f t="shared" si="53"/>
        <v>#REF!</v>
      </c>
      <c r="BD44" s="55" t="e">
        <f t="shared" si="54"/>
        <v>#REF!</v>
      </c>
      <c r="BE44" s="55" t="e">
        <f t="shared" si="55"/>
        <v>#REF!</v>
      </c>
      <c r="BF44" s="55" t="e">
        <f t="shared" si="56"/>
        <v>#REF!</v>
      </c>
      <c r="BG44" s="55" t="e">
        <f t="shared" si="57"/>
        <v>#REF!</v>
      </c>
      <c r="BH44" s="55" t="e">
        <f t="shared" si="58"/>
        <v>#REF!</v>
      </c>
      <c r="BI44" s="54" t="e">
        <f t="shared" si="59"/>
        <v>#REF!</v>
      </c>
      <c r="BJ44" s="53" t="e">
        <f t="shared" si="61"/>
        <v>#REF!</v>
      </c>
    </row>
    <row r="45" spans="1:62" s="33" customFormat="1" ht="12.95" customHeight="1">
      <c r="A45" s="52">
        <f t="shared" si="60"/>
        <v>2574</v>
      </c>
      <c r="B45" s="59" t="e">
        <f t="shared" si="0"/>
        <v>#REF!</v>
      </c>
      <c r="C45" s="55" t="e">
        <f t="shared" si="1"/>
        <v>#REF!</v>
      </c>
      <c r="D45" s="55" t="e">
        <f t="shared" si="2"/>
        <v>#REF!</v>
      </c>
      <c r="E45" s="55" t="e">
        <f t="shared" si="3"/>
        <v>#REF!</v>
      </c>
      <c r="F45" s="55" t="e">
        <f t="shared" si="4"/>
        <v>#REF!</v>
      </c>
      <c r="G45" s="55" t="e">
        <f t="shared" si="5"/>
        <v>#REF!</v>
      </c>
      <c r="H45" s="55" t="e">
        <f t="shared" si="6"/>
        <v>#REF!</v>
      </c>
      <c r="I45" s="55" t="e">
        <f t="shared" si="7"/>
        <v>#REF!</v>
      </c>
      <c r="J45" s="55" t="e">
        <f t="shared" si="8"/>
        <v>#REF!</v>
      </c>
      <c r="K45" s="55" t="e">
        <f t="shared" si="9"/>
        <v>#REF!</v>
      </c>
      <c r="L45" s="55" t="e">
        <f t="shared" si="10"/>
        <v>#REF!</v>
      </c>
      <c r="M45" s="55" t="e">
        <f t="shared" si="11"/>
        <v>#REF!</v>
      </c>
      <c r="N45" s="55" t="e">
        <f t="shared" si="12"/>
        <v>#REF!</v>
      </c>
      <c r="O45" s="55" t="e">
        <f t="shared" si="13"/>
        <v>#REF!</v>
      </c>
      <c r="P45" s="57" t="e">
        <f t="shared" si="14"/>
        <v>#REF!</v>
      </c>
      <c r="Q45" s="58" t="e">
        <f t="shared" si="15"/>
        <v>#REF!</v>
      </c>
      <c r="R45" s="55" t="e">
        <f t="shared" si="16"/>
        <v>#REF!</v>
      </c>
      <c r="S45" s="55" t="e">
        <f t="shared" si="17"/>
        <v>#REF!</v>
      </c>
      <c r="T45" s="55" t="e">
        <f t="shared" si="18"/>
        <v>#REF!</v>
      </c>
      <c r="U45" s="55" t="e">
        <f t="shared" si="19"/>
        <v>#REF!</v>
      </c>
      <c r="V45" s="55" t="e">
        <f t="shared" si="20"/>
        <v>#REF!</v>
      </c>
      <c r="W45" s="55" t="e">
        <f t="shared" si="21"/>
        <v>#REF!</v>
      </c>
      <c r="X45" s="55" t="e">
        <f t="shared" si="22"/>
        <v>#REF!</v>
      </c>
      <c r="Y45" s="55" t="e">
        <f t="shared" si="23"/>
        <v>#REF!</v>
      </c>
      <c r="Z45" s="55" t="e">
        <f t="shared" si="24"/>
        <v>#REF!</v>
      </c>
      <c r="AA45" s="56" t="e">
        <f t="shared" si="25"/>
        <v>#REF!</v>
      </c>
      <c r="AB45" s="55" t="e">
        <f t="shared" si="26"/>
        <v>#REF!</v>
      </c>
      <c r="AC45" s="55" t="e">
        <f t="shared" si="27"/>
        <v>#REF!</v>
      </c>
      <c r="AD45" s="55" t="e">
        <f t="shared" si="28"/>
        <v>#REF!</v>
      </c>
      <c r="AE45" s="57" t="e">
        <f t="shared" si="29"/>
        <v>#REF!</v>
      </c>
      <c r="AF45" s="56" t="e">
        <f t="shared" si="30"/>
        <v>#REF!</v>
      </c>
      <c r="AG45" s="55" t="e">
        <f t="shared" si="31"/>
        <v>#REF!</v>
      </c>
      <c r="AH45" s="55" t="e">
        <f t="shared" si="32"/>
        <v>#REF!</v>
      </c>
      <c r="AI45" s="55" t="e">
        <f t="shared" si="33"/>
        <v>#REF!</v>
      </c>
      <c r="AJ45" s="55" t="e">
        <f t="shared" si="34"/>
        <v>#REF!</v>
      </c>
      <c r="AK45" s="55" t="e">
        <f t="shared" si="35"/>
        <v>#REF!</v>
      </c>
      <c r="AL45" s="55" t="e">
        <f t="shared" si="36"/>
        <v>#REF!</v>
      </c>
      <c r="AM45" s="55" t="e">
        <f t="shared" si="37"/>
        <v>#REF!</v>
      </c>
      <c r="AN45" s="55" t="e">
        <f t="shared" si="38"/>
        <v>#REF!</v>
      </c>
      <c r="AO45" s="55" t="e">
        <f t="shared" si="39"/>
        <v>#REF!</v>
      </c>
      <c r="AP45" s="55" t="e">
        <f t="shared" si="40"/>
        <v>#REF!</v>
      </c>
      <c r="AQ45" s="55" t="e">
        <f t="shared" si="41"/>
        <v>#REF!</v>
      </c>
      <c r="AR45" s="55" t="e">
        <f t="shared" si="42"/>
        <v>#REF!</v>
      </c>
      <c r="AS45" s="55" t="e">
        <f t="shared" si="43"/>
        <v>#REF!</v>
      </c>
      <c r="AT45" s="57" t="e">
        <f t="shared" si="44"/>
        <v>#REF!</v>
      </c>
      <c r="AU45" s="56" t="e">
        <f t="shared" si="45"/>
        <v>#REF!</v>
      </c>
      <c r="AV45" s="55" t="e">
        <f t="shared" si="46"/>
        <v>#REF!</v>
      </c>
      <c r="AW45" s="55" t="e">
        <f t="shared" si="47"/>
        <v>#REF!</v>
      </c>
      <c r="AX45" s="55" t="e">
        <f t="shared" si="48"/>
        <v>#REF!</v>
      </c>
      <c r="AY45" s="55" t="e">
        <f t="shared" si="49"/>
        <v>#REF!</v>
      </c>
      <c r="AZ45" s="55" t="e">
        <f t="shared" si="50"/>
        <v>#REF!</v>
      </c>
      <c r="BA45" s="55" t="e">
        <f t="shared" si="51"/>
        <v>#REF!</v>
      </c>
      <c r="BB45" s="55" t="e">
        <f t="shared" si="52"/>
        <v>#REF!</v>
      </c>
      <c r="BC45" s="55" t="e">
        <f t="shared" si="53"/>
        <v>#REF!</v>
      </c>
      <c r="BD45" s="55" t="e">
        <f t="shared" si="54"/>
        <v>#REF!</v>
      </c>
      <c r="BE45" s="55" t="e">
        <f t="shared" si="55"/>
        <v>#REF!</v>
      </c>
      <c r="BF45" s="55" t="e">
        <f t="shared" si="56"/>
        <v>#REF!</v>
      </c>
      <c r="BG45" s="55" t="e">
        <f t="shared" si="57"/>
        <v>#REF!</v>
      </c>
      <c r="BH45" s="55" t="e">
        <f t="shared" si="58"/>
        <v>#REF!</v>
      </c>
      <c r="BI45" s="54" t="e">
        <f t="shared" si="59"/>
        <v>#REF!</v>
      </c>
      <c r="BJ45" s="53" t="e">
        <f t="shared" si="61"/>
        <v>#REF!</v>
      </c>
    </row>
    <row r="46" spans="1:62" s="33" customFormat="1" ht="12.95" customHeight="1">
      <c r="A46" s="52">
        <f t="shared" si="60"/>
        <v>2575</v>
      </c>
      <c r="B46" s="59" t="e">
        <f t="shared" si="0"/>
        <v>#REF!</v>
      </c>
      <c r="C46" s="55" t="e">
        <f t="shared" si="1"/>
        <v>#REF!</v>
      </c>
      <c r="D46" s="55" t="e">
        <f t="shared" si="2"/>
        <v>#REF!</v>
      </c>
      <c r="E46" s="55" t="e">
        <f t="shared" si="3"/>
        <v>#REF!</v>
      </c>
      <c r="F46" s="55" t="e">
        <f t="shared" si="4"/>
        <v>#REF!</v>
      </c>
      <c r="G46" s="55" t="e">
        <f t="shared" si="5"/>
        <v>#REF!</v>
      </c>
      <c r="H46" s="55" t="e">
        <f t="shared" si="6"/>
        <v>#REF!</v>
      </c>
      <c r="I46" s="55" t="e">
        <f t="shared" si="7"/>
        <v>#REF!</v>
      </c>
      <c r="J46" s="55" t="e">
        <f t="shared" si="8"/>
        <v>#REF!</v>
      </c>
      <c r="K46" s="55" t="e">
        <f t="shared" si="9"/>
        <v>#REF!</v>
      </c>
      <c r="L46" s="55" t="e">
        <f t="shared" si="10"/>
        <v>#REF!</v>
      </c>
      <c r="M46" s="55" t="e">
        <f t="shared" si="11"/>
        <v>#REF!</v>
      </c>
      <c r="N46" s="55" t="e">
        <f t="shared" si="12"/>
        <v>#REF!</v>
      </c>
      <c r="O46" s="55" t="e">
        <f t="shared" si="13"/>
        <v>#REF!</v>
      </c>
      <c r="P46" s="57" t="e">
        <f t="shared" si="14"/>
        <v>#REF!</v>
      </c>
      <c r="Q46" s="58" t="e">
        <f t="shared" si="15"/>
        <v>#REF!</v>
      </c>
      <c r="R46" s="55" t="e">
        <f t="shared" si="16"/>
        <v>#REF!</v>
      </c>
      <c r="S46" s="55" t="e">
        <f t="shared" si="17"/>
        <v>#REF!</v>
      </c>
      <c r="T46" s="55" t="e">
        <f t="shared" si="18"/>
        <v>#REF!</v>
      </c>
      <c r="U46" s="55" t="e">
        <f t="shared" si="19"/>
        <v>#REF!</v>
      </c>
      <c r="V46" s="55" t="e">
        <f t="shared" si="20"/>
        <v>#REF!</v>
      </c>
      <c r="W46" s="55" t="e">
        <f t="shared" si="21"/>
        <v>#REF!</v>
      </c>
      <c r="X46" s="55" t="e">
        <f t="shared" si="22"/>
        <v>#REF!</v>
      </c>
      <c r="Y46" s="55" t="e">
        <f t="shared" si="23"/>
        <v>#REF!</v>
      </c>
      <c r="Z46" s="55" t="e">
        <f t="shared" si="24"/>
        <v>#REF!</v>
      </c>
      <c r="AA46" s="56" t="e">
        <f t="shared" si="25"/>
        <v>#REF!</v>
      </c>
      <c r="AB46" s="55" t="e">
        <f t="shared" si="26"/>
        <v>#REF!</v>
      </c>
      <c r="AC46" s="55" t="e">
        <f t="shared" si="27"/>
        <v>#REF!</v>
      </c>
      <c r="AD46" s="55" t="e">
        <f t="shared" si="28"/>
        <v>#REF!</v>
      </c>
      <c r="AE46" s="57" t="e">
        <f t="shared" si="29"/>
        <v>#REF!</v>
      </c>
      <c r="AF46" s="56" t="e">
        <f t="shared" si="30"/>
        <v>#REF!</v>
      </c>
      <c r="AG46" s="55" t="e">
        <f t="shared" si="31"/>
        <v>#REF!</v>
      </c>
      <c r="AH46" s="55" t="e">
        <f t="shared" si="32"/>
        <v>#REF!</v>
      </c>
      <c r="AI46" s="55" t="e">
        <f t="shared" si="33"/>
        <v>#REF!</v>
      </c>
      <c r="AJ46" s="55" t="e">
        <f t="shared" si="34"/>
        <v>#REF!</v>
      </c>
      <c r="AK46" s="55" t="e">
        <f t="shared" si="35"/>
        <v>#REF!</v>
      </c>
      <c r="AL46" s="55" t="e">
        <f t="shared" si="36"/>
        <v>#REF!</v>
      </c>
      <c r="AM46" s="55" t="e">
        <f t="shared" si="37"/>
        <v>#REF!</v>
      </c>
      <c r="AN46" s="55" t="e">
        <f t="shared" si="38"/>
        <v>#REF!</v>
      </c>
      <c r="AO46" s="55" t="e">
        <f t="shared" si="39"/>
        <v>#REF!</v>
      </c>
      <c r="AP46" s="55" t="e">
        <f t="shared" si="40"/>
        <v>#REF!</v>
      </c>
      <c r="AQ46" s="55" t="e">
        <f t="shared" si="41"/>
        <v>#REF!</v>
      </c>
      <c r="AR46" s="55" t="e">
        <f t="shared" si="42"/>
        <v>#REF!</v>
      </c>
      <c r="AS46" s="55" t="e">
        <f t="shared" si="43"/>
        <v>#REF!</v>
      </c>
      <c r="AT46" s="57" t="e">
        <f t="shared" si="44"/>
        <v>#REF!</v>
      </c>
      <c r="AU46" s="56" t="e">
        <f t="shared" si="45"/>
        <v>#REF!</v>
      </c>
      <c r="AV46" s="55" t="e">
        <f t="shared" si="46"/>
        <v>#REF!</v>
      </c>
      <c r="AW46" s="55" t="e">
        <f t="shared" si="47"/>
        <v>#REF!</v>
      </c>
      <c r="AX46" s="55" t="e">
        <f t="shared" si="48"/>
        <v>#REF!</v>
      </c>
      <c r="AY46" s="55" t="e">
        <f t="shared" si="49"/>
        <v>#REF!</v>
      </c>
      <c r="AZ46" s="55" t="e">
        <f t="shared" si="50"/>
        <v>#REF!</v>
      </c>
      <c r="BA46" s="55" t="e">
        <f t="shared" si="51"/>
        <v>#REF!</v>
      </c>
      <c r="BB46" s="55" t="e">
        <f t="shared" si="52"/>
        <v>#REF!</v>
      </c>
      <c r="BC46" s="55" t="e">
        <f t="shared" si="53"/>
        <v>#REF!</v>
      </c>
      <c r="BD46" s="55" t="e">
        <f t="shared" si="54"/>
        <v>#REF!</v>
      </c>
      <c r="BE46" s="55" t="e">
        <f t="shared" si="55"/>
        <v>#REF!</v>
      </c>
      <c r="BF46" s="55" t="e">
        <f t="shared" si="56"/>
        <v>#REF!</v>
      </c>
      <c r="BG46" s="55" t="e">
        <f t="shared" si="57"/>
        <v>#REF!</v>
      </c>
      <c r="BH46" s="55" t="e">
        <f t="shared" si="58"/>
        <v>#REF!</v>
      </c>
      <c r="BI46" s="54" t="e">
        <f t="shared" si="59"/>
        <v>#REF!</v>
      </c>
      <c r="BJ46" s="53" t="e">
        <f t="shared" si="61"/>
        <v>#REF!</v>
      </c>
    </row>
    <row r="47" spans="1:62" s="33" customFormat="1" ht="12.95" customHeight="1">
      <c r="A47" s="52">
        <f t="shared" si="60"/>
        <v>2576</v>
      </c>
      <c r="B47" s="59" t="e">
        <f t="shared" si="0"/>
        <v>#REF!</v>
      </c>
      <c r="C47" s="55" t="e">
        <f t="shared" si="1"/>
        <v>#REF!</v>
      </c>
      <c r="D47" s="55" t="e">
        <f t="shared" si="2"/>
        <v>#REF!</v>
      </c>
      <c r="E47" s="55" t="e">
        <f t="shared" si="3"/>
        <v>#REF!</v>
      </c>
      <c r="F47" s="55" t="e">
        <f t="shared" si="4"/>
        <v>#REF!</v>
      </c>
      <c r="G47" s="55" t="e">
        <f t="shared" si="5"/>
        <v>#REF!</v>
      </c>
      <c r="H47" s="55" t="e">
        <f t="shared" si="6"/>
        <v>#REF!</v>
      </c>
      <c r="I47" s="55" t="e">
        <f t="shared" si="7"/>
        <v>#REF!</v>
      </c>
      <c r="J47" s="55" t="e">
        <f t="shared" si="8"/>
        <v>#REF!</v>
      </c>
      <c r="K47" s="55" t="e">
        <f t="shared" si="9"/>
        <v>#REF!</v>
      </c>
      <c r="L47" s="55" t="e">
        <f t="shared" si="10"/>
        <v>#REF!</v>
      </c>
      <c r="M47" s="55" t="e">
        <f t="shared" si="11"/>
        <v>#REF!</v>
      </c>
      <c r="N47" s="55" t="e">
        <f t="shared" si="12"/>
        <v>#REF!</v>
      </c>
      <c r="O47" s="55" t="e">
        <f t="shared" si="13"/>
        <v>#REF!</v>
      </c>
      <c r="P47" s="57" t="e">
        <f t="shared" si="14"/>
        <v>#REF!</v>
      </c>
      <c r="Q47" s="58" t="e">
        <f t="shared" si="15"/>
        <v>#REF!</v>
      </c>
      <c r="R47" s="55" t="e">
        <f t="shared" si="16"/>
        <v>#REF!</v>
      </c>
      <c r="S47" s="55" t="e">
        <f t="shared" si="17"/>
        <v>#REF!</v>
      </c>
      <c r="T47" s="55" t="e">
        <f t="shared" si="18"/>
        <v>#REF!</v>
      </c>
      <c r="U47" s="55" t="e">
        <f t="shared" si="19"/>
        <v>#REF!</v>
      </c>
      <c r="V47" s="55" t="e">
        <f t="shared" si="20"/>
        <v>#REF!</v>
      </c>
      <c r="W47" s="55" t="e">
        <f t="shared" si="21"/>
        <v>#REF!</v>
      </c>
      <c r="X47" s="55" t="e">
        <f t="shared" si="22"/>
        <v>#REF!</v>
      </c>
      <c r="Y47" s="55" t="e">
        <f t="shared" si="23"/>
        <v>#REF!</v>
      </c>
      <c r="Z47" s="55" t="e">
        <f t="shared" si="24"/>
        <v>#REF!</v>
      </c>
      <c r="AA47" s="56" t="e">
        <f t="shared" si="25"/>
        <v>#REF!</v>
      </c>
      <c r="AB47" s="55" t="e">
        <f t="shared" si="26"/>
        <v>#REF!</v>
      </c>
      <c r="AC47" s="55" t="e">
        <f t="shared" si="27"/>
        <v>#REF!</v>
      </c>
      <c r="AD47" s="55" t="e">
        <f t="shared" si="28"/>
        <v>#REF!</v>
      </c>
      <c r="AE47" s="57" t="e">
        <f t="shared" si="29"/>
        <v>#REF!</v>
      </c>
      <c r="AF47" s="56" t="e">
        <f t="shared" si="30"/>
        <v>#REF!</v>
      </c>
      <c r="AG47" s="55" t="e">
        <f t="shared" si="31"/>
        <v>#REF!</v>
      </c>
      <c r="AH47" s="55" t="e">
        <f t="shared" si="32"/>
        <v>#REF!</v>
      </c>
      <c r="AI47" s="55" t="e">
        <f t="shared" si="33"/>
        <v>#REF!</v>
      </c>
      <c r="AJ47" s="55" t="e">
        <f t="shared" si="34"/>
        <v>#REF!</v>
      </c>
      <c r="AK47" s="55" t="e">
        <f t="shared" si="35"/>
        <v>#REF!</v>
      </c>
      <c r="AL47" s="55" t="e">
        <f t="shared" si="36"/>
        <v>#REF!</v>
      </c>
      <c r="AM47" s="55" t="e">
        <f t="shared" si="37"/>
        <v>#REF!</v>
      </c>
      <c r="AN47" s="55" t="e">
        <f t="shared" si="38"/>
        <v>#REF!</v>
      </c>
      <c r="AO47" s="55" t="e">
        <f t="shared" si="39"/>
        <v>#REF!</v>
      </c>
      <c r="AP47" s="55" t="e">
        <f t="shared" si="40"/>
        <v>#REF!</v>
      </c>
      <c r="AQ47" s="55" t="e">
        <f t="shared" si="41"/>
        <v>#REF!</v>
      </c>
      <c r="AR47" s="55" t="e">
        <f t="shared" si="42"/>
        <v>#REF!</v>
      </c>
      <c r="AS47" s="55" t="e">
        <f t="shared" si="43"/>
        <v>#REF!</v>
      </c>
      <c r="AT47" s="57" t="e">
        <f t="shared" si="44"/>
        <v>#REF!</v>
      </c>
      <c r="AU47" s="56" t="e">
        <f t="shared" si="45"/>
        <v>#REF!</v>
      </c>
      <c r="AV47" s="55" t="e">
        <f t="shared" si="46"/>
        <v>#REF!</v>
      </c>
      <c r="AW47" s="55" t="e">
        <f t="shared" si="47"/>
        <v>#REF!</v>
      </c>
      <c r="AX47" s="55" t="e">
        <f t="shared" si="48"/>
        <v>#REF!</v>
      </c>
      <c r="AY47" s="55" t="e">
        <f t="shared" si="49"/>
        <v>#REF!</v>
      </c>
      <c r="AZ47" s="55" t="e">
        <f t="shared" si="50"/>
        <v>#REF!</v>
      </c>
      <c r="BA47" s="55" t="e">
        <f t="shared" si="51"/>
        <v>#REF!</v>
      </c>
      <c r="BB47" s="55" t="e">
        <f t="shared" si="52"/>
        <v>#REF!</v>
      </c>
      <c r="BC47" s="55" t="e">
        <f t="shared" si="53"/>
        <v>#REF!</v>
      </c>
      <c r="BD47" s="55" t="e">
        <f t="shared" si="54"/>
        <v>#REF!</v>
      </c>
      <c r="BE47" s="55" t="e">
        <f t="shared" si="55"/>
        <v>#REF!</v>
      </c>
      <c r="BF47" s="55" t="e">
        <f t="shared" si="56"/>
        <v>#REF!</v>
      </c>
      <c r="BG47" s="55" t="e">
        <f t="shared" si="57"/>
        <v>#REF!</v>
      </c>
      <c r="BH47" s="55" t="e">
        <f t="shared" si="58"/>
        <v>#REF!</v>
      </c>
      <c r="BI47" s="54" t="e">
        <f t="shared" si="59"/>
        <v>#REF!</v>
      </c>
      <c r="BJ47" s="53" t="e">
        <f t="shared" si="61"/>
        <v>#REF!</v>
      </c>
    </row>
    <row r="48" spans="1:62" s="33" customFormat="1" ht="12.95" customHeight="1">
      <c r="A48" s="52">
        <f t="shared" si="60"/>
        <v>2577</v>
      </c>
      <c r="B48" s="59" t="e">
        <f t="shared" si="0"/>
        <v>#REF!</v>
      </c>
      <c r="C48" s="55" t="e">
        <f t="shared" si="1"/>
        <v>#REF!</v>
      </c>
      <c r="D48" s="55" t="e">
        <f t="shared" si="2"/>
        <v>#REF!</v>
      </c>
      <c r="E48" s="55" t="e">
        <f t="shared" si="3"/>
        <v>#REF!</v>
      </c>
      <c r="F48" s="55" t="e">
        <f t="shared" si="4"/>
        <v>#REF!</v>
      </c>
      <c r="G48" s="55" t="e">
        <f t="shared" si="5"/>
        <v>#REF!</v>
      </c>
      <c r="H48" s="55" t="e">
        <f t="shared" si="6"/>
        <v>#REF!</v>
      </c>
      <c r="I48" s="55" t="e">
        <f t="shared" si="7"/>
        <v>#REF!</v>
      </c>
      <c r="J48" s="55" t="e">
        <f t="shared" si="8"/>
        <v>#REF!</v>
      </c>
      <c r="K48" s="55" t="e">
        <f t="shared" si="9"/>
        <v>#REF!</v>
      </c>
      <c r="L48" s="55" t="e">
        <f t="shared" si="10"/>
        <v>#REF!</v>
      </c>
      <c r="M48" s="55" t="e">
        <f t="shared" si="11"/>
        <v>#REF!</v>
      </c>
      <c r="N48" s="55" t="e">
        <f t="shared" si="12"/>
        <v>#REF!</v>
      </c>
      <c r="O48" s="55" t="e">
        <f t="shared" si="13"/>
        <v>#REF!</v>
      </c>
      <c r="P48" s="57" t="e">
        <f t="shared" si="14"/>
        <v>#REF!</v>
      </c>
      <c r="Q48" s="58" t="e">
        <f t="shared" si="15"/>
        <v>#REF!</v>
      </c>
      <c r="R48" s="55" t="e">
        <f t="shared" si="16"/>
        <v>#REF!</v>
      </c>
      <c r="S48" s="55" t="e">
        <f t="shared" si="17"/>
        <v>#REF!</v>
      </c>
      <c r="T48" s="55" t="e">
        <f t="shared" si="18"/>
        <v>#REF!</v>
      </c>
      <c r="U48" s="55" t="e">
        <f t="shared" si="19"/>
        <v>#REF!</v>
      </c>
      <c r="V48" s="55" t="e">
        <f t="shared" si="20"/>
        <v>#REF!</v>
      </c>
      <c r="W48" s="55" t="e">
        <f t="shared" si="21"/>
        <v>#REF!</v>
      </c>
      <c r="X48" s="55" t="e">
        <f t="shared" si="22"/>
        <v>#REF!</v>
      </c>
      <c r="Y48" s="55" t="e">
        <f t="shared" si="23"/>
        <v>#REF!</v>
      </c>
      <c r="Z48" s="55" t="e">
        <f t="shared" si="24"/>
        <v>#REF!</v>
      </c>
      <c r="AA48" s="56" t="e">
        <f t="shared" si="25"/>
        <v>#REF!</v>
      </c>
      <c r="AB48" s="55" t="e">
        <f t="shared" si="26"/>
        <v>#REF!</v>
      </c>
      <c r="AC48" s="55" t="e">
        <f t="shared" si="27"/>
        <v>#REF!</v>
      </c>
      <c r="AD48" s="55" t="e">
        <f t="shared" si="28"/>
        <v>#REF!</v>
      </c>
      <c r="AE48" s="57" t="e">
        <f t="shared" si="29"/>
        <v>#REF!</v>
      </c>
      <c r="AF48" s="56" t="e">
        <f t="shared" si="30"/>
        <v>#REF!</v>
      </c>
      <c r="AG48" s="55" t="e">
        <f t="shared" si="31"/>
        <v>#REF!</v>
      </c>
      <c r="AH48" s="55" t="e">
        <f t="shared" si="32"/>
        <v>#REF!</v>
      </c>
      <c r="AI48" s="55" t="e">
        <f t="shared" si="33"/>
        <v>#REF!</v>
      </c>
      <c r="AJ48" s="55" t="e">
        <f t="shared" si="34"/>
        <v>#REF!</v>
      </c>
      <c r="AK48" s="55" t="e">
        <f t="shared" si="35"/>
        <v>#REF!</v>
      </c>
      <c r="AL48" s="55" t="e">
        <f t="shared" si="36"/>
        <v>#REF!</v>
      </c>
      <c r="AM48" s="55" t="e">
        <f t="shared" si="37"/>
        <v>#REF!</v>
      </c>
      <c r="AN48" s="55" t="e">
        <f t="shared" si="38"/>
        <v>#REF!</v>
      </c>
      <c r="AO48" s="55" t="e">
        <f t="shared" si="39"/>
        <v>#REF!</v>
      </c>
      <c r="AP48" s="55" t="e">
        <f t="shared" si="40"/>
        <v>#REF!</v>
      </c>
      <c r="AQ48" s="55" t="e">
        <f t="shared" si="41"/>
        <v>#REF!</v>
      </c>
      <c r="AR48" s="55" t="e">
        <f t="shared" si="42"/>
        <v>#REF!</v>
      </c>
      <c r="AS48" s="55" t="e">
        <f t="shared" si="43"/>
        <v>#REF!</v>
      </c>
      <c r="AT48" s="57" t="e">
        <f t="shared" si="44"/>
        <v>#REF!</v>
      </c>
      <c r="AU48" s="56" t="e">
        <f t="shared" si="45"/>
        <v>#REF!</v>
      </c>
      <c r="AV48" s="55" t="e">
        <f t="shared" si="46"/>
        <v>#REF!</v>
      </c>
      <c r="AW48" s="55" t="e">
        <f t="shared" si="47"/>
        <v>#REF!</v>
      </c>
      <c r="AX48" s="55" t="e">
        <f t="shared" si="48"/>
        <v>#REF!</v>
      </c>
      <c r="AY48" s="55" t="e">
        <f t="shared" si="49"/>
        <v>#REF!</v>
      </c>
      <c r="AZ48" s="55" t="e">
        <f t="shared" si="50"/>
        <v>#REF!</v>
      </c>
      <c r="BA48" s="55" t="e">
        <f t="shared" si="51"/>
        <v>#REF!</v>
      </c>
      <c r="BB48" s="55" t="e">
        <f t="shared" si="52"/>
        <v>#REF!</v>
      </c>
      <c r="BC48" s="55" t="e">
        <f t="shared" si="53"/>
        <v>#REF!</v>
      </c>
      <c r="BD48" s="55" t="e">
        <f t="shared" si="54"/>
        <v>#REF!</v>
      </c>
      <c r="BE48" s="55" t="e">
        <f t="shared" si="55"/>
        <v>#REF!</v>
      </c>
      <c r="BF48" s="55" t="e">
        <f t="shared" si="56"/>
        <v>#REF!</v>
      </c>
      <c r="BG48" s="55" t="e">
        <f t="shared" si="57"/>
        <v>#REF!</v>
      </c>
      <c r="BH48" s="55" t="e">
        <f t="shared" si="58"/>
        <v>#REF!</v>
      </c>
      <c r="BI48" s="54" t="e">
        <f t="shared" si="59"/>
        <v>#REF!</v>
      </c>
      <c r="BJ48" s="53" t="e">
        <f t="shared" si="61"/>
        <v>#REF!</v>
      </c>
    </row>
    <row r="49" spans="1:62" s="33" customFormat="1" ht="12.95" customHeight="1">
      <c r="A49" s="52">
        <f t="shared" si="60"/>
        <v>2578</v>
      </c>
      <c r="B49" s="59" t="e">
        <f t="shared" si="0"/>
        <v>#REF!</v>
      </c>
      <c r="C49" s="55" t="e">
        <f t="shared" si="1"/>
        <v>#REF!</v>
      </c>
      <c r="D49" s="55" t="e">
        <f t="shared" si="2"/>
        <v>#REF!</v>
      </c>
      <c r="E49" s="55" t="e">
        <f t="shared" si="3"/>
        <v>#REF!</v>
      </c>
      <c r="F49" s="55" t="e">
        <f t="shared" si="4"/>
        <v>#REF!</v>
      </c>
      <c r="G49" s="55" t="e">
        <f t="shared" si="5"/>
        <v>#REF!</v>
      </c>
      <c r="H49" s="55" t="e">
        <f t="shared" si="6"/>
        <v>#REF!</v>
      </c>
      <c r="I49" s="55" t="e">
        <f t="shared" si="7"/>
        <v>#REF!</v>
      </c>
      <c r="J49" s="55" t="e">
        <f t="shared" si="8"/>
        <v>#REF!</v>
      </c>
      <c r="K49" s="55" t="e">
        <f t="shared" si="9"/>
        <v>#REF!</v>
      </c>
      <c r="L49" s="55" t="e">
        <f t="shared" si="10"/>
        <v>#REF!</v>
      </c>
      <c r="M49" s="55" t="e">
        <f t="shared" si="11"/>
        <v>#REF!</v>
      </c>
      <c r="N49" s="55" t="e">
        <f t="shared" si="12"/>
        <v>#REF!</v>
      </c>
      <c r="O49" s="55" t="e">
        <f t="shared" si="13"/>
        <v>#REF!</v>
      </c>
      <c r="P49" s="57" t="e">
        <f t="shared" si="14"/>
        <v>#REF!</v>
      </c>
      <c r="Q49" s="58" t="e">
        <f t="shared" si="15"/>
        <v>#REF!</v>
      </c>
      <c r="R49" s="55" t="e">
        <f t="shared" si="16"/>
        <v>#REF!</v>
      </c>
      <c r="S49" s="55" t="e">
        <f t="shared" si="17"/>
        <v>#REF!</v>
      </c>
      <c r="T49" s="55" t="e">
        <f t="shared" si="18"/>
        <v>#REF!</v>
      </c>
      <c r="U49" s="55" t="e">
        <f t="shared" si="19"/>
        <v>#REF!</v>
      </c>
      <c r="V49" s="55" t="e">
        <f t="shared" si="20"/>
        <v>#REF!</v>
      </c>
      <c r="W49" s="55" t="e">
        <f t="shared" si="21"/>
        <v>#REF!</v>
      </c>
      <c r="X49" s="55" t="e">
        <f t="shared" si="22"/>
        <v>#REF!</v>
      </c>
      <c r="Y49" s="55" t="e">
        <f t="shared" si="23"/>
        <v>#REF!</v>
      </c>
      <c r="Z49" s="55" t="e">
        <f t="shared" si="24"/>
        <v>#REF!</v>
      </c>
      <c r="AA49" s="56" t="e">
        <f t="shared" si="25"/>
        <v>#REF!</v>
      </c>
      <c r="AB49" s="55" t="e">
        <f t="shared" si="26"/>
        <v>#REF!</v>
      </c>
      <c r="AC49" s="55" t="e">
        <f t="shared" si="27"/>
        <v>#REF!</v>
      </c>
      <c r="AD49" s="55" t="e">
        <f t="shared" si="28"/>
        <v>#REF!</v>
      </c>
      <c r="AE49" s="57" t="e">
        <f t="shared" si="29"/>
        <v>#REF!</v>
      </c>
      <c r="AF49" s="56" t="e">
        <f t="shared" si="30"/>
        <v>#REF!</v>
      </c>
      <c r="AG49" s="55" t="e">
        <f t="shared" si="31"/>
        <v>#REF!</v>
      </c>
      <c r="AH49" s="55" t="e">
        <f t="shared" si="32"/>
        <v>#REF!</v>
      </c>
      <c r="AI49" s="55" t="e">
        <f t="shared" si="33"/>
        <v>#REF!</v>
      </c>
      <c r="AJ49" s="55" t="e">
        <f t="shared" si="34"/>
        <v>#REF!</v>
      </c>
      <c r="AK49" s="55" t="e">
        <f t="shared" si="35"/>
        <v>#REF!</v>
      </c>
      <c r="AL49" s="55" t="e">
        <f t="shared" si="36"/>
        <v>#REF!</v>
      </c>
      <c r="AM49" s="55" t="e">
        <f t="shared" si="37"/>
        <v>#REF!</v>
      </c>
      <c r="AN49" s="55" t="e">
        <f t="shared" si="38"/>
        <v>#REF!</v>
      </c>
      <c r="AO49" s="55" t="e">
        <f t="shared" si="39"/>
        <v>#REF!</v>
      </c>
      <c r="AP49" s="55" t="e">
        <f t="shared" si="40"/>
        <v>#REF!</v>
      </c>
      <c r="AQ49" s="55" t="e">
        <f t="shared" si="41"/>
        <v>#REF!</v>
      </c>
      <c r="AR49" s="55" t="e">
        <f t="shared" si="42"/>
        <v>#REF!</v>
      </c>
      <c r="AS49" s="55" t="e">
        <f t="shared" si="43"/>
        <v>#REF!</v>
      </c>
      <c r="AT49" s="57" t="e">
        <f t="shared" si="44"/>
        <v>#REF!</v>
      </c>
      <c r="AU49" s="56" t="e">
        <f t="shared" si="45"/>
        <v>#REF!</v>
      </c>
      <c r="AV49" s="55" t="e">
        <f t="shared" si="46"/>
        <v>#REF!</v>
      </c>
      <c r="AW49" s="55" t="e">
        <f t="shared" si="47"/>
        <v>#REF!</v>
      </c>
      <c r="AX49" s="55" t="e">
        <f t="shared" si="48"/>
        <v>#REF!</v>
      </c>
      <c r="AY49" s="55" t="e">
        <f t="shared" si="49"/>
        <v>#REF!</v>
      </c>
      <c r="AZ49" s="55" t="e">
        <f t="shared" si="50"/>
        <v>#REF!</v>
      </c>
      <c r="BA49" s="55" t="e">
        <f t="shared" si="51"/>
        <v>#REF!</v>
      </c>
      <c r="BB49" s="55" t="e">
        <f t="shared" si="52"/>
        <v>#REF!</v>
      </c>
      <c r="BC49" s="55" t="e">
        <f t="shared" si="53"/>
        <v>#REF!</v>
      </c>
      <c r="BD49" s="55" t="e">
        <f t="shared" si="54"/>
        <v>#REF!</v>
      </c>
      <c r="BE49" s="55" t="e">
        <f t="shared" si="55"/>
        <v>#REF!</v>
      </c>
      <c r="BF49" s="55" t="e">
        <f t="shared" si="56"/>
        <v>#REF!</v>
      </c>
      <c r="BG49" s="55" t="e">
        <f t="shared" si="57"/>
        <v>#REF!</v>
      </c>
      <c r="BH49" s="55" t="e">
        <f t="shared" si="58"/>
        <v>#REF!</v>
      </c>
      <c r="BI49" s="54" t="e">
        <f t="shared" si="59"/>
        <v>#REF!</v>
      </c>
      <c r="BJ49" s="53" t="e">
        <f t="shared" si="61"/>
        <v>#REF!</v>
      </c>
    </row>
    <row r="50" spans="1:62" s="33" customFormat="1" ht="12.95" customHeight="1">
      <c r="A50" s="52">
        <f t="shared" si="60"/>
        <v>2579</v>
      </c>
      <c r="B50" s="59" t="e">
        <f t="shared" si="0"/>
        <v>#REF!</v>
      </c>
      <c r="C50" s="55" t="e">
        <f t="shared" si="1"/>
        <v>#REF!</v>
      </c>
      <c r="D50" s="55" t="e">
        <f t="shared" si="2"/>
        <v>#REF!</v>
      </c>
      <c r="E50" s="55" t="e">
        <f t="shared" si="3"/>
        <v>#REF!</v>
      </c>
      <c r="F50" s="55" t="e">
        <f t="shared" si="4"/>
        <v>#REF!</v>
      </c>
      <c r="G50" s="55" t="e">
        <f t="shared" si="5"/>
        <v>#REF!</v>
      </c>
      <c r="H50" s="55" t="e">
        <f t="shared" si="6"/>
        <v>#REF!</v>
      </c>
      <c r="I50" s="55" t="e">
        <f t="shared" si="7"/>
        <v>#REF!</v>
      </c>
      <c r="J50" s="55" t="e">
        <f t="shared" si="8"/>
        <v>#REF!</v>
      </c>
      <c r="K50" s="55" t="e">
        <f t="shared" si="9"/>
        <v>#REF!</v>
      </c>
      <c r="L50" s="55" t="e">
        <f t="shared" si="10"/>
        <v>#REF!</v>
      </c>
      <c r="M50" s="55" t="e">
        <f t="shared" si="11"/>
        <v>#REF!</v>
      </c>
      <c r="N50" s="55" t="e">
        <f t="shared" si="12"/>
        <v>#REF!</v>
      </c>
      <c r="O50" s="55" t="e">
        <f t="shared" si="13"/>
        <v>#REF!</v>
      </c>
      <c r="P50" s="57" t="e">
        <f t="shared" si="14"/>
        <v>#REF!</v>
      </c>
      <c r="Q50" s="58" t="e">
        <f t="shared" si="15"/>
        <v>#REF!</v>
      </c>
      <c r="R50" s="55" t="e">
        <f t="shared" si="16"/>
        <v>#REF!</v>
      </c>
      <c r="S50" s="55" t="e">
        <f t="shared" si="17"/>
        <v>#REF!</v>
      </c>
      <c r="T50" s="55" t="e">
        <f t="shared" si="18"/>
        <v>#REF!</v>
      </c>
      <c r="U50" s="55" t="e">
        <f t="shared" si="19"/>
        <v>#REF!</v>
      </c>
      <c r="V50" s="55" t="e">
        <f t="shared" si="20"/>
        <v>#REF!</v>
      </c>
      <c r="W50" s="55" t="e">
        <f t="shared" si="21"/>
        <v>#REF!</v>
      </c>
      <c r="X50" s="55" t="e">
        <f t="shared" si="22"/>
        <v>#REF!</v>
      </c>
      <c r="Y50" s="55" t="e">
        <f t="shared" si="23"/>
        <v>#REF!</v>
      </c>
      <c r="Z50" s="55" t="e">
        <f t="shared" si="24"/>
        <v>#REF!</v>
      </c>
      <c r="AA50" s="56" t="e">
        <f t="shared" si="25"/>
        <v>#REF!</v>
      </c>
      <c r="AB50" s="55" t="e">
        <f t="shared" si="26"/>
        <v>#REF!</v>
      </c>
      <c r="AC50" s="55" t="e">
        <f t="shared" si="27"/>
        <v>#REF!</v>
      </c>
      <c r="AD50" s="55" t="e">
        <f t="shared" si="28"/>
        <v>#REF!</v>
      </c>
      <c r="AE50" s="57" t="e">
        <f t="shared" si="29"/>
        <v>#REF!</v>
      </c>
      <c r="AF50" s="56" t="e">
        <f t="shared" si="30"/>
        <v>#REF!</v>
      </c>
      <c r="AG50" s="55" t="e">
        <f t="shared" si="31"/>
        <v>#REF!</v>
      </c>
      <c r="AH50" s="55" t="e">
        <f t="shared" si="32"/>
        <v>#REF!</v>
      </c>
      <c r="AI50" s="55" t="e">
        <f t="shared" si="33"/>
        <v>#REF!</v>
      </c>
      <c r="AJ50" s="55" t="e">
        <f t="shared" si="34"/>
        <v>#REF!</v>
      </c>
      <c r="AK50" s="55" t="e">
        <f t="shared" si="35"/>
        <v>#REF!</v>
      </c>
      <c r="AL50" s="55" t="e">
        <f t="shared" si="36"/>
        <v>#REF!</v>
      </c>
      <c r="AM50" s="55" t="e">
        <f t="shared" si="37"/>
        <v>#REF!</v>
      </c>
      <c r="AN50" s="55" t="e">
        <f t="shared" si="38"/>
        <v>#REF!</v>
      </c>
      <c r="AO50" s="55" t="e">
        <f t="shared" si="39"/>
        <v>#REF!</v>
      </c>
      <c r="AP50" s="55" t="e">
        <f t="shared" si="40"/>
        <v>#REF!</v>
      </c>
      <c r="AQ50" s="55" t="e">
        <f t="shared" si="41"/>
        <v>#REF!</v>
      </c>
      <c r="AR50" s="55" t="e">
        <f t="shared" si="42"/>
        <v>#REF!</v>
      </c>
      <c r="AS50" s="55" t="e">
        <f t="shared" si="43"/>
        <v>#REF!</v>
      </c>
      <c r="AT50" s="57" t="e">
        <f t="shared" si="44"/>
        <v>#REF!</v>
      </c>
      <c r="AU50" s="56" t="e">
        <f t="shared" si="45"/>
        <v>#REF!</v>
      </c>
      <c r="AV50" s="55" t="e">
        <f t="shared" si="46"/>
        <v>#REF!</v>
      </c>
      <c r="AW50" s="55" t="e">
        <f t="shared" si="47"/>
        <v>#REF!</v>
      </c>
      <c r="AX50" s="55" t="e">
        <f t="shared" si="48"/>
        <v>#REF!</v>
      </c>
      <c r="AY50" s="55" t="e">
        <f t="shared" si="49"/>
        <v>#REF!</v>
      </c>
      <c r="AZ50" s="55" t="e">
        <f t="shared" si="50"/>
        <v>#REF!</v>
      </c>
      <c r="BA50" s="55" t="e">
        <f t="shared" si="51"/>
        <v>#REF!</v>
      </c>
      <c r="BB50" s="55" t="e">
        <f t="shared" si="52"/>
        <v>#REF!</v>
      </c>
      <c r="BC50" s="55" t="e">
        <f t="shared" si="53"/>
        <v>#REF!</v>
      </c>
      <c r="BD50" s="55" t="e">
        <f t="shared" si="54"/>
        <v>#REF!</v>
      </c>
      <c r="BE50" s="55" t="e">
        <f t="shared" si="55"/>
        <v>#REF!</v>
      </c>
      <c r="BF50" s="55" t="e">
        <f t="shared" si="56"/>
        <v>#REF!</v>
      </c>
      <c r="BG50" s="55" t="e">
        <f t="shared" si="57"/>
        <v>#REF!</v>
      </c>
      <c r="BH50" s="55" t="e">
        <f t="shared" si="58"/>
        <v>#REF!</v>
      </c>
      <c r="BI50" s="54" t="e">
        <f t="shared" si="59"/>
        <v>#REF!</v>
      </c>
      <c r="BJ50" s="53" t="e">
        <f t="shared" si="61"/>
        <v>#REF!</v>
      </c>
    </row>
    <row r="51" spans="1:62" s="33" customFormat="1" ht="12.95" customHeight="1">
      <c r="A51" s="52">
        <f t="shared" si="60"/>
        <v>2580</v>
      </c>
      <c r="B51" s="59" t="e">
        <f t="shared" si="0"/>
        <v>#REF!</v>
      </c>
      <c r="C51" s="55" t="e">
        <f t="shared" si="1"/>
        <v>#REF!</v>
      </c>
      <c r="D51" s="55" t="e">
        <f t="shared" si="2"/>
        <v>#REF!</v>
      </c>
      <c r="E51" s="55" t="e">
        <f t="shared" si="3"/>
        <v>#REF!</v>
      </c>
      <c r="F51" s="55" t="e">
        <f t="shared" si="4"/>
        <v>#REF!</v>
      </c>
      <c r="G51" s="55" t="e">
        <f t="shared" si="5"/>
        <v>#REF!</v>
      </c>
      <c r="H51" s="55" t="e">
        <f t="shared" si="6"/>
        <v>#REF!</v>
      </c>
      <c r="I51" s="55" t="e">
        <f t="shared" si="7"/>
        <v>#REF!</v>
      </c>
      <c r="J51" s="55" t="e">
        <f t="shared" si="8"/>
        <v>#REF!</v>
      </c>
      <c r="K51" s="55" t="e">
        <f t="shared" si="9"/>
        <v>#REF!</v>
      </c>
      <c r="L51" s="55" t="e">
        <f t="shared" si="10"/>
        <v>#REF!</v>
      </c>
      <c r="M51" s="55" t="e">
        <f t="shared" si="11"/>
        <v>#REF!</v>
      </c>
      <c r="N51" s="55" t="e">
        <f t="shared" si="12"/>
        <v>#REF!</v>
      </c>
      <c r="O51" s="55" t="e">
        <f t="shared" si="13"/>
        <v>#REF!</v>
      </c>
      <c r="P51" s="57" t="e">
        <f t="shared" si="14"/>
        <v>#REF!</v>
      </c>
      <c r="Q51" s="58" t="e">
        <f t="shared" si="15"/>
        <v>#REF!</v>
      </c>
      <c r="R51" s="55" t="e">
        <f t="shared" si="16"/>
        <v>#REF!</v>
      </c>
      <c r="S51" s="55" t="e">
        <f t="shared" si="17"/>
        <v>#REF!</v>
      </c>
      <c r="T51" s="55" t="e">
        <f t="shared" si="18"/>
        <v>#REF!</v>
      </c>
      <c r="U51" s="55" t="e">
        <f t="shared" si="19"/>
        <v>#REF!</v>
      </c>
      <c r="V51" s="55" t="e">
        <f t="shared" si="20"/>
        <v>#REF!</v>
      </c>
      <c r="W51" s="55" t="e">
        <f t="shared" si="21"/>
        <v>#REF!</v>
      </c>
      <c r="X51" s="55" t="e">
        <f t="shared" si="22"/>
        <v>#REF!</v>
      </c>
      <c r="Y51" s="55" t="e">
        <f t="shared" si="23"/>
        <v>#REF!</v>
      </c>
      <c r="Z51" s="55" t="e">
        <f t="shared" si="24"/>
        <v>#REF!</v>
      </c>
      <c r="AA51" s="56" t="e">
        <f t="shared" si="25"/>
        <v>#REF!</v>
      </c>
      <c r="AB51" s="55" t="e">
        <f t="shared" si="26"/>
        <v>#REF!</v>
      </c>
      <c r="AC51" s="55" t="e">
        <f t="shared" si="27"/>
        <v>#REF!</v>
      </c>
      <c r="AD51" s="55" t="e">
        <f t="shared" si="28"/>
        <v>#REF!</v>
      </c>
      <c r="AE51" s="57" t="e">
        <f t="shared" si="29"/>
        <v>#REF!</v>
      </c>
      <c r="AF51" s="56" t="e">
        <f t="shared" si="30"/>
        <v>#REF!</v>
      </c>
      <c r="AG51" s="55" t="e">
        <f t="shared" si="31"/>
        <v>#REF!</v>
      </c>
      <c r="AH51" s="55" t="e">
        <f t="shared" si="32"/>
        <v>#REF!</v>
      </c>
      <c r="AI51" s="55" t="e">
        <f t="shared" si="33"/>
        <v>#REF!</v>
      </c>
      <c r="AJ51" s="55" t="e">
        <f t="shared" si="34"/>
        <v>#REF!</v>
      </c>
      <c r="AK51" s="55" t="e">
        <f t="shared" si="35"/>
        <v>#REF!</v>
      </c>
      <c r="AL51" s="55" t="e">
        <f t="shared" si="36"/>
        <v>#REF!</v>
      </c>
      <c r="AM51" s="55" t="e">
        <f t="shared" si="37"/>
        <v>#REF!</v>
      </c>
      <c r="AN51" s="55" t="e">
        <f t="shared" si="38"/>
        <v>#REF!</v>
      </c>
      <c r="AO51" s="55" t="e">
        <f t="shared" si="39"/>
        <v>#REF!</v>
      </c>
      <c r="AP51" s="55" t="e">
        <f t="shared" si="40"/>
        <v>#REF!</v>
      </c>
      <c r="AQ51" s="55" t="e">
        <f t="shared" si="41"/>
        <v>#REF!</v>
      </c>
      <c r="AR51" s="55" t="e">
        <f t="shared" si="42"/>
        <v>#REF!</v>
      </c>
      <c r="AS51" s="55" t="e">
        <f t="shared" si="43"/>
        <v>#REF!</v>
      </c>
      <c r="AT51" s="57" t="e">
        <f t="shared" si="44"/>
        <v>#REF!</v>
      </c>
      <c r="AU51" s="56" t="e">
        <f t="shared" si="45"/>
        <v>#REF!</v>
      </c>
      <c r="AV51" s="55" t="e">
        <f t="shared" si="46"/>
        <v>#REF!</v>
      </c>
      <c r="AW51" s="55" t="e">
        <f t="shared" si="47"/>
        <v>#REF!</v>
      </c>
      <c r="AX51" s="55" t="e">
        <f t="shared" si="48"/>
        <v>#REF!</v>
      </c>
      <c r="AY51" s="55" t="e">
        <f t="shared" si="49"/>
        <v>#REF!</v>
      </c>
      <c r="AZ51" s="55" t="e">
        <f t="shared" si="50"/>
        <v>#REF!</v>
      </c>
      <c r="BA51" s="55" t="e">
        <f t="shared" si="51"/>
        <v>#REF!</v>
      </c>
      <c r="BB51" s="55" t="e">
        <f t="shared" si="52"/>
        <v>#REF!</v>
      </c>
      <c r="BC51" s="55" t="e">
        <f t="shared" si="53"/>
        <v>#REF!</v>
      </c>
      <c r="BD51" s="55" t="e">
        <f t="shared" si="54"/>
        <v>#REF!</v>
      </c>
      <c r="BE51" s="55" t="e">
        <f t="shared" si="55"/>
        <v>#REF!</v>
      </c>
      <c r="BF51" s="55" t="e">
        <f t="shared" si="56"/>
        <v>#REF!</v>
      </c>
      <c r="BG51" s="55" t="e">
        <f t="shared" si="57"/>
        <v>#REF!</v>
      </c>
      <c r="BH51" s="55" t="e">
        <f t="shared" si="58"/>
        <v>#REF!</v>
      </c>
      <c r="BI51" s="54" t="e">
        <f t="shared" si="59"/>
        <v>#REF!</v>
      </c>
      <c r="BJ51" s="53" t="e">
        <f t="shared" si="61"/>
        <v>#REF!</v>
      </c>
    </row>
    <row r="52" spans="1:62" s="33" customFormat="1" ht="12.95" customHeight="1">
      <c r="A52" s="52">
        <f t="shared" si="60"/>
        <v>2581</v>
      </c>
      <c r="B52" s="59" t="e">
        <f t="shared" si="0"/>
        <v>#REF!</v>
      </c>
      <c r="C52" s="55" t="e">
        <f t="shared" si="1"/>
        <v>#REF!</v>
      </c>
      <c r="D52" s="55" t="e">
        <f t="shared" si="2"/>
        <v>#REF!</v>
      </c>
      <c r="E52" s="55" t="e">
        <f t="shared" si="3"/>
        <v>#REF!</v>
      </c>
      <c r="F52" s="55" t="e">
        <f t="shared" si="4"/>
        <v>#REF!</v>
      </c>
      <c r="G52" s="55" t="e">
        <f t="shared" si="5"/>
        <v>#REF!</v>
      </c>
      <c r="H52" s="55" t="e">
        <f t="shared" si="6"/>
        <v>#REF!</v>
      </c>
      <c r="I52" s="55" t="e">
        <f t="shared" si="7"/>
        <v>#REF!</v>
      </c>
      <c r="J52" s="55" t="e">
        <f t="shared" si="8"/>
        <v>#REF!</v>
      </c>
      <c r="K52" s="55" t="e">
        <f t="shared" si="9"/>
        <v>#REF!</v>
      </c>
      <c r="L52" s="55" t="e">
        <f t="shared" si="10"/>
        <v>#REF!</v>
      </c>
      <c r="M52" s="55" t="e">
        <f t="shared" si="11"/>
        <v>#REF!</v>
      </c>
      <c r="N52" s="55" t="e">
        <f t="shared" si="12"/>
        <v>#REF!</v>
      </c>
      <c r="O52" s="55" t="e">
        <f t="shared" si="13"/>
        <v>#REF!</v>
      </c>
      <c r="P52" s="57" t="e">
        <f t="shared" si="14"/>
        <v>#REF!</v>
      </c>
      <c r="Q52" s="58" t="e">
        <f t="shared" si="15"/>
        <v>#REF!</v>
      </c>
      <c r="R52" s="55" t="e">
        <f t="shared" si="16"/>
        <v>#REF!</v>
      </c>
      <c r="S52" s="55" t="e">
        <f t="shared" si="17"/>
        <v>#REF!</v>
      </c>
      <c r="T52" s="55" t="e">
        <f t="shared" si="18"/>
        <v>#REF!</v>
      </c>
      <c r="U52" s="55" t="e">
        <f t="shared" si="19"/>
        <v>#REF!</v>
      </c>
      <c r="V52" s="55" t="e">
        <f t="shared" si="20"/>
        <v>#REF!</v>
      </c>
      <c r="W52" s="55" t="e">
        <f t="shared" si="21"/>
        <v>#REF!</v>
      </c>
      <c r="X52" s="55" t="e">
        <f t="shared" si="22"/>
        <v>#REF!</v>
      </c>
      <c r="Y52" s="55" t="e">
        <f t="shared" si="23"/>
        <v>#REF!</v>
      </c>
      <c r="Z52" s="55" t="e">
        <f t="shared" si="24"/>
        <v>#REF!</v>
      </c>
      <c r="AA52" s="56" t="e">
        <f t="shared" si="25"/>
        <v>#REF!</v>
      </c>
      <c r="AB52" s="55" t="e">
        <f t="shared" si="26"/>
        <v>#REF!</v>
      </c>
      <c r="AC52" s="55" t="e">
        <f t="shared" si="27"/>
        <v>#REF!</v>
      </c>
      <c r="AD52" s="55" t="e">
        <f t="shared" si="28"/>
        <v>#REF!</v>
      </c>
      <c r="AE52" s="57" t="e">
        <f t="shared" si="29"/>
        <v>#REF!</v>
      </c>
      <c r="AF52" s="56" t="e">
        <f t="shared" si="30"/>
        <v>#REF!</v>
      </c>
      <c r="AG52" s="55" t="e">
        <f t="shared" si="31"/>
        <v>#REF!</v>
      </c>
      <c r="AH52" s="55" t="e">
        <f t="shared" si="32"/>
        <v>#REF!</v>
      </c>
      <c r="AI52" s="55" t="e">
        <f t="shared" si="33"/>
        <v>#REF!</v>
      </c>
      <c r="AJ52" s="55" t="e">
        <f t="shared" si="34"/>
        <v>#REF!</v>
      </c>
      <c r="AK52" s="55" t="e">
        <f t="shared" si="35"/>
        <v>#REF!</v>
      </c>
      <c r="AL52" s="55" t="e">
        <f t="shared" si="36"/>
        <v>#REF!</v>
      </c>
      <c r="AM52" s="55" t="e">
        <f t="shared" si="37"/>
        <v>#REF!</v>
      </c>
      <c r="AN52" s="55" t="e">
        <f t="shared" si="38"/>
        <v>#REF!</v>
      </c>
      <c r="AO52" s="55" t="e">
        <f t="shared" si="39"/>
        <v>#REF!</v>
      </c>
      <c r="AP52" s="55" t="e">
        <f t="shared" si="40"/>
        <v>#REF!</v>
      </c>
      <c r="AQ52" s="55" t="e">
        <f t="shared" si="41"/>
        <v>#REF!</v>
      </c>
      <c r="AR52" s="55" t="e">
        <f t="shared" si="42"/>
        <v>#REF!</v>
      </c>
      <c r="AS52" s="55" t="e">
        <f t="shared" si="43"/>
        <v>#REF!</v>
      </c>
      <c r="AT52" s="57" t="e">
        <f t="shared" si="44"/>
        <v>#REF!</v>
      </c>
      <c r="AU52" s="56" t="e">
        <f t="shared" si="45"/>
        <v>#REF!</v>
      </c>
      <c r="AV52" s="55" t="e">
        <f t="shared" si="46"/>
        <v>#REF!</v>
      </c>
      <c r="AW52" s="55" t="e">
        <f t="shared" si="47"/>
        <v>#REF!</v>
      </c>
      <c r="AX52" s="55" t="e">
        <f t="shared" si="48"/>
        <v>#REF!</v>
      </c>
      <c r="AY52" s="55" t="e">
        <f t="shared" si="49"/>
        <v>#REF!</v>
      </c>
      <c r="AZ52" s="55" t="e">
        <f t="shared" si="50"/>
        <v>#REF!</v>
      </c>
      <c r="BA52" s="55" t="e">
        <f t="shared" si="51"/>
        <v>#REF!</v>
      </c>
      <c r="BB52" s="55" t="e">
        <f t="shared" si="52"/>
        <v>#REF!</v>
      </c>
      <c r="BC52" s="55" t="e">
        <f t="shared" si="53"/>
        <v>#REF!</v>
      </c>
      <c r="BD52" s="55" t="e">
        <f t="shared" si="54"/>
        <v>#REF!</v>
      </c>
      <c r="BE52" s="55" t="e">
        <f t="shared" si="55"/>
        <v>#REF!</v>
      </c>
      <c r="BF52" s="55" t="e">
        <f t="shared" si="56"/>
        <v>#REF!</v>
      </c>
      <c r="BG52" s="55" t="e">
        <f t="shared" si="57"/>
        <v>#REF!</v>
      </c>
      <c r="BH52" s="55" t="e">
        <f t="shared" si="58"/>
        <v>#REF!</v>
      </c>
      <c r="BI52" s="54" t="e">
        <f t="shared" si="59"/>
        <v>#REF!</v>
      </c>
      <c r="BJ52" s="53" t="e">
        <f t="shared" si="61"/>
        <v>#REF!</v>
      </c>
    </row>
    <row r="53" spans="1:62" s="33" customFormat="1" ht="12.95" customHeight="1">
      <c r="A53" s="52">
        <f t="shared" si="60"/>
        <v>2582</v>
      </c>
      <c r="B53" s="59" t="e">
        <f t="shared" si="0"/>
        <v>#REF!</v>
      </c>
      <c r="C53" s="55" t="e">
        <f t="shared" si="1"/>
        <v>#REF!</v>
      </c>
      <c r="D53" s="55" t="e">
        <f t="shared" si="2"/>
        <v>#REF!</v>
      </c>
      <c r="E53" s="55" t="e">
        <f t="shared" si="3"/>
        <v>#REF!</v>
      </c>
      <c r="F53" s="55" t="e">
        <f t="shared" si="4"/>
        <v>#REF!</v>
      </c>
      <c r="G53" s="55" t="e">
        <f t="shared" si="5"/>
        <v>#REF!</v>
      </c>
      <c r="H53" s="55" t="e">
        <f t="shared" si="6"/>
        <v>#REF!</v>
      </c>
      <c r="I53" s="55" t="e">
        <f t="shared" si="7"/>
        <v>#REF!</v>
      </c>
      <c r="J53" s="55" t="e">
        <f t="shared" si="8"/>
        <v>#REF!</v>
      </c>
      <c r="K53" s="55" t="e">
        <f t="shared" si="9"/>
        <v>#REF!</v>
      </c>
      <c r="L53" s="55" t="e">
        <f t="shared" si="10"/>
        <v>#REF!</v>
      </c>
      <c r="M53" s="55" t="e">
        <f t="shared" si="11"/>
        <v>#REF!</v>
      </c>
      <c r="N53" s="55" t="e">
        <f t="shared" si="12"/>
        <v>#REF!</v>
      </c>
      <c r="O53" s="55" t="e">
        <f t="shared" si="13"/>
        <v>#REF!</v>
      </c>
      <c r="P53" s="57" t="e">
        <f t="shared" si="14"/>
        <v>#REF!</v>
      </c>
      <c r="Q53" s="58" t="e">
        <f t="shared" si="15"/>
        <v>#REF!</v>
      </c>
      <c r="R53" s="55" t="e">
        <f t="shared" si="16"/>
        <v>#REF!</v>
      </c>
      <c r="S53" s="55" t="e">
        <f t="shared" si="17"/>
        <v>#REF!</v>
      </c>
      <c r="T53" s="55" t="e">
        <f t="shared" si="18"/>
        <v>#REF!</v>
      </c>
      <c r="U53" s="55" t="e">
        <f t="shared" si="19"/>
        <v>#REF!</v>
      </c>
      <c r="V53" s="55" t="e">
        <f t="shared" si="20"/>
        <v>#REF!</v>
      </c>
      <c r="W53" s="55" t="e">
        <f t="shared" si="21"/>
        <v>#REF!</v>
      </c>
      <c r="X53" s="55" t="e">
        <f t="shared" si="22"/>
        <v>#REF!</v>
      </c>
      <c r="Y53" s="55" t="e">
        <f t="shared" si="23"/>
        <v>#REF!</v>
      </c>
      <c r="Z53" s="55" t="e">
        <f t="shared" si="24"/>
        <v>#REF!</v>
      </c>
      <c r="AA53" s="56" t="e">
        <f t="shared" si="25"/>
        <v>#REF!</v>
      </c>
      <c r="AB53" s="55" t="e">
        <f t="shared" si="26"/>
        <v>#REF!</v>
      </c>
      <c r="AC53" s="55" t="e">
        <f t="shared" si="27"/>
        <v>#REF!</v>
      </c>
      <c r="AD53" s="55" t="e">
        <f t="shared" si="28"/>
        <v>#REF!</v>
      </c>
      <c r="AE53" s="57" t="e">
        <f t="shared" si="29"/>
        <v>#REF!</v>
      </c>
      <c r="AF53" s="56" t="e">
        <f t="shared" si="30"/>
        <v>#REF!</v>
      </c>
      <c r="AG53" s="55" t="e">
        <f t="shared" si="31"/>
        <v>#REF!</v>
      </c>
      <c r="AH53" s="55" t="e">
        <f t="shared" si="32"/>
        <v>#REF!</v>
      </c>
      <c r="AI53" s="55" t="e">
        <f t="shared" si="33"/>
        <v>#REF!</v>
      </c>
      <c r="AJ53" s="55" t="e">
        <f t="shared" si="34"/>
        <v>#REF!</v>
      </c>
      <c r="AK53" s="55" t="e">
        <f t="shared" si="35"/>
        <v>#REF!</v>
      </c>
      <c r="AL53" s="55" t="e">
        <f t="shared" si="36"/>
        <v>#REF!</v>
      </c>
      <c r="AM53" s="55" t="e">
        <f t="shared" si="37"/>
        <v>#REF!</v>
      </c>
      <c r="AN53" s="55" t="e">
        <f t="shared" si="38"/>
        <v>#REF!</v>
      </c>
      <c r="AO53" s="55" t="e">
        <f t="shared" si="39"/>
        <v>#REF!</v>
      </c>
      <c r="AP53" s="55" t="e">
        <f t="shared" si="40"/>
        <v>#REF!</v>
      </c>
      <c r="AQ53" s="55" t="e">
        <f t="shared" si="41"/>
        <v>#REF!</v>
      </c>
      <c r="AR53" s="55" t="e">
        <f t="shared" si="42"/>
        <v>#REF!</v>
      </c>
      <c r="AS53" s="55" t="e">
        <f t="shared" si="43"/>
        <v>#REF!</v>
      </c>
      <c r="AT53" s="57" t="e">
        <f t="shared" si="44"/>
        <v>#REF!</v>
      </c>
      <c r="AU53" s="56" t="e">
        <f t="shared" si="45"/>
        <v>#REF!</v>
      </c>
      <c r="AV53" s="55" t="e">
        <f t="shared" si="46"/>
        <v>#REF!</v>
      </c>
      <c r="AW53" s="55" t="e">
        <f t="shared" si="47"/>
        <v>#REF!</v>
      </c>
      <c r="AX53" s="55" t="e">
        <f t="shared" si="48"/>
        <v>#REF!</v>
      </c>
      <c r="AY53" s="55" t="e">
        <f t="shared" si="49"/>
        <v>#REF!</v>
      </c>
      <c r="AZ53" s="55" t="e">
        <f t="shared" si="50"/>
        <v>#REF!</v>
      </c>
      <c r="BA53" s="55" t="e">
        <f t="shared" si="51"/>
        <v>#REF!</v>
      </c>
      <c r="BB53" s="55" t="e">
        <f t="shared" si="52"/>
        <v>#REF!</v>
      </c>
      <c r="BC53" s="55" t="e">
        <f t="shared" si="53"/>
        <v>#REF!</v>
      </c>
      <c r="BD53" s="55" t="e">
        <f t="shared" si="54"/>
        <v>#REF!</v>
      </c>
      <c r="BE53" s="55" t="e">
        <f t="shared" si="55"/>
        <v>#REF!</v>
      </c>
      <c r="BF53" s="55" t="e">
        <f t="shared" si="56"/>
        <v>#REF!</v>
      </c>
      <c r="BG53" s="55" t="e">
        <f t="shared" si="57"/>
        <v>#REF!</v>
      </c>
      <c r="BH53" s="55" t="e">
        <f t="shared" si="58"/>
        <v>#REF!</v>
      </c>
      <c r="BI53" s="54" t="e">
        <f t="shared" si="59"/>
        <v>#REF!</v>
      </c>
      <c r="BJ53" s="53" t="e">
        <f t="shared" si="61"/>
        <v>#REF!</v>
      </c>
    </row>
    <row r="54" spans="1:62" s="33" customFormat="1" ht="12.95" customHeight="1">
      <c r="A54" s="52">
        <f t="shared" si="60"/>
        <v>2583</v>
      </c>
      <c r="B54" s="59" t="e">
        <f t="shared" si="0"/>
        <v>#REF!</v>
      </c>
      <c r="C54" s="55" t="e">
        <f t="shared" si="1"/>
        <v>#REF!</v>
      </c>
      <c r="D54" s="55" t="e">
        <f t="shared" si="2"/>
        <v>#REF!</v>
      </c>
      <c r="E54" s="55" t="e">
        <f t="shared" si="3"/>
        <v>#REF!</v>
      </c>
      <c r="F54" s="55" t="e">
        <f t="shared" si="4"/>
        <v>#REF!</v>
      </c>
      <c r="G54" s="55" t="e">
        <f t="shared" si="5"/>
        <v>#REF!</v>
      </c>
      <c r="H54" s="55" t="e">
        <f t="shared" si="6"/>
        <v>#REF!</v>
      </c>
      <c r="I54" s="55" t="e">
        <f t="shared" si="7"/>
        <v>#REF!</v>
      </c>
      <c r="J54" s="55" t="e">
        <f t="shared" si="8"/>
        <v>#REF!</v>
      </c>
      <c r="K54" s="55" t="e">
        <f t="shared" si="9"/>
        <v>#REF!</v>
      </c>
      <c r="L54" s="55" t="e">
        <f t="shared" si="10"/>
        <v>#REF!</v>
      </c>
      <c r="M54" s="55" t="e">
        <f t="shared" si="11"/>
        <v>#REF!</v>
      </c>
      <c r="N54" s="55" t="e">
        <f t="shared" si="12"/>
        <v>#REF!</v>
      </c>
      <c r="O54" s="55" t="e">
        <f t="shared" si="13"/>
        <v>#REF!</v>
      </c>
      <c r="P54" s="57" t="e">
        <f t="shared" si="14"/>
        <v>#REF!</v>
      </c>
      <c r="Q54" s="58" t="e">
        <f t="shared" si="15"/>
        <v>#REF!</v>
      </c>
      <c r="R54" s="55" t="e">
        <f t="shared" si="16"/>
        <v>#REF!</v>
      </c>
      <c r="S54" s="55" t="e">
        <f t="shared" si="17"/>
        <v>#REF!</v>
      </c>
      <c r="T54" s="55" t="e">
        <f t="shared" si="18"/>
        <v>#REF!</v>
      </c>
      <c r="U54" s="55" t="e">
        <f t="shared" si="19"/>
        <v>#REF!</v>
      </c>
      <c r="V54" s="55" t="e">
        <f t="shared" si="20"/>
        <v>#REF!</v>
      </c>
      <c r="W54" s="55" t="e">
        <f t="shared" si="21"/>
        <v>#REF!</v>
      </c>
      <c r="X54" s="55" t="e">
        <f t="shared" si="22"/>
        <v>#REF!</v>
      </c>
      <c r="Y54" s="55" t="e">
        <f t="shared" si="23"/>
        <v>#REF!</v>
      </c>
      <c r="Z54" s="55" t="e">
        <f t="shared" si="24"/>
        <v>#REF!</v>
      </c>
      <c r="AA54" s="56" t="e">
        <f t="shared" si="25"/>
        <v>#REF!</v>
      </c>
      <c r="AB54" s="55" t="e">
        <f t="shared" si="26"/>
        <v>#REF!</v>
      </c>
      <c r="AC54" s="55" t="e">
        <f t="shared" si="27"/>
        <v>#REF!</v>
      </c>
      <c r="AD54" s="55" t="e">
        <f t="shared" si="28"/>
        <v>#REF!</v>
      </c>
      <c r="AE54" s="57" t="e">
        <f t="shared" si="29"/>
        <v>#REF!</v>
      </c>
      <c r="AF54" s="56" t="e">
        <f t="shared" si="30"/>
        <v>#REF!</v>
      </c>
      <c r="AG54" s="55" t="e">
        <f t="shared" si="31"/>
        <v>#REF!</v>
      </c>
      <c r="AH54" s="55" t="e">
        <f t="shared" si="32"/>
        <v>#REF!</v>
      </c>
      <c r="AI54" s="55" t="e">
        <f t="shared" si="33"/>
        <v>#REF!</v>
      </c>
      <c r="AJ54" s="55" t="e">
        <f t="shared" si="34"/>
        <v>#REF!</v>
      </c>
      <c r="AK54" s="55" t="e">
        <f t="shared" si="35"/>
        <v>#REF!</v>
      </c>
      <c r="AL54" s="55" t="e">
        <f t="shared" si="36"/>
        <v>#REF!</v>
      </c>
      <c r="AM54" s="55" t="e">
        <f t="shared" si="37"/>
        <v>#REF!</v>
      </c>
      <c r="AN54" s="55" t="e">
        <f t="shared" si="38"/>
        <v>#REF!</v>
      </c>
      <c r="AO54" s="55" t="e">
        <f t="shared" si="39"/>
        <v>#REF!</v>
      </c>
      <c r="AP54" s="55" t="e">
        <f t="shared" si="40"/>
        <v>#REF!</v>
      </c>
      <c r="AQ54" s="55" t="e">
        <f t="shared" si="41"/>
        <v>#REF!</v>
      </c>
      <c r="AR54" s="55" t="e">
        <f t="shared" si="42"/>
        <v>#REF!</v>
      </c>
      <c r="AS54" s="55" t="e">
        <f t="shared" si="43"/>
        <v>#REF!</v>
      </c>
      <c r="AT54" s="57" t="e">
        <f t="shared" si="44"/>
        <v>#REF!</v>
      </c>
      <c r="AU54" s="56" t="e">
        <f t="shared" si="45"/>
        <v>#REF!</v>
      </c>
      <c r="AV54" s="55" t="e">
        <f t="shared" si="46"/>
        <v>#REF!</v>
      </c>
      <c r="AW54" s="55" t="e">
        <f t="shared" si="47"/>
        <v>#REF!</v>
      </c>
      <c r="AX54" s="55" t="e">
        <f t="shared" si="48"/>
        <v>#REF!</v>
      </c>
      <c r="AY54" s="55" t="e">
        <f t="shared" si="49"/>
        <v>#REF!</v>
      </c>
      <c r="AZ54" s="55" t="e">
        <f t="shared" si="50"/>
        <v>#REF!</v>
      </c>
      <c r="BA54" s="55" t="e">
        <f t="shared" si="51"/>
        <v>#REF!</v>
      </c>
      <c r="BB54" s="55" t="e">
        <f t="shared" si="52"/>
        <v>#REF!</v>
      </c>
      <c r="BC54" s="55" t="e">
        <f t="shared" si="53"/>
        <v>#REF!</v>
      </c>
      <c r="BD54" s="55" t="e">
        <f t="shared" si="54"/>
        <v>#REF!</v>
      </c>
      <c r="BE54" s="55" t="e">
        <f t="shared" si="55"/>
        <v>#REF!</v>
      </c>
      <c r="BF54" s="55" t="e">
        <f t="shared" si="56"/>
        <v>#REF!</v>
      </c>
      <c r="BG54" s="55" t="e">
        <f t="shared" si="57"/>
        <v>#REF!</v>
      </c>
      <c r="BH54" s="55" t="e">
        <f t="shared" si="58"/>
        <v>#REF!</v>
      </c>
      <c r="BI54" s="54" t="e">
        <f t="shared" si="59"/>
        <v>#REF!</v>
      </c>
      <c r="BJ54" s="53" t="e">
        <f t="shared" si="61"/>
        <v>#REF!</v>
      </c>
    </row>
    <row r="55" spans="1:62" s="33" customFormat="1" ht="12.95" customHeight="1">
      <c r="A55" s="52">
        <f t="shared" si="60"/>
        <v>2584</v>
      </c>
      <c r="B55" s="59" t="e">
        <f t="shared" si="0"/>
        <v>#REF!</v>
      </c>
      <c r="C55" s="55" t="e">
        <f t="shared" si="1"/>
        <v>#REF!</v>
      </c>
      <c r="D55" s="55" t="e">
        <f t="shared" si="2"/>
        <v>#REF!</v>
      </c>
      <c r="E55" s="55" t="e">
        <f t="shared" si="3"/>
        <v>#REF!</v>
      </c>
      <c r="F55" s="55" t="e">
        <f t="shared" si="4"/>
        <v>#REF!</v>
      </c>
      <c r="G55" s="55" t="e">
        <f t="shared" si="5"/>
        <v>#REF!</v>
      </c>
      <c r="H55" s="55" t="e">
        <f t="shared" si="6"/>
        <v>#REF!</v>
      </c>
      <c r="I55" s="55" t="e">
        <f t="shared" si="7"/>
        <v>#REF!</v>
      </c>
      <c r="J55" s="55" t="e">
        <f t="shared" si="8"/>
        <v>#REF!</v>
      </c>
      <c r="K55" s="55" t="e">
        <f t="shared" si="9"/>
        <v>#REF!</v>
      </c>
      <c r="L55" s="55" t="e">
        <f t="shared" si="10"/>
        <v>#REF!</v>
      </c>
      <c r="M55" s="55" t="e">
        <f t="shared" si="11"/>
        <v>#REF!</v>
      </c>
      <c r="N55" s="55" t="e">
        <f t="shared" si="12"/>
        <v>#REF!</v>
      </c>
      <c r="O55" s="55" t="e">
        <f t="shared" si="13"/>
        <v>#REF!</v>
      </c>
      <c r="P55" s="57" t="e">
        <f t="shared" si="14"/>
        <v>#REF!</v>
      </c>
      <c r="Q55" s="58" t="e">
        <f t="shared" si="15"/>
        <v>#REF!</v>
      </c>
      <c r="R55" s="55" t="e">
        <f t="shared" si="16"/>
        <v>#REF!</v>
      </c>
      <c r="S55" s="55" t="e">
        <f t="shared" si="17"/>
        <v>#REF!</v>
      </c>
      <c r="T55" s="55" t="e">
        <f t="shared" si="18"/>
        <v>#REF!</v>
      </c>
      <c r="U55" s="55" t="e">
        <f t="shared" si="19"/>
        <v>#REF!</v>
      </c>
      <c r="V55" s="55" t="e">
        <f t="shared" si="20"/>
        <v>#REF!</v>
      </c>
      <c r="W55" s="55" t="e">
        <f t="shared" si="21"/>
        <v>#REF!</v>
      </c>
      <c r="X55" s="55" t="e">
        <f t="shared" si="22"/>
        <v>#REF!</v>
      </c>
      <c r="Y55" s="55" t="e">
        <f t="shared" si="23"/>
        <v>#REF!</v>
      </c>
      <c r="Z55" s="55" t="e">
        <f t="shared" si="24"/>
        <v>#REF!</v>
      </c>
      <c r="AA55" s="56" t="e">
        <f t="shared" si="25"/>
        <v>#REF!</v>
      </c>
      <c r="AB55" s="55" t="e">
        <f t="shared" si="26"/>
        <v>#REF!</v>
      </c>
      <c r="AC55" s="55" t="e">
        <f t="shared" si="27"/>
        <v>#REF!</v>
      </c>
      <c r="AD55" s="55" t="e">
        <f t="shared" si="28"/>
        <v>#REF!</v>
      </c>
      <c r="AE55" s="57" t="e">
        <f t="shared" si="29"/>
        <v>#REF!</v>
      </c>
      <c r="AF55" s="56" t="e">
        <f t="shared" si="30"/>
        <v>#REF!</v>
      </c>
      <c r="AG55" s="55" t="e">
        <f t="shared" si="31"/>
        <v>#REF!</v>
      </c>
      <c r="AH55" s="55" t="e">
        <f t="shared" si="32"/>
        <v>#REF!</v>
      </c>
      <c r="AI55" s="55" t="e">
        <f t="shared" si="33"/>
        <v>#REF!</v>
      </c>
      <c r="AJ55" s="55" t="e">
        <f t="shared" si="34"/>
        <v>#REF!</v>
      </c>
      <c r="AK55" s="55" t="e">
        <f t="shared" si="35"/>
        <v>#REF!</v>
      </c>
      <c r="AL55" s="55" t="e">
        <f t="shared" si="36"/>
        <v>#REF!</v>
      </c>
      <c r="AM55" s="55" t="e">
        <f t="shared" si="37"/>
        <v>#REF!</v>
      </c>
      <c r="AN55" s="55" t="e">
        <f t="shared" si="38"/>
        <v>#REF!</v>
      </c>
      <c r="AO55" s="55" t="e">
        <f t="shared" si="39"/>
        <v>#REF!</v>
      </c>
      <c r="AP55" s="55" t="e">
        <f t="shared" si="40"/>
        <v>#REF!</v>
      </c>
      <c r="AQ55" s="55" t="e">
        <f t="shared" si="41"/>
        <v>#REF!</v>
      </c>
      <c r="AR55" s="55" t="e">
        <f t="shared" si="42"/>
        <v>#REF!</v>
      </c>
      <c r="AS55" s="55" t="e">
        <f t="shared" si="43"/>
        <v>#REF!</v>
      </c>
      <c r="AT55" s="57" t="e">
        <f t="shared" si="44"/>
        <v>#REF!</v>
      </c>
      <c r="AU55" s="56" t="e">
        <f t="shared" si="45"/>
        <v>#REF!</v>
      </c>
      <c r="AV55" s="55" t="e">
        <f t="shared" si="46"/>
        <v>#REF!</v>
      </c>
      <c r="AW55" s="55" t="e">
        <f t="shared" si="47"/>
        <v>#REF!</v>
      </c>
      <c r="AX55" s="55" t="e">
        <f t="shared" si="48"/>
        <v>#REF!</v>
      </c>
      <c r="AY55" s="55" t="e">
        <f t="shared" si="49"/>
        <v>#REF!</v>
      </c>
      <c r="AZ55" s="55" t="e">
        <f t="shared" si="50"/>
        <v>#REF!</v>
      </c>
      <c r="BA55" s="55" t="e">
        <f t="shared" si="51"/>
        <v>#REF!</v>
      </c>
      <c r="BB55" s="55" t="e">
        <f t="shared" si="52"/>
        <v>#REF!</v>
      </c>
      <c r="BC55" s="55" t="e">
        <f t="shared" si="53"/>
        <v>#REF!</v>
      </c>
      <c r="BD55" s="55" t="e">
        <f t="shared" si="54"/>
        <v>#REF!</v>
      </c>
      <c r="BE55" s="55" t="e">
        <f t="shared" si="55"/>
        <v>#REF!</v>
      </c>
      <c r="BF55" s="55" t="e">
        <f t="shared" si="56"/>
        <v>#REF!</v>
      </c>
      <c r="BG55" s="55" t="e">
        <f t="shared" si="57"/>
        <v>#REF!</v>
      </c>
      <c r="BH55" s="55" t="e">
        <f t="shared" si="58"/>
        <v>#REF!</v>
      </c>
      <c r="BI55" s="54" t="e">
        <f t="shared" si="59"/>
        <v>#REF!</v>
      </c>
      <c r="BJ55" s="53" t="e">
        <f t="shared" si="61"/>
        <v>#REF!</v>
      </c>
    </row>
    <row r="56" spans="1:62" s="33" customFormat="1" ht="12.95" customHeight="1">
      <c r="A56" s="52">
        <f t="shared" si="60"/>
        <v>2585</v>
      </c>
      <c r="B56" s="59" t="e">
        <f t="shared" si="0"/>
        <v>#REF!</v>
      </c>
      <c r="C56" s="55" t="e">
        <f t="shared" si="1"/>
        <v>#REF!</v>
      </c>
      <c r="D56" s="55" t="e">
        <f t="shared" si="2"/>
        <v>#REF!</v>
      </c>
      <c r="E56" s="55" t="e">
        <f t="shared" si="3"/>
        <v>#REF!</v>
      </c>
      <c r="F56" s="55" t="e">
        <f t="shared" si="4"/>
        <v>#REF!</v>
      </c>
      <c r="G56" s="55" t="e">
        <f t="shared" si="5"/>
        <v>#REF!</v>
      </c>
      <c r="H56" s="55" t="e">
        <f t="shared" si="6"/>
        <v>#REF!</v>
      </c>
      <c r="I56" s="55" t="e">
        <f t="shared" si="7"/>
        <v>#REF!</v>
      </c>
      <c r="J56" s="55" t="e">
        <f t="shared" si="8"/>
        <v>#REF!</v>
      </c>
      <c r="K56" s="55" t="e">
        <f t="shared" si="9"/>
        <v>#REF!</v>
      </c>
      <c r="L56" s="55" t="e">
        <f t="shared" si="10"/>
        <v>#REF!</v>
      </c>
      <c r="M56" s="55" t="e">
        <f t="shared" si="11"/>
        <v>#REF!</v>
      </c>
      <c r="N56" s="55" t="e">
        <f t="shared" si="12"/>
        <v>#REF!</v>
      </c>
      <c r="O56" s="55" t="e">
        <f t="shared" si="13"/>
        <v>#REF!</v>
      </c>
      <c r="P56" s="57" t="e">
        <f t="shared" si="14"/>
        <v>#REF!</v>
      </c>
      <c r="Q56" s="58" t="e">
        <f t="shared" si="15"/>
        <v>#REF!</v>
      </c>
      <c r="R56" s="55" t="e">
        <f t="shared" si="16"/>
        <v>#REF!</v>
      </c>
      <c r="S56" s="55" t="e">
        <f t="shared" si="17"/>
        <v>#REF!</v>
      </c>
      <c r="T56" s="55" t="e">
        <f t="shared" si="18"/>
        <v>#REF!</v>
      </c>
      <c r="U56" s="55" t="e">
        <f t="shared" si="19"/>
        <v>#REF!</v>
      </c>
      <c r="V56" s="55" t="e">
        <f t="shared" si="20"/>
        <v>#REF!</v>
      </c>
      <c r="W56" s="55" t="e">
        <f t="shared" si="21"/>
        <v>#REF!</v>
      </c>
      <c r="X56" s="55" t="e">
        <f t="shared" si="22"/>
        <v>#REF!</v>
      </c>
      <c r="Y56" s="55" t="e">
        <f t="shared" si="23"/>
        <v>#REF!</v>
      </c>
      <c r="Z56" s="55" t="e">
        <f t="shared" si="24"/>
        <v>#REF!</v>
      </c>
      <c r="AA56" s="56" t="e">
        <f t="shared" si="25"/>
        <v>#REF!</v>
      </c>
      <c r="AB56" s="55" t="e">
        <f t="shared" si="26"/>
        <v>#REF!</v>
      </c>
      <c r="AC56" s="55" t="e">
        <f t="shared" si="27"/>
        <v>#REF!</v>
      </c>
      <c r="AD56" s="55" t="e">
        <f t="shared" si="28"/>
        <v>#REF!</v>
      </c>
      <c r="AE56" s="57" t="e">
        <f t="shared" si="29"/>
        <v>#REF!</v>
      </c>
      <c r="AF56" s="56" t="e">
        <f t="shared" si="30"/>
        <v>#REF!</v>
      </c>
      <c r="AG56" s="55" t="e">
        <f t="shared" si="31"/>
        <v>#REF!</v>
      </c>
      <c r="AH56" s="55" t="e">
        <f t="shared" si="32"/>
        <v>#REF!</v>
      </c>
      <c r="AI56" s="55" t="e">
        <f t="shared" si="33"/>
        <v>#REF!</v>
      </c>
      <c r="AJ56" s="55" t="e">
        <f t="shared" si="34"/>
        <v>#REF!</v>
      </c>
      <c r="AK56" s="55" t="e">
        <f t="shared" si="35"/>
        <v>#REF!</v>
      </c>
      <c r="AL56" s="55" t="e">
        <f t="shared" si="36"/>
        <v>#REF!</v>
      </c>
      <c r="AM56" s="55" t="e">
        <f t="shared" si="37"/>
        <v>#REF!</v>
      </c>
      <c r="AN56" s="55" t="e">
        <f t="shared" si="38"/>
        <v>#REF!</v>
      </c>
      <c r="AO56" s="55" t="e">
        <f t="shared" si="39"/>
        <v>#REF!</v>
      </c>
      <c r="AP56" s="55" t="e">
        <f t="shared" si="40"/>
        <v>#REF!</v>
      </c>
      <c r="AQ56" s="55" t="e">
        <f t="shared" si="41"/>
        <v>#REF!</v>
      </c>
      <c r="AR56" s="55" t="e">
        <f t="shared" si="42"/>
        <v>#REF!</v>
      </c>
      <c r="AS56" s="55" t="e">
        <f t="shared" si="43"/>
        <v>#REF!</v>
      </c>
      <c r="AT56" s="57" t="e">
        <f t="shared" si="44"/>
        <v>#REF!</v>
      </c>
      <c r="AU56" s="56" t="e">
        <f t="shared" si="45"/>
        <v>#REF!</v>
      </c>
      <c r="AV56" s="55" t="e">
        <f t="shared" si="46"/>
        <v>#REF!</v>
      </c>
      <c r="AW56" s="55" t="e">
        <f t="shared" si="47"/>
        <v>#REF!</v>
      </c>
      <c r="AX56" s="55" t="e">
        <f t="shared" si="48"/>
        <v>#REF!</v>
      </c>
      <c r="AY56" s="55" t="e">
        <f t="shared" si="49"/>
        <v>#REF!</v>
      </c>
      <c r="AZ56" s="55" t="e">
        <f t="shared" si="50"/>
        <v>#REF!</v>
      </c>
      <c r="BA56" s="55" t="e">
        <f t="shared" si="51"/>
        <v>#REF!</v>
      </c>
      <c r="BB56" s="55" t="e">
        <f t="shared" si="52"/>
        <v>#REF!</v>
      </c>
      <c r="BC56" s="55" t="e">
        <f t="shared" si="53"/>
        <v>#REF!</v>
      </c>
      <c r="BD56" s="55" t="e">
        <f t="shared" si="54"/>
        <v>#REF!</v>
      </c>
      <c r="BE56" s="55" t="e">
        <f t="shared" si="55"/>
        <v>#REF!</v>
      </c>
      <c r="BF56" s="55" t="e">
        <f t="shared" si="56"/>
        <v>#REF!</v>
      </c>
      <c r="BG56" s="55" t="e">
        <f t="shared" si="57"/>
        <v>#REF!</v>
      </c>
      <c r="BH56" s="55" t="e">
        <f t="shared" si="58"/>
        <v>#REF!</v>
      </c>
      <c r="BI56" s="54" t="e">
        <f t="shared" si="59"/>
        <v>#REF!</v>
      </c>
      <c r="BJ56" s="53" t="e">
        <f t="shared" si="61"/>
        <v>#REF!</v>
      </c>
    </row>
    <row r="57" spans="1:62" s="33" customFormat="1" ht="12.95" customHeight="1">
      <c r="A57" s="52">
        <f t="shared" si="60"/>
        <v>2586</v>
      </c>
      <c r="B57" s="59" t="e">
        <f t="shared" si="0"/>
        <v>#REF!</v>
      </c>
      <c r="C57" s="55" t="e">
        <f t="shared" si="1"/>
        <v>#REF!</v>
      </c>
      <c r="D57" s="55" t="e">
        <f t="shared" si="2"/>
        <v>#REF!</v>
      </c>
      <c r="E57" s="55" t="e">
        <f t="shared" si="3"/>
        <v>#REF!</v>
      </c>
      <c r="F57" s="55" t="e">
        <f t="shared" si="4"/>
        <v>#REF!</v>
      </c>
      <c r="G57" s="55" t="e">
        <f t="shared" si="5"/>
        <v>#REF!</v>
      </c>
      <c r="H57" s="55" t="e">
        <f t="shared" si="6"/>
        <v>#REF!</v>
      </c>
      <c r="I57" s="55" t="e">
        <f t="shared" si="7"/>
        <v>#REF!</v>
      </c>
      <c r="J57" s="55" t="e">
        <f t="shared" si="8"/>
        <v>#REF!</v>
      </c>
      <c r="K57" s="55" t="e">
        <f t="shared" si="9"/>
        <v>#REF!</v>
      </c>
      <c r="L57" s="55" t="e">
        <f t="shared" si="10"/>
        <v>#REF!</v>
      </c>
      <c r="M57" s="55" t="e">
        <f t="shared" si="11"/>
        <v>#REF!</v>
      </c>
      <c r="N57" s="55" t="e">
        <f t="shared" si="12"/>
        <v>#REF!</v>
      </c>
      <c r="O57" s="55" t="e">
        <f t="shared" si="13"/>
        <v>#REF!</v>
      </c>
      <c r="P57" s="57" t="e">
        <f t="shared" si="14"/>
        <v>#REF!</v>
      </c>
      <c r="Q57" s="58" t="e">
        <f t="shared" si="15"/>
        <v>#REF!</v>
      </c>
      <c r="R57" s="55" t="e">
        <f t="shared" si="16"/>
        <v>#REF!</v>
      </c>
      <c r="S57" s="55" t="e">
        <f t="shared" si="17"/>
        <v>#REF!</v>
      </c>
      <c r="T57" s="55" t="e">
        <f t="shared" si="18"/>
        <v>#REF!</v>
      </c>
      <c r="U57" s="55" t="e">
        <f t="shared" si="19"/>
        <v>#REF!</v>
      </c>
      <c r="V57" s="55" t="e">
        <f t="shared" si="20"/>
        <v>#REF!</v>
      </c>
      <c r="W57" s="55" t="e">
        <f t="shared" si="21"/>
        <v>#REF!</v>
      </c>
      <c r="X57" s="55" t="e">
        <f t="shared" si="22"/>
        <v>#REF!</v>
      </c>
      <c r="Y57" s="55" t="e">
        <f t="shared" si="23"/>
        <v>#REF!</v>
      </c>
      <c r="Z57" s="55" t="e">
        <f t="shared" si="24"/>
        <v>#REF!</v>
      </c>
      <c r="AA57" s="56" t="e">
        <f t="shared" si="25"/>
        <v>#REF!</v>
      </c>
      <c r="AB57" s="55" t="e">
        <f t="shared" si="26"/>
        <v>#REF!</v>
      </c>
      <c r="AC57" s="55" t="e">
        <f t="shared" si="27"/>
        <v>#REF!</v>
      </c>
      <c r="AD57" s="55" t="e">
        <f t="shared" si="28"/>
        <v>#REF!</v>
      </c>
      <c r="AE57" s="57" t="e">
        <f t="shared" si="29"/>
        <v>#REF!</v>
      </c>
      <c r="AF57" s="56" t="e">
        <f t="shared" si="30"/>
        <v>#REF!</v>
      </c>
      <c r="AG57" s="55" t="e">
        <f t="shared" si="31"/>
        <v>#REF!</v>
      </c>
      <c r="AH57" s="55" t="e">
        <f t="shared" si="32"/>
        <v>#REF!</v>
      </c>
      <c r="AI57" s="55" t="e">
        <f t="shared" si="33"/>
        <v>#REF!</v>
      </c>
      <c r="AJ57" s="55" t="e">
        <f t="shared" si="34"/>
        <v>#REF!</v>
      </c>
      <c r="AK57" s="55" t="e">
        <f t="shared" si="35"/>
        <v>#REF!</v>
      </c>
      <c r="AL57" s="55" t="e">
        <f t="shared" si="36"/>
        <v>#REF!</v>
      </c>
      <c r="AM57" s="55" t="e">
        <f t="shared" si="37"/>
        <v>#REF!</v>
      </c>
      <c r="AN57" s="55" t="e">
        <f t="shared" si="38"/>
        <v>#REF!</v>
      </c>
      <c r="AO57" s="55" t="e">
        <f t="shared" si="39"/>
        <v>#REF!</v>
      </c>
      <c r="AP57" s="55" t="e">
        <f t="shared" si="40"/>
        <v>#REF!</v>
      </c>
      <c r="AQ57" s="55" t="e">
        <f t="shared" si="41"/>
        <v>#REF!</v>
      </c>
      <c r="AR57" s="55" t="e">
        <f t="shared" si="42"/>
        <v>#REF!</v>
      </c>
      <c r="AS57" s="55" t="e">
        <f t="shared" si="43"/>
        <v>#REF!</v>
      </c>
      <c r="AT57" s="57" t="e">
        <f t="shared" si="44"/>
        <v>#REF!</v>
      </c>
      <c r="AU57" s="56" t="e">
        <f t="shared" si="45"/>
        <v>#REF!</v>
      </c>
      <c r="AV57" s="55" t="e">
        <f t="shared" si="46"/>
        <v>#REF!</v>
      </c>
      <c r="AW57" s="55" t="e">
        <f t="shared" si="47"/>
        <v>#REF!</v>
      </c>
      <c r="AX57" s="55" t="e">
        <f t="shared" si="48"/>
        <v>#REF!</v>
      </c>
      <c r="AY57" s="55" t="e">
        <f t="shared" si="49"/>
        <v>#REF!</v>
      </c>
      <c r="AZ57" s="55" t="e">
        <f t="shared" si="50"/>
        <v>#REF!</v>
      </c>
      <c r="BA57" s="55" t="e">
        <f t="shared" si="51"/>
        <v>#REF!</v>
      </c>
      <c r="BB57" s="55" t="e">
        <f t="shared" si="52"/>
        <v>#REF!</v>
      </c>
      <c r="BC57" s="55" t="e">
        <f t="shared" si="53"/>
        <v>#REF!</v>
      </c>
      <c r="BD57" s="55" t="e">
        <f t="shared" si="54"/>
        <v>#REF!</v>
      </c>
      <c r="BE57" s="55" t="e">
        <f t="shared" si="55"/>
        <v>#REF!</v>
      </c>
      <c r="BF57" s="55" t="e">
        <f t="shared" si="56"/>
        <v>#REF!</v>
      </c>
      <c r="BG57" s="55" t="e">
        <f t="shared" si="57"/>
        <v>#REF!</v>
      </c>
      <c r="BH57" s="55" t="e">
        <f t="shared" si="58"/>
        <v>#REF!</v>
      </c>
      <c r="BI57" s="54" t="e">
        <f t="shared" si="59"/>
        <v>#REF!</v>
      </c>
      <c r="BJ57" s="53" t="e">
        <f t="shared" si="61"/>
        <v>#REF!</v>
      </c>
    </row>
    <row r="58" spans="1:62" s="33" customFormat="1" ht="12.95" customHeight="1">
      <c r="A58" s="52">
        <f t="shared" si="60"/>
        <v>2587</v>
      </c>
      <c r="B58" s="59" t="e">
        <f t="shared" si="0"/>
        <v>#REF!</v>
      </c>
      <c r="C58" s="55" t="e">
        <f t="shared" si="1"/>
        <v>#REF!</v>
      </c>
      <c r="D58" s="55" t="e">
        <f t="shared" si="2"/>
        <v>#REF!</v>
      </c>
      <c r="E58" s="55" t="e">
        <f t="shared" si="3"/>
        <v>#REF!</v>
      </c>
      <c r="F58" s="55" t="e">
        <f t="shared" si="4"/>
        <v>#REF!</v>
      </c>
      <c r="G58" s="55" t="e">
        <f t="shared" si="5"/>
        <v>#REF!</v>
      </c>
      <c r="H58" s="55" t="e">
        <f t="shared" si="6"/>
        <v>#REF!</v>
      </c>
      <c r="I58" s="55" t="e">
        <f t="shared" si="7"/>
        <v>#REF!</v>
      </c>
      <c r="J58" s="55" t="e">
        <f t="shared" si="8"/>
        <v>#REF!</v>
      </c>
      <c r="K58" s="55" t="e">
        <f t="shared" si="9"/>
        <v>#REF!</v>
      </c>
      <c r="L58" s="55" t="e">
        <f t="shared" si="10"/>
        <v>#REF!</v>
      </c>
      <c r="M58" s="55" t="e">
        <f t="shared" si="11"/>
        <v>#REF!</v>
      </c>
      <c r="N58" s="55" t="e">
        <f t="shared" si="12"/>
        <v>#REF!</v>
      </c>
      <c r="O58" s="55" t="e">
        <f t="shared" si="13"/>
        <v>#REF!</v>
      </c>
      <c r="P58" s="57" t="e">
        <f t="shared" si="14"/>
        <v>#REF!</v>
      </c>
      <c r="Q58" s="58" t="e">
        <f t="shared" si="15"/>
        <v>#REF!</v>
      </c>
      <c r="R58" s="55" t="e">
        <f t="shared" si="16"/>
        <v>#REF!</v>
      </c>
      <c r="S58" s="55" t="e">
        <f t="shared" si="17"/>
        <v>#REF!</v>
      </c>
      <c r="T58" s="55" t="e">
        <f t="shared" si="18"/>
        <v>#REF!</v>
      </c>
      <c r="U58" s="55" t="e">
        <f t="shared" si="19"/>
        <v>#REF!</v>
      </c>
      <c r="V58" s="55" t="e">
        <f t="shared" si="20"/>
        <v>#REF!</v>
      </c>
      <c r="W58" s="55" t="e">
        <f t="shared" si="21"/>
        <v>#REF!</v>
      </c>
      <c r="X58" s="55" t="e">
        <f t="shared" si="22"/>
        <v>#REF!</v>
      </c>
      <c r="Y58" s="55" t="e">
        <f t="shared" si="23"/>
        <v>#REF!</v>
      </c>
      <c r="Z58" s="55" t="e">
        <f t="shared" si="24"/>
        <v>#REF!</v>
      </c>
      <c r="AA58" s="56" t="e">
        <f t="shared" si="25"/>
        <v>#REF!</v>
      </c>
      <c r="AB58" s="55" t="e">
        <f t="shared" si="26"/>
        <v>#REF!</v>
      </c>
      <c r="AC58" s="55" t="e">
        <f t="shared" si="27"/>
        <v>#REF!</v>
      </c>
      <c r="AD58" s="55" t="e">
        <f t="shared" si="28"/>
        <v>#REF!</v>
      </c>
      <c r="AE58" s="57" t="e">
        <f t="shared" si="29"/>
        <v>#REF!</v>
      </c>
      <c r="AF58" s="56" t="e">
        <f t="shared" si="30"/>
        <v>#REF!</v>
      </c>
      <c r="AG58" s="55" t="e">
        <f t="shared" si="31"/>
        <v>#REF!</v>
      </c>
      <c r="AH58" s="55" t="e">
        <f t="shared" si="32"/>
        <v>#REF!</v>
      </c>
      <c r="AI58" s="55" t="e">
        <f t="shared" si="33"/>
        <v>#REF!</v>
      </c>
      <c r="AJ58" s="55" t="e">
        <f t="shared" si="34"/>
        <v>#REF!</v>
      </c>
      <c r="AK58" s="55" t="e">
        <f t="shared" si="35"/>
        <v>#REF!</v>
      </c>
      <c r="AL58" s="55" t="e">
        <f t="shared" si="36"/>
        <v>#REF!</v>
      </c>
      <c r="AM58" s="55" t="e">
        <f t="shared" si="37"/>
        <v>#REF!</v>
      </c>
      <c r="AN58" s="55" t="e">
        <f t="shared" si="38"/>
        <v>#REF!</v>
      </c>
      <c r="AO58" s="55" t="e">
        <f t="shared" si="39"/>
        <v>#REF!</v>
      </c>
      <c r="AP58" s="55" t="e">
        <f t="shared" si="40"/>
        <v>#REF!</v>
      </c>
      <c r="AQ58" s="55" t="e">
        <f t="shared" si="41"/>
        <v>#REF!</v>
      </c>
      <c r="AR58" s="55" t="e">
        <f t="shared" si="42"/>
        <v>#REF!</v>
      </c>
      <c r="AS58" s="55" t="e">
        <f t="shared" si="43"/>
        <v>#REF!</v>
      </c>
      <c r="AT58" s="57" t="e">
        <f t="shared" si="44"/>
        <v>#REF!</v>
      </c>
      <c r="AU58" s="56" t="e">
        <f t="shared" si="45"/>
        <v>#REF!</v>
      </c>
      <c r="AV58" s="55" t="e">
        <f t="shared" si="46"/>
        <v>#REF!</v>
      </c>
      <c r="AW58" s="55" t="e">
        <f t="shared" si="47"/>
        <v>#REF!</v>
      </c>
      <c r="AX58" s="55" t="e">
        <f t="shared" si="48"/>
        <v>#REF!</v>
      </c>
      <c r="AY58" s="55" t="e">
        <f t="shared" si="49"/>
        <v>#REF!</v>
      </c>
      <c r="AZ58" s="55" t="e">
        <f t="shared" si="50"/>
        <v>#REF!</v>
      </c>
      <c r="BA58" s="55" t="e">
        <f t="shared" si="51"/>
        <v>#REF!</v>
      </c>
      <c r="BB58" s="55" t="e">
        <f t="shared" si="52"/>
        <v>#REF!</v>
      </c>
      <c r="BC58" s="55" t="e">
        <f t="shared" si="53"/>
        <v>#REF!</v>
      </c>
      <c r="BD58" s="55" t="e">
        <f t="shared" si="54"/>
        <v>#REF!</v>
      </c>
      <c r="BE58" s="55" t="e">
        <f t="shared" si="55"/>
        <v>#REF!</v>
      </c>
      <c r="BF58" s="55" t="e">
        <f t="shared" si="56"/>
        <v>#REF!</v>
      </c>
      <c r="BG58" s="55" t="e">
        <f t="shared" si="57"/>
        <v>#REF!</v>
      </c>
      <c r="BH58" s="55" t="e">
        <f t="shared" si="58"/>
        <v>#REF!</v>
      </c>
      <c r="BI58" s="54" t="e">
        <f t="shared" si="59"/>
        <v>#REF!</v>
      </c>
      <c r="BJ58" s="53" t="e">
        <f t="shared" si="61"/>
        <v>#REF!</v>
      </c>
    </row>
    <row r="59" spans="1:62" s="33" customFormat="1" ht="12.95" customHeight="1">
      <c r="A59" s="52">
        <f t="shared" si="60"/>
        <v>2588</v>
      </c>
      <c r="B59" s="59" t="e">
        <f t="shared" si="0"/>
        <v>#REF!</v>
      </c>
      <c r="C59" s="55" t="e">
        <f t="shared" si="1"/>
        <v>#REF!</v>
      </c>
      <c r="D59" s="55" t="e">
        <f t="shared" si="2"/>
        <v>#REF!</v>
      </c>
      <c r="E59" s="55" t="e">
        <f t="shared" si="3"/>
        <v>#REF!</v>
      </c>
      <c r="F59" s="55" t="e">
        <f t="shared" si="4"/>
        <v>#REF!</v>
      </c>
      <c r="G59" s="55" t="e">
        <f t="shared" si="5"/>
        <v>#REF!</v>
      </c>
      <c r="H59" s="55" t="e">
        <f t="shared" si="6"/>
        <v>#REF!</v>
      </c>
      <c r="I59" s="55" t="e">
        <f t="shared" si="7"/>
        <v>#REF!</v>
      </c>
      <c r="J59" s="55" t="e">
        <f t="shared" si="8"/>
        <v>#REF!</v>
      </c>
      <c r="K59" s="55" t="e">
        <f t="shared" si="9"/>
        <v>#REF!</v>
      </c>
      <c r="L59" s="55" t="e">
        <f t="shared" si="10"/>
        <v>#REF!</v>
      </c>
      <c r="M59" s="55" t="e">
        <f t="shared" si="11"/>
        <v>#REF!</v>
      </c>
      <c r="N59" s="55" t="e">
        <f t="shared" si="12"/>
        <v>#REF!</v>
      </c>
      <c r="O59" s="55" t="e">
        <f t="shared" si="13"/>
        <v>#REF!</v>
      </c>
      <c r="P59" s="57" t="e">
        <f t="shared" si="14"/>
        <v>#REF!</v>
      </c>
      <c r="Q59" s="58" t="e">
        <f t="shared" si="15"/>
        <v>#REF!</v>
      </c>
      <c r="R59" s="55" t="e">
        <f t="shared" si="16"/>
        <v>#REF!</v>
      </c>
      <c r="S59" s="55" t="e">
        <f t="shared" si="17"/>
        <v>#REF!</v>
      </c>
      <c r="T59" s="55" t="e">
        <f t="shared" si="18"/>
        <v>#REF!</v>
      </c>
      <c r="U59" s="55" t="e">
        <f t="shared" si="19"/>
        <v>#REF!</v>
      </c>
      <c r="V59" s="55" t="e">
        <f t="shared" si="20"/>
        <v>#REF!</v>
      </c>
      <c r="W59" s="55" t="e">
        <f t="shared" si="21"/>
        <v>#REF!</v>
      </c>
      <c r="X59" s="55" t="e">
        <f t="shared" si="22"/>
        <v>#REF!</v>
      </c>
      <c r="Y59" s="55" t="e">
        <f t="shared" si="23"/>
        <v>#REF!</v>
      </c>
      <c r="Z59" s="55" t="e">
        <f t="shared" si="24"/>
        <v>#REF!</v>
      </c>
      <c r="AA59" s="56" t="e">
        <f t="shared" si="25"/>
        <v>#REF!</v>
      </c>
      <c r="AB59" s="55" t="e">
        <f t="shared" si="26"/>
        <v>#REF!</v>
      </c>
      <c r="AC59" s="55" t="e">
        <f t="shared" si="27"/>
        <v>#REF!</v>
      </c>
      <c r="AD59" s="55" t="e">
        <f t="shared" si="28"/>
        <v>#REF!</v>
      </c>
      <c r="AE59" s="57" t="e">
        <f t="shared" si="29"/>
        <v>#REF!</v>
      </c>
      <c r="AF59" s="56" t="e">
        <f t="shared" si="30"/>
        <v>#REF!</v>
      </c>
      <c r="AG59" s="55" t="e">
        <f t="shared" si="31"/>
        <v>#REF!</v>
      </c>
      <c r="AH59" s="55" t="e">
        <f t="shared" si="32"/>
        <v>#REF!</v>
      </c>
      <c r="AI59" s="55" t="e">
        <f t="shared" si="33"/>
        <v>#REF!</v>
      </c>
      <c r="AJ59" s="55" t="e">
        <f t="shared" si="34"/>
        <v>#REF!</v>
      </c>
      <c r="AK59" s="55" t="e">
        <f t="shared" si="35"/>
        <v>#REF!</v>
      </c>
      <c r="AL59" s="55" t="e">
        <f t="shared" si="36"/>
        <v>#REF!</v>
      </c>
      <c r="AM59" s="55" t="e">
        <f t="shared" si="37"/>
        <v>#REF!</v>
      </c>
      <c r="AN59" s="55" t="e">
        <f t="shared" si="38"/>
        <v>#REF!</v>
      </c>
      <c r="AO59" s="55" t="e">
        <f t="shared" si="39"/>
        <v>#REF!</v>
      </c>
      <c r="AP59" s="55" t="e">
        <f t="shared" si="40"/>
        <v>#REF!</v>
      </c>
      <c r="AQ59" s="55" t="e">
        <f t="shared" si="41"/>
        <v>#REF!</v>
      </c>
      <c r="AR59" s="55" t="e">
        <f t="shared" si="42"/>
        <v>#REF!</v>
      </c>
      <c r="AS59" s="55" t="e">
        <f t="shared" si="43"/>
        <v>#REF!</v>
      </c>
      <c r="AT59" s="57" t="e">
        <f t="shared" si="44"/>
        <v>#REF!</v>
      </c>
      <c r="AU59" s="56" t="e">
        <f t="shared" si="45"/>
        <v>#REF!</v>
      </c>
      <c r="AV59" s="55" t="e">
        <f t="shared" si="46"/>
        <v>#REF!</v>
      </c>
      <c r="AW59" s="55" t="e">
        <f t="shared" si="47"/>
        <v>#REF!</v>
      </c>
      <c r="AX59" s="55" t="e">
        <f t="shared" si="48"/>
        <v>#REF!</v>
      </c>
      <c r="AY59" s="55" t="e">
        <f t="shared" si="49"/>
        <v>#REF!</v>
      </c>
      <c r="AZ59" s="55" t="e">
        <f t="shared" si="50"/>
        <v>#REF!</v>
      </c>
      <c r="BA59" s="55" t="e">
        <f t="shared" si="51"/>
        <v>#REF!</v>
      </c>
      <c r="BB59" s="55" t="e">
        <f t="shared" si="52"/>
        <v>#REF!</v>
      </c>
      <c r="BC59" s="55" t="e">
        <f t="shared" si="53"/>
        <v>#REF!</v>
      </c>
      <c r="BD59" s="55" t="e">
        <f t="shared" si="54"/>
        <v>#REF!</v>
      </c>
      <c r="BE59" s="55" t="e">
        <f t="shared" si="55"/>
        <v>#REF!</v>
      </c>
      <c r="BF59" s="55" t="e">
        <f t="shared" si="56"/>
        <v>#REF!</v>
      </c>
      <c r="BG59" s="55" t="e">
        <f t="shared" si="57"/>
        <v>#REF!</v>
      </c>
      <c r="BH59" s="55" t="e">
        <f t="shared" si="58"/>
        <v>#REF!</v>
      </c>
      <c r="BI59" s="54" t="e">
        <f t="shared" si="59"/>
        <v>#REF!</v>
      </c>
      <c r="BJ59" s="53" t="e">
        <f t="shared" si="61"/>
        <v>#REF!</v>
      </c>
    </row>
    <row r="60" spans="1:62" s="33" customFormat="1" ht="12.95" customHeight="1">
      <c r="A60" s="52">
        <f t="shared" si="60"/>
        <v>2589</v>
      </c>
      <c r="B60" s="59" t="e">
        <f t="shared" si="0"/>
        <v>#REF!</v>
      </c>
      <c r="C60" s="55" t="e">
        <f t="shared" si="1"/>
        <v>#REF!</v>
      </c>
      <c r="D60" s="55" t="e">
        <f t="shared" si="2"/>
        <v>#REF!</v>
      </c>
      <c r="E60" s="55" t="e">
        <f t="shared" si="3"/>
        <v>#REF!</v>
      </c>
      <c r="F60" s="55" t="e">
        <f t="shared" si="4"/>
        <v>#REF!</v>
      </c>
      <c r="G60" s="55" t="e">
        <f t="shared" si="5"/>
        <v>#REF!</v>
      </c>
      <c r="H60" s="55" t="e">
        <f t="shared" si="6"/>
        <v>#REF!</v>
      </c>
      <c r="I60" s="55" t="e">
        <f t="shared" si="7"/>
        <v>#REF!</v>
      </c>
      <c r="J60" s="55" t="e">
        <f t="shared" si="8"/>
        <v>#REF!</v>
      </c>
      <c r="K60" s="55" t="e">
        <f t="shared" si="9"/>
        <v>#REF!</v>
      </c>
      <c r="L60" s="55" t="e">
        <f t="shared" si="10"/>
        <v>#REF!</v>
      </c>
      <c r="M60" s="55" t="e">
        <f t="shared" si="11"/>
        <v>#REF!</v>
      </c>
      <c r="N60" s="55" t="e">
        <f t="shared" si="12"/>
        <v>#REF!</v>
      </c>
      <c r="O60" s="55" t="e">
        <f t="shared" si="13"/>
        <v>#REF!</v>
      </c>
      <c r="P60" s="57" t="e">
        <f t="shared" si="14"/>
        <v>#REF!</v>
      </c>
      <c r="Q60" s="58" t="e">
        <f t="shared" si="15"/>
        <v>#REF!</v>
      </c>
      <c r="R60" s="55" t="e">
        <f t="shared" si="16"/>
        <v>#REF!</v>
      </c>
      <c r="S60" s="55" t="e">
        <f t="shared" si="17"/>
        <v>#REF!</v>
      </c>
      <c r="T60" s="55" t="e">
        <f t="shared" si="18"/>
        <v>#REF!</v>
      </c>
      <c r="U60" s="55" t="e">
        <f t="shared" si="19"/>
        <v>#REF!</v>
      </c>
      <c r="V60" s="55" t="e">
        <f t="shared" si="20"/>
        <v>#REF!</v>
      </c>
      <c r="W60" s="55" t="e">
        <f t="shared" si="21"/>
        <v>#REF!</v>
      </c>
      <c r="X60" s="55" t="e">
        <f t="shared" si="22"/>
        <v>#REF!</v>
      </c>
      <c r="Y60" s="55" t="e">
        <f t="shared" si="23"/>
        <v>#REF!</v>
      </c>
      <c r="Z60" s="55" t="e">
        <f t="shared" si="24"/>
        <v>#REF!</v>
      </c>
      <c r="AA60" s="56" t="e">
        <f t="shared" si="25"/>
        <v>#REF!</v>
      </c>
      <c r="AB60" s="55" t="e">
        <f t="shared" si="26"/>
        <v>#REF!</v>
      </c>
      <c r="AC60" s="55" t="e">
        <f t="shared" si="27"/>
        <v>#REF!</v>
      </c>
      <c r="AD60" s="55" t="e">
        <f t="shared" si="28"/>
        <v>#REF!</v>
      </c>
      <c r="AE60" s="57" t="e">
        <f t="shared" si="29"/>
        <v>#REF!</v>
      </c>
      <c r="AF60" s="56" t="e">
        <f t="shared" si="30"/>
        <v>#REF!</v>
      </c>
      <c r="AG60" s="55" t="e">
        <f t="shared" si="31"/>
        <v>#REF!</v>
      </c>
      <c r="AH60" s="55" t="e">
        <f t="shared" si="32"/>
        <v>#REF!</v>
      </c>
      <c r="AI60" s="55" t="e">
        <f t="shared" si="33"/>
        <v>#REF!</v>
      </c>
      <c r="AJ60" s="55" t="e">
        <f t="shared" si="34"/>
        <v>#REF!</v>
      </c>
      <c r="AK60" s="55" t="e">
        <f t="shared" si="35"/>
        <v>#REF!</v>
      </c>
      <c r="AL60" s="55" t="e">
        <f t="shared" si="36"/>
        <v>#REF!</v>
      </c>
      <c r="AM60" s="55" t="e">
        <f t="shared" si="37"/>
        <v>#REF!</v>
      </c>
      <c r="AN60" s="55" t="e">
        <f t="shared" si="38"/>
        <v>#REF!</v>
      </c>
      <c r="AO60" s="55" t="e">
        <f t="shared" si="39"/>
        <v>#REF!</v>
      </c>
      <c r="AP60" s="55" t="e">
        <f t="shared" si="40"/>
        <v>#REF!</v>
      </c>
      <c r="AQ60" s="55" t="e">
        <f t="shared" si="41"/>
        <v>#REF!</v>
      </c>
      <c r="AR60" s="55" t="e">
        <f t="shared" si="42"/>
        <v>#REF!</v>
      </c>
      <c r="AS60" s="55" t="e">
        <f t="shared" si="43"/>
        <v>#REF!</v>
      </c>
      <c r="AT60" s="57" t="e">
        <f t="shared" si="44"/>
        <v>#REF!</v>
      </c>
      <c r="AU60" s="56" t="e">
        <f t="shared" si="45"/>
        <v>#REF!</v>
      </c>
      <c r="AV60" s="55" t="e">
        <f t="shared" si="46"/>
        <v>#REF!</v>
      </c>
      <c r="AW60" s="55" t="e">
        <f t="shared" si="47"/>
        <v>#REF!</v>
      </c>
      <c r="AX60" s="55" t="e">
        <f t="shared" si="48"/>
        <v>#REF!</v>
      </c>
      <c r="AY60" s="55" t="e">
        <f t="shared" si="49"/>
        <v>#REF!</v>
      </c>
      <c r="AZ60" s="55" t="e">
        <f t="shared" si="50"/>
        <v>#REF!</v>
      </c>
      <c r="BA60" s="55" t="e">
        <f t="shared" si="51"/>
        <v>#REF!</v>
      </c>
      <c r="BB60" s="55" t="e">
        <f t="shared" si="52"/>
        <v>#REF!</v>
      </c>
      <c r="BC60" s="55" t="e">
        <f t="shared" si="53"/>
        <v>#REF!</v>
      </c>
      <c r="BD60" s="55" t="e">
        <f t="shared" si="54"/>
        <v>#REF!</v>
      </c>
      <c r="BE60" s="55" t="e">
        <f t="shared" si="55"/>
        <v>#REF!</v>
      </c>
      <c r="BF60" s="55" t="e">
        <f t="shared" si="56"/>
        <v>#REF!</v>
      </c>
      <c r="BG60" s="55" t="e">
        <f t="shared" si="57"/>
        <v>#REF!</v>
      </c>
      <c r="BH60" s="55" t="e">
        <f t="shared" si="58"/>
        <v>#REF!</v>
      </c>
      <c r="BI60" s="54" t="e">
        <f t="shared" si="59"/>
        <v>#REF!</v>
      </c>
      <c r="BJ60" s="53" t="e">
        <f t="shared" si="61"/>
        <v>#REF!</v>
      </c>
    </row>
    <row r="61" spans="1:62" s="33" customFormat="1" ht="12.95" customHeight="1">
      <c r="A61" s="52">
        <f t="shared" si="60"/>
        <v>2590</v>
      </c>
      <c r="B61" s="59" t="e">
        <f t="shared" si="0"/>
        <v>#REF!</v>
      </c>
      <c r="C61" s="55" t="e">
        <f t="shared" si="1"/>
        <v>#REF!</v>
      </c>
      <c r="D61" s="55" t="e">
        <f t="shared" si="2"/>
        <v>#REF!</v>
      </c>
      <c r="E61" s="55" t="e">
        <f t="shared" si="3"/>
        <v>#REF!</v>
      </c>
      <c r="F61" s="55" t="e">
        <f t="shared" si="4"/>
        <v>#REF!</v>
      </c>
      <c r="G61" s="55" t="e">
        <f t="shared" si="5"/>
        <v>#REF!</v>
      </c>
      <c r="H61" s="55" t="e">
        <f t="shared" si="6"/>
        <v>#REF!</v>
      </c>
      <c r="I61" s="55" t="e">
        <f t="shared" si="7"/>
        <v>#REF!</v>
      </c>
      <c r="J61" s="55" t="e">
        <f t="shared" si="8"/>
        <v>#REF!</v>
      </c>
      <c r="K61" s="55" t="e">
        <f t="shared" si="9"/>
        <v>#REF!</v>
      </c>
      <c r="L61" s="55" t="e">
        <f t="shared" si="10"/>
        <v>#REF!</v>
      </c>
      <c r="M61" s="55" t="e">
        <f t="shared" si="11"/>
        <v>#REF!</v>
      </c>
      <c r="N61" s="55" t="e">
        <f t="shared" si="12"/>
        <v>#REF!</v>
      </c>
      <c r="O61" s="55" t="e">
        <f t="shared" si="13"/>
        <v>#REF!</v>
      </c>
      <c r="P61" s="57" t="e">
        <f t="shared" si="14"/>
        <v>#REF!</v>
      </c>
      <c r="Q61" s="58" t="e">
        <f t="shared" si="15"/>
        <v>#REF!</v>
      </c>
      <c r="R61" s="55" t="e">
        <f t="shared" si="16"/>
        <v>#REF!</v>
      </c>
      <c r="S61" s="55" t="e">
        <f t="shared" si="17"/>
        <v>#REF!</v>
      </c>
      <c r="T61" s="55" t="e">
        <f t="shared" si="18"/>
        <v>#REF!</v>
      </c>
      <c r="U61" s="55" t="e">
        <f t="shared" si="19"/>
        <v>#REF!</v>
      </c>
      <c r="V61" s="55" t="e">
        <f t="shared" si="20"/>
        <v>#REF!</v>
      </c>
      <c r="W61" s="55" t="e">
        <f t="shared" si="21"/>
        <v>#REF!</v>
      </c>
      <c r="X61" s="55" t="e">
        <f t="shared" si="22"/>
        <v>#REF!</v>
      </c>
      <c r="Y61" s="55" t="e">
        <f t="shared" si="23"/>
        <v>#REF!</v>
      </c>
      <c r="Z61" s="55" t="e">
        <f t="shared" si="24"/>
        <v>#REF!</v>
      </c>
      <c r="AA61" s="56" t="e">
        <f t="shared" si="25"/>
        <v>#REF!</v>
      </c>
      <c r="AB61" s="55" t="e">
        <f t="shared" si="26"/>
        <v>#REF!</v>
      </c>
      <c r="AC61" s="55" t="e">
        <f t="shared" si="27"/>
        <v>#REF!</v>
      </c>
      <c r="AD61" s="55" t="e">
        <f t="shared" si="28"/>
        <v>#REF!</v>
      </c>
      <c r="AE61" s="57" t="e">
        <f t="shared" si="29"/>
        <v>#REF!</v>
      </c>
      <c r="AF61" s="56" t="e">
        <f t="shared" si="30"/>
        <v>#REF!</v>
      </c>
      <c r="AG61" s="55" t="e">
        <f t="shared" si="31"/>
        <v>#REF!</v>
      </c>
      <c r="AH61" s="55" t="e">
        <f t="shared" si="32"/>
        <v>#REF!</v>
      </c>
      <c r="AI61" s="55" t="e">
        <f t="shared" si="33"/>
        <v>#REF!</v>
      </c>
      <c r="AJ61" s="55" t="e">
        <f t="shared" si="34"/>
        <v>#REF!</v>
      </c>
      <c r="AK61" s="55" t="e">
        <f t="shared" si="35"/>
        <v>#REF!</v>
      </c>
      <c r="AL61" s="55" t="e">
        <f t="shared" si="36"/>
        <v>#REF!</v>
      </c>
      <c r="AM61" s="55" t="e">
        <f t="shared" si="37"/>
        <v>#REF!</v>
      </c>
      <c r="AN61" s="55" t="e">
        <f t="shared" si="38"/>
        <v>#REF!</v>
      </c>
      <c r="AO61" s="55" t="e">
        <f t="shared" si="39"/>
        <v>#REF!</v>
      </c>
      <c r="AP61" s="55" t="e">
        <f t="shared" si="40"/>
        <v>#REF!</v>
      </c>
      <c r="AQ61" s="55" t="e">
        <f t="shared" si="41"/>
        <v>#REF!</v>
      </c>
      <c r="AR61" s="55" t="e">
        <f t="shared" si="42"/>
        <v>#REF!</v>
      </c>
      <c r="AS61" s="55" t="e">
        <f t="shared" si="43"/>
        <v>#REF!</v>
      </c>
      <c r="AT61" s="57" t="e">
        <f t="shared" si="44"/>
        <v>#REF!</v>
      </c>
      <c r="AU61" s="56" t="e">
        <f t="shared" si="45"/>
        <v>#REF!</v>
      </c>
      <c r="AV61" s="55" t="e">
        <f t="shared" si="46"/>
        <v>#REF!</v>
      </c>
      <c r="AW61" s="55" t="e">
        <f t="shared" si="47"/>
        <v>#REF!</v>
      </c>
      <c r="AX61" s="55" t="e">
        <f t="shared" si="48"/>
        <v>#REF!</v>
      </c>
      <c r="AY61" s="55" t="e">
        <f t="shared" si="49"/>
        <v>#REF!</v>
      </c>
      <c r="AZ61" s="55" t="e">
        <f t="shared" si="50"/>
        <v>#REF!</v>
      </c>
      <c r="BA61" s="55" t="e">
        <f t="shared" si="51"/>
        <v>#REF!</v>
      </c>
      <c r="BB61" s="55" t="e">
        <f t="shared" si="52"/>
        <v>#REF!</v>
      </c>
      <c r="BC61" s="55" t="e">
        <f t="shared" si="53"/>
        <v>#REF!</v>
      </c>
      <c r="BD61" s="55" t="e">
        <f t="shared" si="54"/>
        <v>#REF!</v>
      </c>
      <c r="BE61" s="55" t="e">
        <f t="shared" si="55"/>
        <v>#REF!</v>
      </c>
      <c r="BF61" s="55" t="e">
        <f t="shared" si="56"/>
        <v>#REF!</v>
      </c>
      <c r="BG61" s="55" t="e">
        <f t="shared" si="57"/>
        <v>#REF!</v>
      </c>
      <c r="BH61" s="55" t="e">
        <f t="shared" si="58"/>
        <v>#REF!</v>
      </c>
      <c r="BI61" s="54" t="e">
        <f t="shared" si="59"/>
        <v>#REF!</v>
      </c>
      <c r="BJ61" s="53" t="e">
        <f t="shared" si="61"/>
        <v>#REF!</v>
      </c>
    </row>
    <row r="62" spans="1:62" s="33" customFormat="1" ht="12.95" customHeight="1">
      <c r="A62" s="52">
        <f t="shared" si="60"/>
        <v>2591</v>
      </c>
      <c r="B62" s="59" t="e">
        <f t="shared" si="0"/>
        <v>#REF!</v>
      </c>
      <c r="C62" s="55" t="e">
        <f t="shared" si="1"/>
        <v>#REF!</v>
      </c>
      <c r="D62" s="55" t="e">
        <f t="shared" si="2"/>
        <v>#REF!</v>
      </c>
      <c r="E62" s="55" t="e">
        <f t="shared" si="3"/>
        <v>#REF!</v>
      </c>
      <c r="F62" s="55" t="e">
        <f t="shared" si="4"/>
        <v>#REF!</v>
      </c>
      <c r="G62" s="55" t="e">
        <f t="shared" si="5"/>
        <v>#REF!</v>
      </c>
      <c r="H62" s="55" t="e">
        <f t="shared" si="6"/>
        <v>#REF!</v>
      </c>
      <c r="I62" s="55" t="e">
        <f t="shared" si="7"/>
        <v>#REF!</v>
      </c>
      <c r="J62" s="55" t="e">
        <f t="shared" si="8"/>
        <v>#REF!</v>
      </c>
      <c r="K62" s="55" t="e">
        <f t="shared" si="9"/>
        <v>#REF!</v>
      </c>
      <c r="L62" s="55" t="e">
        <f t="shared" si="10"/>
        <v>#REF!</v>
      </c>
      <c r="M62" s="55" t="e">
        <f t="shared" si="11"/>
        <v>#REF!</v>
      </c>
      <c r="N62" s="55" t="e">
        <f t="shared" si="12"/>
        <v>#REF!</v>
      </c>
      <c r="O62" s="55" t="e">
        <f t="shared" si="13"/>
        <v>#REF!</v>
      </c>
      <c r="P62" s="57" t="e">
        <f t="shared" si="14"/>
        <v>#REF!</v>
      </c>
      <c r="Q62" s="58" t="e">
        <f t="shared" si="15"/>
        <v>#REF!</v>
      </c>
      <c r="R62" s="55" t="e">
        <f t="shared" si="16"/>
        <v>#REF!</v>
      </c>
      <c r="S62" s="55" t="e">
        <f t="shared" si="17"/>
        <v>#REF!</v>
      </c>
      <c r="T62" s="55" t="e">
        <f t="shared" si="18"/>
        <v>#REF!</v>
      </c>
      <c r="U62" s="55" t="e">
        <f t="shared" si="19"/>
        <v>#REF!</v>
      </c>
      <c r="V62" s="55" t="e">
        <f t="shared" si="20"/>
        <v>#REF!</v>
      </c>
      <c r="W62" s="55" t="e">
        <f t="shared" si="21"/>
        <v>#REF!</v>
      </c>
      <c r="X62" s="55" t="e">
        <f t="shared" si="22"/>
        <v>#REF!</v>
      </c>
      <c r="Y62" s="55" t="e">
        <f t="shared" si="23"/>
        <v>#REF!</v>
      </c>
      <c r="Z62" s="55" t="e">
        <f t="shared" si="24"/>
        <v>#REF!</v>
      </c>
      <c r="AA62" s="56" t="e">
        <f t="shared" si="25"/>
        <v>#REF!</v>
      </c>
      <c r="AB62" s="55" t="e">
        <f t="shared" si="26"/>
        <v>#REF!</v>
      </c>
      <c r="AC62" s="55" t="e">
        <f t="shared" si="27"/>
        <v>#REF!</v>
      </c>
      <c r="AD62" s="55" t="e">
        <f t="shared" si="28"/>
        <v>#REF!</v>
      </c>
      <c r="AE62" s="57" t="e">
        <f t="shared" si="29"/>
        <v>#REF!</v>
      </c>
      <c r="AF62" s="56" t="e">
        <f t="shared" si="30"/>
        <v>#REF!</v>
      </c>
      <c r="AG62" s="55" t="e">
        <f t="shared" si="31"/>
        <v>#REF!</v>
      </c>
      <c r="AH62" s="55" t="e">
        <f t="shared" si="32"/>
        <v>#REF!</v>
      </c>
      <c r="AI62" s="55" t="e">
        <f t="shared" si="33"/>
        <v>#REF!</v>
      </c>
      <c r="AJ62" s="55" t="e">
        <f t="shared" si="34"/>
        <v>#REF!</v>
      </c>
      <c r="AK62" s="55" t="e">
        <f t="shared" si="35"/>
        <v>#REF!</v>
      </c>
      <c r="AL62" s="55" t="e">
        <f t="shared" si="36"/>
        <v>#REF!</v>
      </c>
      <c r="AM62" s="55" t="e">
        <f t="shared" si="37"/>
        <v>#REF!</v>
      </c>
      <c r="AN62" s="55" t="e">
        <f t="shared" si="38"/>
        <v>#REF!</v>
      </c>
      <c r="AO62" s="55" t="e">
        <f t="shared" si="39"/>
        <v>#REF!</v>
      </c>
      <c r="AP62" s="55" t="e">
        <f t="shared" si="40"/>
        <v>#REF!</v>
      </c>
      <c r="AQ62" s="55" t="e">
        <f t="shared" si="41"/>
        <v>#REF!</v>
      </c>
      <c r="AR62" s="55" t="e">
        <f t="shared" si="42"/>
        <v>#REF!</v>
      </c>
      <c r="AS62" s="55" t="e">
        <f t="shared" si="43"/>
        <v>#REF!</v>
      </c>
      <c r="AT62" s="57" t="e">
        <f t="shared" si="44"/>
        <v>#REF!</v>
      </c>
      <c r="AU62" s="56" t="e">
        <f t="shared" si="45"/>
        <v>#REF!</v>
      </c>
      <c r="AV62" s="55" t="e">
        <f t="shared" si="46"/>
        <v>#REF!</v>
      </c>
      <c r="AW62" s="55" t="e">
        <f t="shared" si="47"/>
        <v>#REF!</v>
      </c>
      <c r="AX62" s="55" t="e">
        <f t="shared" si="48"/>
        <v>#REF!</v>
      </c>
      <c r="AY62" s="55" t="e">
        <f t="shared" si="49"/>
        <v>#REF!</v>
      </c>
      <c r="AZ62" s="55" t="e">
        <f t="shared" si="50"/>
        <v>#REF!</v>
      </c>
      <c r="BA62" s="55" t="e">
        <f t="shared" si="51"/>
        <v>#REF!</v>
      </c>
      <c r="BB62" s="55" t="e">
        <f t="shared" si="52"/>
        <v>#REF!</v>
      </c>
      <c r="BC62" s="55" t="e">
        <f t="shared" si="53"/>
        <v>#REF!</v>
      </c>
      <c r="BD62" s="55" t="e">
        <f t="shared" si="54"/>
        <v>#REF!</v>
      </c>
      <c r="BE62" s="55" t="e">
        <f t="shared" si="55"/>
        <v>#REF!</v>
      </c>
      <c r="BF62" s="55" t="e">
        <f t="shared" si="56"/>
        <v>#REF!</v>
      </c>
      <c r="BG62" s="55" t="e">
        <f t="shared" si="57"/>
        <v>#REF!</v>
      </c>
      <c r="BH62" s="55" t="e">
        <f t="shared" si="58"/>
        <v>#REF!</v>
      </c>
      <c r="BI62" s="54" t="e">
        <f t="shared" si="59"/>
        <v>#REF!</v>
      </c>
      <c r="BJ62" s="53" t="e">
        <f t="shared" si="61"/>
        <v>#REF!</v>
      </c>
    </row>
    <row r="63" spans="1:62" s="33" customFormat="1" ht="12.95" customHeight="1">
      <c r="A63" s="52">
        <f t="shared" si="60"/>
        <v>2592</v>
      </c>
      <c r="B63" s="59" t="e">
        <f t="shared" si="0"/>
        <v>#REF!</v>
      </c>
      <c r="C63" s="55" t="e">
        <f t="shared" si="1"/>
        <v>#REF!</v>
      </c>
      <c r="D63" s="55" t="e">
        <f t="shared" si="2"/>
        <v>#REF!</v>
      </c>
      <c r="E63" s="55" t="e">
        <f t="shared" si="3"/>
        <v>#REF!</v>
      </c>
      <c r="F63" s="55" t="e">
        <f t="shared" si="4"/>
        <v>#REF!</v>
      </c>
      <c r="G63" s="55" t="e">
        <f t="shared" si="5"/>
        <v>#REF!</v>
      </c>
      <c r="H63" s="55" t="e">
        <f t="shared" si="6"/>
        <v>#REF!</v>
      </c>
      <c r="I63" s="55" t="e">
        <f t="shared" si="7"/>
        <v>#REF!</v>
      </c>
      <c r="J63" s="55" t="e">
        <f t="shared" si="8"/>
        <v>#REF!</v>
      </c>
      <c r="K63" s="55" t="e">
        <f t="shared" si="9"/>
        <v>#REF!</v>
      </c>
      <c r="L63" s="55" t="e">
        <f t="shared" si="10"/>
        <v>#REF!</v>
      </c>
      <c r="M63" s="55" t="e">
        <f t="shared" si="11"/>
        <v>#REF!</v>
      </c>
      <c r="N63" s="55" t="e">
        <f t="shared" si="12"/>
        <v>#REF!</v>
      </c>
      <c r="O63" s="55" t="e">
        <f t="shared" si="13"/>
        <v>#REF!</v>
      </c>
      <c r="P63" s="57" t="e">
        <f t="shared" si="14"/>
        <v>#REF!</v>
      </c>
      <c r="Q63" s="58" t="e">
        <f t="shared" si="15"/>
        <v>#REF!</v>
      </c>
      <c r="R63" s="55" t="e">
        <f t="shared" si="16"/>
        <v>#REF!</v>
      </c>
      <c r="S63" s="55" t="e">
        <f t="shared" si="17"/>
        <v>#REF!</v>
      </c>
      <c r="T63" s="55" t="e">
        <f t="shared" si="18"/>
        <v>#REF!</v>
      </c>
      <c r="U63" s="55" t="e">
        <f t="shared" si="19"/>
        <v>#REF!</v>
      </c>
      <c r="V63" s="55" t="e">
        <f t="shared" si="20"/>
        <v>#REF!</v>
      </c>
      <c r="W63" s="55" t="e">
        <f t="shared" si="21"/>
        <v>#REF!</v>
      </c>
      <c r="X63" s="55" t="e">
        <f t="shared" si="22"/>
        <v>#REF!</v>
      </c>
      <c r="Y63" s="55" t="e">
        <f t="shared" si="23"/>
        <v>#REF!</v>
      </c>
      <c r="Z63" s="55" t="e">
        <f t="shared" si="24"/>
        <v>#REF!</v>
      </c>
      <c r="AA63" s="56" t="e">
        <f t="shared" si="25"/>
        <v>#REF!</v>
      </c>
      <c r="AB63" s="55" t="e">
        <f t="shared" si="26"/>
        <v>#REF!</v>
      </c>
      <c r="AC63" s="55" t="e">
        <f t="shared" si="27"/>
        <v>#REF!</v>
      </c>
      <c r="AD63" s="55" t="e">
        <f t="shared" si="28"/>
        <v>#REF!</v>
      </c>
      <c r="AE63" s="57" t="e">
        <f t="shared" si="29"/>
        <v>#REF!</v>
      </c>
      <c r="AF63" s="56" t="e">
        <f t="shared" si="30"/>
        <v>#REF!</v>
      </c>
      <c r="AG63" s="55" t="e">
        <f t="shared" si="31"/>
        <v>#REF!</v>
      </c>
      <c r="AH63" s="55" t="e">
        <f t="shared" si="32"/>
        <v>#REF!</v>
      </c>
      <c r="AI63" s="55" t="e">
        <f t="shared" si="33"/>
        <v>#REF!</v>
      </c>
      <c r="AJ63" s="55" t="e">
        <f t="shared" si="34"/>
        <v>#REF!</v>
      </c>
      <c r="AK63" s="55" t="e">
        <f t="shared" si="35"/>
        <v>#REF!</v>
      </c>
      <c r="AL63" s="55" t="e">
        <f t="shared" si="36"/>
        <v>#REF!</v>
      </c>
      <c r="AM63" s="55" t="e">
        <f t="shared" si="37"/>
        <v>#REF!</v>
      </c>
      <c r="AN63" s="55" t="e">
        <f t="shared" si="38"/>
        <v>#REF!</v>
      </c>
      <c r="AO63" s="55" t="e">
        <f t="shared" si="39"/>
        <v>#REF!</v>
      </c>
      <c r="AP63" s="55" t="e">
        <f t="shared" si="40"/>
        <v>#REF!</v>
      </c>
      <c r="AQ63" s="55" t="e">
        <f t="shared" si="41"/>
        <v>#REF!</v>
      </c>
      <c r="AR63" s="55" t="e">
        <f t="shared" si="42"/>
        <v>#REF!</v>
      </c>
      <c r="AS63" s="55" t="e">
        <f t="shared" si="43"/>
        <v>#REF!</v>
      </c>
      <c r="AT63" s="57" t="e">
        <f t="shared" si="44"/>
        <v>#REF!</v>
      </c>
      <c r="AU63" s="56" t="e">
        <f t="shared" si="45"/>
        <v>#REF!</v>
      </c>
      <c r="AV63" s="55" t="e">
        <f t="shared" si="46"/>
        <v>#REF!</v>
      </c>
      <c r="AW63" s="55" t="e">
        <f t="shared" si="47"/>
        <v>#REF!</v>
      </c>
      <c r="AX63" s="55" t="e">
        <f t="shared" si="48"/>
        <v>#REF!</v>
      </c>
      <c r="AY63" s="55" t="e">
        <f t="shared" si="49"/>
        <v>#REF!</v>
      </c>
      <c r="AZ63" s="55" t="e">
        <f t="shared" si="50"/>
        <v>#REF!</v>
      </c>
      <c r="BA63" s="55" t="e">
        <f t="shared" si="51"/>
        <v>#REF!</v>
      </c>
      <c r="BB63" s="55" t="e">
        <f t="shared" si="52"/>
        <v>#REF!</v>
      </c>
      <c r="BC63" s="55" t="e">
        <f t="shared" si="53"/>
        <v>#REF!</v>
      </c>
      <c r="BD63" s="55" t="e">
        <f t="shared" si="54"/>
        <v>#REF!</v>
      </c>
      <c r="BE63" s="55" t="e">
        <f t="shared" si="55"/>
        <v>#REF!</v>
      </c>
      <c r="BF63" s="55" t="e">
        <f t="shared" si="56"/>
        <v>#REF!</v>
      </c>
      <c r="BG63" s="55" t="e">
        <f t="shared" si="57"/>
        <v>#REF!</v>
      </c>
      <c r="BH63" s="55" t="e">
        <f t="shared" si="58"/>
        <v>#REF!</v>
      </c>
      <c r="BI63" s="54" t="e">
        <f t="shared" si="59"/>
        <v>#REF!</v>
      </c>
      <c r="BJ63" s="53" t="e">
        <f t="shared" si="61"/>
        <v>#REF!</v>
      </c>
    </row>
    <row r="64" spans="1:62" s="33" customFormat="1" ht="12.95" customHeight="1">
      <c r="A64" s="52">
        <f t="shared" si="60"/>
        <v>2593</v>
      </c>
      <c r="B64" s="59" t="e">
        <f t="shared" si="0"/>
        <v>#REF!</v>
      </c>
      <c r="C64" s="55" t="e">
        <f t="shared" si="1"/>
        <v>#REF!</v>
      </c>
      <c r="D64" s="55" t="e">
        <f t="shared" si="2"/>
        <v>#REF!</v>
      </c>
      <c r="E64" s="55" t="e">
        <f t="shared" si="3"/>
        <v>#REF!</v>
      </c>
      <c r="F64" s="55" t="e">
        <f t="shared" si="4"/>
        <v>#REF!</v>
      </c>
      <c r="G64" s="55" t="e">
        <f t="shared" si="5"/>
        <v>#REF!</v>
      </c>
      <c r="H64" s="55" t="e">
        <f t="shared" si="6"/>
        <v>#REF!</v>
      </c>
      <c r="I64" s="55" t="e">
        <f t="shared" si="7"/>
        <v>#REF!</v>
      </c>
      <c r="J64" s="55" t="e">
        <f t="shared" si="8"/>
        <v>#REF!</v>
      </c>
      <c r="K64" s="55" t="e">
        <f t="shared" si="9"/>
        <v>#REF!</v>
      </c>
      <c r="L64" s="55" t="e">
        <f t="shared" si="10"/>
        <v>#REF!</v>
      </c>
      <c r="M64" s="55" t="e">
        <f t="shared" si="11"/>
        <v>#REF!</v>
      </c>
      <c r="N64" s="55" t="e">
        <f t="shared" si="12"/>
        <v>#REF!</v>
      </c>
      <c r="O64" s="55" t="e">
        <f t="shared" si="13"/>
        <v>#REF!</v>
      </c>
      <c r="P64" s="57" t="e">
        <f t="shared" si="14"/>
        <v>#REF!</v>
      </c>
      <c r="Q64" s="58" t="e">
        <f t="shared" si="15"/>
        <v>#REF!</v>
      </c>
      <c r="R64" s="55" t="e">
        <f t="shared" si="16"/>
        <v>#REF!</v>
      </c>
      <c r="S64" s="55" t="e">
        <f t="shared" si="17"/>
        <v>#REF!</v>
      </c>
      <c r="T64" s="55" t="e">
        <f t="shared" si="18"/>
        <v>#REF!</v>
      </c>
      <c r="U64" s="55" t="e">
        <f t="shared" si="19"/>
        <v>#REF!</v>
      </c>
      <c r="V64" s="55" t="e">
        <f t="shared" si="20"/>
        <v>#REF!</v>
      </c>
      <c r="W64" s="55" t="e">
        <f t="shared" si="21"/>
        <v>#REF!</v>
      </c>
      <c r="X64" s="55" t="e">
        <f t="shared" si="22"/>
        <v>#REF!</v>
      </c>
      <c r="Y64" s="55" t="e">
        <f t="shared" si="23"/>
        <v>#REF!</v>
      </c>
      <c r="Z64" s="55" t="e">
        <f t="shared" si="24"/>
        <v>#REF!</v>
      </c>
      <c r="AA64" s="56" t="e">
        <f t="shared" si="25"/>
        <v>#REF!</v>
      </c>
      <c r="AB64" s="55" t="e">
        <f t="shared" si="26"/>
        <v>#REF!</v>
      </c>
      <c r="AC64" s="55" t="e">
        <f t="shared" si="27"/>
        <v>#REF!</v>
      </c>
      <c r="AD64" s="55" t="e">
        <f t="shared" si="28"/>
        <v>#REF!</v>
      </c>
      <c r="AE64" s="57" t="e">
        <f t="shared" si="29"/>
        <v>#REF!</v>
      </c>
      <c r="AF64" s="56" t="e">
        <f t="shared" si="30"/>
        <v>#REF!</v>
      </c>
      <c r="AG64" s="55" t="e">
        <f t="shared" si="31"/>
        <v>#REF!</v>
      </c>
      <c r="AH64" s="55" t="e">
        <f t="shared" si="32"/>
        <v>#REF!</v>
      </c>
      <c r="AI64" s="55" t="e">
        <f t="shared" si="33"/>
        <v>#REF!</v>
      </c>
      <c r="AJ64" s="55" t="e">
        <f t="shared" si="34"/>
        <v>#REF!</v>
      </c>
      <c r="AK64" s="55" t="e">
        <f t="shared" si="35"/>
        <v>#REF!</v>
      </c>
      <c r="AL64" s="55" t="e">
        <f t="shared" si="36"/>
        <v>#REF!</v>
      </c>
      <c r="AM64" s="55" t="e">
        <f t="shared" si="37"/>
        <v>#REF!</v>
      </c>
      <c r="AN64" s="55" t="e">
        <f t="shared" si="38"/>
        <v>#REF!</v>
      </c>
      <c r="AO64" s="55" t="e">
        <f t="shared" si="39"/>
        <v>#REF!</v>
      </c>
      <c r="AP64" s="55" t="e">
        <f t="shared" si="40"/>
        <v>#REF!</v>
      </c>
      <c r="AQ64" s="55" t="e">
        <f t="shared" si="41"/>
        <v>#REF!</v>
      </c>
      <c r="AR64" s="55" t="e">
        <f t="shared" si="42"/>
        <v>#REF!</v>
      </c>
      <c r="AS64" s="55" t="e">
        <f t="shared" si="43"/>
        <v>#REF!</v>
      </c>
      <c r="AT64" s="57" t="e">
        <f t="shared" si="44"/>
        <v>#REF!</v>
      </c>
      <c r="AU64" s="56" t="e">
        <f t="shared" si="45"/>
        <v>#REF!</v>
      </c>
      <c r="AV64" s="55" t="e">
        <f t="shared" si="46"/>
        <v>#REF!</v>
      </c>
      <c r="AW64" s="55" t="e">
        <f t="shared" si="47"/>
        <v>#REF!</v>
      </c>
      <c r="AX64" s="55" t="e">
        <f t="shared" si="48"/>
        <v>#REF!</v>
      </c>
      <c r="AY64" s="55" t="e">
        <f t="shared" si="49"/>
        <v>#REF!</v>
      </c>
      <c r="AZ64" s="55" t="e">
        <f t="shared" si="50"/>
        <v>#REF!</v>
      </c>
      <c r="BA64" s="55" t="e">
        <f t="shared" si="51"/>
        <v>#REF!</v>
      </c>
      <c r="BB64" s="55" t="e">
        <f t="shared" si="52"/>
        <v>#REF!</v>
      </c>
      <c r="BC64" s="55" t="e">
        <f t="shared" si="53"/>
        <v>#REF!</v>
      </c>
      <c r="BD64" s="55" t="e">
        <f t="shared" si="54"/>
        <v>#REF!</v>
      </c>
      <c r="BE64" s="55" t="e">
        <f t="shared" si="55"/>
        <v>#REF!</v>
      </c>
      <c r="BF64" s="55" t="e">
        <f t="shared" si="56"/>
        <v>#REF!</v>
      </c>
      <c r="BG64" s="55" t="e">
        <f t="shared" si="57"/>
        <v>#REF!</v>
      </c>
      <c r="BH64" s="55" t="e">
        <f t="shared" si="58"/>
        <v>#REF!</v>
      </c>
      <c r="BI64" s="54" t="e">
        <f t="shared" si="59"/>
        <v>#REF!</v>
      </c>
      <c r="BJ64" s="53" t="e">
        <f t="shared" si="61"/>
        <v>#REF!</v>
      </c>
    </row>
    <row r="65" spans="1:62" s="33" customFormat="1" ht="12.95" customHeight="1">
      <c r="A65" s="52">
        <f t="shared" si="60"/>
        <v>2594</v>
      </c>
      <c r="B65" s="59" t="e">
        <f t="shared" si="0"/>
        <v>#REF!</v>
      </c>
      <c r="C65" s="55" t="e">
        <f t="shared" si="1"/>
        <v>#REF!</v>
      </c>
      <c r="D65" s="55" t="e">
        <f t="shared" si="2"/>
        <v>#REF!</v>
      </c>
      <c r="E65" s="55" t="e">
        <f t="shared" si="3"/>
        <v>#REF!</v>
      </c>
      <c r="F65" s="55" t="e">
        <f t="shared" si="4"/>
        <v>#REF!</v>
      </c>
      <c r="G65" s="55" t="e">
        <f t="shared" si="5"/>
        <v>#REF!</v>
      </c>
      <c r="H65" s="55" t="e">
        <f t="shared" si="6"/>
        <v>#REF!</v>
      </c>
      <c r="I65" s="55" t="e">
        <f t="shared" si="7"/>
        <v>#REF!</v>
      </c>
      <c r="J65" s="55" t="e">
        <f t="shared" si="8"/>
        <v>#REF!</v>
      </c>
      <c r="K65" s="55" t="e">
        <f t="shared" si="9"/>
        <v>#REF!</v>
      </c>
      <c r="L65" s="55" t="e">
        <f t="shared" si="10"/>
        <v>#REF!</v>
      </c>
      <c r="M65" s="55" t="e">
        <f t="shared" si="11"/>
        <v>#REF!</v>
      </c>
      <c r="N65" s="55" t="e">
        <f t="shared" si="12"/>
        <v>#REF!</v>
      </c>
      <c r="O65" s="55" t="e">
        <f t="shared" si="13"/>
        <v>#REF!</v>
      </c>
      <c r="P65" s="57" t="e">
        <f t="shared" si="14"/>
        <v>#REF!</v>
      </c>
      <c r="Q65" s="58" t="e">
        <f t="shared" si="15"/>
        <v>#REF!</v>
      </c>
      <c r="R65" s="55" t="e">
        <f t="shared" si="16"/>
        <v>#REF!</v>
      </c>
      <c r="S65" s="55" t="e">
        <f t="shared" si="17"/>
        <v>#REF!</v>
      </c>
      <c r="T65" s="55" t="e">
        <f t="shared" si="18"/>
        <v>#REF!</v>
      </c>
      <c r="U65" s="55" t="e">
        <f t="shared" si="19"/>
        <v>#REF!</v>
      </c>
      <c r="V65" s="55" t="e">
        <f t="shared" si="20"/>
        <v>#REF!</v>
      </c>
      <c r="W65" s="55" t="e">
        <f t="shared" si="21"/>
        <v>#REF!</v>
      </c>
      <c r="X65" s="55" t="e">
        <f t="shared" si="22"/>
        <v>#REF!</v>
      </c>
      <c r="Y65" s="55" t="e">
        <f t="shared" si="23"/>
        <v>#REF!</v>
      </c>
      <c r="Z65" s="55" t="e">
        <f t="shared" si="24"/>
        <v>#REF!</v>
      </c>
      <c r="AA65" s="56" t="e">
        <f t="shared" si="25"/>
        <v>#REF!</v>
      </c>
      <c r="AB65" s="55" t="e">
        <f t="shared" si="26"/>
        <v>#REF!</v>
      </c>
      <c r="AC65" s="55" t="e">
        <f t="shared" si="27"/>
        <v>#REF!</v>
      </c>
      <c r="AD65" s="55" t="e">
        <f t="shared" si="28"/>
        <v>#REF!</v>
      </c>
      <c r="AE65" s="57" t="e">
        <f t="shared" si="29"/>
        <v>#REF!</v>
      </c>
      <c r="AF65" s="56" t="e">
        <f t="shared" si="30"/>
        <v>#REF!</v>
      </c>
      <c r="AG65" s="55" t="e">
        <f t="shared" si="31"/>
        <v>#REF!</v>
      </c>
      <c r="AH65" s="55" t="e">
        <f t="shared" si="32"/>
        <v>#REF!</v>
      </c>
      <c r="AI65" s="55" t="e">
        <f t="shared" si="33"/>
        <v>#REF!</v>
      </c>
      <c r="AJ65" s="55" t="e">
        <f t="shared" si="34"/>
        <v>#REF!</v>
      </c>
      <c r="AK65" s="55" t="e">
        <f t="shared" si="35"/>
        <v>#REF!</v>
      </c>
      <c r="AL65" s="55" t="e">
        <f t="shared" si="36"/>
        <v>#REF!</v>
      </c>
      <c r="AM65" s="55" t="e">
        <f t="shared" si="37"/>
        <v>#REF!</v>
      </c>
      <c r="AN65" s="55" t="e">
        <f t="shared" si="38"/>
        <v>#REF!</v>
      </c>
      <c r="AO65" s="55" t="e">
        <f t="shared" si="39"/>
        <v>#REF!</v>
      </c>
      <c r="AP65" s="55" t="e">
        <f t="shared" si="40"/>
        <v>#REF!</v>
      </c>
      <c r="AQ65" s="55" t="e">
        <f t="shared" si="41"/>
        <v>#REF!</v>
      </c>
      <c r="AR65" s="55" t="e">
        <f t="shared" si="42"/>
        <v>#REF!</v>
      </c>
      <c r="AS65" s="55" t="e">
        <f t="shared" si="43"/>
        <v>#REF!</v>
      </c>
      <c r="AT65" s="57" t="e">
        <f t="shared" si="44"/>
        <v>#REF!</v>
      </c>
      <c r="AU65" s="56" t="e">
        <f t="shared" si="45"/>
        <v>#REF!</v>
      </c>
      <c r="AV65" s="55" t="e">
        <f t="shared" si="46"/>
        <v>#REF!</v>
      </c>
      <c r="AW65" s="55" t="e">
        <f t="shared" si="47"/>
        <v>#REF!</v>
      </c>
      <c r="AX65" s="55" t="e">
        <f t="shared" si="48"/>
        <v>#REF!</v>
      </c>
      <c r="AY65" s="55" t="e">
        <f t="shared" si="49"/>
        <v>#REF!</v>
      </c>
      <c r="AZ65" s="55" t="e">
        <f t="shared" si="50"/>
        <v>#REF!</v>
      </c>
      <c r="BA65" s="55" t="e">
        <f t="shared" si="51"/>
        <v>#REF!</v>
      </c>
      <c r="BB65" s="55" t="e">
        <f t="shared" si="52"/>
        <v>#REF!</v>
      </c>
      <c r="BC65" s="55" t="e">
        <f t="shared" si="53"/>
        <v>#REF!</v>
      </c>
      <c r="BD65" s="55" t="e">
        <f t="shared" si="54"/>
        <v>#REF!</v>
      </c>
      <c r="BE65" s="55" t="e">
        <f t="shared" si="55"/>
        <v>#REF!</v>
      </c>
      <c r="BF65" s="55" t="e">
        <f t="shared" si="56"/>
        <v>#REF!</v>
      </c>
      <c r="BG65" s="55" t="e">
        <f t="shared" si="57"/>
        <v>#REF!</v>
      </c>
      <c r="BH65" s="55" t="e">
        <f t="shared" si="58"/>
        <v>#REF!</v>
      </c>
      <c r="BI65" s="54" t="e">
        <f t="shared" si="59"/>
        <v>#REF!</v>
      </c>
      <c r="BJ65" s="53" t="e">
        <f t="shared" si="61"/>
        <v>#REF!</v>
      </c>
    </row>
    <row r="66" spans="1:62" s="33" customFormat="1" ht="12.95" customHeight="1">
      <c r="A66" s="52">
        <f t="shared" si="60"/>
        <v>2595</v>
      </c>
      <c r="B66" s="59" t="e">
        <f t="shared" si="0"/>
        <v>#REF!</v>
      </c>
      <c r="C66" s="55" t="e">
        <f t="shared" si="1"/>
        <v>#REF!</v>
      </c>
      <c r="D66" s="55" t="e">
        <f t="shared" si="2"/>
        <v>#REF!</v>
      </c>
      <c r="E66" s="55" t="e">
        <f t="shared" si="3"/>
        <v>#REF!</v>
      </c>
      <c r="F66" s="55" t="e">
        <f t="shared" si="4"/>
        <v>#REF!</v>
      </c>
      <c r="G66" s="55" t="e">
        <f t="shared" si="5"/>
        <v>#REF!</v>
      </c>
      <c r="H66" s="55" t="e">
        <f t="shared" si="6"/>
        <v>#REF!</v>
      </c>
      <c r="I66" s="55" t="e">
        <f t="shared" si="7"/>
        <v>#REF!</v>
      </c>
      <c r="J66" s="55" t="e">
        <f t="shared" si="8"/>
        <v>#REF!</v>
      </c>
      <c r="K66" s="55" t="e">
        <f t="shared" si="9"/>
        <v>#REF!</v>
      </c>
      <c r="L66" s="55" t="e">
        <f t="shared" si="10"/>
        <v>#REF!</v>
      </c>
      <c r="M66" s="55" t="e">
        <f t="shared" si="11"/>
        <v>#REF!</v>
      </c>
      <c r="N66" s="55" t="e">
        <f t="shared" si="12"/>
        <v>#REF!</v>
      </c>
      <c r="O66" s="55" t="e">
        <f t="shared" si="13"/>
        <v>#REF!</v>
      </c>
      <c r="P66" s="57" t="e">
        <f t="shared" si="14"/>
        <v>#REF!</v>
      </c>
      <c r="Q66" s="58" t="e">
        <f t="shared" si="15"/>
        <v>#REF!</v>
      </c>
      <c r="R66" s="55" t="e">
        <f t="shared" si="16"/>
        <v>#REF!</v>
      </c>
      <c r="S66" s="55" t="e">
        <f t="shared" si="17"/>
        <v>#REF!</v>
      </c>
      <c r="T66" s="55" t="e">
        <f t="shared" si="18"/>
        <v>#REF!</v>
      </c>
      <c r="U66" s="55" t="e">
        <f t="shared" si="19"/>
        <v>#REF!</v>
      </c>
      <c r="V66" s="55" t="e">
        <f t="shared" si="20"/>
        <v>#REF!</v>
      </c>
      <c r="W66" s="55" t="e">
        <f t="shared" si="21"/>
        <v>#REF!</v>
      </c>
      <c r="X66" s="55" t="e">
        <f t="shared" si="22"/>
        <v>#REF!</v>
      </c>
      <c r="Y66" s="55" t="e">
        <f t="shared" si="23"/>
        <v>#REF!</v>
      </c>
      <c r="Z66" s="55" t="e">
        <f t="shared" si="24"/>
        <v>#REF!</v>
      </c>
      <c r="AA66" s="56" t="e">
        <f t="shared" si="25"/>
        <v>#REF!</v>
      </c>
      <c r="AB66" s="55" t="e">
        <f t="shared" si="26"/>
        <v>#REF!</v>
      </c>
      <c r="AC66" s="55" t="e">
        <f t="shared" si="27"/>
        <v>#REF!</v>
      </c>
      <c r="AD66" s="55" t="e">
        <f t="shared" si="28"/>
        <v>#REF!</v>
      </c>
      <c r="AE66" s="57" t="e">
        <f t="shared" si="29"/>
        <v>#REF!</v>
      </c>
      <c r="AF66" s="56" t="e">
        <f t="shared" si="30"/>
        <v>#REF!</v>
      </c>
      <c r="AG66" s="55" t="e">
        <f t="shared" si="31"/>
        <v>#REF!</v>
      </c>
      <c r="AH66" s="55" t="e">
        <f t="shared" si="32"/>
        <v>#REF!</v>
      </c>
      <c r="AI66" s="55" t="e">
        <f t="shared" si="33"/>
        <v>#REF!</v>
      </c>
      <c r="AJ66" s="55" t="e">
        <f t="shared" si="34"/>
        <v>#REF!</v>
      </c>
      <c r="AK66" s="55" t="e">
        <f t="shared" si="35"/>
        <v>#REF!</v>
      </c>
      <c r="AL66" s="55" t="e">
        <f t="shared" si="36"/>
        <v>#REF!</v>
      </c>
      <c r="AM66" s="55" t="e">
        <f t="shared" si="37"/>
        <v>#REF!</v>
      </c>
      <c r="AN66" s="55" t="e">
        <f t="shared" si="38"/>
        <v>#REF!</v>
      </c>
      <c r="AO66" s="55" t="e">
        <f t="shared" si="39"/>
        <v>#REF!</v>
      </c>
      <c r="AP66" s="55" t="e">
        <f t="shared" si="40"/>
        <v>#REF!</v>
      </c>
      <c r="AQ66" s="55" t="e">
        <f t="shared" si="41"/>
        <v>#REF!</v>
      </c>
      <c r="AR66" s="55" t="e">
        <f t="shared" si="42"/>
        <v>#REF!</v>
      </c>
      <c r="AS66" s="55" t="e">
        <f t="shared" si="43"/>
        <v>#REF!</v>
      </c>
      <c r="AT66" s="57" t="e">
        <f t="shared" si="44"/>
        <v>#REF!</v>
      </c>
      <c r="AU66" s="56" t="e">
        <f t="shared" si="45"/>
        <v>#REF!</v>
      </c>
      <c r="AV66" s="55" t="e">
        <f t="shared" si="46"/>
        <v>#REF!</v>
      </c>
      <c r="AW66" s="55" t="e">
        <f t="shared" si="47"/>
        <v>#REF!</v>
      </c>
      <c r="AX66" s="55" t="e">
        <f t="shared" si="48"/>
        <v>#REF!</v>
      </c>
      <c r="AY66" s="55" t="e">
        <f t="shared" si="49"/>
        <v>#REF!</v>
      </c>
      <c r="AZ66" s="55" t="e">
        <f t="shared" si="50"/>
        <v>#REF!</v>
      </c>
      <c r="BA66" s="55" t="e">
        <f t="shared" si="51"/>
        <v>#REF!</v>
      </c>
      <c r="BB66" s="55" t="e">
        <f t="shared" si="52"/>
        <v>#REF!</v>
      </c>
      <c r="BC66" s="55" t="e">
        <f t="shared" si="53"/>
        <v>#REF!</v>
      </c>
      <c r="BD66" s="55" t="e">
        <f t="shared" si="54"/>
        <v>#REF!</v>
      </c>
      <c r="BE66" s="55" t="e">
        <f t="shared" si="55"/>
        <v>#REF!</v>
      </c>
      <c r="BF66" s="55" t="e">
        <f t="shared" si="56"/>
        <v>#REF!</v>
      </c>
      <c r="BG66" s="55" t="e">
        <f t="shared" si="57"/>
        <v>#REF!</v>
      </c>
      <c r="BH66" s="55" t="e">
        <f t="shared" si="58"/>
        <v>#REF!</v>
      </c>
      <c r="BI66" s="54" t="e">
        <f t="shared" si="59"/>
        <v>#REF!</v>
      </c>
      <c r="BJ66" s="53" t="e">
        <f t="shared" si="61"/>
        <v>#REF!</v>
      </c>
    </row>
    <row r="67" spans="1:62" s="33" customFormat="1" ht="12.95" customHeight="1">
      <c r="A67" s="52">
        <f t="shared" si="60"/>
        <v>2596</v>
      </c>
      <c r="B67" s="59" t="e">
        <f t="shared" ref="B67:B130" si="62">VLOOKUP(A67,Resultados,2,0)</f>
        <v>#REF!</v>
      </c>
      <c r="C67" s="55" t="e">
        <f t="shared" ref="C67:C130" si="63">VLOOKUP(A67,Resultados,3,0)</f>
        <v>#REF!</v>
      </c>
      <c r="D67" s="55" t="e">
        <f t="shared" ref="D67:D130" si="64">VLOOKUP(A67,Resultados,4,0)</f>
        <v>#REF!</v>
      </c>
      <c r="E67" s="55" t="e">
        <f t="shared" ref="E67:E130" si="65">VLOOKUP(A67,Resultados,5,0)</f>
        <v>#REF!</v>
      </c>
      <c r="F67" s="55" t="e">
        <f t="shared" ref="F67:F130" si="66">VLOOKUP(A67,Resultados,6,0)</f>
        <v>#REF!</v>
      </c>
      <c r="G67" s="55" t="e">
        <f t="shared" ref="G67:G130" si="67">VLOOKUP(A67,Resultados,7,0)</f>
        <v>#REF!</v>
      </c>
      <c r="H67" s="55" t="e">
        <f t="shared" ref="H67:H130" si="68">VLOOKUP(A67,Resultados,8,0)</f>
        <v>#REF!</v>
      </c>
      <c r="I67" s="55" t="e">
        <f t="shared" ref="I67:I130" si="69">VLOOKUP(A67,Resultados,9,0)</f>
        <v>#REF!</v>
      </c>
      <c r="J67" s="55" t="e">
        <f t="shared" ref="J67:J130" si="70">VLOOKUP(A67,Resultados,10,0)</f>
        <v>#REF!</v>
      </c>
      <c r="K67" s="55" t="e">
        <f t="shared" ref="K67:K130" si="71">VLOOKUP(A67,Resultados,11,0)</f>
        <v>#REF!</v>
      </c>
      <c r="L67" s="55" t="e">
        <f t="shared" ref="L67:L130" si="72">VLOOKUP(A67,Resultados,12,0)</f>
        <v>#REF!</v>
      </c>
      <c r="M67" s="55" t="e">
        <f t="shared" ref="M67:M130" si="73">VLOOKUP(A67,Resultados,13,0)</f>
        <v>#REF!</v>
      </c>
      <c r="N67" s="55" t="e">
        <f t="shared" ref="N67:N130" si="74">VLOOKUP(A67,Resultados,14,0)</f>
        <v>#REF!</v>
      </c>
      <c r="O67" s="55" t="e">
        <f t="shared" ref="O67:O130" si="75">VLOOKUP(A67,Resultados,15,0)</f>
        <v>#REF!</v>
      </c>
      <c r="P67" s="57" t="e">
        <f t="shared" ref="P67:P130" si="76">VLOOKUP(A67,Resultados,16,0)</f>
        <v>#REF!</v>
      </c>
      <c r="Q67" s="58" t="e">
        <f t="shared" ref="Q67:Q130" si="77">VLOOKUP(A67,Resultados,17,0)</f>
        <v>#REF!</v>
      </c>
      <c r="R67" s="55" t="e">
        <f t="shared" ref="R67:R130" si="78">VLOOKUP(A67,Resultados,18,0)</f>
        <v>#REF!</v>
      </c>
      <c r="S67" s="55" t="e">
        <f t="shared" ref="S67:S130" si="79">VLOOKUP(A67,Resultados,19,0)</f>
        <v>#REF!</v>
      </c>
      <c r="T67" s="55" t="e">
        <f t="shared" ref="T67:T130" si="80">VLOOKUP(A67,Resultados,20,0)</f>
        <v>#REF!</v>
      </c>
      <c r="U67" s="55" t="e">
        <f t="shared" ref="U67:U130" si="81">VLOOKUP(A67,Resultados,21,0)</f>
        <v>#REF!</v>
      </c>
      <c r="V67" s="55" t="e">
        <f t="shared" ref="V67:V130" si="82">VLOOKUP(A67,Resultados,22,0)</f>
        <v>#REF!</v>
      </c>
      <c r="W67" s="55" t="e">
        <f t="shared" ref="W67:W130" si="83">VLOOKUP(A67,Resultados,23,0)</f>
        <v>#REF!</v>
      </c>
      <c r="X67" s="55" t="e">
        <f t="shared" ref="X67:X130" si="84">VLOOKUP(A67,Resultados,24,0)</f>
        <v>#REF!</v>
      </c>
      <c r="Y67" s="55" t="e">
        <f t="shared" ref="Y67:Y130" si="85">VLOOKUP(A67,Resultados,25,0)</f>
        <v>#REF!</v>
      </c>
      <c r="Z67" s="55" t="e">
        <f t="shared" ref="Z67:Z130" si="86">VLOOKUP(A67,Resultados,26,0)</f>
        <v>#REF!</v>
      </c>
      <c r="AA67" s="56" t="e">
        <f t="shared" ref="AA67:AA130" si="87">VLOOKUP(A67,Resultados,27,0)</f>
        <v>#REF!</v>
      </c>
      <c r="AB67" s="55" t="e">
        <f t="shared" ref="AB67:AB130" si="88">VLOOKUP(A67,Resultados,28,0)</f>
        <v>#REF!</v>
      </c>
      <c r="AC67" s="55" t="e">
        <f t="shared" ref="AC67:AC130" si="89">VLOOKUP(A67,Resultados,29,0)</f>
        <v>#REF!</v>
      </c>
      <c r="AD67" s="55" t="e">
        <f t="shared" ref="AD67:AD130" si="90">VLOOKUP(A67,Resultados,30,0)</f>
        <v>#REF!</v>
      </c>
      <c r="AE67" s="57" t="e">
        <f t="shared" ref="AE67:AE130" si="91">VLOOKUP(A67,Resultados,31,0)</f>
        <v>#REF!</v>
      </c>
      <c r="AF67" s="56" t="e">
        <f t="shared" ref="AF67:AF130" si="92">VLOOKUP(A67,Resultados,32,0)</f>
        <v>#REF!</v>
      </c>
      <c r="AG67" s="55" t="e">
        <f t="shared" ref="AG67:AG130" si="93">VLOOKUP(A67,Resultados,33,0)</f>
        <v>#REF!</v>
      </c>
      <c r="AH67" s="55" t="e">
        <f t="shared" ref="AH67:AH130" si="94">VLOOKUP(A67,Resultados,34,0)</f>
        <v>#REF!</v>
      </c>
      <c r="AI67" s="55" t="e">
        <f t="shared" ref="AI67:AI130" si="95">VLOOKUP(A67,Resultados,35,0)</f>
        <v>#REF!</v>
      </c>
      <c r="AJ67" s="55" t="e">
        <f t="shared" ref="AJ67:AJ130" si="96">VLOOKUP(A67,Resultados,36,0)</f>
        <v>#REF!</v>
      </c>
      <c r="AK67" s="55" t="e">
        <f t="shared" ref="AK67:AK130" si="97">VLOOKUP(A67,Resultados,37,0)</f>
        <v>#REF!</v>
      </c>
      <c r="AL67" s="55" t="e">
        <f t="shared" ref="AL67:AL130" si="98">VLOOKUP(A67,Resultados,38,0)</f>
        <v>#REF!</v>
      </c>
      <c r="AM67" s="55" t="e">
        <f t="shared" ref="AM67:AM130" si="99">VLOOKUP(A67,Resultados,39,0)</f>
        <v>#REF!</v>
      </c>
      <c r="AN67" s="55" t="e">
        <f t="shared" ref="AN67:AN130" si="100">VLOOKUP(A67,Resultados,40,0)</f>
        <v>#REF!</v>
      </c>
      <c r="AO67" s="55" t="e">
        <f t="shared" ref="AO67:AO130" si="101">VLOOKUP(A67,Resultados,41,0)</f>
        <v>#REF!</v>
      </c>
      <c r="AP67" s="55" t="e">
        <f t="shared" ref="AP67:AP130" si="102">VLOOKUP(A67,Resultados,42,0)</f>
        <v>#REF!</v>
      </c>
      <c r="AQ67" s="55" t="e">
        <f t="shared" ref="AQ67:AQ130" si="103">VLOOKUP(A67,Resultados,43,0)</f>
        <v>#REF!</v>
      </c>
      <c r="AR67" s="55" t="e">
        <f t="shared" ref="AR67:AR130" si="104">VLOOKUP(A67,Resultados,44,0)</f>
        <v>#REF!</v>
      </c>
      <c r="AS67" s="55" t="e">
        <f t="shared" ref="AS67:AS130" si="105">VLOOKUP(A67,Resultados,45,0)</f>
        <v>#REF!</v>
      </c>
      <c r="AT67" s="57" t="e">
        <f t="shared" ref="AT67:AT130" si="106">VLOOKUP(A67,Resultados,46,0)</f>
        <v>#REF!</v>
      </c>
      <c r="AU67" s="56" t="e">
        <f t="shared" ref="AU67:AU130" si="107">VLOOKUP(A67,Resultados,47,0)</f>
        <v>#REF!</v>
      </c>
      <c r="AV67" s="55" t="e">
        <f t="shared" ref="AV67:AV130" si="108">VLOOKUP(A67,Resultados,48,0)</f>
        <v>#REF!</v>
      </c>
      <c r="AW67" s="55" t="e">
        <f t="shared" ref="AW67:AW130" si="109">VLOOKUP(A67,Resultados,49,0)</f>
        <v>#REF!</v>
      </c>
      <c r="AX67" s="55" t="e">
        <f t="shared" ref="AX67:AX130" si="110">VLOOKUP(A67,Resultados,50,0)</f>
        <v>#REF!</v>
      </c>
      <c r="AY67" s="55" t="e">
        <f t="shared" ref="AY67:AY130" si="111">VLOOKUP(A67,Resultados,51,0)</f>
        <v>#REF!</v>
      </c>
      <c r="AZ67" s="55" t="e">
        <f t="shared" ref="AZ67:AZ130" si="112">VLOOKUP(A67,Resultados,52,0)</f>
        <v>#REF!</v>
      </c>
      <c r="BA67" s="55" t="e">
        <f t="shared" ref="BA67:BA130" si="113">VLOOKUP(A67,Resultados,53,0)</f>
        <v>#REF!</v>
      </c>
      <c r="BB67" s="55" t="e">
        <f t="shared" ref="BB67:BB130" si="114">VLOOKUP(A67,Resultados,54,0)</f>
        <v>#REF!</v>
      </c>
      <c r="BC67" s="55" t="e">
        <f t="shared" ref="BC67:BC130" si="115">VLOOKUP(A67,Resultados,55,0)</f>
        <v>#REF!</v>
      </c>
      <c r="BD67" s="55" t="e">
        <f t="shared" ref="BD67:BD130" si="116">VLOOKUP(A67,Resultados,56,0)</f>
        <v>#REF!</v>
      </c>
      <c r="BE67" s="55" t="e">
        <f t="shared" ref="BE67:BE130" si="117">VLOOKUP(A67,Resultados,57,0)</f>
        <v>#REF!</v>
      </c>
      <c r="BF67" s="55" t="e">
        <f t="shared" ref="BF67:BF130" si="118">VLOOKUP(A67,Resultados,58,0)</f>
        <v>#REF!</v>
      </c>
      <c r="BG67" s="55" t="e">
        <f t="shared" ref="BG67:BG130" si="119">VLOOKUP(A67,Resultados,59,0)</f>
        <v>#REF!</v>
      </c>
      <c r="BH67" s="55" t="e">
        <f t="shared" ref="BH67:BH130" si="120">VLOOKUP(A67,Resultados,60,0)</f>
        <v>#REF!</v>
      </c>
      <c r="BI67" s="54" t="e">
        <f t="shared" ref="BI67:BI130" si="121">VLOOKUP(A67,Resultados,61,0)</f>
        <v>#REF!</v>
      </c>
      <c r="BJ67" s="53" t="e">
        <f t="shared" si="61"/>
        <v>#REF!</v>
      </c>
    </row>
    <row r="68" spans="1:62" s="33" customFormat="1" ht="12.95" customHeight="1">
      <c r="A68" s="52">
        <f t="shared" ref="A68:A131" si="122">A67+1</f>
        <v>2597</v>
      </c>
      <c r="B68" s="59" t="e">
        <f t="shared" si="62"/>
        <v>#REF!</v>
      </c>
      <c r="C68" s="55" t="e">
        <f t="shared" si="63"/>
        <v>#REF!</v>
      </c>
      <c r="D68" s="55" t="e">
        <f t="shared" si="64"/>
        <v>#REF!</v>
      </c>
      <c r="E68" s="55" t="e">
        <f t="shared" si="65"/>
        <v>#REF!</v>
      </c>
      <c r="F68" s="55" t="e">
        <f t="shared" si="66"/>
        <v>#REF!</v>
      </c>
      <c r="G68" s="55" t="e">
        <f t="shared" si="67"/>
        <v>#REF!</v>
      </c>
      <c r="H68" s="55" t="e">
        <f t="shared" si="68"/>
        <v>#REF!</v>
      </c>
      <c r="I68" s="55" t="e">
        <f t="shared" si="69"/>
        <v>#REF!</v>
      </c>
      <c r="J68" s="55" t="e">
        <f t="shared" si="70"/>
        <v>#REF!</v>
      </c>
      <c r="K68" s="55" t="e">
        <f t="shared" si="71"/>
        <v>#REF!</v>
      </c>
      <c r="L68" s="55" t="e">
        <f t="shared" si="72"/>
        <v>#REF!</v>
      </c>
      <c r="M68" s="55" t="e">
        <f t="shared" si="73"/>
        <v>#REF!</v>
      </c>
      <c r="N68" s="55" t="e">
        <f t="shared" si="74"/>
        <v>#REF!</v>
      </c>
      <c r="O68" s="55" t="e">
        <f t="shared" si="75"/>
        <v>#REF!</v>
      </c>
      <c r="P68" s="57" t="e">
        <f t="shared" si="76"/>
        <v>#REF!</v>
      </c>
      <c r="Q68" s="58" t="e">
        <f t="shared" si="77"/>
        <v>#REF!</v>
      </c>
      <c r="R68" s="55" t="e">
        <f t="shared" si="78"/>
        <v>#REF!</v>
      </c>
      <c r="S68" s="55" t="e">
        <f t="shared" si="79"/>
        <v>#REF!</v>
      </c>
      <c r="T68" s="55" t="e">
        <f t="shared" si="80"/>
        <v>#REF!</v>
      </c>
      <c r="U68" s="55" t="e">
        <f t="shared" si="81"/>
        <v>#REF!</v>
      </c>
      <c r="V68" s="55" t="e">
        <f t="shared" si="82"/>
        <v>#REF!</v>
      </c>
      <c r="W68" s="55" t="e">
        <f t="shared" si="83"/>
        <v>#REF!</v>
      </c>
      <c r="X68" s="55" t="e">
        <f t="shared" si="84"/>
        <v>#REF!</v>
      </c>
      <c r="Y68" s="55" t="e">
        <f t="shared" si="85"/>
        <v>#REF!</v>
      </c>
      <c r="Z68" s="55" t="e">
        <f t="shared" si="86"/>
        <v>#REF!</v>
      </c>
      <c r="AA68" s="56" t="e">
        <f t="shared" si="87"/>
        <v>#REF!</v>
      </c>
      <c r="AB68" s="55" t="e">
        <f t="shared" si="88"/>
        <v>#REF!</v>
      </c>
      <c r="AC68" s="55" t="e">
        <f t="shared" si="89"/>
        <v>#REF!</v>
      </c>
      <c r="AD68" s="55" t="e">
        <f t="shared" si="90"/>
        <v>#REF!</v>
      </c>
      <c r="AE68" s="57" t="e">
        <f t="shared" si="91"/>
        <v>#REF!</v>
      </c>
      <c r="AF68" s="56" t="e">
        <f t="shared" si="92"/>
        <v>#REF!</v>
      </c>
      <c r="AG68" s="55" t="e">
        <f t="shared" si="93"/>
        <v>#REF!</v>
      </c>
      <c r="AH68" s="55" t="e">
        <f t="shared" si="94"/>
        <v>#REF!</v>
      </c>
      <c r="AI68" s="55" t="e">
        <f t="shared" si="95"/>
        <v>#REF!</v>
      </c>
      <c r="AJ68" s="55" t="e">
        <f t="shared" si="96"/>
        <v>#REF!</v>
      </c>
      <c r="AK68" s="55" t="e">
        <f t="shared" si="97"/>
        <v>#REF!</v>
      </c>
      <c r="AL68" s="55" t="e">
        <f t="shared" si="98"/>
        <v>#REF!</v>
      </c>
      <c r="AM68" s="55" t="e">
        <f t="shared" si="99"/>
        <v>#REF!</v>
      </c>
      <c r="AN68" s="55" t="e">
        <f t="shared" si="100"/>
        <v>#REF!</v>
      </c>
      <c r="AO68" s="55" t="e">
        <f t="shared" si="101"/>
        <v>#REF!</v>
      </c>
      <c r="AP68" s="55" t="e">
        <f t="shared" si="102"/>
        <v>#REF!</v>
      </c>
      <c r="AQ68" s="55" t="e">
        <f t="shared" si="103"/>
        <v>#REF!</v>
      </c>
      <c r="AR68" s="55" t="e">
        <f t="shared" si="104"/>
        <v>#REF!</v>
      </c>
      <c r="AS68" s="55" t="e">
        <f t="shared" si="105"/>
        <v>#REF!</v>
      </c>
      <c r="AT68" s="57" t="e">
        <f t="shared" si="106"/>
        <v>#REF!</v>
      </c>
      <c r="AU68" s="56" t="e">
        <f t="shared" si="107"/>
        <v>#REF!</v>
      </c>
      <c r="AV68" s="55" t="e">
        <f t="shared" si="108"/>
        <v>#REF!</v>
      </c>
      <c r="AW68" s="55" t="e">
        <f t="shared" si="109"/>
        <v>#REF!</v>
      </c>
      <c r="AX68" s="55" t="e">
        <f t="shared" si="110"/>
        <v>#REF!</v>
      </c>
      <c r="AY68" s="55" t="e">
        <f t="shared" si="111"/>
        <v>#REF!</v>
      </c>
      <c r="AZ68" s="55" t="e">
        <f t="shared" si="112"/>
        <v>#REF!</v>
      </c>
      <c r="BA68" s="55" t="e">
        <f t="shared" si="113"/>
        <v>#REF!</v>
      </c>
      <c r="BB68" s="55" t="e">
        <f t="shared" si="114"/>
        <v>#REF!</v>
      </c>
      <c r="BC68" s="55" t="e">
        <f t="shared" si="115"/>
        <v>#REF!</v>
      </c>
      <c r="BD68" s="55" t="e">
        <f t="shared" si="116"/>
        <v>#REF!</v>
      </c>
      <c r="BE68" s="55" t="e">
        <f t="shared" si="117"/>
        <v>#REF!</v>
      </c>
      <c r="BF68" s="55" t="e">
        <f t="shared" si="118"/>
        <v>#REF!</v>
      </c>
      <c r="BG68" s="55" t="e">
        <f t="shared" si="119"/>
        <v>#REF!</v>
      </c>
      <c r="BH68" s="55" t="e">
        <f t="shared" si="120"/>
        <v>#REF!</v>
      </c>
      <c r="BI68" s="54" t="e">
        <f t="shared" si="121"/>
        <v>#REF!</v>
      </c>
      <c r="BJ68" s="53" t="e">
        <f t="shared" ref="BJ68:BJ131" si="123">VLOOKUP(A68,Resultados,72,0)</f>
        <v>#REF!</v>
      </c>
    </row>
    <row r="69" spans="1:62" s="33" customFormat="1" ht="12.95" customHeight="1">
      <c r="A69" s="52">
        <f t="shared" si="122"/>
        <v>2598</v>
      </c>
      <c r="B69" s="59" t="e">
        <f t="shared" si="62"/>
        <v>#REF!</v>
      </c>
      <c r="C69" s="55" t="e">
        <f t="shared" si="63"/>
        <v>#REF!</v>
      </c>
      <c r="D69" s="55" t="e">
        <f t="shared" si="64"/>
        <v>#REF!</v>
      </c>
      <c r="E69" s="55" t="e">
        <f t="shared" si="65"/>
        <v>#REF!</v>
      </c>
      <c r="F69" s="55" t="e">
        <f t="shared" si="66"/>
        <v>#REF!</v>
      </c>
      <c r="G69" s="55" t="e">
        <f t="shared" si="67"/>
        <v>#REF!</v>
      </c>
      <c r="H69" s="55" t="e">
        <f t="shared" si="68"/>
        <v>#REF!</v>
      </c>
      <c r="I69" s="55" t="e">
        <f t="shared" si="69"/>
        <v>#REF!</v>
      </c>
      <c r="J69" s="55" t="e">
        <f t="shared" si="70"/>
        <v>#REF!</v>
      </c>
      <c r="K69" s="55" t="e">
        <f t="shared" si="71"/>
        <v>#REF!</v>
      </c>
      <c r="L69" s="55" t="e">
        <f t="shared" si="72"/>
        <v>#REF!</v>
      </c>
      <c r="M69" s="55" t="e">
        <f t="shared" si="73"/>
        <v>#REF!</v>
      </c>
      <c r="N69" s="55" t="e">
        <f t="shared" si="74"/>
        <v>#REF!</v>
      </c>
      <c r="O69" s="55" t="e">
        <f t="shared" si="75"/>
        <v>#REF!</v>
      </c>
      <c r="P69" s="57" t="e">
        <f t="shared" si="76"/>
        <v>#REF!</v>
      </c>
      <c r="Q69" s="58" t="e">
        <f t="shared" si="77"/>
        <v>#REF!</v>
      </c>
      <c r="R69" s="55" t="e">
        <f t="shared" si="78"/>
        <v>#REF!</v>
      </c>
      <c r="S69" s="55" t="e">
        <f t="shared" si="79"/>
        <v>#REF!</v>
      </c>
      <c r="T69" s="55" t="e">
        <f t="shared" si="80"/>
        <v>#REF!</v>
      </c>
      <c r="U69" s="55" t="e">
        <f t="shared" si="81"/>
        <v>#REF!</v>
      </c>
      <c r="V69" s="55" t="e">
        <f t="shared" si="82"/>
        <v>#REF!</v>
      </c>
      <c r="W69" s="55" t="e">
        <f t="shared" si="83"/>
        <v>#REF!</v>
      </c>
      <c r="X69" s="55" t="e">
        <f t="shared" si="84"/>
        <v>#REF!</v>
      </c>
      <c r="Y69" s="55" t="e">
        <f t="shared" si="85"/>
        <v>#REF!</v>
      </c>
      <c r="Z69" s="55" t="e">
        <f t="shared" si="86"/>
        <v>#REF!</v>
      </c>
      <c r="AA69" s="56" t="e">
        <f t="shared" si="87"/>
        <v>#REF!</v>
      </c>
      <c r="AB69" s="55" t="e">
        <f t="shared" si="88"/>
        <v>#REF!</v>
      </c>
      <c r="AC69" s="55" t="e">
        <f t="shared" si="89"/>
        <v>#REF!</v>
      </c>
      <c r="AD69" s="55" t="e">
        <f t="shared" si="90"/>
        <v>#REF!</v>
      </c>
      <c r="AE69" s="57" t="e">
        <f t="shared" si="91"/>
        <v>#REF!</v>
      </c>
      <c r="AF69" s="56" t="e">
        <f t="shared" si="92"/>
        <v>#REF!</v>
      </c>
      <c r="AG69" s="55" t="e">
        <f t="shared" si="93"/>
        <v>#REF!</v>
      </c>
      <c r="AH69" s="55" t="e">
        <f t="shared" si="94"/>
        <v>#REF!</v>
      </c>
      <c r="AI69" s="55" t="e">
        <f t="shared" si="95"/>
        <v>#REF!</v>
      </c>
      <c r="AJ69" s="55" t="e">
        <f t="shared" si="96"/>
        <v>#REF!</v>
      </c>
      <c r="AK69" s="55" t="e">
        <f t="shared" si="97"/>
        <v>#REF!</v>
      </c>
      <c r="AL69" s="55" t="e">
        <f t="shared" si="98"/>
        <v>#REF!</v>
      </c>
      <c r="AM69" s="55" t="e">
        <f t="shared" si="99"/>
        <v>#REF!</v>
      </c>
      <c r="AN69" s="55" t="e">
        <f t="shared" si="100"/>
        <v>#REF!</v>
      </c>
      <c r="AO69" s="55" t="e">
        <f t="shared" si="101"/>
        <v>#REF!</v>
      </c>
      <c r="AP69" s="55" t="e">
        <f t="shared" si="102"/>
        <v>#REF!</v>
      </c>
      <c r="AQ69" s="55" t="e">
        <f t="shared" si="103"/>
        <v>#REF!</v>
      </c>
      <c r="AR69" s="55" t="e">
        <f t="shared" si="104"/>
        <v>#REF!</v>
      </c>
      <c r="AS69" s="55" t="e">
        <f t="shared" si="105"/>
        <v>#REF!</v>
      </c>
      <c r="AT69" s="57" t="e">
        <f t="shared" si="106"/>
        <v>#REF!</v>
      </c>
      <c r="AU69" s="56" t="e">
        <f t="shared" si="107"/>
        <v>#REF!</v>
      </c>
      <c r="AV69" s="55" t="e">
        <f t="shared" si="108"/>
        <v>#REF!</v>
      </c>
      <c r="AW69" s="55" t="e">
        <f t="shared" si="109"/>
        <v>#REF!</v>
      </c>
      <c r="AX69" s="55" t="e">
        <f t="shared" si="110"/>
        <v>#REF!</v>
      </c>
      <c r="AY69" s="55" t="e">
        <f t="shared" si="111"/>
        <v>#REF!</v>
      </c>
      <c r="AZ69" s="55" t="e">
        <f t="shared" si="112"/>
        <v>#REF!</v>
      </c>
      <c r="BA69" s="55" t="e">
        <f t="shared" si="113"/>
        <v>#REF!</v>
      </c>
      <c r="BB69" s="55" t="e">
        <f t="shared" si="114"/>
        <v>#REF!</v>
      </c>
      <c r="BC69" s="55" t="e">
        <f t="shared" si="115"/>
        <v>#REF!</v>
      </c>
      <c r="BD69" s="55" t="e">
        <f t="shared" si="116"/>
        <v>#REF!</v>
      </c>
      <c r="BE69" s="55" t="e">
        <f t="shared" si="117"/>
        <v>#REF!</v>
      </c>
      <c r="BF69" s="55" t="e">
        <f t="shared" si="118"/>
        <v>#REF!</v>
      </c>
      <c r="BG69" s="55" t="e">
        <f t="shared" si="119"/>
        <v>#REF!</v>
      </c>
      <c r="BH69" s="55" t="e">
        <f t="shared" si="120"/>
        <v>#REF!</v>
      </c>
      <c r="BI69" s="54" t="e">
        <f t="shared" si="121"/>
        <v>#REF!</v>
      </c>
      <c r="BJ69" s="53" t="e">
        <f t="shared" si="123"/>
        <v>#REF!</v>
      </c>
    </row>
    <row r="70" spans="1:62" s="33" customFormat="1" ht="12.95" customHeight="1">
      <c r="A70" s="52">
        <f t="shared" si="122"/>
        <v>2599</v>
      </c>
      <c r="B70" s="59" t="e">
        <f t="shared" si="62"/>
        <v>#REF!</v>
      </c>
      <c r="C70" s="55" t="e">
        <f t="shared" si="63"/>
        <v>#REF!</v>
      </c>
      <c r="D70" s="55" t="e">
        <f t="shared" si="64"/>
        <v>#REF!</v>
      </c>
      <c r="E70" s="55" t="e">
        <f t="shared" si="65"/>
        <v>#REF!</v>
      </c>
      <c r="F70" s="55" t="e">
        <f t="shared" si="66"/>
        <v>#REF!</v>
      </c>
      <c r="G70" s="55" t="e">
        <f t="shared" si="67"/>
        <v>#REF!</v>
      </c>
      <c r="H70" s="55" t="e">
        <f t="shared" si="68"/>
        <v>#REF!</v>
      </c>
      <c r="I70" s="55" t="e">
        <f t="shared" si="69"/>
        <v>#REF!</v>
      </c>
      <c r="J70" s="55" t="e">
        <f t="shared" si="70"/>
        <v>#REF!</v>
      </c>
      <c r="K70" s="55" t="e">
        <f t="shared" si="71"/>
        <v>#REF!</v>
      </c>
      <c r="L70" s="55" t="e">
        <f t="shared" si="72"/>
        <v>#REF!</v>
      </c>
      <c r="M70" s="55" t="e">
        <f t="shared" si="73"/>
        <v>#REF!</v>
      </c>
      <c r="N70" s="55" t="e">
        <f t="shared" si="74"/>
        <v>#REF!</v>
      </c>
      <c r="O70" s="55" t="e">
        <f t="shared" si="75"/>
        <v>#REF!</v>
      </c>
      <c r="P70" s="57" t="e">
        <f t="shared" si="76"/>
        <v>#REF!</v>
      </c>
      <c r="Q70" s="58" t="e">
        <f t="shared" si="77"/>
        <v>#REF!</v>
      </c>
      <c r="R70" s="55" t="e">
        <f t="shared" si="78"/>
        <v>#REF!</v>
      </c>
      <c r="S70" s="55" t="e">
        <f t="shared" si="79"/>
        <v>#REF!</v>
      </c>
      <c r="T70" s="55" t="e">
        <f t="shared" si="80"/>
        <v>#REF!</v>
      </c>
      <c r="U70" s="55" t="e">
        <f t="shared" si="81"/>
        <v>#REF!</v>
      </c>
      <c r="V70" s="55" t="e">
        <f t="shared" si="82"/>
        <v>#REF!</v>
      </c>
      <c r="W70" s="55" t="e">
        <f t="shared" si="83"/>
        <v>#REF!</v>
      </c>
      <c r="X70" s="55" t="e">
        <f t="shared" si="84"/>
        <v>#REF!</v>
      </c>
      <c r="Y70" s="55" t="e">
        <f t="shared" si="85"/>
        <v>#REF!</v>
      </c>
      <c r="Z70" s="55" t="e">
        <f t="shared" si="86"/>
        <v>#REF!</v>
      </c>
      <c r="AA70" s="56" t="e">
        <f t="shared" si="87"/>
        <v>#REF!</v>
      </c>
      <c r="AB70" s="55" t="e">
        <f t="shared" si="88"/>
        <v>#REF!</v>
      </c>
      <c r="AC70" s="55" t="e">
        <f t="shared" si="89"/>
        <v>#REF!</v>
      </c>
      <c r="AD70" s="55" t="e">
        <f t="shared" si="90"/>
        <v>#REF!</v>
      </c>
      <c r="AE70" s="57" t="e">
        <f t="shared" si="91"/>
        <v>#REF!</v>
      </c>
      <c r="AF70" s="56" t="e">
        <f t="shared" si="92"/>
        <v>#REF!</v>
      </c>
      <c r="AG70" s="55" t="e">
        <f t="shared" si="93"/>
        <v>#REF!</v>
      </c>
      <c r="AH70" s="55" t="e">
        <f t="shared" si="94"/>
        <v>#REF!</v>
      </c>
      <c r="AI70" s="55" t="e">
        <f t="shared" si="95"/>
        <v>#REF!</v>
      </c>
      <c r="AJ70" s="55" t="e">
        <f t="shared" si="96"/>
        <v>#REF!</v>
      </c>
      <c r="AK70" s="55" t="e">
        <f t="shared" si="97"/>
        <v>#REF!</v>
      </c>
      <c r="AL70" s="55" t="e">
        <f t="shared" si="98"/>
        <v>#REF!</v>
      </c>
      <c r="AM70" s="55" t="e">
        <f t="shared" si="99"/>
        <v>#REF!</v>
      </c>
      <c r="AN70" s="55" t="e">
        <f t="shared" si="100"/>
        <v>#REF!</v>
      </c>
      <c r="AO70" s="55" t="e">
        <f t="shared" si="101"/>
        <v>#REF!</v>
      </c>
      <c r="AP70" s="55" t="e">
        <f t="shared" si="102"/>
        <v>#REF!</v>
      </c>
      <c r="AQ70" s="55" t="e">
        <f t="shared" si="103"/>
        <v>#REF!</v>
      </c>
      <c r="AR70" s="55" t="e">
        <f t="shared" si="104"/>
        <v>#REF!</v>
      </c>
      <c r="AS70" s="55" t="e">
        <f t="shared" si="105"/>
        <v>#REF!</v>
      </c>
      <c r="AT70" s="57" t="e">
        <f t="shared" si="106"/>
        <v>#REF!</v>
      </c>
      <c r="AU70" s="56" t="e">
        <f t="shared" si="107"/>
        <v>#REF!</v>
      </c>
      <c r="AV70" s="55" t="e">
        <f t="shared" si="108"/>
        <v>#REF!</v>
      </c>
      <c r="AW70" s="55" t="e">
        <f t="shared" si="109"/>
        <v>#REF!</v>
      </c>
      <c r="AX70" s="55" t="e">
        <f t="shared" si="110"/>
        <v>#REF!</v>
      </c>
      <c r="AY70" s="55" t="e">
        <f t="shared" si="111"/>
        <v>#REF!</v>
      </c>
      <c r="AZ70" s="55" t="e">
        <f t="shared" si="112"/>
        <v>#REF!</v>
      </c>
      <c r="BA70" s="55" t="e">
        <f t="shared" si="113"/>
        <v>#REF!</v>
      </c>
      <c r="BB70" s="55" t="e">
        <f t="shared" si="114"/>
        <v>#REF!</v>
      </c>
      <c r="BC70" s="55" t="e">
        <f t="shared" si="115"/>
        <v>#REF!</v>
      </c>
      <c r="BD70" s="55" t="e">
        <f t="shared" si="116"/>
        <v>#REF!</v>
      </c>
      <c r="BE70" s="55" t="e">
        <f t="shared" si="117"/>
        <v>#REF!</v>
      </c>
      <c r="BF70" s="55" t="e">
        <f t="shared" si="118"/>
        <v>#REF!</v>
      </c>
      <c r="BG70" s="55" t="e">
        <f t="shared" si="119"/>
        <v>#REF!</v>
      </c>
      <c r="BH70" s="55" t="e">
        <f t="shared" si="120"/>
        <v>#REF!</v>
      </c>
      <c r="BI70" s="54" t="e">
        <f t="shared" si="121"/>
        <v>#REF!</v>
      </c>
      <c r="BJ70" s="53" t="e">
        <f t="shared" si="123"/>
        <v>#REF!</v>
      </c>
    </row>
    <row r="71" spans="1:62" s="33" customFormat="1" ht="12.95" customHeight="1">
      <c r="A71" s="52">
        <f t="shared" si="122"/>
        <v>2600</v>
      </c>
      <c r="B71" s="59" t="e">
        <f t="shared" si="62"/>
        <v>#REF!</v>
      </c>
      <c r="C71" s="55" t="e">
        <f t="shared" si="63"/>
        <v>#REF!</v>
      </c>
      <c r="D71" s="55" t="e">
        <f t="shared" si="64"/>
        <v>#REF!</v>
      </c>
      <c r="E71" s="55" t="e">
        <f t="shared" si="65"/>
        <v>#REF!</v>
      </c>
      <c r="F71" s="55" t="e">
        <f t="shared" si="66"/>
        <v>#REF!</v>
      </c>
      <c r="G71" s="55" t="e">
        <f t="shared" si="67"/>
        <v>#REF!</v>
      </c>
      <c r="H71" s="55" t="e">
        <f t="shared" si="68"/>
        <v>#REF!</v>
      </c>
      <c r="I71" s="55" t="e">
        <f t="shared" si="69"/>
        <v>#REF!</v>
      </c>
      <c r="J71" s="55" t="e">
        <f t="shared" si="70"/>
        <v>#REF!</v>
      </c>
      <c r="K71" s="55" t="e">
        <f t="shared" si="71"/>
        <v>#REF!</v>
      </c>
      <c r="L71" s="55" t="e">
        <f t="shared" si="72"/>
        <v>#REF!</v>
      </c>
      <c r="M71" s="55" t="e">
        <f t="shared" si="73"/>
        <v>#REF!</v>
      </c>
      <c r="N71" s="55" t="e">
        <f t="shared" si="74"/>
        <v>#REF!</v>
      </c>
      <c r="O71" s="55" t="e">
        <f t="shared" si="75"/>
        <v>#REF!</v>
      </c>
      <c r="P71" s="57" t="e">
        <f t="shared" si="76"/>
        <v>#REF!</v>
      </c>
      <c r="Q71" s="58" t="e">
        <f t="shared" si="77"/>
        <v>#REF!</v>
      </c>
      <c r="R71" s="55" t="e">
        <f t="shared" si="78"/>
        <v>#REF!</v>
      </c>
      <c r="S71" s="55" t="e">
        <f t="shared" si="79"/>
        <v>#REF!</v>
      </c>
      <c r="T71" s="55" t="e">
        <f t="shared" si="80"/>
        <v>#REF!</v>
      </c>
      <c r="U71" s="55" t="e">
        <f t="shared" si="81"/>
        <v>#REF!</v>
      </c>
      <c r="V71" s="55" t="e">
        <f t="shared" si="82"/>
        <v>#REF!</v>
      </c>
      <c r="W71" s="55" t="e">
        <f t="shared" si="83"/>
        <v>#REF!</v>
      </c>
      <c r="X71" s="55" t="e">
        <f t="shared" si="84"/>
        <v>#REF!</v>
      </c>
      <c r="Y71" s="55" t="e">
        <f t="shared" si="85"/>
        <v>#REF!</v>
      </c>
      <c r="Z71" s="55" t="e">
        <f t="shared" si="86"/>
        <v>#REF!</v>
      </c>
      <c r="AA71" s="56" t="e">
        <f t="shared" si="87"/>
        <v>#REF!</v>
      </c>
      <c r="AB71" s="55" t="e">
        <f t="shared" si="88"/>
        <v>#REF!</v>
      </c>
      <c r="AC71" s="55" t="e">
        <f t="shared" si="89"/>
        <v>#REF!</v>
      </c>
      <c r="AD71" s="55" t="e">
        <f t="shared" si="90"/>
        <v>#REF!</v>
      </c>
      <c r="AE71" s="57" t="e">
        <f t="shared" si="91"/>
        <v>#REF!</v>
      </c>
      <c r="AF71" s="56" t="e">
        <f t="shared" si="92"/>
        <v>#REF!</v>
      </c>
      <c r="AG71" s="55" t="e">
        <f t="shared" si="93"/>
        <v>#REF!</v>
      </c>
      <c r="AH71" s="55" t="e">
        <f t="shared" si="94"/>
        <v>#REF!</v>
      </c>
      <c r="AI71" s="55" t="e">
        <f t="shared" si="95"/>
        <v>#REF!</v>
      </c>
      <c r="AJ71" s="55" t="e">
        <f t="shared" si="96"/>
        <v>#REF!</v>
      </c>
      <c r="AK71" s="55" t="e">
        <f t="shared" si="97"/>
        <v>#REF!</v>
      </c>
      <c r="AL71" s="55" t="e">
        <f t="shared" si="98"/>
        <v>#REF!</v>
      </c>
      <c r="AM71" s="55" t="e">
        <f t="shared" si="99"/>
        <v>#REF!</v>
      </c>
      <c r="AN71" s="55" t="e">
        <f t="shared" si="100"/>
        <v>#REF!</v>
      </c>
      <c r="AO71" s="55" t="e">
        <f t="shared" si="101"/>
        <v>#REF!</v>
      </c>
      <c r="AP71" s="55" t="e">
        <f t="shared" si="102"/>
        <v>#REF!</v>
      </c>
      <c r="AQ71" s="55" t="e">
        <f t="shared" si="103"/>
        <v>#REF!</v>
      </c>
      <c r="AR71" s="55" t="e">
        <f t="shared" si="104"/>
        <v>#REF!</v>
      </c>
      <c r="AS71" s="55" t="e">
        <f t="shared" si="105"/>
        <v>#REF!</v>
      </c>
      <c r="AT71" s="57" t="e">
        <f t="shared" si="106"/>
        <v>#REF!</v>
      </c>
      <c r="AU71" s="56" t="e">
        <f t="shared" si="107"/>
        <v>#REF!</v>
      </c>
      <c r="AV71" s="55" t="e">
        <f t="shared" si="108"/>
        <v>#REF!</v>
      </c>
      <c r="AW71" s="55" t="e">
        <f t="shared" si="109"/>
        <v>#REF!</v>
      </c>
      <c r="AX71" s="55" t="e">
        <f t="shared" si="110"/>
        <v>#REF!</v>
      </c>
      <c r="AY71" s="55" t="e">
        <f t="shared" si="111"/>
        <v>#REF!</v>
      </c>
      <c r="AZ71" s="55" t="e">
        <f t="shared" si="112"/>
        <v>#REF!</v>
      </c>
      <c r="BA71" s="55" t="e">
        <f t="shared" si="113"/>
        <v>#REF!</v>
      </c>
      <c r="BB71" s="55" t="e">
        <f t="shared" si="114"/>
        <v>#REF!</v>
      </c>
      <c r="BC71" s="55" t="e">
        <f t="shared" si="115"/>
        <v>#REF!</v>
      </c>
      <c r="BD71" s="55" t="e">
        <f t="shared" si="116"/>
        <v>#REF!</v>
      </c>
      <c r="BE71" s="55" t="e">
        <f t="shared" si="117"/>
        <v>#REF!</v>
      </c>
      <c r="BF71" s="55" t="e">
        <f t="shared" si="118"/>
        <v>#REF!</v>
      </c>
      <c r="BG71" s="55" t="e">
        <f t="shared" si="119"/>
        <v>#REF!</v>
      </c>
      <c r="BH71" s="55" t="e">
        <f t="shared" si="120"/>
        <v>#REF!</v>
      </c>
      <c r="BI71" s="54" t="e">
        <f t="shared" si="121"/>
        <v>#REF!</v>
      </c>
      <c r="BJ71" s="53" t="e">
        <f t="shared" si="123"/>
        <v>#REF!</v>
      </c>
    </row>
    <row r="72" spans="1:62" s="33" customFormat="1" ht="12.95" customHeight="1">
      <c r="A72" s="52">
        <f t="shared" si="122"/>
        <v>2601</v>
      </c>
      <c r="B72" s="59" t="e">
        <f t="shared" si="62"/>
        <v>#REF!</v>
      </c>
      <c r="C72" s="55" t="e">
        <f t="shared" si="63"/>
        <v>#REF!</v>
      </c>
      <c r="D72" s="55" t="e">
        <f t="shared" si="64"/>
        <v>#REF!</v>
      </c>
      <c r="E72" s="55" t="e">
        <f t="shared" si="65"/>
        <v>#REF!</v>
      </c>
      <c r="F72" s="55" t="e">
        <f t="shared" si="66"/>
        <v>#REF!</v>
      </c>
      <c r="G72" s="55" t="e">
        <f t="shared" si="67"/>
        <v>#REF!</v>
      </c>
      <c r="H72" s="55" t="e">
        <f t="shared" si="68"/>
        <v>#REF!</v>
      </c>
      <c r="I72" s="55" t="e">
        <f t="shared" si="69"/>
        <v>#REF!</v>
      </c>
      <c r="J72" s="55" t="e">
        <f t="shared" si="70"/>
        <v>#REF!</v>
      </c>
      <c r="K72" s="55" t="e">
        <f t="shared" si="71"/>
        <v>#REF!</v>
      </c>
      <c r="L72" s="55" t="e">
        <f t="shared" si="72"/>
        <v>#REF!</v>
      </c>
      <c r="M72" s="55" t="e">
        <f t="shared" si="73"/>
        <v>#REF!</v>
      </c>
      <c r="N72" s="55" t="e">
        <f t="shared" si="74"/>
        <v>#REF!</v>
      </c>
      <c r="O72" s="55" t="e">
        <f t="shared" si="75"/>
        <v>#REF!</v>
      </c>
      <c r="P72" s="57" t="e">
        <f t="shared" si="76"/>
        <v>#REF!</v>
      </c>
      <c r="Q72" s="58" t="e">
        <f t="shared" si="77"/>
        <v>#REF!</v>
      </c>
      <c r="R72" s="55" t="e">
        <f t="shared" si="78"/>
        <v>#REF!</v>
      </c>
      <c r="S72" s="55" t="e">
        <f t="shared" si="79"/>
        <v>#REF!</v>
      </c>
      <c r="T72" s="55" t="e">
        <f t="shared" si="80"/>
        <v>#REF!</v>
      </c>
      <c r="U72" s="55" t="e">
        <f t="shared" si="81"/>
        <v>#REF!</v>
      </c>
      <c r="V72" s="55" t="e">
        <f t="shared" si="82"/>
        <v>#REF!</v>
      </c>
      <c r="W72" s="55" t="e">
        <f t="shared" si="83"/>
        <v>#REF!</v>
      </c>
      <c r="X72" s="55" t="e">
        <f t="shared" si="84"/>
        <v>#REF!</v>
      </c>
      <c r="Y72" s="55" t="e">
        <f t="shared" si="85"/>
        <v>#REF!</v>
      </c>
      <c r="Z72" s="55" t="e">
        <f t="shared" si="86"/>
        <v>#REF!</v>
      </c>
      <c r="AA72" s="56" t="e">
        <f t="shared" si="87"/>
        <v>#REF!</v>
      </c>
      <c r="AB72" s="55" t="e">
        <f t="shared" si="88"/>
        <v>#REF!</v>
      </c>
      <c r="AC72" s="55" t="e">
        <f t="shared" si="89"/>
        <v>#REF!</v>
      </c>
      <c r="AD72" s="55" t="e">
        <f t="shared" si="90"/>
        <v>#REF!</v>
      </c>
      <c r="AE72" s="57" t="e">
        <f t="shared" si="91"/>
        <v>#REF!</v>
      </c>
      <c r="AF72" s="56" t="e">
        <f t="shared" si="92"/>
        <v>#REF!</v>
      </c>
      <c r="AG72" s="55" t="e">
        <f t="shared" si="93"/>
        <v>#REF!</v>
      </c>
      <c r="AH72" s="55" t="e">
        <f t="shared" si="94"/>
        <v>#REF!</v>
      </c>
      <c r="AI72" s="55" t="e">
        <f t="shared" si="95"/>
        <v>#REF!</v>
      </c>
      <c r="AJ72" s="55" t="e">
        <f t="shared" si="96"/>
        <v>#REF!</v>
      </c>
      <c r="AK72" s="55" t="e">
        <f t="shared" si="97"/>
        <v>#REF!</v>
      </c>
      <c r="AL72" s="55" t="e">
        <f t="shared" si="98"/>
        <v>#REF!</v>
      </c>
      <c r="AM72" s="55" t="e">
        <f t="shared" si="99"/>
        <v>#REF!</v>
      </c>
      <c r="AN72" s="55" t="e">
        <f t="shared" si="100"/>
        <v>#REF!</v>
      </c>
      <c r="AO72" s="55" t="e">
        <f t="shared" si="101"/>
        <v>#REF!</v>
      </c>
      <c r="AP72" s="55" t="e">
        <f t="shared" si="102"/>
        <v>#REF!</v>
      </c>
      <c r="AQ72" s="55" t="e">
        <f t="shared" si="103"/>
        <v>#REF!</v>
      </c>
      <c r="AR72" s="55" t="e">
        <f t="shared" si="104"/>
        <v>#REF!</v>
      </c>
      <c r="AS72" s="55" t="e">
        <f t="shared" si="105"/>
        <v>#REF!</v>
      </c>
      <c r="AT72" s="57" t="e">
        <f t="shared" si="106"/>
        <v>#REF!</v>
      </c>
      <c r="AU72" s="56" t="e">
        <f t="shared" si="107"/>
        <v>#REF!</v>
      </c>
      <c r="AV72" s="55" t="e">
        <f t="shared" si="108"/>
        <v>#REF!</v>
      </c>
      <c r="AW72" s="55" t="e">
        <f t="shared" si="109"/>
        <v>#REF!</v>
      </c>
      <c r="AX72" s="55" t="e">
        <f t="shared" si="110"/>
        <v>#REF!</v>
      </c>
      <c r="AY72" s="55" t="e">
        <f t="shared" si="111"/>
        <v>#REF!</v>
      </c>
      <c r="AZ72" s="55" t="e">
        <f t="shared" si="112"/>
        <v>#REF!</v>
      </c>
      <c r="BA72" s="55" t="e">
        <f t="shared" si="113"/>
        <v>#REF!</v>
      </c>
      <c r="BB72" s="55" t="e">
        <f t="shared" si="114"/>
        <v>#REF!</v>
      </c>
      <c r="BC72" s="55" t="e">
        <f t="shared" si="115"/>
        <v>#REF!</v>
      </c>
      <c r="BD72" s="55" t="e">
        <f t="shared" si="116"/>
        <v>#REF!</v>
      </c>
      <c r="BE72" s="55" t="e">
        <f t="shared" si="117"/>
        <v>#REF!</v>
      </c>
      <c r="BF72" s="55" t="e">
        <f t="shared" si="118"/>
        <v>#REF!</v>
      </c>
      <c r="BG72" s="55" t="e">
        <f t="shared" si="119"/>
        <v>#REF!</v>
      </c>
      <c r="BH72" s="55" t="e">
        <f t="shared" si="120"/>
        <v>#REF!</v>
      </c>
      <c r="BI72" s="54" t="e">
        <f t="shared" si="121"/>
        <v>#REF!</v>
      </c>
      <c r="BJ72" s="53" t="e">
        <f t="shared" si="123"/>
        <v>#REF!</v>
      </c>
    </row>
    <row r="73" spans="1:62" s="33" customFormat="1" ht="12.95" customHeight="1">
      <c r="A73" s="52">
        <f t="shared" si="122"/>
        <v>2602</v>
      </c>
      <c r="B73" s="59" t="e">
        <f t="shared" si="62"/>
        <v>#REF!</v>
      </c>
      <c r="C73" s="55" t="e">
        <f t="shared" si="63"/>
        <v>#REF!</v>
      </c>
      <c r="D73" s="55" t="e">
        <f t="shared" si="64"/>
        <v>#REF!</v>
      </c>
      <c r="E73" s="55" t="e">
        <f t="shared" si="65"/>
        <v>#REF!</v>
      </c>
      <c r="F73" s="55" t="e">
        <f t="shared" si="66"/>
        <v>#REF!</v>
      </c>
      <c r="G73" s="55" t="e">
        <f t="shared" si="67"/>
        <v>#REF!</v>
      </c>
      <c r="H73" s="55" t="e">
        <f t="shared" si="68"/>
        <v>#REF!</v>
      </c>
      <c r="I73" s="55" t="e">
        <f t="shared" si="69"/>
        <v>#REF!</v>
      </c>
      <c r="J73" s="55" t="e">
        <f t="shared" si="70"/>
        <v>#REF!</v>
      </c>
      <c r="K73" s="55" t="e">
        <f t="shared" si="71"/>
        <v>#REF!</v>
      </c>
      <c r="L73" s="55" t="e">
        <f t="shared" si="72"/>
        <v>#REF!</v>
      </c>
      <c r="M73" s="55" t="e">
        <f t="shared" si="73"/>
        <v>#REF!</v>
      </c>
      <c r="N73" s="55" t="e">
        <f t="shared" si="74"/>
        <v>#REF!</v>
      </c>
      <c r="O73" s="55" t="e">
        <f t="shared" si="75"/>
        <v>#REF!</v>
      </c>
      <c r="P73" s="57" t="e">
        <f t="shared" si="76"/>
        <v>#REF!</v>
      </c>
      <c r="Q73" s="58" t="e">
        <f t="shared" si="77"/>
        <v>#REF!</v>
      </c>
      <c r="R73" s="55" t="e">
        <f t="shared" si="78"/>
        <v>#REF!</v>
      </c>
      <c r="S73" s="55" t="e">
        <f t="shared" si="79"/>
        <v>#REF!</v>
      </c>
      <c r="T73" s="55" t="e">
        <f t="shared" si="80"/>
        <v>#REF!</v>
      </c>
      <c r="U73" s="55" t="e">
        <f t="shared" si="81"/>
        <v>#REF!</v>
      </c>
      <c r="V73" s="55" t="e">
        <f t="shared" si="82"/>
        <v>#REF!</v>
      </c>
      <c r="W73" s="55" t="e">
        <f t="shared" si="83"/>
        <v>#REF!</v>
      </c>
      <c r="X73" s="55" t="e">
        <f t="shared" si="84"/>
        <v>#REF!</v>
      </c>
      <c r="Y73" s="55" t="e">
        <f t="shared" si="85"/>
        <v>#REF!</v>
      </c>
      <c r="Z73" s="55" t="e">
        <f t="shared" si="86"/>
        <v>#REF!</v>
      </c>
      <c r="AA73" s="56" t="e">
        <f t="shared" si="87"/>
        <v>#REF!</v>
      </c>
      <c r="AB73" s="55" t="e">
        <f t="shared" si="88"/>
        <v>#REF!</v>
      </c>
      <c r="AC73" s="55" t="e">
        <f t="shared" si="89"/>
        <v>#REF!</v>
      </c>
      <c r="AD73" s="55" t="e">
        <f t="shared" si="90"/>
        <v>#REF!</v>
      </c>
      <c r="AE73" s="57" t="e">
        <f t="shared" si="91"/>
        <v>#REF!</v>
      </c>
      <c r="AF73" s="56" t="e">
        <f t="shared" si="92"/>
        <v>#REF!</v>
      </c>
      <c r="AG73" s="55" t="e">
        <f t="shared" si="93"/>
        <v>#REF!</v>
      </c>
      <c r="AH73" s="55" t="e">
        <f t="shared" si="94"/>
        <v>#REF!</v>
      </c>
      <c r="AI73" s="55" t="e">
        <f t="shared" si="95"/>
        <v>#REF!</v>
      </c>
      <c r="AJ73" s="55" t="e">
        <f t="shared" si="96"/>
        <v>#REF!</v>
      </c>
      <c r="AK73" s="55" t="e">
        <f t="shared" si="97"/>
        <v>#REF!</v>
      </c>
      <c r="AL73" s="55" t="e">
        <f t="shared" si="98"/>
        <v>#REF!</v>
      </c>
      <c r="AM73" s="55" t="e">
        <f t="shared" si="99"/>
        <v>#REF!</v>
      </c>
      <c r="AN73" s="55" t="e">
        <f t="shared" si="100"/>
        <v>#REF!</v>
      </c>
      <c r="AO73" s="55" t="e">
        <f t="shared" si="101"/>
        <v>#REF!</v>
      </c>
      <c r="AP73" s="55" t="e">
        <f t="shared" si="102"/>
        <v>#REF!</v>
      </c>
      <c r="AQ73" s="55" t="e">
        <f t="shared" si="103"/>
        <v>#REF!</v>
      </c>
      <c r="AR73" s="55" t="e">
        <f t="shared" si="104"/>
        <v>#REF!</v>
      </c>
      <c r="AS73" s="55" t="e">
        <f t="shared" si="105"/>
        <v>#REF!</v>
      </c>
      <c r="AT73" s="57" t="e">
        <f t="shared" si="106"/>
        <v>#REF!</v>
      </c>
      <c r="AU73" s="56" t="e">
        <f t="shared" si="107"/>
        <v>#REF!</v>
      </c>
      <c r="AV73" s="55" t="e">
        <f t="shared" si="108"/>
        <v>#REF!</v>
      </c>
      <c r="AW73" s="55" t="e">
        <f t="shared" si="109"/>
        <v>#REF!</v>
      </c>
      <c r="AX73" s="55" t="e">
        <f t="shared" si="110"/>
        <v>#REF!</v>
      </c>
      <c r="AY73" s="55" t="e">
        <f t="shared" si="111"/>
        <v>#REF!</v>
      </c>
      <c r="AZ73" s="55" t="e">
        <f t="shared" si="112"/>
        <v>#REF!</v>
      </c>
      <c r="BA73" s="55" t="e">
        <f t="shared" si="113"/>
        <v>#REF!</v>
      </c>
      <c r="BB73" s="55" t="e">
        <f t="shared" si="114"/>
        <v>#REF!</v>
      </c>
      <c r="BC73" s="55" t="e">
        <f t="shared" si="115"/>
        <v>#REF!</v>
      </c>
      <c r="BD73" s="55" t="e">
        <f t="shared" si="116"/>
        <v>#REF!</v>
      </c>
      <c r="BE73" s="55" t="e">
        <f t="shared" si="117"/>
        <v>#REF!</v>
      </c>
      <c r="BF73" s="55" t="e">
        <f t="shared" si="118"/>
        <v>#REF!</v>
      </c>
      <c r="BG73" s="55" t="e">
        <f t="shared" si="119"/>
        <v>#REF!</v>
      </c>
      <c r="BH73" s="55" t="e">
        <f t="shared" si="120"/>
        <v>#REF!</v>
      </c>
      <c r="BI73" s="54" t="e">
        <f t="shared" si="121"/>
        <v>#REF!</v>
      </c>
      <c r="BJ73" s="53" t="e">
        <f t="shared" si="123"/>
        <v>#REF!</v>
      </c>
    </row>
    <row r="74" spans="1:62" s="33" customFormat="1" ht="12.95" customHeight="1">
      <c r="A74" s="52">
        <f t="shared" si="122"/>
        <v>2603</v>
      </c>
      <c r="B74" s="59" t="e">
        <f t="shared" si="62"/>
        <v>#REF!</v>
      </c>
      <c r="C74" s="55" t="e">
        <f t="shared" si="63"/>
        <v>#REF!</v>
      </c>
      <c r="D74" s="55" t="e">
        <f t="shared" si="64"/>
        <v>#REF!</v>
      </c>
      <c r="E74" s="55" t="e">
        <f t="shared" si="65"/>
        <v>#REF!</v>
      </c>
      <c r="F74" s="55" t="e">
        <f t="shared" si="66"/>
        <v>#REF!</v>
      </c>
      <c r="G74" s="55" t="e">
        <f t="shared" si="67"/>
        <v>#REF!</v>
      </c>
      <c r="H74" s="55" t="e">
        <f t="shared" si="68"/>
        <v>#REF!</v>
      </c>
      <c r="I74" s="55" t="e">
        <f t="shared" si="69"/>
        <v>#REF!</v>
      </c>
      <c r="J74" s="55" t="e">
        <f t="shared" si="70"/>
        <v>#REF!</v>
      </c>
      <c r="K74" s="55" t="e">
        <f t="shared" si="71"/>
        <v>#REF!</v>
      </c>
      <c r="L74" s="55" t="e">
        <f t="shared" si="72"/>
        <v>#REF!</v>
      </c>
      <c r="M74" s="55" t="e">
        <f t="shared" si="73"/>
        <v>#REF!</v>
      </c>
      <c r="N74" s="55" t="e">
        <f t="shared" si="74"/>
        <v>#REF!</v>
      </c>
      <c r="O74" s="55" t="e">
        <f t="shared" si="75"/>
        <v>#REF!</v>
      </c>
      <c r="P74" s="57" t="e">
        <f t="shared" si="76"/>
        <v>#REF!</v>
      </c>
      <c r="Q74" s="58" t="e">
        <f t="shared" si="77"/>
        <v>#REF!</v>
      </c>
      <c r="R74" s="55" t="e">
        <f t="shared" si="78"/>
        <v>#REF!</v>
      </c>
      <c r="S74" s="55" t="e">
        <f t="shared" si="79"/>
        <v>#REF!</v>
      </c>
      <c r="T74" s="55" t="e">
        <f t="shared" si="80"/>
        <v>#REF!</v>
      </c>
      <c r="U74" s="55" t="e">
        <f t="shared" si="81"/>
        <v>#REF!</v>
      </c>
      <c r="V74" s="55" t="e">
        <f t="shared" si="82"/>
        <v>#REF!</v>
      </c>
      <c r="W74" s="55" t="e">
        <f t="shared" si="83"/>
        <v>#REF!</v>
      </c>
      <c r="X74" s="55" t="e">
        <f t="shared" si="84"/>
        <v>#REF!</v>
      </c>
      <c r="Y74" s="55" t="e">
        <f t="shared" si="85"/>
        <v>#REF!</v>
      </c>
      <c r="Z74" s="55" t="e">
        <f t="shared" si="86"/>
        <v>#REF!</v>
      </c>
      <c r="AA74" s="56" t="e">
        <f t="shared" si="87"/>
        <v>#REF!</v>
      </c>
      <c r="AB74" s="55" t="e">
        <f t="shared" si="88"/>
        <v>#REF!</v>
      </c>
      <c r="AC74" s="55" t="e">
        <f t="shared" si="89"/>
        <v>#REF!</v>
      </c>
      <c r="AD74" s="55" t="e">
        <f t="shared" si="90"/>
        <v>#REF!</v>
      </c>
      <c r="AE74" s="57" t="e">
        <f t="shared" si="91"/>
        <v>#REF!</v>
      </c>
      <c r="AF74" s="56" t="e">
        <f t="shared" si="92"/>
        <v>#REF!</v>
      </c>
      <c r="AG74" s="55" t="e">
        <f t="shared" si="93"/>
        <v>#REF!</v>
      </c>
      <c r="AH74" s="55" t="e">
        <f t="shared" si="94"/>
        <v>#REF!</v>
      </c>
      <c r="AI74" s="55" t="e">
        <f t="shared" si="95"/>
        <v>#REF!</v>
      </c>
      <c r="AJ74" s="55" t="e">
        <f t="shared" si="96"/>
        <v>#REF!</v>
      </c>
      <c r="AK74" s="55" t="e">
        <f t="shared" si="97"/>
        <v>#REF!</v>
      </c>
      <c r="AL74" s="55" t="e">
        <f t="shared" si="98"/>
        <v>#REF!</v>
      </c>
      <c r="AM74" s="55" t="e">
        <f t="shared" si="99"/>
        <v>#REF!</v>
      </c>
      <c r="AN74" s="55" t="e">
        <f t="shared" si="100"/>
        <v>#REF!</v>
      </c>
      <c r="AO74" s="55" t="e">
        <f t="shared" si="101"/>
        <v>#REF!</v>
      </c>
      <c r="AP74" s="55" t="e">
        <f t="shared" si="102"/>
        <v>#REF!</v>
      </c>
      <c r="AQ74" s="55" t="e">
        <f t="shared" si="103"/>
        <v>#REF!</v>
      </c>
      <c r="AR74" s="55" t="e">
        <f t="shared" si="104"/>
        <v>#REF!</v>
      </c>
      <c r="AS74" s="55" t="e">
        <f t="shared" si="105"/>
        <v>#REF!</v>
      </c>
      <c r="AT74" s="57" t="e">
        <f t="shared" si="106"/>
        <v>#REF!</v>
      </c>
      <c r="AU74" s="56" t="e">
        <f t="shared" si="107"/>
        <v>#REF!</v>
      </c>
      <c r="AV74" s="55" t="e">
        <f t="shared" si="108"/>
        <v>#REF!</v>
      </c>
      <c r="AW74" s="55" t="e">
        <f t="shared" si="109"/>
        <v>#REF!</v>
      </c>
      <c r="AX74" s="55" t="e">
        <f t="shared" si="110"/>
        <v>#REF!</v>
      </c>
      <c r="AY74" s="55" t="e">
        <f t="shared" si="111"/>
        <v>#REF!</v>
      </c>
      <c r="AZ74" s="55" t="e">
        <f t="shared" si="112"/>
        <v>#REF!</v>
      </c>
      <c r="BA74" s="55" t="e">
        <f t="shared" si="113"/>
        <v>#REF!</v>
      </c>
      <c r="BB74" s="55" t="e">
        <f t="shared" si="114"/>
        <v>#REF!</v>
      </c>
      <c r="BC74" s="55" t="e">
        <f t="shared" si="115"/>
        <v>#REF!</v>
      </c>
      <c r="BD74" s="55" t="e">
        <f t="shared" si="116"/>
        <v>#REF!</v>
      </c>
      <c r="BE74" s="55" t="e">
        <f t="shared" si="117"/>
        <v>#REF!</v>
      </c>
      <c r="BF74" s="55" t="e">
        <f t="shared" si="118"/>
        <v>#REF!</v>
      </c>
      <c r="BG74" s="55" t="e">
        <f t="shared" si="119"/>
        <v>#REF!</v>
      </c>
      <c r="BH74" s="55" t="e">
        <f t="shared" si="120"/>
        <v>#REF!</v>
      </c>
      <c r="BI74" s="54" t="e">
        <f t="shared" si="121"/>
        <v>#REF!</v>
      </c>
      <c r="BJ74" s="53" t="e">
        <f t="shared" si="123"/>
        <v>#REF!</v>
      </c>
    </row>
    <row r="75" spans="1:62" s="33" customFormat="1" ht="12.95" customHeight="1">
      <c r="A75" s="52">
        <f t="shared" si="122"/>
        <v>2604</v>
      </c>
      <c r="B75" s="59" t="e">
        <f t="shared" si="62"/>
        <v>#REF!</v>
      </c>
      <c r="C75" s="55" t="e">
        <f t="shared" si="63"/>
        <v>#REF!</v>
      </c>
      <c r="D75" s="55" t="e">
        <f t="shared" si="64"/>
        <v>#REF!</v>
      </c>
      <c r="E75" s="55" t="e">
        <f t="shared" si="65"/>
        <v>#REF!</v>
      </c>
      <c r="F75" s="55" t="e">
        <f t="shared" si="66"/>
        <v>#REF!</v>
      </c>
      <c r="G75" s="55" t="e">
        <f t="shared" si="67"/>
        <v>#REF!</v>
      </c>
      <c r="H75" s="55" t="e">
        <f t="shared" si="68"/>
        <v>#REF!</v>
      </c>
      <c r="I75" s="55" t="e">
        <f t="shared" si="69"/>
        <v>#REF!</v>
      </c>
      <c r="J75" s="55" t="e">
        <f t="shared" si="70"/>
        <v>#REF!</v>
      </c>
      <c r="K75" s="55" t="e">
        <f t="shared" si="71"/>
        <v>#REF!</v>
      </c>
      <c r="L75" s="55" t="e">
        <f t="shared" si="72"/>
        <v>#REF!</v>
      </c>
      <c r="M75" s="55" t="e">
        <f t="shared" si="73"/>
        <v>#REF!</v>
      </c>
      <c r="N75" s="55" t="e">
        <f t="shared" si="74"/>
        <v>#REF!</v>
      </c>
      <c r="O75" s="55" t="e">
        <f t="shared" si="75"/>
        <v>#REF!</v>
      </c>
      <c r="P75" s="57" t="e">
        <f t="shared" si="76"/>
        <v>#REF!</v>
      </c>
      <c r="Q75" s="58" t="e">
        <f t="shared" si="77"/>
        <v>#REF!</v>
      </c>
      <c r="R75" s="55" t="e">
        <f t="shared" si="78"/>
        <v>#REF!</v>
      </c>
      <c r="S75" s="55" t="e">
        <f t="shared" si="79"/>
        <v>#REF!</v>
      </c>
      <c r="T75" s="55" t="e">
        <f t="shared" si="80"/>
        <v>#REF!</v>
      </c>
      <c r="U75" s="55" t="e">
        <f t="shared" si="81"/>
        <v>#REF!</v>
      </c>
      <c r="V75" s="55" t="e">
        <f t="shared" si="82"/>
        <v>#REF!</v>
      </c>
      <c r="W75" s="55" t="e">
        <f t="shared" si="83"/>
        <v>#REF!</v>
      </c>
      <c r="X75" s="55" t="e">
        <f t="shared" si="84"/>
        <v>#REF!</v>
      </c>
      <c r="Y75" s="55" t="e">
        <f t="shared" si="85"/>
        <v>#REF!</v>
      </c>
      <c r="Z75" s="55" t="e">
        <f t="shared" si="86"/>
        <v>#REF!</v>
      </c>
      <c r="AA75" s="56" t="e">
        <f t="shared" si="87"/>
        <v>#REF!</v>
      </c>
      <c r="AB75" s="55" t="e">
        <f t="shared" si="88"/>
        <v>#REF!</v>
      </c>
      <c r="AC75" s="55" t="e">
        <f t="shared" si="89"/>
        <v>#REF!</v>
      </c>
      <c r="AD75" s="55" t="e">
        <f t="shared" si="90"/>
        <v>#REF!</v>
      </c>
      <c r="AE75" s="57" t="e">
        <f t="shared" si="91"/>
        <v>#REF!</v>
      </c>
      <c r="AF75" s="56" t="e">
        <f t="shared" si="92"/>
        <v>#REF!</v>
      </c>
      <c r="AG75" s="55" t="e">
        <f t="shared" si="93"/>
        <v>#REF!</v>
      </c>
      <c r="AH75" s="55" t="e">
        <f t="shared" si="94"/>
        <v>#REF!</v>
      </c>
      <c r="AI75" s="55" t="e">
        <f t="shared" si="95"/>
        <v>#REF!</v>
      </c>
      <c r="AJ75" s="55" t="e">
        <f t="shared" si="96"/>
        <v>#REF!</v>
      </c>
      <c r="AK75" s="55" t="e">
        <f t="shared" si="97"/>
        <v>#REF!</v>
      </c>
      <c r="AL75" s="55" t="e">
        <f t="shared" si="98"/>
        <v>#REF!</v>
      </c>
      <c r="AM75" s="55" t="e">
        <f t="shared" si="99"/>
        <v>#REF!</v>
      </c>
      <c r="AN75" s="55" t="e">
        <f t="shared" si="100"/>
        <v>#REF!</v>
      </c>
      <c r="AO75" s="55" t="e">
        <f t="shared" si="101"/>
        <v>#REF!</v>
      </c>
      <c r="AP75" s="55" t="e">
        <f t="shared" si="102"/>
        <v>#REF!</v>
      </c>
      <c r="AQ75" s="55" t="e">
        <f t="shared" si="103"/>
        <v>#REF!</v>
      </c>
      <c r="AR75" s="55" t="e">
        <f t="shared" si="104"/>
        <v>#REF!</v>
      </c>
      <c r="AS75" s="55" t="e">
        <f t="shared" si="105"/>
        <v>#REF!</v>
      </c>
      <c r="AT75" s="57" t="e">
        <f t="shared" si="106"/>
        <v>#REF!</v>
      </c>
      <c r="AU75" s="56" t="e">
        <f t="shared" si="107"/>
        <v>#REF!</v>
      </c>
      <c r="AV75" s="55" t="e">
        <f t="shared" si="108"/>
        <v>#REF!</v>
      </c>
      <c r="AW75" s="55" t="e">
        <f t="shared" si="109"/>
        <v>#REF!</v>
      </c>
      <c r="AX75" s="55" t="e">
        <f t="shared" si="110"/>
        <v>#REF!</v>
      </c>
      <c r="AY75" s="55" t="e">
        <f t="shared" si="111"/>
        <v>#REF!</v>
      </c>
      <c r="AZ75" s="55" t="e">
        <f t="shared" si="112"/>
        <v>#REF!</v>
      </c>
      <c r="BA75" s="55" t="e">
        <f t="shared" si="113"/>
        <v>#REF!</v>
      </c>
      <c r="BB75" s="55" t="e">
        <f t="shared" si="114"/>
        <v>#REF!</v>
      </c>
      <c r="BC75" s="55" t="e">
        <f t="shared" si="115"/>
        <v>#REF!</v>
      </c>
      <c r="BD75" s="55" t="e">
        <f t="shared" si="116"/>
        <v>#REF!</v>
      </c>
      <c r="BE75" s="55" t="e">
        <f t="shared" si="117"/>
        <v>#REF!</v>
      </c>
      <c r="BF75" s="55" t="e">
        <f t="shared" si="118"/>
        <v>#REF!</v>
      </c>
      <c r="BG75" s="55" t="e">
        <f t="shared" si="119"/>
        <v>#REF!</v>
      </c>
      <c r="BH75" s="55" t="e">
        <f t="shared" si="120"/>
        <v>#REF!</v>
      </c>
      <c r="BI75" s="54" t="e">
        <f t="shared" si="121"/>
        <v>#REF!</v>
      </c>
      <c r="BJ75" s="53" t="e">
        <f t="shared" si="123"/>
        <v>#REF!</v>
      </c>
    </row>
    <row r="76" spans="1:62" s="33" customFormat="1" ht="12.95" customHeight="1">
      <c r="A76" s="52">
        <f t="shared" si="122"/>
        <v>2605</v>
      </c>
      <c r="B76" s="59" t="e">
        <f t="shared" si="62"/>
        <v>#REF!</v>
      </c>
      <c r="C76" s="55" t="e">
        <f t="shared" si="63"/>
        <v>#REF!</v>
      </c>
      <c r="D76" s="55" t="e">
        <f t="shared" si="64"/>
        <v>#REF!</v>
      </c>
      <c r="E76" s="55" t="e">
        <f t="shared" si="65"/>
        <v>#REF!</v>
      </c>
      <c r="F76" s="55" t="e">
        <f t="shared" si="66"/>
        <v>#REF!</v>
      </c>
      <c r="G76" s="55" t="e">
        <f t="shared" si="67"/>
        <v>#REF!</v>
      </c>
      <c r="H76" s="55" t="e">
        <f t="shared" si="68"/>
        <v>#REF!</v>
      </c>
      <c r="I76" s="55" t="e">
        <f t="shared" si="69"/>
        <v>#REF!</v>
      </c>
      <c r="J76" s="55" t="e">
        <f t="shared" si="70"/>
        <v>#REF!</v>
      </c>
      <c r="K76" s="55" t="e">
        <f t="shared" si="71"/>
        <v>#REF!</v>
      </c>
      <c r="L76" s="55" t="e">
        <f t="shared" si="72"/>
        <v>#REF!</v>
      </c>
      <c r="M76" s="55" t="e">
        <f t="shared" si="73"/>
        <v>#REF!</v>
      </c>
      <c r="N76" s="55" t="e">
        <f t="shared" si="74"/>
        <v>#REF!</v>
      </c>
      <c r="O76" s="55" t="e">
        <f t="shared" si="75"/>
        <v>#REF!</v>
      </c>
      <c r="P76" s="57" t="e">
        <f t="shared" si="76"/>
        <v>#REF!</v>
      </c>
      <c r="Q76" s="58" t="e">
        <f t="shared" si="77"/>
        <v>#REF!</v>
      </c>
      <c r="R76" s="55" t="e">
        <f t="shared" si="78"/>
        <v>#REF!</v>
      </c>
      <c r="S76" s="55" t="e">
        <f t="shared" si="79"/>
        <v>#REF!</v>
      </c>
      <c r="T76" s="55" t="e">
        <f t="shared" si="80"/>
        <v>#REF!</v>
      </c>
      <c r="U76" s="55" t="e">
        <f t="shared" si="81"/>
        <v>#REF!</v>
      </c>
      <c r="V76" s="55" t="e">
        <f t="shared" si="82"/>
        <v>#REF!</v>
      </c>
      <c r="W76" s="55" t="e">
        <f t="shared" si="83"/>
        <v>#REF!</v>
      </c>
      <c r="X76" s="55" t="e">
        <f t="shared" si="84"/>
        <v>#REF!</v>
      </c>
      <c r="Y76" s="55" t="e">
        <f t="shared" si="85"/>
        <v>#REF!</v>
      </c>
      <c r="Z76" s="55" t="e">
        <f t="shared" si="86"/>
        <v>#REF!</v>
      </c>
      <c r="AA76" s="56" t="e">
        <f t="shared" si="87"/>
        <v>#REF!</v>
      </c>
      <c r="AB76" s="55" t="e">
        <f t="shared" si="88"/>
        <v>#REF!</v>
      </c>
      <c r="AC76" s="55" t="e">
        <f t="shared" si="89"/>
        <v>#REF!</v>
      </c>
      <c r="AD76" s="55" t="e">
        <f t="shared" si="90"/>
        <v>#REF!</v>
      </c>
      <c r="AE76" s="57" t="e">
        <f t="shared" si="91"/>
        <v>#REF!</v>
      </c>
      <c r="AF76" s="56" t="e">
        <f t="shared" si="92"/>
        <v>#REF!</v>
      </c>
      <c r="AG76" s="55" t="e">
        <f t="shared" si="93"/>
        <v>#REF!</v>
      </c>
      <c r="AH76" s="55" t="e">
        <f t="shared" si="94"/>
        <v>#REF!</v>
      </c>
      <c r="AI76" s="55" t="e">
        <f t="shared" si="95"/>
        <v>#REF!</v>
      </c>
      <c r="AJ76" s="55" t="e">
        <f t="shared" si="96"/>
        <v>#REF!</v>
      </c>
      <c r="AK76" s="55" t="e">
        <f t="shared" si="97"/>
        <v>#REF!</v>
      </c>
      <c r="AL76" s="55" t="e">
        <f t="shared" si="98"/>
        <v>#REF!</v>
      </c>
      <c r="AM76" s="55" t="e">
        <f t="shared" si="99"/>
        <v>#REF!</v>
      </c>
      <c r="AN76" s="55" t="e">
        <f t="shared" si="100"/>
        <v>#REF!</v>
      </c>
      <c r="AO76" s="55" t="e">
        <f t="shared" si="101"/>
        <v>#REF!</v>
      </c>
      <c r="AP76" s="55" t="e">
        <f t="shared" si="102"/>
        <v>#REF!</v>
      </c>
      <c r="AQ76" s="55" t="e">
        <f t="shared" si="103"/>
        <v>#REF!</v>
      </c>
      <c r="AR76" s="55" t="e">
        <f t="shared" si="104"/>
        <v>#REF!</v>
      </c>
      <c r="AS76" s="55" t="e">
        <f t="shared" si="105"/>
        <v>#REF!</v>
      </c>
      <c r="AT76" s="57" t="e">
        <f t="shared" si="106"/>
        <v>#REF!</v>
      </c>
      <c r="AU76" s="56" t="e">
        <f t="shared" si="107"/>
        <v>#REF!</v>
      </c>
      <c r="AV76" s="55" t="e">
        <f t="shared" si="108"/>
        <v>#REF!</v>
      </c>
      <c r="AW76" s="55" t="e">
        <f t="shared" si="109"/>
        <v>#REF!</v>
      </c>
      <c r="AX76" s="55" t="e">
        <f t="shared" si="110"/>
        <v>#REF!</v>
      </c>
      <c r="AY76" s="55" t="e">
        <f t="shared" si="111"/>
        <v>#REF!</v>
      </c>
      <c r="AZ76" s="55" t="e">
        <f t="shared" si="112"/>
        <v>#REF!</v>
      </c>
      <c r="BA76" s="55" t="e">
        <f t="shared" si="113"/>
        <v>#REF!</v>
      </c>
      <c r="BB76" s="55" t="e">
        <f t="shared" si="114"/>
        <v>#REF!</v>
      </c>
      <c r="BC76" s="55" t="e">
        <f t="shared" si="115"/>
        <v>#REF!</v>
      </c>
      <c r="BD76" s="55" t="e">
        <f t="shared" si="116"/>
        <v>#REF!</v>
      </c>
      <c r="BE76" s="55" t="e">
        <f t="shared" si="117"/>
        <v>#REF!</v>
      </c>
      <c r="BF76" s="55" t="e">
        <f t="shared" si="118"/>
        <v>#REF!</v>
      </c>
      <c r="BG76" s="55" t="e">
        <f t="shared" si="119"/>
        <v>#REF!</v>
      </c>
      <c r="BH76" s="55" t="e">
        <f t="shared" si="120"/>
        <v>#REF!</v>
      </c>
      <c r="BI76" s="54" t="e">
        <f t="shared" si="121"/>
        <v>#REF!</v>
      </c>
      <c r="BJ76" s="53" t="e">
        <f t="shared" si="123"/>
        <v>#REF!</v>
      </c>
    </row>
    <row r="77" spans="1:62" s="33" customFormat="1" ht="12.95" customHeight="1">
      <c r="A77" s="52">
        <f t="shared" si="122"/>
        <v>2606</v>
      </c>
      <c r="B77" s="59" t="e">
        <f t="shared" si="62"/>
        <v>#REF!</v>
      </c>
      <c r="C77" s="55" t="e">
        <f t="shared" si="63"/>
        <v>#REF!</v>
      </c>
      <c r="D77" s="55" t="e">
        <f t="shared" si="64"/>
        <v>#REF!</v>
      </c>
      <c r="E77" s="55" t="e">
        <f t="shared" si="65"/>
        <v>#REF!</v>
      </c>
      <c r="F77" s="55" t="e">
        <f t="shared" si="66"/>
        <v>#REF!</v>
      </c>
      <c r="G77" s="55" t="e">
        <f t="shared" si="67"/>
        <v>#REF!</v>
      </c>
      <c r="H77" s="55" t="e">
        <f t="shared" si="68"/>
        <v>#REF!</v>
      </c>
      <c r="I77" s="55" t="e">
        <f t="shared" si="69"/>
        <v>#REF!</v>
      </c>
      <c r="J77" s="55" t="e">
        <f t="shared" si="70"/>
        <v>#REF!</v>
      </c>
      <c r="K77" s="55" t="e">
        <f t="shared" si="71"/>
        <v>#REF!</v>
      </c>
      <c r="L77" s="55" t="e">
        <f t="shared" si="72"/>
        <v>#REF!</v>
      </c>
      <c r="M77" s="55" t="e">
        <f t="shared" si="73"/>
        <v>#REF!</v>
      </c>
      <c r="N77" s="55" t="e">
        <f t="shared" si="74"/>
        <v>#REF!</v>
      </c>
      <c r="O77" s="55" t="e">
        <f t="shared" si="75"/>
        <v>#REF!</v>
      </c>
      <c r="P77" s="57" t="e">
        <f t="shared" si="76"/>
        <v>#REF!</v>
      </c>
      <c r="Q77" s="58" t="e">
        <f t="shared" si="77"/>
        <v>#REF!</v>
      </c>
      <c r="R77" s="55" t="e">
        <f t="shared" si="78"/>
        <v>#REF!</v>
      </c>
      <c r="S77" s="55" t="e">
        <f t="shared" si="79"/>
        <v>#REF!</v>
      </c>
      <c r="T77" s="55" t="e">
        <f t="shared" si="80"/>
        <v>#REF!</v>
      </c>
      <c r="U77" s="55" t="e">
        <f t="shared" si="81"/>
        <v>#REF!</v>
      </c>
      <c r="V77" s="55" t="e">
        <f t="shared" si="82"/>
        <v>#REF!</v>
      </c>
      <c r="W77" s="55" t="e">
        <f t="shared" si="83"/>
        <v>#REF!</v>
      </c>
      <c r="X77" s="55" t="e">
        <f t="shared" si="84"/>
        <v>#REF!</v>
      </c>
      <c r="Y77" s="55" t="e">
        <f t="shared" si="85"/>
        <v>#REF!</v>
      </c>
      <c r="Z77" s="55" t="e">
        <f t="shared" si="86"/>
        <v>#REF!</v>
      </c>
      <c r="AA77" s="56" t="e">
        <f t="shared" si="87"/>
        <v>#REF!</v>
      </c>
      <c r="AB77" s="55" t="e">
        <f t="shared" si="88"/>
        <v>#REF!</v>
      </c>
      <c r="AC77" s="55" t="e">
        <f t="shared" si="89"/>
        <v>#REF!</v>
      </c>
      <c r="AD77" s="55" t="e">
        <f t="shared" si="90"/>
        <v>#REF!</v>
      </c>
      <c r="AE77" s="57" t="e">
        <f t="shared" si="91"/>
        <v>#REF!</v>
      </c>
      <c r="AF77" s="56" t="e">
        <f t="shared" si="92"/>
        <v>#REF!</v>
      </c>
      <c r="AG77" s="55" t="e">
        <f t="shared" si="93"/>
        <v>#REF!</v>
      </c>
      <c r="AH77" s="55" t="e">
        <f t="shared" si="94"/>
        <v>#REF!</v>
      </c>
      <c r="AI77" s="55" t="e">
        <f t="shared" si="95"/>
        <v>#REF!</v>
      </c>
      <c r="AJ77" s="55" t="e">
        <f t="shared" si="96"/>
        <v>#REF!</v>
      </c>
      <c r="AK77" s="55" t="e">
        <f t="shared" si="97"/>
        <v>#REF!</v>
      </c>
      <c r="AL77" s="55" t="e">
        <f t="shared" si="98"/>
        <v>#REF!</v>
      </c>
      <c r="AM77" s="55" t="e">
        <f t="shared" si="99"/>
        <v>#REF!</v>
      </c>
      <c r="AN77" s="55" t="e">
        <f t="shared" si="100"/>
        <v>#REF!</v>
      </c>
      <c r="AO77" s="55" t="e">
        <f t="shared" si="101"/>
        <v>#REF!</v>
      </c>
      <c r="AP77" s="55" t="e">
        <f t="shared" si="102"/>
        <v>#REF!</v>
      </c>
      <c r="AQ77" s="55" t="e">
        <f t="shared" si="103"/>
        <v>#REF!</v>
      </c>
      <c r="AR77" s="55" t="e">
        <f t="shared" si="104"/>
        <v>#REF!</v>
      </c>
      <c r="AS77" s="55" t="e">
        <f t="shared" si="105"/>
        <v>#REF!</v>
      </c>
      <c r="AT77" s="57" t="e">
        <f t="shared" si="106"/>
        <v>#REF!</v>
      </c>
      <c r="AU77" s="56" t="e">
        <f t="shared" si="107"/>
        <v>#REF!</v>
      </c>
      <c r="AV77" s="55" t="e">
        <f t="shared" si="108"/>
        <v>#REF!</v>
      </c>
      <c r="AW77" s="55" t="e">
        <f t="shared" si="109"/>
        <v>#REF!</v>
      </c>
      <c r="AX77" s="55" t="e">
        <f t="shared" si="110"/>
        <v>#REF!</v>
      </c>
      <c r="AY77" s="55" t="e">
        <f t="shared" si="111"/>
        <v>#REF!</v>
      </c>
      <c r="AZ77" s="55" t="e">
        <f t="shared" si="112"/>
        <v>#REF!</v>
      </c>
      <c r="BA77" s="55" t="e">
        <f t="shared" si="113"/>
        <v>#REF!</v>
      </c>
      <c r="BB77" s="55" t="e">
        <f t="shared" si="114"/>
        <v>#REF!</v>
      </c>
      <c r="BC77" s="55" t="e">
        <f t="shared" si="115"/>
        <v>#REF!</v>
      </c>
      <c r="BD77" s="55" t="e">
        <f t="shared" si="116"/>
        <v>#REF!</v>
      </c>
      <c r="BE77" s="55" t="e">
        <f t="shared" si="117"/>
        <v>#REF!</v>
      </c>
      <c r="BF77" s="55" t="e">
        <f t="shared" si="118"/>
        <v>#REF!</v>
      </c>
      <c r="BG77" s="55" t="e">
        <f t="shared" si="119"/>
        <v>#REF!</v>
      </c>
      <c r="BH77" s="55" t="e">
        <f t="shared" si="120"/>
        <v>#REF!</v>
      </c>
      <c r="BI77" s="54" t="e">
        <f t="shared" si="121"/>
        <v>#REF!</v>
      </c>
      <c r="BJ77" s="53" t="e">
        <f t="shared" si="123"/>
        <v>#REF!</v>
      </c>
    </row>
    <row r="78" spans="1:62" s="33" customFormat="1" ht="12.95" customHeight="1">
      <c r="A78" s="52">
        <f t="shared" si="122"/>
        <v>2607</v>
      </c>
      <c r="B78" s="59" t="e">
        <f t="shared" si="62"/>
        <v>#REF!</v>
      </c>
      <c r="C78" s="55" t="e">
        <f t="shared" si="63"/>
        <v>#REF!</v>
      </c>
      <c r="D78" s="55" t="e">
        <f t="shared" si="64"/>
        <v>#REF!</v>
      </c>
      <c r="E78" s="55" t="e">
        <f t="shared" si="65"/>
        <v>#REF!</v>
      </c>
      <c r="F78" s="55" t="e">
        <f t="shared" si="66"/>
        <v>#REF!</v>
      </c>
      <c r="G78" s="55" t="e">
        <f t="shared" si="67"/>
        <v>#REF!</v>
      </c>
      <c r="H78" s="55" t="e">
        <f t="shared" si="68"/>
        <v>#REF!</v>
      </c>
      <c r="I78" s="55" t="e">
        <f t="shared" si="69"/>
        <v>#REF!</v>
      </c>
      <c r="J78" s="55" t="e">
        <f t="shared" si="70"/>
        <v>#REF!</v>
      </c>
      <c r="K78" s="55" t="e">
        <f t="shared" si="71"/>
        <v>#REF!</v>
      </c>
      <c r="L78" s="55" t="e">
        <f t="shared" si="72"/>
        <v>#REF!</v>
      </c>
      <c r="M78" s="55" t="e">
        <f t="shared" si="73"/>
        <v>#REF!</v>
      </c>
      <c r="N78" s="55" t="e">
        <f t="shared" si="74"/>
        <v>#REF!</v>
      </c>
      <c r="O78" s="55" t="e">
        <f t="shared" si="75"/>
        <v>#REF!</v>
      </c>
      <c r="P78" s="57" t="e">
        <f t="shared" si="76"/>
        <v>#REF!</v>
      </c>
      <c r="Q78" s="58" t="e">
        <f t="shared" si="77"/>
        <v>#REF!</v>
      </c>
      <c r="R78" s="55" t="e">
        <f t="shared" si="78"/>
        <v>#REF!</v>
      </c>
      <c r="S78" s="55" t="e">
        <f t="shared" si="79"/>
        <v>#REF!</v>
      </c>
      <c r="T78" s="55" t="e">
        <f t="shared" si="80"/>
        <v>#REF!</v>
      </c>
      <c r="U78" s="55" t="e">
        <f t="shared" si="81"/>
        <v>#REF!</v>
      </c>
      <c r="V78" s="55" t="e">
        <f t="shared" si="82"/>
        <v>#REF!</v>
      </c>
      <c r="W78" s="55" t="e">
        <f t="shared" si="83"/>
        <v>#REF!</v>
      </c>
      <c r="X78" s="55" t="e">
        <f t="shared" si="84"/>
        <v>#REF!</v>
      </c>
      <c r="Y78" s="55" t="e">
        <f t="shared" si="85"/>
        <v>#REF!</v>
      </c>
      <c r="Z78" s="55" t="e">
        <f t="shared" si="86"/>
        <v>#REF!</v>
      </c>
      <c r="AA78" s="56" t="e">
        <f t="shared" si="87"/>
        <v>#REF!</v>
      </c>
      <c r="AB78" s="55" t="e">
        <f t="shared" si="88"/>
        <v>#REF!</v>
      </c>
      <c r="AC78" s="55" t="e">
        <f t="shared" si="89"/>
        <v>#REF!</v>
      </c>
      <c r="AD78" s="55" t="e">
        <f t="shared" si="90"/>
        <v>#REF!</v>
      </c>
      <c r="AE78" s="57" t="e">
        <f t="shared" si="91"/>
        <v>#REF!</v>
      </c>
      <c r="AF78" s="56" t="e">
        <f t="shared" si="92"/>
        <v>#REF!</v>
      </c>
      <c r="AG78" s="55" t="e">
        <f t="shared" si="93"/>
        <v>#REF!</v>
      </c>
      <c r="AH78" s="55" t="e">
        <f t="shared" si="94"/>
        <v>#REF!</v>
      </c>
      <c r="AI78" s="55" t="e">
        <f t="shared" si="95"/>
        <v>#REF!</v>
      </c>
      <c r="AJ78" s="55" t="e">
        <f t="shared" si="96"/>
        <v>#REF!</v>
      </c>
      <c r="AK78" s="55" t="e">
        <f t="shared" si="97"/>
        <v>#REF!</v>
      </c>
      <c r="AL78" s="55" t="e">
        <f t="shared" si="98"/>
        <v>#REF!</v>
      </c>
      <c r="AM78" s="55" t="e">
        <f t="shared" si="99"/>
        <v>#REF!</v>
      </c>
      <c r="AN78" s="55" t="e">
        <f t="shared" si="100"/>
        <v>#REF!</v>
      </c>
      <c r="AO78" s="55" t="e">
        <f t="shared" si="101"/>
        <v>#REF!</v>
      </c>
      <c r="AP78" s="55" t="e">
        <f t="shared" si="102"/>
        <v>#REF!</v>
      </c>
      <c r="AQ78" s="55" t="e">
        <f t="shared" si="103"/>
        <v>#REF!</v>
      </c>
      <c r="AR78" s="55" t="e">
        <f t="shared" si="104"/>
        <v>#REF!</v>
      </c>
      <c r="AS78" s="55" t="e">
        <f t="shared" si="105"/>
        <v>#REF!</v>
      </c>
      <c r="AT78" s="57" t="e">
        <f t="shared" si="106"/>
        <v>#REF!</v>
      </c>
      <c r="AU78" s="56" t="e">
        <f t="shared" si="107"/>
        <v>#REF!</v>
      </c>
      <c r="AV78" s="55" t="e">
        <f t="shared" si="108"/>
        <v>#REF!</v>
      </c>
      <c r="AW78" s="55" t="e">
        <f t="shared" si="109"/>
        <v>#REF!</v>
      </c>
      <c r="AX78" s="55" t="e">
        <f t="shared" si="110"/>
        <v>#REF!</v>
      </c>
      <c r="AY78" s="55" t="e">
        <f t="shared" si="111"/>
        <v>#REF!</v>
      </c>
      <c r="AZ78" s="55" t="e">
        <f t="shared" si="112"/>
        <v>#REF!</v>
      </c>
      <c r="BA78" s="55" t="e">
        <f t="shared" si="113"/>
        <v>#REF!</v>
      </c>
      <c r="BB78" s="55" t="e">
        <f t="shared" si="114"/>
        <v>#REF!</v>
      </c>
      <c r="BC78" s="55" t="e">
        <f t="shared" si="115"/>
        <v>#REF!</v>
      </c>
      <c r="BD78" s="55" t="e">
        <f t="shared" si="116"/>
        <v>#REF!</v>
      </c>
      <c r="BE78" s="55" t="e">
        <f t="shared" si="117"/>
        <v>#REF!</v>
      </c>
      <c r="BF78" s="55" t="e">
        <f t="shared" si="118"/>
        <v>#REF!</v>
      </c>
      <c r="BG78" s="55" t="e">
        <f t="shared" si="119"/>
        <v>#REF!</v>
      </c>
      <c r="BH78" s="55" t="e">
        <f t="shared" si="120"/>
        <v>#REF!</v>
      </c>
      <c r="BI78" s="54" t="e">
        <f t="shared" si="121"/>
        <v>#REF!</v>
      </c>
      <c r="BJ78" s="53" t="e">
        <f t="shared" si="123"/>
        <v>#REF!</v>
      </c>
    </row>
    <row r="79" spans="1:62" s="33" customFormat="1" ht="12.95" customHeight="1">
      <c r="A79" s="52">
        <f t="shared" si="122"/>
        <v>2608</v>
      </c>
      <c r="B79" s="59" t="e">
        <f t="shared" si="62"/>
        <v>#REF!</v>
      </c>
      <c r="C79" s="55" t="e">
        <f t="shared" si="63"/>
        <v>#REF!</v>
      </c>
      <c r="D79" s="55" t="e">
        <f t="shared" si="64"/>
        <v>#REF!</v>
      </c>
      <c r="E79" s="55" t="e">
        <f t="shared" si="65"/>
        <v>#REF!</v>
      </c>
      <c r="F79" s="55" t="e">
        <f t="shared" si="66"/>
        <v>#REF!</v>
      </c>
      <c r="G79" s="55" t="e">
        <f t="shared" si="67"/>
        <v>#REF!</v>
      </c>
      <c r="H79" s="55" t="e">
        <f t="shared" si="68"/>
        <v>#REF!</v>
      </c>
      <c r="I79" s="55" t="e">
        <f t="shared" si="69"/>
        <v>#REF!</v>
      </c>
      <c r="J79" s="55" t="e">
        <f t="shared" si="70"/>
        <v>#REF!</v>
      </c>
      <c r="K79" s="55" t="e">
        <f t="shared" si="71"/>
        <v>#REF!</v>
      </c>
      <c r="L79" s="55" t="e">
        <f t="shared" si="72"/>
        <v>#REF!</v>
      </c>
      <c r="M79" s="55" t="e">
        <f t="shared" si="73"/>
        <v>#REF!</v>
      </c>
      <c r="N79" s="55" t="e">
        <f t="shared" si="74"/>
        <v>#REF!</v>
      </c>
      <c r="O79" s="55" t="e">
        <f t="shared" si="75"/>
        <v>#REF!</v>
      </c>
      <c r="P79" s="57" t="e">
        <f t="shared" si="76"/>
        <v>#REF!</v>
      </c>
      <c r="Q79" s="58" t="e">
        <f t="shared" si="77"/>
        <v>#REF!</v>
      </c>
      <c r="R79" s="55" t="e">
        <f t="shared" si="78"/>
        <v>#REF!</v>
      </c>
      <c r="S79" s="55" t="e">
        <f t="shared" si="79"/>
        <v>#REF!</v>
      </c>
      <c r="T79" s="55" t="e">
        <f t="shared" si="80"/>
        <v>#REF!</v>
      </c>
      <c r="U79" s="55" t="e">
        <f t="shared" si="81"/>
        <v>#REF!</v>
      </c>
      <c r="V79" s="55" t="e">
        <f t="shared" si="82"/>
        <v>#REF!</v>
      </c>
      <c r="W79" s="55" t="e">
        <f t="shared" si="83"/>
        <v>#REF!</v>
      </c>
      <c r="X79" s="55" t="e">
        <f t="shared" si="84"/>
        <v>#REF!</v>
      </c>
      <c r="Y79" s="55" t="e">
        <f t="shared" si="85"/>
        <v>#REF!</v>
      </c>
      <c r="Z79" s="55" t="e">
        <f t="shared" si="86"/>
        <v>#REF!</v>
      </c>
      <c r="AA79" s="56" t="e">
        <f t="shared" si="87"/>
        <v>#REF!</v>
      </c>
      <c r="AB79" s="55" t="e">
        <f t="shared" si="88"/>
        <v>#REF!</v>
      </c>
      <c r="AC79" s="55" t="e">
        <f t="shared" si="89"/>
        <v>#REF!</v>
      </c>
      <c r="AD79" s="55" t="e">
        <f t="shared" si="90"/>
        <v>#REF!</v>
      </c>
      <c r="AE79" s="57" t="e">
        <f t="shared" si="91"/>
        <v>#REF!</v>
      </c>
      <c r="AF79" s="56" t="e">
        <f t="shared" si="92"/>
        <v>#REF!</v>
      </c>
      <c r="AG79" s="55" t="e">
        <f t="shared" si="93"/>
        <v>#REF!</v>
      </c>
      <c r="AH79" s="55" t="e">
        <f t="shared" si="94"/>
        <v>#REF!</v>
      </c>
      <c r="AI79" s="55" t="e">
        <f t="shared" si="95"/>
        <v>#REF!</v>
      </c>
      <c r="AJ79" s="55" t="e">
        <f t="shared" si="96"/>
        <v>#REF!</v>
      </c>
      <c r="AK79" s="55" t="e">
        <f t="shared" si="97"/>
        <v>#REF!</v>
      </c>
      <c r="AL79" s="55" t="e">
        <f t="shared" si="98"/>
        <v>#REF!</v>
      </c>
      <c r="AM79" s="55" t="e">
        <f t="shared" si="99"/>
        <v>#REF!</v>
      </c>
      <c r="AN79" s="55" t="e">
        <f t="shared" si="100"/>
        <v>#REF!</v>
      </c>
      <c r="AO79" s="55" t="e">
        <f t="shared" si="101"/>
        <v>#REF!</v>
      </c>
      <c r="AP79" s="55" t="e">
        <f t="shared" si="102"/>
        <v>#REF!</v>
      </c>
      <c r="AQ79" s="55" t="e">
        <f t="shared" si="103"/>
        <v>#REF!</v>
      </c>
      <c r="AR79" s="55" t="e">
        <f t="shared" si="104"/>
        <v>#REF!</v>
      </c>
      <c r="AS79" s="55" t="e">
        <f t="shared" si="105"/>
        <v>#REF!</v>
      </c>
      <c r="AT79" s="57" t="e">
        <f t="shared" si="106"/>
        <v>#REF!</v>
      </c>
      <c r="AU79" s="56" t="e">
        <f t="shared" si="107"/>
        <v>#REF!</v>
      </c>
      <c r="AV79" s="55" t="e">
        <f t="shared" si="108"/>
        <v>#REF!</v>
      </c>
      <c r="AW79" s="55" t="e">
        <f t="shared" si="109"/>
        <v>#REF!</v>
      </c>
      <c r="AX79" s="55" t="e">
        <f t="shared" si="110"/>
        <v>#REF!</v>
      </c>
      <c r="AY79" s="55" t="e">
        <f t="shared" si="111"/>
        <v>#REF!</v>
      </c>
      <c r="AZ79" s="55" t="e">
        <f t="shared" si="112"/>
        <v>#REF!</v>
      </c>
      <c r="BA79" s="55" t="e">
        <f t="shared" si="113"/>
        <v>#REF!</v>
      </c>
      <c r="BB79" s="55" t="e">
        <f t="shared" si="114"/>
        <v>#REF!</v>
      </c>
      <c r="BC79" s="55" t="e">
        <f t="shared" si="115"/>
        <v>#REF!</v>
      </c>
      <c r="BD79" s="55" t="e">
        <f t="shared" si="116"/>
        <v>#REF!</v>
      </c>
      <c r="BE79" s="55" t="e">
        <f t="shared" si="117"/>
        <v>#REF!</v>
      </c>
      <c r="BF79" s="55" t="e">
        <f t="shared" si="118"/>
        <v>#REF!</v>
      </c>
      <c r="BG79" s="55" t="e">
        <f t="shared" si="119"/>
        <v>#REF!</v>
      </c>
      <c r="BH79" s="55" t="e">
        <f t="shared" si="120"/>
        <v>#REF!</v>
      </c>
      <c r="BI79" s="54" t="e">
        <f t="shared" si="121"/>
        <v>#REF!</v>
      </c>
      <c r="BJ79" s="53" t="e">
        <f t="shared" si="123"/>
        <v>#REF!</v>
      </c>
    </row>
    <row r="80" spans="1:62" s="33" customFormat="1" ht="12.95" customHeight="1">
      <c r="A80" s="52">
        <f t="shared" si="122"/>
        <v>2609</v>
      </c>
      <c r="B80" s="59" t="e">
        <f t="shared" si="62"/>
        <v>#REF!</v>
      </c>
      <c r="C80" s="55" t="e">
        <f t="shared" si="63"/>
        <v>#REF!</v>
      </c>
      <c r="D80" s="55" t="e">
        <f t="shared" si="64"/>
        <v>#REF!</v>
      </c>
      <c r="E80" s="55" t="e">
        <f t="shared" si="65"/>
        <v>#REF!</v>
      </c>
      <c r="F80" s="55" t="e">
        <f t="shared" si="66"/>
        <v>#REF!</v>
      </c>
      <c r="G80" s="55" t="e">
        <f t="shared" si="67"/>
        <v>#REF!</v>
      </c>
      <c r="H80" s="55" t="e">
        <f t="shared" si="68"/>
        <v>#REF!</v>
      </c>
      <c r="I80" s="55" t="e">
        <f t="shared" si="69"/>
        <v>#REF!</v>
      </c>
      <c r="J80" s="55" t="e">
        <f t="shared" si="70"/>
        <v>#REF!</v>
      </c>
      <c r="K80" s="55" t="e">
        <f t="shared" si="71"/>
        <v>#REF!</v>
      </c>
      <c r="L80" s="55" t="e">
        <f t="shared" si="72"/>
        <v>#REF!</v>
      </c>
      <c r="M80" s="55" t="e">
        <f t="shared" si="73"/>
        <v>#REF!</v>
      </c>
      <c r="N80" s="55" t="e">
        <f t="shared" si="74"/>
        <v>#REF!</v>
      </c>
      <c r="O80" s="55" t="e">
        <f t="shared" si="75"/>
        <v>#REF!</v>
      </c>
      <c r="P80" s="57" t="e">
        <f t="shared" si="76"/>
        <v>#REF!</v>
      </c>
      <c r="Q80" s="58" t="e">
        <f t="shared" si="77"/>
        <v>#REF!</v>
      </c>
      <c r="R80" s="55" t="e">
        <f t="shared" si="78"/>
        <v>#REF!</v>
      </c>
      <c r="S80" s="55" t="e">
        <f t="shared" si="79"/>
        <v>#REF!</v>
      </c>
      <c r="T80" s="55" t="e">
        <f t="shared" si="80"/>
        <v>#REF!</v>
      </c>
      <c r="U80" s="55" t="e">
        <f t="shared" si="81"/>
        <v>#REF!</v>
      </c>
      <c r="V80" s="55" t="e">
        <f t="shared" si="82"/>
        <v>#REF!</v>
      </c>
      <c r="W80" s="55" t="e">
        <f t="shared" si="83"/>
        <v>#REF!</v>
      </c>
      <c r="X80" s="55" t="e">
        <f t="shared" si="84"/>
        <v>#REF!</v>
      </c>
      <c r="Y80" s="55" t="e">
        <f t="shared" si="85"/>
        <v>#REF!</v>
      </c>
      <c r="Z80" s="55" t="e">
        <f t="shared" si="86"/>
        <v>#REF!</v>
      </c>
      <c r="AA80" s="56" t="e">
        <f t="shared" si="87"/>
        <v>#REF!</v>
      </c>
      <c r="AB80" s="55" t="e">
        <f t="shared" si="88"/>
        <v>#REF!</v>
      </c>
      <c r="AC80" s="55" t="e">
        <f t="shared" si="89"/>
        <v>#REF!</v>
      </c>
      <c r="AD80" s="55" t="e">
        <f t="shared" si="90"/>
        <v>#REF!</v>
      </c>
      <c r="AE80" s="57" t="e">
        <f t="shared" si="91"/>
        <v>#REF!</v>
      </c>
      <c r="AF80" s="56" t="e">
        <f t="shared" si="92"/>
        <v>#REF!</v>
      </c>
      <c r="AG80" s="55" t="e">
        <f t="shared" si="93"/>
        <v>#REF!</v>
      </c>
      <c r="AH80" s="55" t="e">
        <f t="shared" si="94"/>
        <v>#REF!</v>
      </c>
      <c r="AI80" s="55" t="e">
        <f t="shared" si="95"/>
        <v>#REF!</v>
      </c>
      <c r="AJ80" s="55" t="e">
        <f t="shared" si="96"/>
        <v>#REF!</v>
      </c>
      <c r="AK80" s="55" t="e">
        <f t="shared" si="97"/>
        <v>#REF!</v>
      </c>
      <c r="AL80" s="55" t="e">
        <f t="shared" si="98"/>
        <v>#REF!</v>
      </c>
      <c r="AM80" s="55" t="e">
        <f t="shared" si="99"/>
        <v>#REF!</v>
      </c>
      <c r="AN80" s="55" t="e">
        <f t="shared" si="100"/>
        <v>#REF!</v>
      </c>
      <c r="AO80" s="55" t="e">
        <f t="shared" si="101"/>
        <v>#REF!</v>
      </c>
      <c r="AP80" s="55" t="e">
        <f t="shared" si="102"/>
        <v>#REF!</v>
      </c>
      <c r="AQ80" s="55" t="e">
        <f t="shared" si="103"/>
        <v>#REF!</v>
      </c>
      <c r="AR80" s="55" t="e">
        <f t="shared" si="104"/>
        <v>#REF!</v>
      </c>
      <c r="AS80" s="55" t="e">
        <f t="shared" si="105"/>
        <v>#REF!</v>
      </c>
      <c r="AT80" s="57" t="e">
        <f t="shared" si="106"/>
        <v>#REF!</v>
      </c>
      <c r="AU80" s="56" t="e">
        <f t="shared" si="107"/>
        <v>#REF!</v>
      </c>
      <c r="AV80" s="55" t="e">
        <f t="shared" si="108"/>
        <v>#REF!</v>
      </c>
      <c r="AW80" s="55" t="e">
        <f t="shared" si="109"/>
        <v>#REF!</v>
      </c>
      <c r="AX80" s="55" t="e">
        <f t="shared" si="110"/>
        <v>#REF!</v>
      </c>
      <c r="AY80" s="55" t="e">
        <f t="shared" si="111"/>
        <v>#REF!</v>
      </c>
      <c r="AZ80" s="55" t="e">
        <f t="shared" si="112"/>
        <v>#REF!</v>
      </c>
      <c r="BA80" s="55" t="e">
        <f t="shared" si="113"/>
        <v>#REF!</v>
      </c>
      <c r="BB80" s="55" t="e">
        <f t="shared" si="114"/>
        <v>#REF!</v>
      </c>
      <c r="BC80" s="55" t="e">
        <f t="shared" si="115"/>
        <v>#REF!</v>
      </c>
      <c r="BD80" s="55" t="e">
        <f t="shared" si="116"/>
        <v>#REF!</v>
      </c>
      <c r="BE80" s="55" t="e">
        <f t="shared" si="117"/>
        <v>#REF!</v>
      </c>
      <c r="BF80" s="55" t="e">
        <f t="shared" si="118"/>
        <v>#REF!</v>
      </c>
      <c r="BG80" s="55" t="e">
        <f t="shared" si="119"/>
        <v>#REF!</v>
      </c>
      <c r="BH80" s="55" t="e">
        <f t="shared" si="120"/>
        <v>#REF!</v>
      </c>
      <c r="BI80" s="54" t="e">
        <f t="shared" si="121"/>
        <v>#REF!</v>
      </c>
      <c r="BJ80" s="53" t="e">
        <f t="shared" si="123"/>
        <v>#REF!</v>
      </c>
    </row>
    <row r="81" spans="1:62" s="33" customFormat="1" ht="12.95" customHeight="1">
      <c r="A81" s="52">
        <f t="shared" si="122"/>
        <v>2610</v>
      </c>
      <c r="B81" s="59" t="e">
        <f t="shared" si="62"/>
        <v>#REF!</v>
      </c>
      <c r="C81" s="55" t="e">
        <f t="shared" si="63"/>
        <v>#REF!</v>
      </c>
      <c r="D81" s="55" t="e">
        <f t="shared" si="64"/>
        <v>#REF!</v>
      </c>
      <c r="E81" s="55" t="e">
        <f t="shared" si="65"/>
        <v>#REF!</v>
      </c>
      <c r="F81" s="55" t="e">
        <f t="shared" si="66"/>
        <v>#REF!</v>
      </c>
      <c r="G81" s="55" t="e">
        <f t="shared" si="67"/>
        <v>#REF!</v>
      </c>
      <c r="H81" s="55" t="e">
        <f t="shared" si="68"/>
        <v>#REF!</v>
      </c>
      <c r="I81" s="55" t="e">
        <f t="shared" si="69"/>
        <v>#REF!</v>
      </c>
      <c r="J81" s="55" t="e">
        <f t="shared" si="70"/>
        <v>#REF!</v>
      </c>
      <c r="K81" s="55" t="e">
        <f t="shared" si="71"/>
        <v>#REF!</v>
      </c>
      <c r="L81" s="55" t="e">
        <f t="shared" si="72"/>
        <v>#REF!</v>
      </c>
      <c r="M81" s="55" t="e">
        <f t="shared" si="73"/>
        <v>#REF!</v>
      </c>
      <c r="N81" s="55" t="e">
        <f t="shared" si="74"/>
        <v>#REF!</v>
      </c>
      <c r="O81" s="55" t="e">
        <f t="shared" si="75"/>
        <v>#REF!</v>
      </c>
      <c r="P81" s="57" t="e">
        <f t="shared" si="76"/>
        <v>#REF!</v>
      </c>
      <c r="Q81" s="58" t="e">
        <f t="shared" si="77"/>
        <v>#REF!</v>
      </c>
      <c r="R81" s="55" t="e">
        <f t="shared" si="78"/>
        <v>#REF!</v>
      </c>
      <c r="S81" s="55" t="e">
        <f t="shared" si="79"/>
        <v>#REF!</v>
      </c>
      <c r="T81" s="55" t="e">
        <f t="shared" si="80"/>
        <v>#REF!</v>
      </c>
      <c r="U81" s="55" t="e">
        <f t="shared" si="81"/>
        <v>#REF!</v>
      </c>
      <c r="V81" s="55" t="e">
        <f t="shared" si="82"/>
        <v>#REF!</v>
      </c>
      <c r="W81" s="55" t="e">
        <f t="shared" si="83"/>
        <v>#REF!</v>
      </c>
      <c r="X81" s="55" t="e">
        <f t="shared" si="84"/>
        <v>#REF!</v>
      </c>
      <c r="Y81" s="55" t="e">
        <f t="shared" si="85"/>
        <v>#REF!</v>
      </c>
      <c r="Z81" s="55" t="e">
        <f t="shared" si="86"/>
        <v>#REF!</v>
      </c>
      <c r="AA81" s="56" t="e">
        <f t="shared" si="87"/>
        <v>#REF!</v>
      </c>
      <c r="AB81" s="55" t="e">
        <f t="shared" si="88"/>
        <v>#REF!</v>
      </c>
      <c r="AC81" s="55" t="e">
        <f t="shared" si="89"/>
        <v>#REF!</v>
      </c>
      <c r="AD81" s="55" t="e">
        <f t="shared" si="90"/>
        <v>#REF!</v>
      </c>
      <c r="AE81" s="57" t="e">
        <f t="shared" si="91"/>
        <v>#REF!</v>
      </c>
      <c r="AF81" s="56" t="e">
        <f t="shared" si="92"/>
        <v>#REF!</v>
      </c>
      <c r="AG81" s="55" t="e">
        <f t="shared" si="93"/>
        <v>#REF!</v>
      </c>
      <c r="AH81" s="55" t="e">
        <f t="shared" si="94"/>
        <v>#REF!</v>
      </c>
      <c r="AI81" s="55" t="e">
        <f t="shared" si="95"/>
        <v>#REF!</v>
      </c>
      <c r="AJ81" s="55" t="e">
        <f t="shared" si="96"/>
        <v>#REF!</v>
      </c>
      <c r="AK81" s="55" t="e">
        <f t="shared" si="97"/>
        <v>#REF!</v>
      </c>
      <c r="AL81" s="55" t="e">
        <f t="shared" si="98"/>
        <v>#REF!</v>
      </c>
      <c r="AM81" s="55" t="e">
        <f t="shared" si="99"/>
        <v>#REF!</v>
      </c>
      <c r="AN81" s="55" t="e">
        <f t="shared" si="100"/>
        <v>#REF!</v>
      </c>
      <c r="AO81" s="55" t="e">
        <f t="shared" si="101"/>
        <v>#REF!</v>
      </c>
      <c r="AP81" s="55" t="e">
        <f t="shared" si="102"/>
        <v>#REF!</v>
      </c>
      <c r="AQ81" s="55" t="e">
        <f t="shared" si="103"/>
        <v>#REF!</v>
      </c>
      <c r="AR81" s="55" t="e">
        <f t="shared" si="104"/>
        <v>#REF!</v>
      </c>
      <c r="AS81" s="55" t="e">
        <f t="shared" si="105"/>
        <v>#REF!</v>
      </c>
      <c r="AT81" s="57" t="e">
        <f t="shared" si="106"/>
        <v>#REF!</v>
      </c>
      <c r="AU81" s="56" t="e">
        <f t="shared" si="107"/>
        <v>#REF!</v>
      </c>
      <c r="AV81" s="55" t="e">
        <f t="shared" si="108"/>
        <v>#REF!</v>
      </c>
      <c r="AW81" s="55" t="e">
        <f t="shared" si="109"/>
        <v>#REF!</v>
      </c>
      <c r="AX81" s="55" t="e">
        <f t="shared" si="110"/>
        <v>#REF!</v>
      </c>
      <c r="AY81" s="55" t="e">
        <f t="shared" si="111"/>
        <v>#REF!</v>
      </c>
      <c r="AZ81" s="55" t="e">
        <f t="shared" si="112"/>
        <v>#REF!</v>
      </c>
      <c r="BA81" s="55" t="e">
        <f t="shared" si="113"/>
        <v>#REF!</v>
      </c>
      <c r="BB81" s="55" t="e">
        <f t="shared" si="114"/>
        <v>#REF!</v>
      </c>
      <c r="BC81" s="55" t="e">
        <f t="shared" si="115"/>
        <v>#REF!</v>
      </c>
      <c r="BD81" s="55" t="e">
        <f t="shared" si="116"/>
        <v>#REF!</v>
      </c>
      <c r="BE81" s="55" t="e">
        <f t="shared" si="117"/>
        <v>#REF!</v>
      </c>
      <c r="BF81" s="55" t="e">
        <f t="shared" si="118"/>
        <v>#REF!</v>
      </c>
      <c r="BG81" s="55" t="e">
        <f t="shared" si="119"/>
        <v>#REF!</v>
      </c>
      <c r="BH81" s="55" t="e">
        <f t="shared" si="120"/>
        <v>#REF!</v>
      </c>
      <c r="BI81" s="54" t="e">
        <f t="shared" si="121"/>
        <v>#REF!</v>
      </c>
      <c r="BJ81" s="53" t="e">
        <f t="shared" si="123"/>
        <v>#REF!</v>
      </c>
    </row>
    <row r="82" spans="1:62" s="33" customFormat="1" ht="12.95" customHeight="1">
      <c r="A82" s="52">
        <f t="shared" si="122"/>
        <v>2611</v>
      </c>
      <c r="B82" s="59" t="e">
        <f t="shared" si="62"/>
        <v>#REF!</v>
      </c>
      <c r="C82" s="55" t="e">
        <f t="shared" si="63"/>
        <v>#REF!</v>
      </c>
      <c r="D82" s="55" t="e">
        <f t="shared" si="64"/>
        <v>#REF!</v>
      </c>
      <c r="E82" s="55" t="e">
        <f t="shared" si="65"/>
        <v>#REF!</v>
      </c>
      <c r="F82" s="55" t="e">
        <f t="shared" si="66"/>
        <v>#REF!</v>
      </c>
      <c r="G82" s="55" t="e">
        <f t="shared" si="67"/>
        <v>#REF!</v>
      </c>
      <c r="H82" s="55" t="e">
        <f t="shared" si="68"/>
        <v>#REF!</v>
      </c>
      <c r="I82" s="55" t="e">
        <f t="shared" si="69"/>
        <v>#REF!</v>
      </c>
      <c r="J82" s="55" t="e">
        <f t="shared" si="70"/>
        <v>#REF!</v>
      </c>
      <c r="K82" s="55" t="e">
        <f t="shared" si="71"/>
        <v>#REF!</v>
      </c>
      <c r="L82" s="55" t="e">
        <f t="shared" si="72"/>
        <v>#REF!</v>
      </c>
      <c r="M82" s="55" t="e">
        <f t="shared" si="73"/>
        <v>#REF!</v>
      </c>
      <c r="N82" s="55" t="e">
        <f t="shared" si="74"/>
        <v>#REF!</v>
      </c>
      <c r="O82" s="55" t="e">
        <f t="shared" si="75"/>
        <v>#REF!</v>
      </c>
      <c r="P82" s="57" t="e">
        <f t="shared" si="76"/>
        <v>#REF!</v>
      </c>
      <c r="Q82" s="58" t="e">
        <f t="shared" si="77"/>
        <v>#REF!</v>
      </c>
      <c r="R82" s="55" t="e">
        <f t="shared" si="78"/>
        <v>#REF!</v>
      </c>
      <c r="S82" s="55" t="e">
        <f t="shared" si="79"/>
        <v>#REF!</v>
      </c>
      <c r="T82" s="55" t="e">
        <f t="shared" si="80"/>
        <v>#REF!</v>
      </c>
      <c r="U82" s="55" t="e">
        <f t="shared" si="81"/>
        <v>#REF!</v>
      </c>
      <c r="V82" s="55" t="e">
        <f t="shared" si="82"/>
        <v>#REF!</v>
      </c>
      <c r="W82" s="55" t="e">
        <f t="shared" si="83"/>
        <v>#REF!</v>
      </c>
      <c r="X82" s="55" t="e">
        <f t="shared" si="84"/>
        <v>#REF!</v>
      </c>
      <c r="Y82" s="55" t="e">
        <f t="shared" si="85"/>
        <v>#REF!</v>
      </c>
      <c r="Z82" s="55" t="e">
        <f t="shared" si="86"/>
        <v>#REF!</v>
      </c>
      <c r="AA82" s="56" t="e">
        <f t="shared" si="87"/>
        <v>#REF!</v>
      </c>
      <c r="AB82" s="55" t="e">
        <f t="shared" si="88"/>
        <v>#REF!</v>
      </c>
      <c r="AC82" s="55" t="e">
        <f t="shared" si="89"/>
        <v>#REF!</v>
      </c>
      <c r="AD82" s="55" t="e">
        <f t="shared" si="90"/>
        <v>#REF!</v>
      </c>
      <c r="AE82" s="57" t="e">
        <f t="shared" si="91"/>
        <v>#REF!</v>
      </c>
      <c r="AF82" s="56" t="e">
        <f t="shared" si="92"/>
        <v>#REF!</v>
      </c>
      <c r="AG82" s="55" t="e">
        <f t="shared" si="93"/>
        <v>#REF!</v>
      </c>
      <c r="AH82" s="55" t="e">
        <f t="shared" si="94"/>
        <v>#REF!</v>
      </c>
      <c r="AI82" s="55" t="e">
        <f t="shared" si="95"/>
        <v>#REF!</v>
      </c>
      <c r="AJ82" s="55" t="e">
        <f t="shared" si="96"/>
        <v>#REF!</v>
      </c>
      <c r="AK82" s="55" t="e">
        <f t="shared" si="97"/>
        <v>#REF!</v>
      </c>
      <c r="AL82" s="55" t="e">
        <f t="shared" si="98"/>
        <v>#REF!</v>
      </c>
      <c r="AM82" s="55" t="e">
        <f t="shared" si="99"/>
        <v>#REF!</v>
      </c>
      <c r="AN82" s="55" t="e">
        <f t="shared" si="100"/>
        <v>#REF!</v>
      </c>
      <c r="AO82" s="55" t="e">
        <f t="shared" si="101"/>
        <v>#REF!</v>
      </c>
      <c r="AP82" s="55" t="e">
        <f t="shared" si="102"/>
        <v>#REF!</v>
      </c>
      <c r="AQ82" s="55" t="e">
        <f t="shared" si="103"/>
        <v>#REF!</v>
      </c>
      <c r="AR82" s="55" t="e">
        <f t="shared" si="104"/>
        <v>#REF!</v>
      </c>
      <c r="AS82" s="55" t="e">
        <f t="shared" si="105"/>
        <v>#REF!</v>
      </c>
      <c r="AT82" s="57" t="e">
        <f t="shared" si="106"/>
        <v>#REF!</v>
      </c>
      <c r="AU82" s="56" t="e">
        <f t="shared" si="107"/>
        <v>#REF!</v>
      </c>
      <c r="AV82" s="55" t="e">
        <f t="shared" si="108"/>
        <v>#REF!</v>
      </c>
      <c r="AW82" s="55" t="e">
        <f t="shared" si="109"/>
        <v>#REF!</v>
      </c>
      <c r="AX82" s="55" t="e">
        <f t="shared" si="110"/>
        <v>#REF!</v>
      </c>
      <c r="AY82" s="55" t="e">
        <f t="shared" si="111"/>
        <v>#REF!</v>
      </c>
      <c r="AZ82" s="55" t="e">
        <f t="shared" si="112"/>
        <v>#REF!</v>
      </c>
      <c r="BA82" s="55" t="e">
        <f t="shared" si="113"/>
        <v>#REF!</v>
      </c>
      <c r="BB82" s="55" t="e">
        <f t="shared" si="114"/>
        <v>#REF!</v>
      </c>
      <c r="BC82" s="55" t="e">
        <f t="shared" si="115"/>
        <v>#REF!</v>
      </c>
      <c r="BD82" s="55" t="e">
        <f t="shared" si="116"/>
        <v>#REF!</v>
      </c>
      <c r="BE82" s="55" t="e">
        <f t="shared" si="117"/>
        <v>#REF!</v>
      </c>
      <c r="BF82" s="55" t="e">
        <f t="shared" si="118"/>
        <v>#REF!</v>
      </c>
      <c r="BG82" s="55" t="e">
        <f t="shared" si="119"/>
        <v>#REF!</v>
      </c>
      <c r="BH82" s="55" t="e">
        <f t="shared" si="120"/>
        <v>#REF!</v>
      </c>
      <c r="BI82" s="54" t="e">
        <f t="shared" si="121"/>
        <v>#REF!</v>
      </c>
      <c r="BJ82" s="53" t="e">
        <f t="shared" si="123"/>
        <v>#REF!</v>
      </c>
    </row>
    <row r="83" spans="1:62" s="33" customFormat="1" ht="12.95" customHeight="1">
      <c r="A83" s="52">
        <f t="shared" si="122"/>
        <v>2612</v>
      </c>
      <c r="B83" s="59" t="e">
        <f t="shared" si="62"/>
        <v>#REF!</v>
      </c>
      <c r="C83" s="55" t="e">
        <f t="shared" si="63"/>
        <v>#REF!</v>
      </c>
      <c r="D83" s="55" t="e">
        <f t="shared" si="64"/>
        <v>#REF!</v>
      </c>
      <c r="E83" s="55" t="e">
        <f t="shared" si="65"/>
        <v>#REF!</v>
      </c>
      <c r="F83" s="55" t="e">
        <f t="shared" si="66"/>
        <v>#REF!</v>
      </c>
      <c r="G83" s="55" t="e">
        <f t="shared" si="67"/>
        <v>#REF!</v>
      </c>
      <c r="H83" s="55" t="e">
        <f t="shared" si="68"/>
        <v>#REF!</v>
      </c>
      <c r="I83" s="55" t="e">
        <f t="shared" si="69"/>
        <v>#REF!</v>
      </c>
      <c r="J83" s="55" t="e">
        <f t="shared" si="70"/>
        <v>#REF!</v>
      </c>
      <c r="K83" s="55" t="e">
        <f t="shared" si="71"/>
        <v>#REF!</v>
      </c>
      <c r="L83" s="55" t="e">
        <f t="shared" si="72"/>
        <v>#REF!</v>
      </c>
      <c r="M83" s="55" t="e">
        <f t="shared" si="73"/>
        <v>#REF!</v>
      </c>
      <c r="N83" s="55" t="e">
        <f t="shared" si="74"/>
        <v>#REF!</v>
      </c>
      <c r="O83" s="55" t="e">
        <f t="shared" si="75"/>
        <v>#REF!</v>
      </c>
      <c r="P83" s="57" t="e">
        <f t="shared" si="76"/>
        <v>#REF!</v>
      </c>
      <c r="Q83" s="58" t="e">
        <f t="shared" si="77"/>
        <v>#REF!</v>
      </c>
      <c r="R83" s="55" t="e">
        <f t="shared" si="78"/>
        <v>#REF!</v>
      </c>
      <c r="S83" s="55" t="e">
        <f t="shared" si="79"/>
        <v>#REF!</v>
      </c>
      <c r="T83" s="55" t="e">
        <f t="shared" si="80"/>
        <v>#REF!</v>
      </c>
      <c r="U83" s="55" t="e">
        <f t="shared" si="81"/>
        <v>#REF!</v>
      </c>
      <c r="V83" s="55" t="e">
        <f t="shared" si="82"/>
        <v>#REF!</v>
      </c>
      <c r="W83" s="55" t="e">
        <f t="shared" si="83"/>
        <v>#REF!</v>
      </c>
      <c r="X83" s="55" t="e">
        <f t="shared" si="84"/>
        <v>#REF!</v>
      </c>
      <c r="Y83" s="55" t="e">
        <f t="shared" si="85"/>
        <v>#REF!</v>
      </c>
      <c r="Z83" s="55" t="e">
        <f t="shared" si="86"/>
        <v>#REF!</v>
      </c>
      <c r="AA83" s="56" t="e">
        <f t="shared" si="87"/>
        <v>#REF!</v>
      </c>
      <c r="AB83" s="55" t="e">
        <f t="shared" si="88"/>
        <v>#REF!</v>
      </c>
      <c r="AC83" s="55" t="e">
        <f t="shared" si="89"/>
        <v>#REF!</v>
      </c>
      <c r="AD83" s="55" t="e">
        <f t="shared" si="90"/>
        <v>#REF!</v>
      </c>
      <c r="AE83" s="57" t="e">
        <f t="shared" si="91"/>
        <v>#REF!</v>
      </c>
      <c r="AF83" s="56" t="e">
        <f t="shared" si="92"/>
        <v>#REF!</v>
      </c>
      <c r="AG83" s="55" t="e">
        <f t="shared" si="93"/>
        <v>#REF!</v>
      </c>
      <c r="AH83" s="55" t="e">
        <f t="shared" si="94"/>
        <v>#REF!</v>
      </c>
      <c r="AI83" s="55" t="e">
        <f t="shared" si="95"/>
        <v>#REF!</v>
      </c>
      <c r="AJ83" s="55" t="e">
        <f t="shared" si="96"/>
        <v>#REF!</v>
      </c>
      <c r="AK83" s="55" t="e">
        <f t="shared" si="97"/>
        <v>#REF!</v>
      </c>
      <c r="AL83" s="55" t="e">
        <f t="shared" si="98"/>
        <v>#REF!</v>
      </c>
      <c r="AM83" s="55" t="e">
        <f t="shared" si="99"/>
        <v>#REF!</v>
      </c>
      <c r="AN83" s="55" t="e">
        <f t="shared" si="100"/>
        <v>#REF!</v>
      </c>
      <c r="AO83" s="55" t="e">
        <f t="shared" si="101"/>
        <v>#REF!</v>
      </c>
      <c r="AP83" s="55" t="e">
        <f t="shared" si="102"/>
        <v>#REF!</v>
      </c>
      <c r="AQ83" s="55" t="e">
        <f t="shared" si="103"/>
        <v>#REF!</v>
      </c>
      <c r="AR83" s="55" t="e">
        <f t="shared" si="104"/>
        <v>#REF!</v>
      </c>
      <c r="AS83" s="55" t="e">
        <f t="shared" si="105"/>
        <v>#REF!</v>
      </c>
      <c r="AT83" s="57" t="e">
        <f t="shared" si="106"/>
        <v>#REF!</v>
      </c>
      <c r="AU83" s="56" t="e">
        <f t="shared" si="107"/>
        <v>#REF!</v>
      </c>
      <c r="AV83" s="55" t="e">
        <f t="shared" si="108"/>
        <v>#REF!</v>
      </c>
      <c r="AW83" s="55" t="e">
        <f t="shared" si="109"/>
        <v>#REF!</v>
      </c>
      <c r="AX83" s="55" t="e">
        <f t="shared" si="110"/>
        <v>#REF!</v>
      </c>
      <c r="AY83" s="55" t="e">
        <f t="shared" si="111"/>
        <v>#REF!</v>
      </c>
      <c r="AZ83" s="55" t="e">
        <f t="shared" si="112"/>
        <v>#REF!</v>
      </c>
      <c r="BA83" s="55" t="e">
        <f t="shared" si="113"/>
        <v>#REF!</v>
      </c>
      <c r="BB83" s="55" t="e">
        <f t="shared" si="114"/>
        <v>#REF!</v>
      </c>
      <c r="BC83" s="55" t="e">
        <f t="shared" si="115"/>
        <v>#REF!</v>
      </c>
      <c r="BD83" s="55" t="e">
        <f t="shared" si="116"/>
        <v>#REF!</v>
      </c>
      <c r="BE83" s="55" t="e">
        <f t="shared" si="117"/>
        <v>#REF!</v>
      </c>
      <c r="BF83" s="55" t="e">
        <f t="shared" si="118"/>
        <v>#REF!</v>
      </c>
      <c r="BG83" s="55" t="e">
        <f t="shared" si="119"/>
        <v>#REF!</v>
      </c>
      <c r="BH83" s="55" t="e">
        <f t="shared" si="120"/>
        <v>#REF!</v>
      </c>
      <c r="BI83" s="54" t="e">
        <f t="shared" si="121"/>
        <v>#REF!</v>
      </c>
      <c r="BJ83" s="53" t="e">
        <f t="shared" si="123"/>
        <v>#REF!</v>
      </c>
    </row>
    <row r="84" spans="1:62" s="33" customFormat="1" ht="12.95" customHeight="1">
      <c r="A84" s="52">
        <f t="shared" si="122"/>
        <v>2613</v>
      </c>
      <c r="B84" s="59" t="e">
        <f t="shared" si="62"/>
        <v>#REF!</v>
      </c>
      <c r="C84" s="55" t="e">
        <f t="shared" si="63"/>
        <v>#REF!</v>
      </c>
      <c r="D84" s="55" t="e">
        <f t="shared" si="64"/>
        <v>#REF!</v>
      </c>
      <c r="E84" s="55" t="e">
        <f t="shared" si="65"/>
        <v>#REF!</v>
      </c>
      <c r="F84" s="55" t="e">
        <f t="shared" si="66"/>
        <v>#REF!</v>
      </c>
      <c r="G84" s="55" t="e">
        <f t="shared" si="67"/>
        <v>#REF!</v>
      </c>
      <c r="H84" s="55" t="e">
        <f t="shared" si="68"/>
        <v>#REF!</v>
      </c>
      <c r="I84" s="55" t="e">
        <f t="shared" si="69"/>
        <v>#REF!</v>
      </c>
      <c r="J84" s="55" t="e">
        <f t="shared" si="70"/>
        <v>#REF!</v>
      </c>
      <c r="K84" s="55" t="e">
        <f t="shared" si="71"/>
        <v>#REF!</v>
      </c>
      <c r="L84" s="55" t="e">
        <f t="shared" si="72"/>
        <v>#REF!</v>
      </c>
      <c r="M84" s="55" t="e">
        <f t="shared" si="73"/>
        <v>#REF!</v>
      </c>
      <c r="N84" s="55" t="e">
        <f t="shared" si="74"/>
        <v>#REF!</v>
      </c>
      <c r="O84" s="55" t="e">
        <f t="shared" si="75"/>
        <v>#REF!</v>
      </c>
      <c r="P84" s="57" t="e">
        <f t="shared" si="76"/>
        <v>#REF!</v>
      </c>
      <c r="Q84" s="58" t="e">
        <f t="shared" si="77"/>
        <v>#REF!</v>
      </c>
      <c r="R84" s="55" t="e">
        <f t="shared" si="78"/>
        <v>#REF!</v>
      </c>
      <c r="S84" s="55" t="e">
        <f t="shared" si="79"/>
        <v>#REF!</v>
      </c>
      <c r="T84" s="55" t="e">
        <f t="shared" si="80"/>
        <v>#REF!</v>
      </c>
      <c r="U84" s="55" t="e">
        <f t="shared" si="81"/>
        <v>#REF!</v>
      </c>
      <c r="V84" s="55" t="e">
        <f t="shared" si="82"/>
        <v>#REF!</v>
      </c>
      <c r="W84" s="55" t="e">
        <f t="shared" si="83"/>
        <v>#REF!</v>
      </c>
      <c r="X84" s="55" t="e">
        <f t="shared" si="84"/>
        <v>#REF!</v>
      </c>
      <c r="Y84" s="55" t="e">
        <f t="shared" si="85"/>
        <v>#REF!</v>
      </c>
      <c r="Z84" s="55" t="e">
        <f t="shared" si="86"/>
        <v>#REF!</v>
      </c>
      <c r="AA84" s="56" t="e">
        <f t="shared" si="87"/>
        <v>#REF!</v>
      </c>
      <c r="AB84" s="55" t="e">
        <f t="shared" si="88"/>
        <v>#REF!</v>
      </c>
      <c r="AC84" s="55" t="e">
        <f t="shared" si="89"/>
        <v>#REF!</v>
      </c>
      <c r="AD84" s="55" t="e">
        <f t="shared" si="90"/>
        <v>#REF!</v>
      </c>
      <c r="AE84" s="57" t="e">
        <f t="shared" si="91"/>
        <v>#REF!</v>
      </c>
      <c r="AF84" s="56" t="e">
        <f t="shared" si="92"/>
        <v>#REF!</v>
      </c>
      <c r="AG84" s="55" t="e">
        <f t="shared" si="93"/>
        <v>#REF!</v>
      </c>
      <c r="AH84" s="55" t="e">
        <f t="shared" si="94"/>
        <v>#REF!</v>
      </c>
      <c r="AI84" s="55" t="e">
        <f t="shared" si="95"/>
        <v>#REF!</v>
      </c>
      <c r="AJ84" s="55" t="e">
        <f t="shared" si="96"/>
        <v>#REF!</v>
      </c>
      <c r="AK84" s="55" t="e">
        <f t="shared" si="97"/>
        <v>#REF!</v>
      </c>
      <c r="AL84" s="55" t="e">
        <f t="shared" si="98"/>
        <v>#REF!</v>
      </c>
      <c r="AM84" s="55" t="e">
        <f t="shared" si="99"/>
        <v>#REF!</v>
      </c>
      <c r="AN84" s="55" t="e">
        <f t="shared" si="100"/>
        <v>#REF!</v>
      </c>
      <c r="AO84" s="55" t="e">
        <f t="shared" si="101"/>
        <v>#REF!</v>
      </c>
      <c r="AP84" s="55" t="e">
        <f t="shared" si="102"/>
        <v>#REF!</v>
      </c>
      <c r="AQ84" s="55" t="e">
        <f t="shared" si="103"/>
        <v>#REF!</v>
      </c>
      <c r="AR84" s="55" t="e">
        <f t="shared" si="104"/>
        <v>#REF!</v>
      </c>
      <c r="AS84" s="55" t="e">
        <f t="shared" si="105"/>
        <v>#REF!</v>
      </c>
      <c r="AT84" s="57" t="e">
        <f t="shared" si="106"/>
        <v>#REF!</v>
      </c>
      <c r="AU84" s="56" t="e">
        <f t="shared" si="107"/>
        <v>#REF!</v>
      </c>
      <c r="AV84" s="55" t="e">
        <f t="shared" si="108"/>
        <v>#REF!</v>
      </c>
      <c r="AW84" s="55" t="e">
        <f t="shared" si="109"/>
        <v>#REF!</v>
      </c>
      <c r="AX84" s="55" t="e">
        <f t="shared" si="110"/>
        <v>#REF!</v>
      </c>
      <c r="AY84" s="55" t="e">
        <f t="shared" si="111"/>
        <v>#REF!</v>
      </c>
      <c r="AZ84" s="55" t="e">
        <f t="shared" si="112"/>
        <v>#REF!</v>
      </c>
      <c r="BA84" s="55" t="e">
        <f t="shared" si="113"/>
        <v>#REF!</v>
      </c>
      <c r="BB84" s="55" t="e">
        <f t="shared" si="114"/>
        <v>#REF!</v>
      </c>
      <c r="BC84" s="55" t="e">
        <f t="shared" si="115"/>
        <v>#REF!</v>
      </c>
      <c r="BD84" s="55" t="e">
        <f t="shared" si="116"/>
        <v>#REF!</v>
      </c>
      <c r="BE84" s="55" t="e">
        <f t="shared" si="117"/>
        <v>#REF!</v>
      </c>
      <c r="BF84" s="55" t="e">
        <f t="shared" si="118"/>
        <v>#REF!</v>
      </c>
      <c r="BG84" s="55" t="e">
        <f t="shared" si="119"/>
        <v>#REF!</v>
      </c>
      <c r="BH84" s="55" t="e">
        <f t="shared" si="120"/>
        <v>#REF!</v>
      </c>
      <c r="BI84" s="54" t="e">
        <f t="shared" si="121"/>
        <v>#REF!</v>
      </c>
      <c r="BJ84" s="53" t="e">
        <f t="shared" si="123"/>
        <v>#REF!</v>
      </c>
    </row>
    <row r="85" spans="1:62" s="33" customFormat="1" ht="12.95" customHeight="1">
      <c r="A85" s="52">
        <f t="shared" si="122"/>
        <v>2614</v>
      </c>
      <c r="B85" s="59" t="e">
        <f t="shared" si="62"/>
        <v>#REF!</v>
      </c>
      <c r="C85" s="55" t="e">
        <f t="shared" si="63"/>
        <v>#REF!</v>
      </c>
      <c r="D85" s="55" t="e">
        <f t="shared" si="64"/>
        <v>#REF!</v>
      </c>
      <c r="E85" s="55" t="e">
        <f t="shared" si="65"/>
        <v>#REF!</v>
      </c>
      <c r="F85" s="55" t="e">
        <f t="shared" si="66"/>
        <v>#REF!</v>
      </c>
      <c r="G85" s="55" t="e">
        <f t="shared" si="67"/>
        <v>#REF!</v>
      </c>
      <c r="H85" s="55" t="e">
        <f t="shared" si="68"/>
        <v>#REF!</v>
      </c>
      <c r="I85" s="55" t="e">
        <f t="shared" si="69"/>
        <v>#REF!</v>
      </c>
      <c r="J85" s="55" t="e">
        <f t="shared" si="70"/>
        <v>#REF!</v>
      </c>
      <c r="K85" s="55" t="e">
        <f t="shared" si="71"/>
        <v>#REF!</v>
      </c>
      <c r="L85" s="55" t="e">
        <f t="shared" si="72"/>
        <v>#REF!</v>
      </c>
      <c r="M85" s="55" t="e">
        <f t="shared" si="73"/>
        <v>#REF!</v>
      </c>
      <c r="N85" s="55" t="e">
        <f t="shared" si="74"/>
        <v>#REF!</v>
      </c>
      <c r="O85" s="55" t="e">
        <f t="shared" si="75"/>
        <v>#REF!</v>
      </c>
      <c r="P85" s="57" t="e">
        <f t="shared" si="76"/>
        <v>#REF!</v>
      </c>
      <c r="Q85" s="58" t="e">
        <f t="shared" si="77"/>
        <v>#REF!</v>
      </c>
      <c r="R85" s="55" t="e">
        <f t="shared" si="78"/>
        <v>#REF!</v>
      </c>
      <c r="S85" s="55" t="e">
        <f t="shared" si="79"/>
        <v>#REF!</v>
      </c>
      <c r="T85" s="55" t="e">
        <f t="shared" si="80"/>
        <v>#REF!</v>
      </c>
      <c r="U85" s="55" t="e">
        <f t="shared" si="81"/>
        <v>#REF!</v>
      </c>
      <c r="V85" s="55" t="e">
        <f t="shared" si="82"/>
        <v>#REF!</v>
      </c>
      <c r="W85" s="55" t="e">
        <f t="shared" si="83"/>
        <v>#REF!</v>
      </c>
      <c r="X85" s="55" t="e">
        <f t="shared" si="84"/>
        <v>#REF!</v>
      </c>
      <c r="Y85" s="55" t="e">
        <f t="shared" si="85"/>
        <v>#REF!</v>
      </c>
      <c r="Z85" s="55" t="e">
        <f t="shared" si="86"/>
        <v>#REF!</v>
      </c>
      <c r="AA85" s="56" t="e">
        <f t="shared" si="87"/>
        <v>#REF!</v>
      </c>
      <c r="AB85" s="55" t="e">
        <f t="shared" si="88"/>
        <v>#REF!</v>
      </c>
      <c r="AC85" s="55" t="e">
        <f t="shared" si="89"/>
        <v>#REF!</v>
      </c>
      <c r="AD85" s="55" t="e">
        <f t="shared" si="90"/>
        <v>#REF!</v>
      </c>
      <c r="AE85" s="57" t="e">
        <f t="shared" si="91"/>
        <v>#REF!</v>
      </c>
      <c r="AF85" s="56" t="e">
        <f t="shared" si="92"/>
        <v>#REF!</v>
      </c>
      <c r="AG85" s="55" t="e">
        <f t="shared" si="93"/>
        <v>#REF!</v>
      </c>
      <c r="AH85" s="55" t="e">
        <f t="shared" si="94"/>
        <v>#REF!</v>
      </c>
      <c r="AI85" s="55" t="e">
        <f t="shared" si="95"/>
        <v>#REF!</v>
      </c>
      <c r="AJ85" s="55" t="e">
        <f t="shared" si="96"/>
        <v>#REF!</v>
      </c>
      <c r="AK85" s="55" t="e">
        <f t="shared" si="97"/>
        <v>#REF!</v>
      </c>
      <c r="AL85" s="55" t="e">
        <f t="shared" si="98"/>
        <v>#REF!</v>
      </c>
      <c r="AM85" s="55" t="e">
        <f t="shared" si="99"/>
        <v>#REF!</v>
      </c>
      <c r="AN85" s="55" t="e">
        <f t="shared" si="100"/>
        <v>#REF!</v>
      </c>
      <c r="AO85" s="55" t="e">
        <f t="shared" si="101"/>
        <v>#REF!</v>
      </c>
      <c r="AP85" s="55" t="e">
        <f t="shared" si="102"/>
        <v>#REF!</v>
      </c>
      <c r="AQ85" s="55" t="e">
        <f t="shared" si="103"/>
        <v>#REF!</v>
      </c>
      <c r="AR85" s="55" t="e">
        <f t="shared" si="104"/>
        <v>#REF!</v>
      </c>
      <c r="AS85" s="55" t="e">
        <f t="shared" si="105"/>
        <v>#REF!</v>
      </c>
      <c r="AT85" s="57" t="e">
        <f t="shared" si="106"/>
        <v>#REF!</v>
      </c>
      <c r="AU85" s="56" t="e">
        <f t="shared" si="107"/>
        <v>#REF!</v>
      </c>
      <c r="AV85" s="55" t="e">
        <f t="shared" si="108"/>
        <v>#REF!</v>
      </c>
      <c r="AW85" s="55" t="e">
        <f t="shared" si="109"/>
        <v>#REF!</v>
      </c>
      <c r="AX85" s="55" t="e">
        <f t="shared" si="110"/>
        <v>#REF!</v>
      </c>
      <c r="AY85" s="55" t="e">
        <f t="shared" si="111"/>
        <v>#REF!</v>
      </c>
      <c r="AZ85" s="55" t="e">
        <f t="shared" si="112"/>
        <v>#REF!</v>
      </c>
      <c r="BA85" s="55" t="e">
        <f t="shared" si="113"/>
        <v>#REF!</v>
      </c>
      <c r="BB85" s="55" t="e">
        <f t="shared" si="114"/>
        <v>#REF!</v>
      </c>
      <c r="BC85" s="55" t="e">
        <f t="shared" si="115"/>
        <v>#REF!</v>
      </c>
      <c r="BD85" s="55" t="e">
        <f t="shared" si="116"/>
        <v>#REF!</v>
      </c>
      <c r="BE85" s="55" t="e">
        <f t="shared" si="117"/>
        <v>#REF!</v>
      </c>
      <c r="BF85" s="55" t="e">
        <f t="shared" si="118"/>
        <v>#REF!</v>
      </c>
      <c r="BG85" s="55" t="e">
        <f t="shared" si="119"/>
        <v>#REF!</v>
      </c>
      <c r="BH85" s="55" t="e">
        <f t="shared" si="120"/>
        <v>#REF!</v>
      </c>
      <c r="BI85" s="54" t="e">
        <f t="shared" si="121"/>
        <v>#REF!</v>
      </c>
      <c r="BJ85" s="53" t="e">
        <f t="shared" si="123"/>
        <v>#REF!</v>
      </c>
    </row>
    <row r="86" spans="1:62" s="33" customFormat="1" ht="12.95" customHeight="1">
      <c r="A86" s="52">
        <f t="shared" si="122"/>
        <v>2615</v>
      </c>
      <c r="B86" s="59" t="e">
        <f t="shared" si="62"/>
        <v>#REF!</v>
      </c>
      <c r="C86" s="55" t="e">
        <f t="shared" si="63"/>
        <v>#REF!</v>
      </c>
      <c r="D86" s="55" t="e">
        <f t="shared" si="64"/>
        <v>#REF!</v>
      </c>
      <c r="E86" s="55" t="e">
        <f t="shared" si="65"/>
        <v>#REF!</v>
      </c>
      <c r="F86" s="55" t="e">
        <f t="shared" si="66"/>
        <v>#REF!</v>
      </c>
      <c r="G86" s="55" t="e">
        <f t="shared" si="67"/>
        <v>#REF!</v>
      </c>
      <c r="H86" s="55" t="e">
        <f t="shared" si="68"/>
        <v>#REF!</v>
      </c>
      <c r="I86" s="55" t="e">
        <f t="shared" si="69"/>
        <v>#REF!</v>
      </c>
      <c r="J86" s="55" t="e">
        <f t="shared" si="70"/>
        <v>#REF!</v>
      </c>
      <c r="K86" s="55" t="e">
        <f t="shared" si="71"/>
        <v>#REF!</v>
      </c>
      <c r="L86" s="55" t="e">
        <f t="shared" si="72"/>
        <v>#REF!</v>
      </c>
      <c r="M86" s="55" t="e">
        <f t="shared" si="73"/>
        <v>#REF!</v>
      </c>
      <c r="N86" s="55" t="e">
        <f t="shared" si="74"/>
        <v>#REF!</v>
      </c>
      <c r="O86" s="55" t="e">
        <f t="shared" si="75"/>
        <v>#REF!</v>
      </c>
      <c r="P86" s="57" t="e">
        <f t="shared" si="76"/>
        <v>#REF!</v>
      </c>
      <c r="Q86" s="58" t="e">
        <f t="shared" si="77"/>
        <v>#REF!</v>
      </c>
      <c r="R86" s="55" t="e">
        <f t="shared" si="78"/>
        <v>#REF!</v>
      </c>
      <c r="S86" s="55" t="e">
        <f t="shared" si="79"/>
        <v>#REF!</v>
      </c>
      <c r="T86" s="55" t="e">
        <f t="shared" si="80"/>
        <v>#REF!</v>
      </c>
      <c r="U86" s="55" t="e">
        <f t="shared" si="81"/>
        <v>#REF!</v>
      </c>
      <c r="V86" s="55" t="e">
        <f t="shared" si="82"/>
        <v>#REF!</v>
      </c>
      <c r="W86" s="55" t="e">
        <f t="shared" si="83"/>
        <v>#REF!</v>
      </c>
      <c r="X86" s="55" t="e">
        <f t="shared" si="84"/>
        <v>#REF!</v>
      </c>
      <c r="Y86" s="55" t="e">
        <f t="shared" si="85"/>
        <v>#REF!</v>
      </c>
      <c r="Z86" s="55" t="e">
        <f t="shared" si="86"/>
        <v>#REF!</v>
      </c>
      <c r="AA86" s="56" t="e">
        <f t="shared" si="87"/>
        <v>#REF!</v>
      </c>
      <c r="AB86" s="55" t="e">
        <f t="shared" si="88"/>
        <v>#REF!</v>
      </c>
      <c r="AC86" s="55" t="e">
        <f t="shared" si="89"/>
        <v>#REF!</v>
      </c>
      <c r="AD86" s="55" t="e">
        <f t="shared" si="90"/>
        <v>#REF!</v>
      </c>
      <c r="AE86" s="57" t="e">
        <f t="shared" si="91"/>
        <v>#REF!</v>
      </c>
      <c r="AF86" s="56" t="e">
        <f t="shared" si="92"/>
        <v>#REF!</v>
      </c>
      <c r="AG86" s="55" t="e">
        <f t="shared" si="93"/>
        <v>#REF!</v>
      </c>
      <c r="AH86" s="55" t="e">
        <f t="shared" si="94"/>
        <v>#REF!</v>
      </c>
      <c r="AI86" s="55" t="e">
        <f t="shared" si="95"/>
        <v>#REF!</v>
      </c>
      <c r="AJ86" s="55" t="e">
        <f t="shared" si="96"/>
        <v>#REF!</v>
      </c>
      <c r="AK86" s="55" t="e">
        <f t="shared" si="97"/>
        <v>#REF!</v>
      </c>
      <c r="AL86" s="55" t="e">
        <f t="shared" si="98"/>
        <v>#REF!</v>
      </c>
      <c r="AM86" s="55" t="e">
        <f t="shared" si="99"/>
        <v>#REF!</v>
      </c>
      <c r="AN86" s="55" t="e">
        <f t="shared" si="100"/>
        <v>#REF!</v>
      </c>
      <c r="AO86" s="55" t="e">
        <f t="shared" si="101"/>
        <v>#REF!</v>
      </c>
      <c r="AP86" s="55" t="e">
        <f t="shared" si="102"/>
        <v>#REF!</v>
      </c>
      <c r="AQ86" s="55" t="e">
        <f t="shared" si="103"/>
        <v>#REF!</v>
      </c>
      <c r="AR86" s="55" t="e">
        <f t="shared" si="104"/>
        <v>#REF!</v>
      </c>
      <c r="AS86" s="55" t="e">
        <f t="shared" si="105"/>
        <v>#REF!</v>
      </c>
      <c r="AT86" s="57" t="e">
        <f t="shared" si="106"/>
        <v>#REF!</v>
      </c>
      <c r="AU86" s="56" t="e">
        <f t="shared" si="107"/>
        <v>#REF!</v>
      </c>
      <c r="AV86" s="55" t="e">
        <f t="shared" si="108"/>
        <v>#REF!</v>
      </c>
      <c r="AW86" s="55" t="e">
        <f t="shared" si="109"/>
        <v>#REF!</v>
      </c>
      <c r="AX86" s="55" t="e">
        <f t="shared" si="110"/>
        <v>#REF!</v>
      </c>
      <c r="AY86" s="55" t="e">
        <f t="shared" si="111"/>
        <v>#REF!</v>
      </c>
      <c r="AZ86" s="55" t="e">
        <f t="shared" si="112"/>
        <v>#REF!</v>
      </c>
      <c r="BA86" s="55" t="e">
        <f t="shared" si="113"/>
        <v>#REF!</v>
      </c>
      <c r="BB86" s="55" t="e">
        <f t="shared" si="114"/>
        <v>#REF!</v>
      </c>
      <c r="BC86" s="55" t="e">
        <f t="shared" si="115"/>
        <v>#REF!</v>
      </c>
      <c r="BD86" s="55" t="e">
        <f t="shared" si="116"/>
        <v>#REF!</v>
      </c>
      <c r="BE86" s="55" t="e">
        <f t="shared" si="117"/>
        <v>#REF!</v>
      </c>
      <c r="BF86" s="55" t="e">
        <f t="shared" si="118"/>
        <v>#REF!</v>
      </c>
      <c r="BG86" s="55" t="e">
        <f t="shared" si="119"/>
        <v>#REF!</v>
      </c>
      <c r="BH86" s="55" t="e">
        <f t="shared" si="120"/>
        <v>#REF!</v>
      </c>
      <c r="BI86" s="54" t="e">
        <f t="shared" si="121"/>
        <v>#REF!</v>
      </c>
      <c r="BJ86" s="53" t="e">
        <f t="shared" si="123"/>
        <v>#REF!</v>
      </c>
    </row>
    <row r="87" spans="1:62" s="33" customFormat="1" ht="12.95" customHeight="1">
      <c r="A87" s="52">
        <f t="shared" si="122"/>
        <v>2616</v>
      </c>
      <c r="B87" s="59" t="e">
        <f t="shared" si="62"/>
        <v>#REF!</v>
      </c>
      <c r="C87" s="55" t="e">
        <f t="shared" si="63"/>
        <v>#REF!</v>
      </c>
      <c r="D87" s="55" t="e">
        <f t="shared" si="64"/>
        <v>#REF!</v>
      </c>
      <c r="E87" s="55" t="e">
        <f t="shared" si="65"/>
        <v>#REF!</v>
      </c>
      <c r="F87" s="55" t="e">
        <f t="shared" si="66"/>
        <v>#REF!</v>
      </c>
      <c r="G87" s="55" t="e">
        <f t="shared" si="67"/>
        <v>#REF!</v>
      </c>
      <c r="H87" s="55" t="e">
        <f t="shared" si="68"/>
        <v>#REF!</v>
      </c>
      <c r="I87" s="55" t="e">
        <f t="shared" si="69"/>
        <v>#REF!</v>
      </c>
      <c r="J87" s="55" t="e">
        <f t="shared" si="70"/>
        <v>#REF!</v>
      </c>
      <c r="K87" s="55" t="e">
        <f t="shared" si="71"/>
        <v>#REF!</v>
      </c>
      <c r="L87" s="55" t="e">
        <f t="shared" si="72"/>
        <v>#REF!</v>
      </c>
      <c r="M87" s="55" t="e">
        <f t="shared" si="73"/>
        <v>#REF!</v>
      </c>
      <c r="N87" s="55" t="e">
        <f t="shared" si="74"/>
        <v>#REF!</v>
      </c>
      <c r="O87" s="55" t="e">
        <f t="shared" si="75"/>
        <v>#REF!</v>
      </c>
      <c r="P87" s="57" t="e">
        <f t="shared" si="76"/>
        <v>#REF!</v>
      </c>
      <c r="Q87" s="58" t="e">
        <f t="shared" si="77"/>
        <v>#REF!</v>
      </c>
      <c r="R87" s="55" t="e">
        <f t="shared" si="78"/>
        <v>#REF!</v>
      </c>
      <c r="S87" s="55" t="e">
        <f t="shared" si="79"/>
        <v>#REF!</v>
      </c>
      <c r="T87" s="55" t="e">
        <f t="shared" si="80"/>
        <v>#REF!</v>
      </c>
      <c r="U87" s="55" t="e">
        <f t="shared" si="81"/>
        <v>#REF!</v>
      </c>
      <c r="V87" s="55" t="e">
        <f t="shared" si="82"/>
        <v>#REF!</v>
      </c>
      <c r="W87" s="55" t="e">
        <f t="shared" si="83"/>
        <v>#REF!</v>
      </c>
      <c r="X87" s="55" t="e">
        <f t="shared" si="84"/>
        <v>#REF!</v>
      </c>
      <c r="Y87" s="55" t="e">
        <f t="shared" si="85"/>
        <v>#REF!</v>
      </c>
      <c r="Z87" s="55" t="e">
        <f t="shared" si="86"/>
        <v>#REF!</v>
      </c>
      <c r="AA87" s="56" t="e">
        <f t="shared" si="87"/>
        <v>#REF!</v>
      </c>
      <c r="AB87" s="55" t="e">
        <f t="shared" si="88"/>
        <v>#REF!</v>
      </c>
      <c r="AC87" s="55" t="e">
        <f t="shared" si="89"/>
        <v>#REF!</v>
      </c>
      <c r="AD87" s="55" t="e">
        <f t="shared" si="90"/>
        <v>#REF!</v>
      </c>
      <c r="AE87" s="57" t="e">
        <f t="shared" si="91"/>
        <v>#REF!</v>
      </c>
      <c r="AF87" s="56" t="e">
        <f t="shared" si="92"/>
        <v>#REF!</v>
      </c>
      <c r="AG87" s="55" t="e">
        <f t="shared" si="93"/>
        <v>#REF!</v>
      </c>
      <c r="AH87" s="55" t="e">
        <f t="shared" si="94"/>
        <v>#REF!</v>
      </c>
      <c r="AI87" s="55" t="e">
        <f t="shared" si="95"/>
        <v>#REF!</v>
      </c>
      <c r="AJ87" s="55" t="e">
        <f t="shared" si="96"/>
        <v>#REF!</v>
      </c>
      <c r="AK87" s="55" t="e">
        <f t="shared" si="97"/>
        <v>#REF!</v>
      </c>
      <c r="AL87" s="55" t="e">
        <f t="shared" si="98"/>
        <v>#REF!</v>
      </c>
      <c r="AM87" s="55" t="e">
        <f t="shared" si="99"/>
        <v>#REF!</v>
      </c>
      <c r="AN87" s="55" t="e">
        <f t="shared" si="100"/>
        <v>#REF!</v>
      </c>
      <c r="AO87" s="55" t="e">
        <f t="shared" si="101"/>
        <v>#REF!</v>
      </c>
      <c r="AP87" s="55" t="e">
        <f t="shared" si="102"/>
        <v>#REF!</v>
      </c>
      <c r="AQ87" s="55" t="e">
        <f t="shared" si="103"/>
        <v>#REF!</v>
      </c>
      <c r="AR87" s="55" t="e">
        <f t="shared" si="104"/>
        <v>#REF!</v>
      </c>
      <c r="AS87" s="55" t="e">
        <f t="shared" si="105"/>
        <v>#REF!</v>
      </c>
      <c r="AT87" s="57" t="e">
        <f t="shared" si="106"/>
        <v>#REF!</v>
      </c>
      <c r="AU87" s="56" t="e">
        <f t="shared" si="107"/>
        <v>#REF!</v>
      </c>
      <c r="AV87" s="55" t="e">
        <f t="shared" si="108"/>
        <v>#REF!</v>
      </c>
      <c r="AW87" s="55" t="e">
        <f t="shared" si="109"/>
        <v>#REF!</v>
      </c>
      <c r="AX87" s="55" t="e">
        <f t="shared" si="110"/>
        <v>#REF!</v>
      </c>
      <c r="AY87" s="55" t="e">
        <f t="shared" si="111"/>
        <v>#REF!</v>
      </c>
      <c r="AZ87" s="55" t="e">
        <f t="shared" si="112"/>
        <v>#REF!</v>
      </c>
      <c r="BA87" s="55" t="e">
        <f t="shared" si="113"/>
        <v>#REF!</v>
      </c>
      <c r="BB87" s="55" t="e">
        <f t="shared" si="114"/>
        <v>#REF!</v>
      </c>
      <c r="BC87" s="55" t="e">
        <f t="shared" si="115"/>
        <v>#REF!</v>
      </c>
      <c r="BD87" s="55" t="e">
        <f t="shared" si="116"/>
        <v>#REF!</v>
      </c>
      <c r="BE87" s="55" t="e">
        <f t="shared" si="117"/>
        <v>#REF!</v>
      </c>
      <c r="BF87" s="55" t="e">
        <f t="shared" si="118"/>
        <v>#REF!</v>
      </c>
      <c r="BG87" s="55" t="e">
        <f t="shared" si="119"/>
        <v>#REF!</v>
      </c>
      <c r="BH87" s="55" t="e">
        <f t="shared" si="120"/>
        <v>#REF!</v>
      </c>
      <c r="BI87" s="54" t="e">
        <f t="shared" si="121"/>
        <v>#REF!</v>
      </c>
      <c r="BJ87" s="53" t="e">
        <f t="shared" si="123"/>
        <v>#REF!</v>
      </c>
    </row>
    <row r="88" spans="1:62" s="33" customFormat="1" ht="12.95" customHeight="1">
      <c r="A88" s="52">
        <f t="shared" si="122"/>
        <v>2617</v>
      </c>
      <c r="B88" s="59" t="e">
        <f t="shared" si="62"/>
        <v>#REF!</v>
      </c>
      <c r="C88" s="55" t="e">
        <f t="shared" si="63"/>
        <v>#REF!</v>
      </c>
      <c r="D88" s="55" t="e">
        <f t="shared" si="64"/>
        <v>#REF!</v>
      </c>
      <c r="E88" s="55" t="e">
        <f t="shared" si="65"/>
        <v>#REF!</v>
      </c>
      <c r="F88" s="55" t="e">
        <f t="shared" si="66"/>
        <v>#REF!</v>
      </c>
      <c r="G88" s="55" t="e">
        <f t="shared" si="67"/>
        <v>#REF!</v>
      </c>
      <c r="H88" s="55" t="e">
        <f t="shared" si="68"/>
        <v>#REF!</v>
      </c>
      <c r="I88" s="55" t="e">
        <f t="shared" si="69"/>
        <v>#REF!</v>
      </c>
      <c r="J88" s="55" t="e">
        <f t="shared" si="70"/>
        <v>#REF!</v>
      </c>
      <c r="K88" s="55" t="e">
        <f t="shared" si="71"/>
        <v>#REF!</v>
      </c>
      <c r="L88" s="55" t="e">
        <f t="shared" si="72"/>
        <v>#REF!</v>
      </c>
      <c r="M88" s="55" t="e">
        <f t="shared" si="73"/>
        <v>#REF!</v>
      </c>
      <c r="N88" s="55" t="e">
        <f t="shared" si="74"/>
        <v>#REF!</v>
      </c>
      <c r="O88" s="55" t="e">
        <f t="shared" si="75"/>
        <v>#REF!</v>
      </c>
      <c r="P88" s="57" t="e">
        <f t="shared" si="76"/>
        <v>#REF!</v>
      </c>
      <c r="Q88" s="58" t="e">
        <f t="shared" si="77"/>
        <v>#REF!</v>
      </c>
      <c r="R88" s="55" t="e">
        <f t="shared" si="78"/>
        <v>#REF!</v>
      </c>
      <c r="S88" s="55" t="e">
        <f t="shared" si="79"/>
        <v>#REF!</v>
      </c>
      <c r="T88" s="55" t="e">
        <f t="shared" si="80"/>
        <v>#REF!</v>
      </c>
      <c r="U88" s="55" t="e">
        <f t="shared" si="81"/>
        <v>#REF!</v>
      </c>
      <c r="V88" s="55" t="e">
        <f t="shared" si="82"/>
        <v>#REF!</v>
      </c>
      <c r="W88" s="55" t="e">
        <f t="shared" si="83"/>
        <v>#REF!</v>
      </c>
      <c r="X88" s="55" t="e">
        <f t="shared" si="84"/>
        <v>#REF!</v>
      </c>
      <c r="Y88" s="55" t="e">
        <f t="shared" si="85"/>
        <v>#REF!</v>
      </c>
      <c r="Z88" s="55" t="e">
        <f t="shared" si="86"/>
        <v>#REF!</v>
      </c>
      <c r="AA88" s="56" t="e">
        <f t="shared" si="87"/>
        <v>#REF!</v>
      </c>
      <c r="AB88" s="55" t="e">
        <f t="shared" si="88"/>
        <v>#REF!</v>
      </c>
      <c r="AC88" s="55" t="e">
        <f t="shared" si="89"/>
        <v>#REF!</v>
      </c>
      <c r="AD88" s="55" t="e">
        <f t="shared" si="90"/>
        <v>#REF!</v>
      </c>
      <c r="AE88" s="57" t="e">
        <f t="shared" si="91"/>
        <v>#REF!</v>
      </c>
      <c r="AF88" s="56" t="e">
        <f t="shared" si="92"/>
        <v>#REF!</v>
      </c>
      <c r="AG88" s="55" t="e">
        <f t="shared" si="93"/>
        <v>#REF!</v>
      </c>
      <c r="AH88" s="55" t="e">
        <f t="shared" si="94"/>
        <v>#REF!</v>
      </c>
      <c r="AI88" s="55" t="e">
        <f t="shared" si="95"/>
        <v>#REF!</v>
      </c>
      <c r="AJ88" s="55" t="e">
        <f t="shared" si="96"/>
        <v>#REF!</v>
      </c>
      <c r="AK88" s="55" t="e">
        <f t="shared" si="97"/>
        <v>#REF!</v>
      </c>
      <c r="AL88" s="55" t="e">
        <f t="shared" si="98"/>
        <v>#REF!</v>
      </c>
      <c r="AM88" s="55" t="e">
        <f t="shared" si="99"/>
        <v>#REF!</v>
      </c>
      <c r="AN88" s="55" t="e">
        <f t="shared" si="100"/>
        <v>#REF!</v>
      </c>
      <c r="AO88" s="55" t="e">
        <f t="shared" si="101"/>
        <v>#REF!</v>
      </c>
      <c r="AP88" s="55" t="e">
        <f t="shared" si="102"/>
        <v>#REF!</v>
      </c>
      <c r="AQ88" s="55" t="e">
        <f t="shared" si="103"/>
        <v>#REF!</v>
      </c>
      <c r="AR88" s="55" t="e">
        <f t="shared" si="104"/>
        <v>#REF!</v>
      </c>
      <c r="AS88" s="55" t="e">
        <f t="shared" si="105"/>
        <v>#REF!</v>
      </c>
      <c r="AT88" s="57" t="e">
        <f t="shared" si="106"/>
        <v>#REF!</v>
      </c>
      <c r="AU88" s="56" t="e">
        <f t="shared" si="107"/>
        <v>#REF!</v>
      </c>
      <c r="AV88" s="55" t="e">
        <f t="shared" si="108"/>
        <v>#REF!</v>
      </c>
      <c r="AW88" s="55" t="e">
        <f t="shared" si="109"/>
        <v>#REF!</v>
      </c>
      <c r="AX88" s="55" t="e">
        <f t="shared" si="110"/>
        <v>#REF!</v>
      </c>
      <c r="AY88" s="55" t="e">
        <f t="shared" si="111"/>
        <v>#REF!</v>
      </c>
      <c r="AZ88" s="55" t="e">
        <f t="shared" si="112"/>
        <v>#REF!</v>
      </c>
      <c r="BA88" s="55" t="e">
        <f t="shared" si="113"/>
        <v>#REF!</v>
      </c>
      <c r="BB88" s="55" t="e">
        <f t="shared" si="114"/>
        <v>#REF!</v>
      </c>
      <c r="BC88" s="55" t="e">
        <f t="shared" si="115"/>
        <v>#REF!</v>
      </c>
      <c r="BD88" s="55" t="e">
        <f t="shared" si="116"/>
        <v>#REF!</v>
      </c>
      <c r="BE88" s="55" t="e">
        <f t="shared" si="117"/>
        <v>#REF!</v>
      </c>
      <c r="BF88" s="55" t="e">
        <f t="shared" si="118"/>
        <v>#REF!</v>
      </c>
      <c r="BG88" s="55" t="e">
        <f t="shared" si="119"/>
        <v>#REF!</v>
      </c>
      <c r="BH88" s="55" t="e">
        <f t="shared" si="120"/>
        <v>#REF!</v>
      </c>
      <c r="BI88" s="54" t="e">
        <f t="shared" si="121"/>
        <v>#REF!</v>
      </c>
      <c r="BJ88" s="53" t="e">
        <f t="shared" si="123"/>
        <v>#REF!</v>
      </c>
    </row>
    <row r="89" spans="1:62" s="33" customFormat="1" ht="12.95" customHeight="1">
      <c r="A89" s="52">
        <f t="shared" si="122"/>
        <v>2618</v>
      </c>
      <c r="B89" s="59" t="e">
        <f t="shared" si="62"/>
        <v>#REF!</v>
      </c>
      <c r="C89" s="55" t="e">
        <f t="shared" si="63"/>
        <v>#REF!</v>
      </c>
      <c r="D89" s="55" t="e">
        <f t="shared" si="64"/>
        <v>#REF!</v>
      </c>
      <c r="E89" s="55" t="e">
        <f t="shared" si="65"/>
        <v>#REF!</v>
      </c>
      <c r="F89" s="55" t="e">
        <f t="shared" si="66"/>
        <v>#REF!</v>
      </c>
      <c r="G89" s="55" t="e">
        <f t="shared" si="67"/>
        <v>#REF!</v>
      </c>
      <c r="H89" s="55" t="e">
        <f t="shared" si="68"/>
        <v>#REF!</v>
      </c>
      <c r="I89" s="55" t="e">
        <f t="shared" si="69"/>
        <v>#REF!</v>
      </c>
      <c r="J89" s="55" t="e">
        <f t="shared" si="70"/>
        <v>#REF!</v>
      </c>
      <c r="K89" s="55" t="e">
        <f t="shared" si="71"/>
        <v>#REF!</v>
      </c>
      <c r="L89" s="55" t="e">
        <f t="shared" si="72"/>
        <v>#REF!</v>
      </c>
      <c r="M89" s="55" t="e">
        <f t="shared" si="73"/>
        <v>#REF!</v>
      </c>
      <c r="N89" s="55" t="e">
        <f t="shared" si="74"/>
        <v>#REF!</v>
      </c>
      <c r="O89" s="55" t="e">
        <f t="shared" si="75"/>
        <v>#REF!</v>
      </c>
      <c r="P89" s="57" t="e">
        <f t="shared" si="76"/>
        <v>#REF!</v>
      </c>
      <c r="Q89" s="58" t="e">
        <f t="shared" si="77"/>
        <v>#REF!</v>
      </c>
      <c r="R89" s="55" t="e">
        <f t="shared" si="78"/>
        <v>#REF!</v>
      </c>
      <c r="S89" s="55" t="e">
        <f t="shared" si="79"/>
        <v>#REF!</v>
      </c>
      <c r="T89" s="55" t="e">
        <f t="shared" si="80"/>
        <v>#REF!</v>
      </c>
      <c r="U89" s="55" t="e">
        <f t="shared" si="81"/>
        <v>#REF!</v>
      </c>
      <c r="V89" s="55" t="e">
        <f t="shared" si="82"/>
        <v>#REF!</v>
      </c>
      <c r="W89" s="55" t="e">
        <f t="shared" si="83"/>
        <v>#REF!</v>
      </c>
      <c r="X89" s="55" t="e">
        <f t="shared" si="84"/>
        <v>#REF!</v>
      </c>
      <c r="Y89" s="55" t="e">
        <f t="shared" si="85"/>
        <v>#REF!</v>
      </c>
      <c r="Z89" s="55" t="e">
        <f t="shared" si="86"/>
        <v>#REF!</v>
      </c>
      <c r="AA89" s="56" t="e">
        <f t="shared" si="87"/>
        <v>#REF!</v>
      </c>
      <c r="AB89" s="55" t="e">
        <f t="shared" si="88"/>
        <v>#REF!</v>
      </c>
      <c r="AC89" s="55" t="e">
        <f t="shared" si="89"/>
        <v>#REF!</v>
      </c>
      <c r="AD89" s="55" t="e">
        <f t="shared" si="90"/>
        <v>#REF!</v>
      </c>
      <c r="AE89" s="57" t="e">
        <f t="shared" si="91"/>
        <v>#REF!</v>
      </c>
      <c r="AF89" s="56" t="e">
        <f t="shared" si="92"/>
        <v>#REF!</v>
      </c>
      <c r="AG89" s="55" t="e">
        <f t="shared" si="93"/>
        <v>#REF!</v>
      </c>
      <c r="AH89" s="55" t="e">
        <f t="shared" si="94"/>
        <v>#REF!</v>
      </c>
      <c r="AI89" s="55" t="e">
        <f t="shared" si="95"/>
        <v>#REF!</v>
      </c>
      <c r="AJ89" s="55" t="e">
        <f t="shared" si="96"/>
        <v>#REF!</v>
      </c>
      <c r="AK89" s="55" t="e">
        <f t="shared" si="97"/>
        <v>#REF!</v>
      </c>
      <c r="AL89" s="55" t="e">
        <f t="shared" si="98"/>
        <v>#REF!</v>
      </c>
      <c r="AM89" s="55" t="e">
        <f t="shared" si="99"/>
        <v>#REF!</v>
      </c>
      <c r="AN89" s="55" t="e">
        <f t="shared" si="100"/>
        <v>#REF!</v>
      </c>
      <c r="AO89" s="55" t="e">
        <f t="shared" si="101"/>
        <v>#REF!</v>
      </c>
      <c r="AP89" s="55" t="e">
        <f t="shared" si="102"/>
        <v>#REF!</v>
      </c>
      <c r="AQ89" s="55" t="e">
        <f t="shared" si="103"/>
        <v>#REF!</v>
      </c>
      <c r="AR89" s="55" t="e">
        <f t="shared" si="104"/>
        <v>#REF!</v>
      </c>
      <c r="AS89" s="55" t="e">
        <f t="shared" si="105"/>
        <v>#REF!</v>
      </c>
      <c r="AT89" s="57" t="e">
        <f t="shared" si="106"/>
        <v>#REF!</v>
      </c>
      <c r="AU89" s="56" t="e">
        <f t="shared" si="107"/>
        <v>#REF!</v>
      </c>
      <c r="AV89" s="55" t="e">
        <f t="shared" si="108"/>
        <v>#REF!</v>
      </c>
      <c r="AW89" s="55" t="e">
        <f t="shared" si="109"/>
        <v>#REF!</v>
      </c>
      <c r="AX89" s="55" t="e">
        <f t="shared" si="110"/>
        <v>#REF!</v>
      </c>
      <c r="AY89" s="55" t="e">
        <f t="shared" si="111"/>
        <v>#REF!</v>
      </c>
      <c r="AZ89" s="55" t="e">
        <f t="shared" si="112"/>
        <v>#REF!</v>
      </c>
      <c r="BA89" s="55" t="e">
        <f t="shared" si="113"/>
        <v>#REF!</v>
      </c>
      <c r="BB89" s="55" t="e">
        <f t="shared" si="114"/>
        <v>#REF!</v>
      </c>
      <c r="BC89" s="55" t="e">
        <f t="shared" si="115"/>
        <v>#REF!</v>
      </c>
      <c r="BD89" s="55" t="e">
        <f t="shared" si="116"/>
        <v>#REF!</v>
      </c>
      <c r="BE89" s="55" t="e">
        <f t="shared" si="117"/>
        <v>#REF!</v>
      </c>
      <c r="BF89" s="55" t="e">
        <f t="shared" si="118"/>
        <v>#REF!</v>
      </c>
      <c r="BG89" s="55" t="e">
        <f t="shared" si="119"/>
        <v>#REF!</v>
      </c>
      <c r="BH89" s="55" t="e">
        <f t="shared" si="120"/>
        <v>#REF!</v>
      </c>
      <c r="BI89" s="54" t="e">
        <f t="shared" si="121"/>
        <v>#REF!</v>
      </c>
      <c r="BJ89" s="53" t="e">
        <f t="shared" si="123"/>
        <v>#REF!</v>
      </c>
    </row>
    <row r="90" spans="1:62" s="33" customFormat="1" ht="12.95" customHeight="1">
      <c r="A90" s="52">
        <f t="shared" si="122"/>
        <v>2619</v>
      </c>
      <c r="B90" s="59" t="e">
        <f t="shared" si="62"/>
        <v>#REF!</v>
      </c>
      <c r="C90" s="55" t="e">
        <f t="shared" si="63"/>
        <v>#REF!</v>
      </c>
      <c r="D90" s="55" t="e">
        <f t="shared" si="64"/>
        <v>#REF!</v>
      </c>
      <c r="E90" s="55" t="e">
        <f t="shared" si="65"/>
        <v>#REF!</v>
      </c>
      <c r="F90" s="55" t="e">
        <f t="shared" si="66"/>
        <v>#REF!</v>
      </c>
      <c r="G90" s="55" t="e">
        <f t="shared" si="67"/>
        <v>#REF!</v>
      </c>
      <c r="H90" s="55" t="e">
        <f t="shared" si="68"/>
        <v>#REF!</v>
      </c>
      <c r="I90" s="55" t="e">
        <f t="shared" si="69"/>
        <v>#REF!</v>
      </c>
      <c r="J90" s="55" t="e">
        <f t="shared" si="70"/>
        <v>#REF!</v>
      </c>
      <c r="K90" s="55" t="e">
        <f t="shared" si="71"/>
        <v>#REF!</v>
      </c>
      <c r="L90" s="55" t="e">
        <f t="shared" si="72"/>
        <v>#REF!</v>
      </c>
      <c r="M90" s="55" t="e">
        <f t="shared" si="73"/>
        <v>#REF!</v>
      </c>
      <c r="N90" s="55" t="e">
        <f t="shared" si="74"/>
        <v>#REF!</v>
      </c>
      <c r="O90" s="55" t="e">
        <f t="shared" si="75"/>
        <v>#REF!</v>
      </c>
      <c r="P90" s="57" t="e">
        <f t="shared" si="76"/>
        <v>#REF!</v>
      </c>
      <c r="Q90" s="58" t="e">
        <f t="shared" si="77"/>
        <v>#REF!</v>
      </c>
      <c r="R90" s="55" t="e">
        <f t="shared" si="78"/>
        <v>#REF!</v>
      </c>
      <c r="S90" s="55" t="e">
        <f t="shared" si="79"/>
        <v>#REF!</v>
      </c>
      <c r="T90" s="55" t="e">
        <f t="shared" si="80"/>
        <v>#REF!</v>
      </c>
      <c r="U90" s="55" t="e">
        <f t="shared" si="81"/>
        <v>#REF!</v>
      </c>
      <c r="V90" s="55" t="e">
        <f t="shared" si="82"/>
        <v>#REF!</v>
      </c>
      <c r="W90" s="55" t="e">
        <f t="shared" si="83"/>
        <v>#REF!</v>
      </c>
      <c r="X90" s="55" t="e">
        <f t="shared" si="84"/>
        <v>#REF!</v>
      </c>
      <c r="Y90" s="55" t="e">
        <f t="shared" si="85"/>
        <v>#REF!</v>
      </c>
      <c r="Z90" s="55" t="e">
        <f t="shared" si="86"/>
        <v>#REF!</v>
      </c>
      <c r="AA90" s="56" t="e">
        <f t="shared" si="87"/>
        <v>#REF!</v>
      </c>
      <c r="AB90" s="55" t="e">
        <f t="shared" si="88"/>
        <v>#REF!</v>
      </c>
      <c r="AC90" s="55" t="e">
        <f t="shared" si="89"/>
        <v>#REF!</v>
      </c>
      <c r="AD90" s="55" t="e">
        <f t="shared" si="90"/>
        <v>#REF!</v>
      </c>
      <c r="AE90" s="57" t="e">
        <f t="shared" si="91"/>
        <v>#REF!</v>
      </c>
      <c r="AF90" s="56" t="e">
        <f t="shared" si="92"/>
        <v>#REF!</v>
      </c>
      <c r="AG90" s="55" t="e">
        <f t="shared" si="93"/>
        <v>#REF!</v>
      </c>
      <c r="AH90" s="55" t="e">
        <f t="shared" si="94"/>
        <v>#REF!</v>
      </c>
      <c r="AI90" s="55" t="e">
        <f t="shared" si="95"/>
        <v>#REF!</v>
      </c>
      <c r="AJ90" s="55" t="e">
        <f t="shared" si="96"/>
        <v>#REF!</v>
      </c>
      <c r="AK90" s="55" t="e">
        <f t="shared" si="97"/>
        <v>#REF!</v>
      </c>
      <c r="AL90" s="55" t="e">
        <f t="shared" si="98"/>
        <v>#REF!</v>
      </c>
      <c r="AM90" s="55" t="e">
        <f t="shared" si="99"/>
        <v>#REF!</v>
      </c>
      <c r="AN90" s="55" t="e">
        <f t="shared" si="100"/>
        <v>#REF!</v>
      </c>
      <c r="AO90" s="55" t="e">
        <f t="shared" si="101"/>
        <v>#REF!</v>
      </c>
      <c r="AP90" s="55" t="e">
        <f t="shared" si="102"/>
        <v>#REF!</v>
      </c>
      <c r="AQ90" s="55" t="e">
        <f t="shared" si="103"/>
        <v>#REF!</v>
      </c>
      <c r="AR90" s="55" t="e">
        <f t="shared" si="104"/>
        <v>#REF!</v>
      </c>
      <c r="AS90" s="55" t="e">
        <f t="shared" si="105"/>
        <v>#REF!</v>
      </c>
      <c r="AT90" s="57" t="e">
        <f t="shared" si="106"/>
        <v>#REF!</v>
      </c>
      <c r="AU90" s="56" t="e">
        <f t="shared" si="107"/>
        <v>#REF!</v>
      </c>
      <c r="AV90" s="55" t="e">
        <f t="shared" si="108"/>
        <v>#REF!</v>
      </c>
      <c r="AW90" s="55" t="e">
        <f t="shared" si="109"/>
        <v>#REF!</v>
      </c>
      <c r="AX90" s="55" t="e">
        <f t="shared" si="110"/>
        <v>#REF!</v>
      </c>
      <c r="AY90" s="55" t="e">
        <f t="shared" si="111"/>
        <v>#REF!</v>
      </c>
      <c r="AZ90" s="55" t="e">
        <f t="shared" si="112"/>
        <v>#REF!</v>
      </c>
      <c r="BA90" s="55" t="e">
        <f t="shared" si="113"/>
        <v>#REF!</v>
      </c>
      <c r="BB90" s="55" t="e">
        <f t="shared" si="114"/>
        <v>#REF!</v>
      </c>
      <c r="BC90" s="55" t="e">
        <f t="shared" si="115"/>
        <v>#REF!</v>
      </c>
      <c r="BD90" s="55" t="e">
        <f t="shared" si="116"/>
        <v>#REF!</v>
      </c>
      <c r="BE90" s="55" t="e">
        <f t="shared" si="117"/>
        <v>#REF!</v>
      </c>
      <c r="BF90" s="55" t="e">
        <f t="shared" si="118"/>
        <v>#REF!</v>
      </c>
      <c r="BG90" s="55" t="e">
        <f t="shared" si="119"/>
        <v>#REF!</v>
      </c>
      <c r="BH90" s="55" t="e">
        <f t="shared" si="120"/>
        <v>#REF!</v>
      </c>
      <c r="BI90" s="54" t="e">
        <f t="shared" si="121"/>
        <v>#REF!</v>
      </c>
      <c r="BJ90" s="53" t="e">
        <f t="shared" si="123"/>
        <v>#REF!</v>
      </c>
    </row>
    <row r="91" spans="1:62" s="33" customFormat="1" ht="12.95" customHeight="1">
      <c r="A91" s="52">
        <f t="shared" si="122"/>
        <v>2620</v>
      </c>
      <c r="B91" s="59" t="e">
        <f t="shared" si="62"/>
        <v>#REF!</v>
      </c>
      <c r="C91" s="55" t="e">
        <f t="shared" si="63"/>
        <v>#REF!</v>
      </c>
      <c r="D91" s="55" t="e">
        <f t="shared" si="64"/>
        <v>#REF!</v>
      </c>
      <c r="E91" s="55" t="e">
        <f t="shared" si="65"/>
        <v>#REF!</v>
      </c>
      <c r="F91" s="55" t="e">
        <f t="shared" si="66"/>
        <v>#REF!</v>
      </c>
      <c r="G91" s="55" t="e">
        <f t="shared" si="67"/>
        <v>#REF!</v>
      </c>
      <c r="H91" s="55" t="e">
        <f t="shared" si="68"/>
        <v>#REF!</v>
      </c>
      <c r="I91" s="55" t="e">
        <f t="shared" si="69"/>
        <v>#REF!</v>
      </c>
      <c r="J91" s="55" t="e">
        <f t="shared" si="70"/>
        <v>#REF!</v>
      </c>
      <c r="K91" s="55" t="e">
        <f t="shared" si="71"/>
        <v>#REF!</v>
      </c>
      <c r="L91" s="55" t="e">
        <f t="shared" si="72"/>
        <v>#REF!</v>
      </c>
      <c r="M91" s="55" t="e">
        <f t="shared" si="73"/>
        <v>#REF!</v>
      </c>
      <c r="N91" s="55" t="e">
        <f t="shared" si="74"/>
        <v>#REF!</v>
      </c>
      <c r="O91" s="55" t="e">
        <f t="shared" si="75"/>
        <v>#REF!</v>
      </c>
      <c r="P91" s="57" t="e">
        <f t="shared" si="76"/>
        <v>#REF!</v>
      </c>
      <c r="Q91" s="58" t="e">
        <f t="shared" si="77"/>
        <v>#REF!</v>
      </c>
      <c r="R91" s="55" t="e">
        <f t="shared" si="78"/>
        <v>#REF!</v>
      </c>
      <c r="S91" s="55" t="e">
        <f t="shared" si="79"/>
        <v>#REF!</v>
      </c>
      <c r="T91" s="55" t="e">
        <f t="shared" si="80"/>
        <v>#REF!</v>
      </c>
      <c r="U91" s="55" t="e">
        <f t="shared" si="81"/>
        <v>#REF!</v>
      </c>
      <c r="V91" s="55" t="e">
        <f t="shared" si="82"/>
        <v>#REF!</v>
      </c>
      <c r="W91" s="55" t="e">
        <f t="shared" si="83"/>
        <v>#REF!</v>
      </c>
      <c r="X91" s="55" t="e">
        <f t="shared" si="84"/>
        <v>#REF!</v>
      </c>
      <c r="Y91" s="55" t="e">
        <f t="shared" si="85"/>
        <v>#REF!</v>
      </c>
      <c r="Z91" s="55" t="e">
        <f t="shared" si="86"/>
        <v>#REF!</v>
      </c>
      <c r="AA91" s="56" t="e">
        <f t="shared" si="87"/>
        <v>#REF!</v>
      </c>
      <c r="AB91" s="55" t="e">
        <f t="shared" si="88"/>
        <v>#REF!</v>
      </c>
      <c r="AC91" s="55" t="e">
        <f t="shared" si="89"/>
        <v>#REF!</v>
      </c>
      <c r="AD91" s="55" t="e">
        <f t="shared" si="90"/>
        <v>#REF!</v>
      </c>
      <c r="AE91" s="57" t="e">
        <f t="shared" si="91"/>
        <v>#REF!</v>
      </c>
      <c r="AF91" s="56" t="e">
        <f t="shared" si="92"/>
        <v>#REF!</v>
      </c>
      <c r="AG91" s="55" t="e">
        <f t="shared" si="93"/>
        <v>#REF!</v>
      </c>
      <c r="AH91" s="55" t="e">
        <f t="shared" si="94"/>
        <v>#REF!</v>
      </c>
      <c r="AI91" s="55" t="e">
        <f t="shared" si="95"/>
        <v>#REF!</v>
      </c>
      <c r="AJ91" s="55" t="e">
        <f t="shared" si="96"/>
        <v>#REF!</v>
      </c>
      <c r="AK91" s="55" t="e">
        <f t="shared" si="97"/>
        <v>#REF!</v>
      </c>
      <c r="AL91" s="55" t="e">
        <f t="shared" si="98"/>
        <v>#REF!</v>
      </c>
      <c r="AM91" s="55" t="e">
        <f t="shared" si="99"/>
        <v>#REF!</v>
      </c>
      <c r="AN91" s="55" t="e">
        <f t="shared" si="100"/>
        <v>#REF!</v>
      </c>
      <c r="AO91" s="55" t="e">
        <f t="shared" si="101"/>
        <v>#REF!</v>
      </c>
      <c r="AP91" s="55" t="e">
        <f t="shared" si="102"/>
        <v>#REF!</v>
      </c>
      <c r="AQ91" s="55" t="e">
        <f t="shared" si="103"/>
        <v>#REF!</v>
      </c>
      <c r="AR91" s="55" t="e">
        <f t="shared" si="104"/>
        <v>#REF!</v>
      </c>
      <c r="AS91" s="55" t="e">
        <f t="shared" si="105"/>
        <v>#REF!</v>
      </c>
      <c r="AT91" s="57" t="e">
        <f t="shared" si="106"/>
        <v>#REF!</v>
      </c>
      <c r="AU91" s="56" t="e">
        <f t="shared" si="107"/>
        <v>#REF!</v>
      </c>
      <c r="AV91" s="55" t="e">
        <f t="shared" si="108"/>
        <v>#REF!</v>
      </c>
      <c r="AW91" s="55" t="e">
        <f t="shared" si="109"/>
        <v>#REF!</v>
      </c>
      <c r="AX91" s="55" t="e">
        <f t="shared" si="110"/>
        <v>#REF!</v>
      </c>
      <c r="AY91" s="55" t="e">
        <f t="shared" si="111"/>
        <v>#REF!</v>
      </c>
      <c r="AZ91" s="55" t="e">
        <f t="shared" si="112"/>
        <v>#REF!</v>
      </c>
      <c r="BA91" s="55" t="e">
        <f t="shared" si="113"/>
        <v>#REF!</v>
      </c>
      <c r="BB91" s="55" t="e">
        <f t="shared" si="114"/>
        <v>#REF!</v>
      </c>
      <c r="BC91" s="55" t="e">
        <f t="shared" si="115"/>
        <v>#REF!</v>
      </c>
      <c r="BD91" s="55" t="e">
        <f t="shared" si="116"/>
        <v>#REF!</v>
      </c>
      <c r="BE91" s="55" t="e">
        <f t="shared" si="117"/>
        <v>#REF!</v>
      </c>
      <c r="BF91" s="55" t="e">
        <f t="shared" si="118"/>
        <v>#REF!</v>
      </c>
      <c r="BG91" s="55" t="e">
        <f t="shared" si="119"/>
        <v>#REF!</v>
      </c>
      <c r="BH91" s="55" t="e">
        <f t="shared" si="120"/>
        <v>#REF!</v>
      </c>
      <c r="BI91" s="54" t="e">
        <f t="shared" si="121"/>
        <v>#REF!</v>
      </c>
      <c r="BJ91" s="53" t="e">
        <f t="shared" si="123"/>
        <v>#REF!</v>
      </c>
    </row>
    <row r="92" spans="1:62" s="33" customFormat="1" ht="12.95" customHeight="1">
      <c r="A92" s="52">
        <f t="shared" si="122"/>
        <v>2621</v>
      </c>
      <c r="B92" s="59" t="e">
        <f t="shared" si="62"/>
        <v>#REF!</v>
      </c>
      <c r="C92" s="55" t="e">
        <f t="shared" si="63"/>
        <v>#REF!</v>
      </c>
      <c r="D92" s="55" t="e">
        <f t="shared" si="64"/>
        <v>#REF!</v>
      </c>
      <c r="E92" s="55" t="e">
        <f t="shared" si="65"/>
        <v>#REF!</v>
      </c>
      <c r="F92" s="55" t="e">
        <f t="shared" si="66"/>
        <v>#REF!</v>
      </c>
      <c r="G92" s="55" t="e">
        <f t="shared" si="67"/>
        <v>#REF!</v>
      </c>
      <c r="H92" s="55" t="e">
        <f t="shared" si="68"/>
        <v>#REF!</v>
      </c>
      <c r="I92" s="55" t="e">
        <f t="shared" si="69"/>
        <v>#REF!</v>
      </c>
      <c r="J92" s="55" t="e">
        <f t="shared" si="70"/>
        <v>#REF!</v>
      </c>
      <c r="K92" s="55" t="e">
        <f t="shared" si="71"/>
        <v>#REF!</v>
      </c>
      <c r="L92" s="55" t="e">
        <f t="shared" si="72"/>
        <v>#REF!</v>
      </c>
      <c r="M92" s="55" t="e">
        <f t="shared" si="73"/>
        <v>#REF!</v>
      </c>
      <c r="N92" s="55" t="e">
        <f t="shared" si="74"/>
        <v>#REF!</v>
      </c>
      <c r="O92" s="55" t="e">
        <f t="shared" si="75"/>
        <v>#REF!</v>
      </c>
      <c r="P92" s="57" t="e">
        <f t="shared" si="76"/>
        <v>#REF!</v>
      </c>
      <c r="Q92" s="58" t="e">
        <f t="shared" si="77"/>
        <v>#REF!</v>
      </c>
      <c r="R92" s="55" t="e">
        <f t="shared" si="78"/>
        <v>#REF!</v>
      </c>
      <c r="S92" s="55" t="e">
        <f t="shared" si="79"/>
        <v>#REF!</v>
      </c>
      <c r="T92" s="55" t="e">
        <f t="shared" si="80"/>
        <v>#REF!</v>
      </c>
      <c r="U92" s="55" t="e">
        <f t="shared" si="81"/>
        <v>#REF!</v>
      </c>
      <c r="V92" s="55" t="e">
        <f t="shared" si="82"/>
        <v>#REF!</v>
      </c>
      <c r="W92" s="55" t="e">
        <f t="shared" si="83"/>
        <v>#REF!</v>
      </c>
      <c r="X92" s="55" t="e">
        <f t="shared" si="84"/>
        <v>#REF!</v>
      </c>
      <c r="Y92" s="55" t="e">
        <f t="shared" si="85"/>
        <v>#REF!</v>
      </c>
      <c r="Z92" s="55" t="e">
        <f t="shared" si="86"/>
        <v>#REF!</v>
      </c>
      <c r="AA92" s="56" t="e">
        <f t="shared" si="87"/>
        <v>#REF!</v>
      </c>
      <c r="AB92" s="55" t="e">
        <f t="shared" si="88"/>
        <v>#REF!</v>
      </c>
      <c r="AC92" s="55" t="e">
        <f t="shared" si="89"/>
        <v>#REF!</v>
      </c>
      <c r="AD92" s="55" t="e">
        <f t="shared" si="90"/>
        <v>#REF!</v>
      </c>
      <c r="AE92" s="57" t="e">
        <f t="shared" si="91"/>
        <v>#REF!</v>
      </c>
      <c r="AF92" s="56" t="e">
        <f t="shared" si="92"/>
        <v>#REF!</v>
      </c>
      <c r="AG92" s="55" t="e">
        <f t="shared" si="93"/>
        <v>#REF!</v>
      </c>
      <c r="AH92" s="55" t="e">
        <f t="shared" si="94"/>
        <v>#REF!</v>
      </c>
      <c r="AI92" s="55" t="e">
        <f t="shared" si="95"/>
        <v>#REF!</v>
      </c>
      <c r="AJ92" s="55" t="e">
        <f t="shared" si="96"/>
        <v>#REF!</v>
      </c>
      <c r="AK92" s="55" t="e">
        <f t="shared" si="97"/>
        <v>#REF!</v>
      </c>
      <c r="AL92" s="55" t="e">
        <f t="shared" si="98"/>
        <v>#REF!</v>
      </c>
      <c r="AM92" s="55" t="e">
        <f t="shared" si="99"/>
        <v>#REF!</v>
      </c>
      <c r="AN92" s="55" t="e">
        <f t="shared" si="100"/>
        <v>#REF!</v>
      </c>
      <c r="AO92" s="55" t="e">
        <f t="shared" si="101"/>
        <v>#REF!</v>
      </c>
      <c r="AP92" s="55" t="e">
        <f t="shared" si="102"/>
        <v>#REF!</v>
      </c>
      <c r="AQ92" s="55" t="e">
        <f t="shared" si="103"/>
        <v>#REF!</v>
      </c>
      <c r="AR92" s="55" t="e">
        <f t="shared" si="104"/>
        <v>#REF!</v>
      </c>
      <c r="AS92" s="55" t="e">
        <f t="shared" si="105"/>
        <v>#REF!</v>
      </c>
      <c r="AT92" s="57" t="e">
        <f t="shared" si="106"/>
        <v>#REF!</v>
      </c>
      <c r="AU92" s="56" t="e">
        <f t="shared" si="107"/>
        <v>#REF!</v>
      </c>
      <c r="AV92" s="55" t="e">
        <f t="shared" si="108"/>
        <v>#REF!</v>
      </c>
      <c r="AW92" s="55" t="e">
        <f t="shared" si="109"/>
        <v>#REF!</v>
      </c>
      <c r="AX92" s="55" t="e">
        <f t="shared" si="110"/>
        <v>#REF!</v>
      </c>
      <c r="AY92" s="55" t="e">
        <f t="shared" si="111"/>
        <v>#REF!</v>
      </c>
      <c r="AZ92" s="55" t="e">
        <f t="shared" si="112"/>
        <v>#REF!</v>
      </c>
      <c r="BA92" s="55" t="e">
        <f t="shared" si="113"/>
        <v>#REF!</v>
      </c>
      <c r="BB92" s="55" t="e">
        <f t="shared" si="114"/>
        <v>#REF!</v>
      </c>
      <c r="BC92" s="55" t="e">
        <f t="shared" si="115"/>
        <v>#REF!</v>
      </c>
      <c r="BD92" s="55" t="e">
        <f t="shared" si="116"/>
        <v>#REF!</v>
      </c>
      <c r="BE92" s="55" t="e">
        <f t="shared" si="117"/>
        <v>#REF!</v>
      </c>
      <c r="BF92" s="55" t="e">
        <f t="shared" si="118"/>
        <v>#REF!</v>
      </c>
      <c r="BG92" s="55" t="e">
        <f t="shared" si="119"/>
        <v>#REF!</v>
      </c>
      <c r="BH92" s="55" t="e">
        <f t="shared" si="120"/>
        <v>#REF!</v>
      </c>
      <c r="BI92" s="54" t="e">
        <f t="shared" si="121"/>
        <v>#REF!</v>
      </c>
      <c r="BJ92" s="53" t="e">
        <f t="shared" si="123"/>
        <v>#REF!</v>
      </c>
    </row>
    <row r="93" spans="1:62" s="33" customFormat="1" ht="12.95" customHeight="1">
      <c r="A93" s="52">
        <f t="shared" si="122"/>
        <v>2622</v>
      </c>
      <c r="B93" s="59" t="e">
        <f t="shared" si="62"/>
        <v>#REF!</v>
      </c>
      <c r="C93" s="55" t="e">
        <f t="shared" si="63"/>
        <v>#REF!</v>
      </c>
      <c r="D93" s="55" t="e">
        <f t="shared" si="64"/>
        <v>#REF!</v>
      </c>
      <c r="E93" s="55" t="e">
        <f t="shared" si="65"/>
        <v>#REF!</v>
      </c>
      <c r="F93" s="55" t="e">
        <f t="shared" si="66"/>
        <v>#REF!</v>
      </c>
      <c r="G93" s="55" t="e">
        <f t="shared" si="67"/>
        <v>#REF!</v>
      </c>
      <c r="H93" s="55" t="e">
        <f t="shared" si="68"/>
        <v>#REF!</v>
      </c>
      <c r="I93" s="55" t="e">
        <f t="shared" si="69"/>
        <v>#REF!</v>
      </c>
      <c r="J93" s="55" t="e">
        <f t="shared" si="70"/>
        <v>#REF!</v>
      </c>
      <c r="K93" s="55" t="e">
        <f t="shared" si="71"/>
        <v>#REF!</v>
      </c>
      <c r="L93" s="55" t="e">
        <f t="shared" si="72"/>
        <v>#REF!</v>
      </c>
      <c r="M93" s="55" t="e">
        <f t="shared" si="73"/>
        <v>#REF!</v>
      </c>
      <c r="N93" s="55" t="e">
        <f t="shared" si="74"/>
        <v>#REF!</v>
      </c>
      <c r="O93" s="55" t="e">
        <f t="shared" si="75"/>
        <v>#REF!</v>
      </c>
      <c r="P93" s="57" t="e">
        <f t="shared" si="76"/>
        <v>#REF!</v>
      </c>
      <c r="Q93" s="58" t="e">
        <f t="shared" si="77"/>
        <v>#REF!</v>
      </c>
      <c r="R93" s="55" t="e">
        <f t="shared" si="78"/>
        <v>#REF!</v>
      </c>
      <c r="S93" s="55" t="e">
        <f t="shared" si="79"/>
        <v>#REF!</v>
      </c>
      <c r="T93" s="55" t="e">
        <f t="shared" si="80"/>
        <v>#REF!</v>
      </c>
      <c r="U93" s="55" t="e">
        <f t="shared" si="81"/>
        <v>#REF!</v>
      </c>
      <c r="V93" s="55" t="e">
        <f t="shared" si="82"/>
        <v>#REF!</v>
      </c>
      <c r="W93" s="55" t="e">
        <f t="shared" si="83"/>
        <v>#REF!</v>
      </c>
      <c r="X93" s="55" t="e">
        <f t="shared" si="84"/>
        <v>#REF!</v>
      </c>
      <c r="Y93" s="55" t="e">
        <f t="shared" si="85"/>
        <v>#REF!</v>
      </c>
      <c r="Z93" s="55" t="e">
        <f t="shared" si="86"/>
        <v>#REF!</v>
      </c>
      <c r="AA93" s="56" t="e">
        <f t="shared" si="87"/>
        <v>#REF!</v>
      </c>
      <c r="AB93" s="55" t="e">
        <f t="shared" si="88"/>
        <v>#REF!</v>
      </c>
      <c r="AC93" s="55" t="e">
        <f t="shared" si="89"/>
        <v>#REF!</v>
      </c>
      <c r="AD93" s="55" t="e">
        <f t="shared" si="90"/>
        <v>#REF!</v>
      </c>
      <c r="AE93" s="57" t="e">
        <f t="shared" si="91"/>
        <v>#REF!</v>
      </c>
      <c r="AF93" s="56" t="e">
        <f t="shared" si="92"/>
        <v>#REF!</v>
      </c>
      <c r="AG93" s="55" t="e">
        <f t="shared" si="93"/>
        <v>#REF!</v>
      </c>
      <c r="AH93" s="55" t="e">
        <f t="shared" si="94"/>
        <v>#REF!</v>
      </c>
      <c r="AI93" s="55" t="e">
        <f t="shared" si="95"/>
        <v>#REF!</v>
      </c>
      <c r="AJ93" s="55" t="e">
        <f t="shared" si="96"/>
        <v>#REF!</v>
      </c>
      <c r="AK93" s="55" t="e">
        <f t="shared" si="97"/>
        <v>#REF!</v>
      </c>
      <c r="AL93" s="55" t="e">
        <f t="shared" si="98"/>
        <v>#REF!</v>
      </c>
      <c r="AM93" s="55" t="e">
        <f t="shared" si="99"/>
        <v>#REF!</v>
      </c>
      <c r="AN93" s="55" t="e">
        <f t="shared" si="100"/>
        <v>#REF!</v>
      </c>
      <c r="AO93" s="55" t="e">
        <f t="shared" si="101"/>
        <v>#REF!</v>
      </c>
      <c r="AP93" s="55" t="e">
        <f t="shared" si="102"/>
        <v>#REF!</v>
      </c>
      <c r="AQ93" s="55" t="e">
        <f t="shared" si="103"/>
        <v>#REF!</v>
      </c>
      <c r="AR93" s="55" t="e">
        <f t="shared" si="104"/>
        <v>#REF!</v>
      </c>
      <c r="AS93" s="55" t="e">
        <f t="shared" si="105"/>
        <v>#REF!</v>
      </c>
      <c r="AT93" s="57" t="e">
        <f t="shared" si="106"/>
        <v>#REF!</v>
      </c>
      <c r="AU93" s="56" t="e">
        <f t="shared" si="107"/>
        <v>#REF!</v>
      </c>
      <c r="AV93" s="55" t="e">
        <f t="shared" si="108"/>
        <v>#REF!</v>
      </c>
      <c r="AW93" s="55" t="e">
        <f t="shared" si="109"/>
        <v>#REF!</v>
      </c>
      <c r="AX93" s="55" t="e">
        <f t="shared" si="110"/>
        <v>#REF!</v>
      </c>
      <c r="AY93" s="55" t="e">
        <f t="shared" si="111"/>
        <v>#REF!</v>
      </c>
      <c r="AZ93" s="55" t="e">
        <f t="shared" si="112"/>
        <v>#REF!</v>
      </c>
      <c r="BA93" s="55" t="e">
        <f t="shared" si="113"/>
        <v>#REF!</v>
      </c>
      <c r="BB93" s="55" t="e">
        <f t="shared" si="114"/>
        <v>#REF!</v>
      </c>
      <c r="BC93" s="55" t="e">
        <f t="shared" si="115"/>
        <v>#REF!</v>
      </c>
      <c r="BD93" s="55" t="e">
        <f t="shared" si="116"/>
        <v>#REF!</v>
      </c>
      <c r="BE93" s="55" t="e">
        <f t="shared" si="117"/>
        <v>#REF!</v>
      </c>
      <c r="BF93" s="55" t="e">
        <f t="shared" si="118"/>
        <v>#REF!</v>
      </c>
      <c r="BG93" s="55" t="e">
        <f t="shared" si="119"/>
        <v>#REF!</v>
      </c>
      <c r="BH93" s="55" t="e">
        <f t="shared" si="120"/>
        <v>#REF!</v>
      </c>
      <c r="BI93" s="54" t="e">
        <f t="shared" si="121"/>
        <v>#REF!</v>
      </c>
      <c r="BJ93" s="53" t="e">
        <f t="shared" si="123"/>
        <v>#REF!</v>
      </c>
    </row>
    <row r="94" spans="1:62" s="33" customFormat="1" ht="12.95" customHeight="1">
      <c r="A94" s="52">
        <f t="shared" si="122"/>
        <v>2623</v>
      </c>
      <c r="B94" s="59" t="e">
        <f t="shared" si="62"/>
        <v>#REF!</v>
      </c>
      <c r="C94" s="55" t="e">
        <f t="shared" si="63"/>
        <v>#REF!</v>
      </c>
      <c r="D94" s="55" t="e">
        <f t="shared" si="64"/>
        <v>#REF!</v>
      </c>
      <c r="E94" s="55" t="e">
        <f t="shared" si="65"/>
        <v>#REF!</v>
      </c>
      <c r="F94" s="55" t="e">
        <f t="shared" si="66"/>
        <v>#REF!</v>
      </c>
      <c r="G94" s="55" t="e">
        <f t="shared" si="67"/>
        <v>#REF!</v>
      </c>
      <c r="H94" s="55" t="e">
        <f t="shared" si="68"/>
        <v>#REF!</v>
      </c>
      <c r="I94" s="55" t="e">
        <f t="shared" si="69"/>
        <v>#REF!</v>
      </c>
      <c r="J94" s="55" t="e">
        <f t="shared" si="70"/>
        <v>#REF!</v>
      </c>
      <c r="K94" s="55" t="e">
        <f t="shared" si="71"/>
        <v>#REF!</v>
      </c>
      <c r="L94" s="55" t="e">
        <f t="shared" si="72"/>
        <v>#REF!</v>
      </c>
      <c r="M94" s="55" t="e">
        <f t="shared" si="73"/>
        <v>#REF!</v>
      </c>
      <c r="N94" s="55" t="e">
        <f t="shared" si="74"/>
        <v>#REF!</v>
      </c>
      <c r="O94" s="55" t="e">
        <f t="shared" si="75"/>
        <v>#REF!</v>
      </c>
      <c r="P94" s="57" t="e">
        <f t="shared" si="76"/>
        <v>#REF!</v>
      </c>
      <c r="Q94" s="58" t="e">
        <f t="shared" si="77"/>
        <v>#REF!</v>
      </c>
      <c r="R94" s="55" t="e">
        <f t="shared" si="78"/>
        <v>#REF!</v>
      </c>
      <c r="S94" s="55" t="e">
        <f t="shared" si="79"/>
        <v>#REF!</v>
      </c>
      <c r="T94" s="55" t="e">
        <f t="shared" si="80"/>
        <v>#REF!</v>
      </c>
      <c r="U94" s="55" t="e">
        <f t="shared" si="81"/>
        <v>#REF!</v>
      </c>
      <c r="V94" s="55" t="e">
        <f t="shared" si="82"/>
        <v>#REF!</v>
      </c>
      <c r="W94" s="55" t="e">
        <f t="shared" si="83"/>
        <v>#REF!</v>
      </c>
      <c r="X94" s="55" t="e">
        <f t="shared" si="84"/>
        <v>#REF!</v>
      </c>
      <c r="Y94" s="55" t="e">
        <f t="shared" si="85"/>
        <v>#REF!</v>
      </c>
      <c r="Z94" s="55" t="e">
        <f t="shared" si="86"/>
        <v>#REF!</v>
      </c>
      <c r="AA94" s="56" t="e">
        <f t="shared" si="87"/>
        <v>#REF!</v>
      </c>
      <c r="AB94" s="55" t="e">
        <f t="shared" si="88"/>
        <v>#REF!</v>
      </c>
      <c r="AC94" s="55" t="e">
        <f t="shared" si="89"/>
        <v>#REF!</v>
      </c>
      <c r="AD94" s="55" t="e">
        <f t="shared" si="90"/>
        <v>#REF!</v>
      </c>
      <c r="AE94" s="57" t="e">
        <f t="shared" si="91"/>
        <v>#REF!</v>
      </c>
      <c r="AF94" s="56" t="e">
        <f t="shared" si="92"/>
        <v>#REF!</v>
      </c>
      <c r="AG94" s="55" t="e">
        <f t="shared" si="93"/>
        <v>#REF!</v>
      </c>
      <c r="AH94" s="55" t="e">
        <f t="shared" si="94"/>
        <v>#REF!</v>
      </c>
      <c r="AI94" s="55" t="e">
        <f t="shared" si="95"/>
        <v>#REF!</v>
      </c>
      <c r="AJ94" s="55" t="e">
        <f t="shared" si="96"/>
        <v>#REF!</v>
      </c>
      <c r="AK94" s="55" t="e">
        <f t="shared" si="97"/>
        <v>#REF!</v>
      </c>
      <c r="AL94" s="55" t="e">
        <f t="shared" si="98"/>
        <v>#REF!</v>
      </c>
      <c r="AM94" s="55" t="e">
        <f t="shared" si="99"/>
        <v>#REF!</v>
      </c>
      <c r="AN94" s="55" t="e">
        <f t="shared" si="100"/>
        <v>#REF!</v>
      </c>
      <c r="AO94" s="55" t="e">
        <f t="shared" si="101"/>
        <v>#REF!</v>
      </c>
      <c r="AP94" s="55" t="e">
        <f t="shared" si="102"/>
        <v>#REF!</v>
      </c>
      <c r="AQ94" s="55" t="e">
        <f t="shared" si="103"/>
        <v>#REF!</v>
      </c>
      <c r="AR94" s="55" t="e">
        <f t="shared" si="104"/>
        <v>#REF!</v>
      </c>
      <c r="AS94" s="55" t="e">
        <f t="shared" si="105"/>
        <v>#REF!</v>
      </c>
      <c r="AT94" s="57" t="e">
        <f t="shared" si="106"/>
        <v>#REF!</v>
      </c>
      <c r="AU94" s="56" t="e">
        <f t="shared" si="107"/>
        <v>#REF!</v>
      </c>
      <c r="AV94" s="55" t="e">
        <f t="shared" si="108"/>
        <v>#REF!</v>
      </c>
      <c r="AW94" s="55" t="e">
        <f t="shared" si="109"/>
        <v>#REF!</v>
      </c>
      <c r="AX94" s="55" t="e">
        <f t="shared" si="110"/>
        <v>#REF!</v>
      </c>
      <c r="AY94" s="55" t="e">
        <f t="shared" si="111"/>
        <v>#REF!</v>
      </c>
      <c r="AZ94" s="55" t="e">
        <f t="shared" si="112"/>
        <v>#REF!</v>
      </c>
      <c r="BA94" s="55" t="e">
        <f t="shared" si="113"/>
        <v>#REF!</v>
      </c>
      <c r="BB94" s="55" t="e">
        <f t="shared" si="114"/>
        <v>#REF!</v>
      </c>
      <c r="BC94" s="55" t="e">
        <f t="shared" si="115"/>
        <v>#REF!</v>
      </c>
      <c r="BD94" s="55" t="e">
        <f t="shared" si="116"/>
        <v>#REF!</v>
      </c>
      <c r="BE94" s="55" t="e">
        <f t="shared" si="117"/>
        <v>#REF!</v>
      </c>
      <c r="BF94" s="55" t="e">
        <f t="shared" si="118"/>
        <v>#REF!</v>
      </c>
      <c r="BG94" s="55" t="e">
        <f t="shared" si="119"/>
        <v>#REF!</v>
      </c>
      <c r="BH94" s="55" t="e">
        <f t="shared" si="120"/>
        <v>#REF!</v>
      </c>
      <c r="BI94" s="54" t="e">
        <f t="shared" si="121"/>
        <v>#REF!</v>
      </c>
      <c r="BJ94" s="53" t="e">
        <f t="shared" si="123"/>
        <v>#REF!</v>
      </c>
    </row>
    <row r="95" spans="1:62" s="33" customFormat="1" ht="12.95" customHeight="1">
      <c r="A95" s="52">
        <f t="shared" si="122"/>
        <v>2624</v>
      </c>
      <c r="B95" s="59" t="e">
        <f t="shared" si="62"/>
        <v>#REF!</v>
      </c>
      <c r="C95" s="55" t="e">
        <f t="shared" si="63"/>
        <v>#REF!</v>
      </c>
      <c r="D95" s="55" t="e">
        <f t="shared" si="64"/>
        <v>#REF!</v>
      </c>
      <c r="E95" s="55" t="e">
        <f t="shared" si="65"/>
        <v>#REF!</v>
      </c>
      <c r="F95" s="55" t="e">
        <f t="shared" si="66"/>
        <v>#REF!</v>
      </c>
      <c r="G95" s="55" t="e">
        <f t="shared" si="67"/>
        <v>#REF!</v>
      </c>
      <c r="H95" s="55" t="e">
        <f t="shared" si="68"/>
        <v>#REF!</v>
      </c>
      <c r="I95" s="55" t="e">
        <f t="shared" si="69"/>
        <v>#REF!</v>
      </c>
      <c r="J95" s="55" t="e">
        <f t="shared" si="70"/>
        <v>#REF!</v>
      </c>
      <c r="K95" s="55" t="e">
        <f t="shared" si="71"/>
        <v>#REF!</v>
      </c>
      <c r="L95" s="55" t="e">
        <f t="shared" si="72"/>
        <v>#REF!</v>
      </c>
      <c r="M95" s="55" t="e">
        <f t="shared" si="73"/>
        <v>#REF!</v>
      </c>
      <c r="N95" s="55" t="e">
        <f t="shared" si="74"/>
        <v>#REF!</v>
      </c>
      <c r="O95" s="55" t="e">
        <f t="shared" si="75"/>
        <v>#REF!</v>
      </c>
      <c r="P95" s="57" t="e">
        <f t="shared" si="76"/>
        <v>#REF!</v>
      </c>
      <c r="Q95" s="58" t="e">
        <f t="shared" si="77"/>
        <v>#REF!</v>
      </c>
      <c r="R95" s="55" t="e">
        <f t="shared" si="78"/>
        <v>#REF!</v>
      </c>
      <c r="S95" s="55" t="e">
        <f t="shared" si="79"/>
        <v>#REF!</v>
      </c>
      <c r="T95" s="55" t="e">
        <f t="shared" si="80"/>
        <v>#REF!</v>
      </c>
      <c r="U95" s="55" t="e">
        <f t="shared" si="81"/>
        <v>#REF!</v>
      </c>
      <c r="V95" s="55" t="e">
        <f t="shared" si="82"/>
        <v>#REF!</v>
      </c>
      <c r="W95" s="55" t="e">
        <f t="shared" si="83"/>
        <v>#REF!</v>
      </c>
      <c r="X95" s="55" t="e">
        <f t="shared" si="84"/>
        <v>#REF!</v>
      </c>
      <c r="Y95" s="55" t="e">
        <f t="shared" si="85"/>
        <v>#REF!</v>
      </c>
      <c r="Z95" s="55" t="e">
        <f t="shared" si="86"/>
        <v>#REF!</v>
      </c>
      <c r="AA95" s="56" t="e">
        <f t="shared" si="87"/>
        <v>#REF!</v>
      </c>
      <c r="AB95" s="55" t="e">
        <f t="shared" si="88"/>
        <v>#REF!</v>
      </c>
      <c r="AC95" s="55" t="e">
        <f t="shared" si="89"/>
        <v>#REF!</v>
      </c>
      <c r="AD95" s="55" t="e">
        <f t="shared" si="90"/>
        <v>#REF!</v>
      </c>
      <c r="AE95" s="57" t="e">
        <f t="shared" si="91"/>
        <v>#REF!</v>
      </c>
      <c r="AF95" s="56" t="e">
        <f t="shared" si="92"/>
        <v>#REF!</v>
      </c>
      <c r="AG95" s="55" t="e">
        <f t="shared" si="93"/>
        <v>#REF!</v>
      </c>
      <c r="AH95" s="55" t="e">
        <f t="shared" si="94"/>
        <v>#REF!</v>
      </c>
      <c r="AI95" s="55" t="e">
        <f t="shared" si="95"/>
        <v>#REF!</v>
      </c>
      <c r="AJ95" s="55" t="e">
        <f t="shared" si="96"/>
        <v>#REF!</v>
      </c>
      <c r="AK95" s="55" t="e">
        <f t="shared" si="97"/>
        <v>#REF!</v>
      </c>
      <c r="AL95" s="55" t="e">
        <f t="shared" si="98"/>
        <v>#REF!</v>
      </c>
      <c r="AM95" s="55" t="e">
        <f t="shared" si="99"/>
        <v>#REF!</v>
      </c>
      <c r="AN95" s="55" t="e">
        <f t="shared" si="100"/>
        <v>#REF!</v>
      </c>
      <c r="AO95" s="55" t="e">
        <f t="shared" si="101"/>
        <v>#REF!</v>
      </c>
      <c r="AP95" s="55" t="e">
        <f t="shared" si="102"/>
        <v>#REF!</v>
      </c>
      <c r="AQ95" s="55" t="e">
        <f t="shared" si="103"/>
        <v>#REF!</v>
      </c>
      <c r="AR95" s="55" t="e">
        <f t="shared" si="104"/>
        <v>#REF!</v>
      </c>
      <c r="AS95" s="55" t="e">
        <f t="shared" si="105"/>
        <v>#REF!</v>
      </c>
      <c r="AT95" s="57" t="e">
        <f t="shared" si="106"/>
        <v>#REF!</v>
      </c>
      <c r="AU95" s="56" t="e">
        <f t="shared" si="107"/>
        <v>#REF!</v>
      </c>
      <c r="AV95" s="55" t="e">
        <f t="shared" si="108"/>
        <v>#REF!</v>
      </c>
      <c r="AW95" s="55" t="e">
        <f t="shared" si="109"/>
        <v>#REF!</v>
      </c>
      <c r="AX95" s="55" t="e">
        <f t="shared" si="110"/>
        <v>#REF!</v>
      </c>
      <c r="AY95" s="55" t="e">
        <f t="shared" si="111"/>
        <v>#REF!</v>
      </c>
      <c r="AZ95" s="55" t="e">
        <f t="shared" si="112"/>
        <v>#REF!</v>
      </c>
      <c r="BA95" s="55" t="e">
        <f t="shared" si="113"/>
        <v>#REF!</v>
      </c>
      <c r="BB95" s="55" t="e">
        <f t="shared" si="114"/>
        <v>#REF!</v>
      </c>
      <c r="BC95" s="55" t="e">
        <f t="shared" si="115"/>
        <v>#REF!</v>
      </c>
      <c r="BD95" s="55" t="e">
        <f t="shared" si="116"/>
        <v>#REF!</v>
      </c>
      <c r="BE95" s="55" t="e">
        <f t="shared" si="117"/>
        <v>#REF!</v>
      </c>
      <c r="BF95" s="55" t="e">
        <f t="shared" si="118"/>
        <v>#REF!</v>
      </c>
      <c r="BG95" s="55" t="e">
        <f t="shared" si="119"/>
        <v>#REF!</v>
      </c>
      <c r="BH95" s="55" t="e">
        <f t="shared" si="120"/>
        <v>#REF!</v>
      </c>
      <c r="BI95" s="54" t="e">
        <f t="shared" si="121"/>
        <v>#REF!</v>
      </c>
      <c r="BJ95" s="53" t="e">
        <f t="shared" si="123"/>
        <v>#REF!</v>
      </c>
    </row>
    <row r="96" spans="1:62" s="33" customFormat="1" ht="12.95" customHeight="1">
      <c r="A96" s="52">
        <f t="shared" si="122"/>
        <v>2625</v>
      </c>
      <c r="B96" s="59" t="e">
        <f t="shared" si="62"/>
        <v>#REF!</v>
      </c>
      <c r="C96" s="55" t="e">
        <f t="shared" si="63"/>
        <v>#REF!</v>
      </c>
      <c r="D96" s="55" t="e">
        <f t="shared" si="64"/>
        <v>#REF!</v>
      </c>
      <c r="E96" s="55" t="e">
        <f t="shared" si="65"/>
        <v>#REF!</v>
      </c>
      <c r="F96" s="55" t="e">
        <f t="shared" si="66"/>
        <v>#REF!</v>
      </c>
      <c r="G96" s="55" t="e">
        <f t="shared" si="67"/>
        <v>#REF!</v>
      </c>
      <c r="H96" s="55" t="e">
        <f t="shared" si="68"/>
        <v>#REF!</v>
      </c>
      <c r="I96" s="55" t="e">
        <f t="shared" si="69"/>
        <v>#REF!</v>
      </c>
      <c r="J96" s="55" t="e">
        <f t="shared" si="70"/>
        <v>#REF!</v>
      </c>
      <c r="K96" s="55" t="e">
        <f t="shared" si="71"/>
        <v>#REF!</v>
      </c>
      <c r="L96" s="55" t="e">
        <f t="shared" si="72"/>
        <v>#REF!</v>
      </c>
      <c r="M96" s="55" t="e">
        <f t="shared" si="73"/>
        <v>#REF!</v>
      </c>
      <c r="N96" s="55" t="e">
        <f t="shared" si="74"/>
        <v>#REF!</v>
      </c>
      <c r="O96" s="55" t="e">
        <f t="shared" si="75"/>
        <v>#REF!</v>
      </c>
      <c r="P96" s="57" t="e">
        <f t="shared" si="76"/>
        <v>#REF!</v>
      </c>
      <c r="Q96" s="58" t="e">
        <f t="shared" si="77"/>
        <v>#REF!</v>
      </c>
      <c r="R96" s="55" t="e">
        <f t="shared" si="78"/>
        <v>#REF!</v>
      </c>
      <c r="S96" s="55" t="e">
        <f t="shared" si="79"/>
        <v>#REF!</v>
      </c>
      <c r="T96" s="55" t="e">
        <f t="shared" si="80"/>
        <v>#REF!</v>
      </c>
      <c r="U96" s="55" t="e">
        <f t="shared" si="81"/>
        <v>#REF!</v>
      </c>
      <c r="V96" s="55" t="e">
        <f t="shared" si="82"/>
        <v>#REF!</v>
      </c>
      <c r="W96" s="55" t="e">
        <f t="shared" si="83"/>
        <v>#REF!</v>
      </c>
      <c r="X96" s="55" t="e">
        <f t="shared" si="84"/>
        <v>#REF!</v>
      </c>
      <c r="Y96" s="55" t="e">
        <f t="shared" si="85"/>
        <v>#REF!</v>
      </c>
      <c r="Z96" s="55" t="e">
        <f t="shared" si="86"/>
        <v>#REF!</v>
      </c>
      <c r="AA96" s="56" t="e">
        <f t="shared" si="87"/>
        <v>#REF!</v>
      </c>
      <c r="AB96" s="55" t="e">
        <f t="shared" si="88"/>
        <v>#REF!</v>
      </c>
      <c r="AC96" s="55" t="e">
        <f t="shared" si="89"/>
        <v>#REF!</v>
      </c>
      <c r="AD96" s="55" t="e">
        <f t="shared" si="90"/>
        <v>#REF!</v>
      </c>
      <c r="AE96" s="57" t="e">
        <f t="shared" si="91"/>
        <v>#REF!</v>
      </c>
      <c r="AF96" s="56" t="e">
        <f t="shared" si="92"/>
        <v>#REF!</v>
      </c>
      <c r="AG96" s="55" t="e">
        <f t="shared" si="93"/>
        <v>#REF!</v>
      </c>
      <c r="AH96" s="55" t="e">
        <f t="shared" si="94"/>
        <v>#REF!</v>
      </c>
      <c r="AI96" s="55" t="e">
        <f t="shared" si="95"/>
        <v>#REF!</v>
      </c>
      <c r="AJ96" s="55" t="e">
        <f t="shared" si="96"/>
        <v>#REF!</v>
      </c>
      <c r="AK96" s="55" t="e">
        <f t="shared" si="97"/>
        <v>#REF!</v>
      </c>
      <c r="AL96" s="55" t="e">
        <f t="shared" si="98"/>
        <v>#REF!</v>
      </c>
      <c r="AM96" s="55" t="e">
        <f t="shared" si="99"/>
        <v>#REF!</v>
      </c>
      <c r="AN96" s="55" t="e">
        <f t="shared" si="100"/>
        <v>#REF!</v>
      </c>
      <c r="AO96" s="55" t="e">
        <f t="shared" si="101"/>
        <v>#REF!</v>
      </c>
      <c r="AP96" s="55" t="e">
        <f t="shared" si="102"/>
        <v>#REF!</v>
      </c>
      <c r="AQ96" s="55" t="e">
        <f t="shared" si="103"/>
        <v>#REF!</v>
      </c>
      <c r="AR96" s="55" t="e">
        <f t="shared" si="104"/>
        <v>#REF!</v>
      </c>
      <c r="AS96" s="55" t="e">
        <f t="shared" si="105"/>
        <v>#REF!</v>
      </c>
      <c r="AT96" s="57" t="e">
        <f t="shared" si="106"/>
        <v>#REF!</v>
      </c>
      <c r="AU96" s="56" t="e">
        <f t="shared" si="107"/>
        <v>#REF!</v>
      </c>
      <c r="AV96" s="55" t="e">
        <f t="shared" si="108"/>
        <v>#REF!</v>
      </c>
      <c r="AW96" s="55" t="e">
        <f t="shared" si="109"/>
        <v>#REF!</v>
      </c>
      <c r="AX96" s="55" t="e">
        <f t="shared" si="110"/>
        <v>#REF!</v>
      </c>
      <c r="AY96" s="55" t="e">
        <f t="shared" si="111"/>
        <v>#REF!</v>
      </c>
      <c r="AZ96" s="55" t="e">
        <f t="shared" si="112"/>
        <v>#REF!</v>
      </c>
      <c r="BA96" s="55" t="e">
        <f t="shared" si="113"/>
        <v>#REF!</v>
      </c>
      <c r="BB96" s="55" t="e">
        <f t="shared" si="114"/>
        <v>#REF!</v>
      </c>
      <c r="BC96" s="55" t="e">
        <f t="shared" si="115"/>
        <v>#REF!</v>
      </c>
      <c r="BD96" s="55" t="e">
        <f t="shared" si="116"/>
        <v>#REF!</v>
      </c>
      <c r="BE96" s="55" t="e">
        <f t="shared" si="117"/>
        <v>#REF!</v>
      </c>
      <c r="BF96" s="55" t="e">
        <f t="shared" si="118"/>
        <v>#REF!</v>
      </c>
      <c r="BG96" s="55" t="e">
        <f t="shared" si="119"/>
        <v>#REF!</v>
      </c>
      <c r="BH96" s="55" t="e">
        <f t="shared" si="120"/>
        <v>#REF!</v>
      </c>
      <c r="BI96" s="54" t="e">
        <f t="shared" si="121"/>
        <v>#REF!</v>
      </c>
      <c r="BJ96" s="53" t="e">
        <f t="shared" si="123"/>
        <v>#REF!</v>
      </c>
    </row>
    <row r="97" spans="1:62" s="33" customFormat="1" ht="12.95" customHeight="1">
      <c r="A97" s="52">
        <f t="shared" si="122"/>
        <v>2626</v>
      </c>
      <c r="B97" s="59" t="e">
        <f t="shared" si="62"/>
        <v>#REF!</v>
      </c>
      <c r="C97" s="55" t="e">
        <f t="shared" si="63"/>
        <v>#REF!</v>
      </c>
      <c r="D97" s="55" t="e">
        <f t="shared" si="64"/>
        <v>#REF!</v>
      </c>
      <c r="E97" s="55" t="e">
        <f t="shared" si="65"/>
        <v>#REF!</v>
      </c>
      <c r="F97" s="55" t="e">
        <f t="shared" si="66"/>
        <v>#REF!</v>
      </c>
      <c r="G97" s="55" t="e">
        <f t="shared" si="67"/>
        <v>#REF!</v>
      </c>
      <c r="H97" s="55" t="e">
        <f t="shared" si="68"/>
        <v>#REF!</v>
      </c>
      <c r="I97" s="55" t="e">
        <f t="shared" si="69"/>
        <v>#REF!</v>
      </c>
      <c r="J97" s="55" t="e">
        <f t="shared" si="70"/>
        <v>#REF!</v>
      </c>
      <c r="K97" s="55" t="e">
        <f t="shared" si="71"/>
        <v>#REF!</v>
      </c>
      <c r="L97" s="55" t="e">
        <f t="shared" si="72"/>
        <v>#REF!</v>
      </c>
      <c r="M97" s="55" t="e">
        <f t="shared" si="73"/>
        <v>#REF!</v>
      </c>
      <c r="N97" s="55" t="e">
        <f t="shared" si="74"/>
        <v>#REF!</v>
      </c>
      <c r="O97" s="55" t="e">
        <f t="shared" si="75"/>
        <v>#REF!</v>
      </c>
      <c r="P97" s="57" t="e">
        <f t="shared" si="76"/>
        <v>#REF!</v>
      </c>
      <c r="Q97" s="58" t="e">
        <f t="shared" si="77"/>
        <v>#REF!</v>
      </c>
      <c r="R97" s="55" t="e">
        <f t="shared" si="78"/>
        <v>#REF!</v>
      </c>
      <c r="S97" s="55" t="e">
        <f t="shared" si="79"/>
        <v>#REF!</v>
      </c>
      <c r="T97" s="55" t="e">
        <f t="shared" si="80"/>
        <v>#REF!</v>
      </c>
      <c r="U97" s="55" t="e">
        <f t="shared" si="81"/>
        <v>#REF!</v>
      </c>
      <c r="V97" s="55" t="e">
        <f t="shared" si="82"/>
        <v>#REF!</v>
      </c>
      <c r="W97" s="55" t="e">
        <f t="shared" si="83"/>
        <v>#REF!</v>
      </c>
      <c r="X97" s="55" t="e">
        <f t="shared" si="84"/>
        <v>#REF!</v>
      </c>
      <c r="Y97" s="55" t="e">
        <f t="shared" si="85"/>
        <v>#REF!</v>
      </c>
      <c r="Z97" s="55" t="e">
        <f t="shared" si="86"/>
        <v>#REF!</v>
      </c>
      <c r="AA97" s="56" t="e">
        <f t="shared" si="87"/>
        <v>#REF!</v>
      </c>
      <c r="AB97" s="55" t="e">
        <f t="shared" si="88"/>
        <v>#REF!</v>
      </c>
      <c r="AC97" s="55" t="e">
        <f t="shared" si="89"/>
        <v>#REF!</v>
      </c>
      <c r="AD97" s="55" t="e">
        <f t="shared" si="90"/>
        <v>#REF!</v>
      </c>
      <c r="AE97" s="57" t="e">
        <f t="shared" si="91"/>
        <v>#REF!</v>
      </c>
      <c r="AF97" s="56" t="e">
        <f t="shared" si="92"/>
        <v>#REF!</v>
      </c>
      <c r="AG97" s="55" t="e">
        <f t="shared" si="93"/>
        <v>#REF!</v>
      </c>
      <c r="AH97" s="55" t="e">
        <f t="shared" si="94"/>
        <v>#REF!</v>
      </c>
      <c r="AI97" s="55" t="e">
        <f t="shared" si="95"/>
        <v>#REF!</v>
      </c>
      <c r="AJ97" s="55" t="e">
        <f t="shared" si="96"/>
        <v>#REF!</v>
      </c>
      <c r="AK97" s="55" t="e">
        <f t="shared" si="97"/>
        <v>#REF!</v>
      </c>
      <c r="AL97" s="55" t="e">
        <f t="shared" si="98"/>
        <v>#REF!</v>
      </c>
      <c r="AM97" s="55" t="e">
        <f t="shared" si="99"/>
        <v>#REF!</v>
      </c>
      <c r="AN97" s="55" t="e">
        <f t="shared" si="100"/>
        <v>#REF!</v>
      </c>
      <c r="AO97" s="55" t="e">
        <f t="shared" si="101"/>
        <v>#REF!</v>
      </c>
      <c r="AP97" s="55" t="e">
        <f t="shared" si="102"/>
        <v>#REF!</v>
      </c>
      <c r="AQ97" s="55" t="e">
        <f t="shared" si="103"/>
        <v>#REF!</v>
      </c>
      <c r="AR97" s="55" t="e">
        <f t="shared" si="104"/>
        <v>#REF!</v>
      </c>
      <c r="AS97" s="55" t="e">
        <f t="shared" si="105"/>
        <v>#REF!</v>
      </c>
      <c r="AT97" s="57" t="e">
        <f t="shared" si="106"/>
        <v>#REF!</v>
      </c>
      <c r="AU97" s="56" t="e">
        <f t="shared" si="107"/>
        <v>#REF!</v>
      </c>
      <c r="AV97" s="55" t="e">
        <f t="shared" si="108"/>
        <v>#REF!</v>
      </c>
      <c r="AW97" s="55" t="e">
        <f t="shared" si="109"/>
        <v>#REF!</v>
      </c>
      <c r="AX97" s="55" t="e">
        <f t="shared" si="110"/>
        <v>#REF!</v>
      </c>
      <c r="AY97" s="55" t="e">
        <f t="shared" si="111"/>
        <v>#REF!</v>
      </c>
      <c r="AZ97" s="55" t="e">
        <f t="shared" si="112"/>
        <v>#REF!</v>
      </c>
      <c r="BA97" s="55" t="e">
        <f t="shared" si="113"/>
        <v>#REF!</v>
      </c>
      <c r="BB97" s="55" t="e">
        <f t="shared" si="114"/>
        <v>#REF!</v>
      </c>
      <c r="BC97" s="55" t="e">
        <f t="shared" si="115"/>
        <v>#REF!</v>
      </c>
      <c r="BD97" s="55" t="e">
        <f t="shared" si="116"/>
        <v>#REF!</v>
      </c>
      <c r="BE97" s="55" t="e">
        <f t="shared" si="117"/>
        <v>#REF!</v>
      </c>
      <c r="BF97" s="55" t="e">
        <f t="shared" si="118"/>
        <v>#REF!</v>
      </c>
      <c r="BG97" s="55" t="e">
        <f t="shared" si="119"/>
        <v>#REF!</v>
      </c>
      <c r="BH97" s="55" t="e">
        <f t="shared" si="120"/>
        <v>#REF!</v>
      </c>
      <c r="BI97" s="54" t="e">
        <f t="shared" si="121"/>
        <v>#REF!</v>
      </c>
      <c r="BJ97" s="53" t="e">
        <f t="shared" si="123"/>
        <v>#REF!</v>
      </c>
    </row>
    <row r="98" spans="1:62" s="33" customFormat="1" ht="12.95" customHeight="1">
      <c r="A98" s="52">
        <f t="shared" si="122"/>
        <v>2627</v>
      </c>
      <c r="B98" s="59" t="e">
        <f t="shared" si="62"/>
        <v>#REF!</v>
      </c>
      <c r="C98" s="55" t="e">
        <f t="shared" si="63"/>
        <v>#REF!</v>
      </c>
      <c r="D98" s="55" t="e">
        <f t="shared" si="64"/>
        <v>#REF!</v>
      </c>
      <c r="E98" s="55" t="e">
        <f t="shared" si="65"/>
        <v>#REF!</v>
      </c>
      <c r="F98" s="55" t="e">
        <f t="shared" si="66"/>
        <v>#REF!</v>
      </c>
      <c r="G98" s="55" t="e">
        <f t="shared" si="67"/>
        <v>#REF!</v>
      </c>
      <c r="H98" s="55" t="e">
        <f t="shared" si="68"/>
        <v>#REF!</v>
      </c>
      <c r="I98" s="55" t="e">
        <f t="shared" si="69"/>
        <v>#REF!</v>
      </c>
      <c r="J98" s="55" t="e">
        <f t="shared" si="70"/>
        <v>#REF!</v>
      </c>
      <c r="K98" s="55" t="e">
        <f t="shared" si="71"/>
        <v>#REF!</v>
      </c>
      <c r="L98" s="55" t="e">
        <f t="shared" si="72"/>
        <v>#REF!</v>
      </c>
      <c r="M98" s="55" t="e">
        <f t="shared" si="73"/>
        <v>#REF!</v>
      </c>
      <c r="N98" s="55" t="e">
        <f t="shared" si="74"/>
        <v>#REF!</v>
      </c>
      <c r="O98" s="55" t="e">
        <f t="shared" si="75"/>
        <v>#REF!</v>
      </c>
      <c r="P98" s="57" t="e">
        <f t="shared" si="76"/>
        <v>#REF!</v>
      </c>
      <c r="Q98" s="58" t="e">
        <f t="shared" si="77"/>
        <v>#REF!</v>
      </c>
      <c r="R98" s="55" t="e">
        <f t="shared" si="78"/>
        <v>#REF!</v>
      </c>
      <c r="S98" s="55" t="e">
        <f t="shared" si="79"/>
        <v>#REF!</v>
      </c>
      <c r="T98" s="55" t="e">
        <f t="shared" si="80"/>
        <v>#REF!</v>
      </c>
      <c r="U98" s="55" t="e">
        <f t="shared" si="81"/>
        <v>#REF!</v>
      </c>
      <c r="V98" s="55" t="e">
        <f t="shared" si="82"/>
        <v>#REF!</v>
      </c>
      <c r="W98" s="55" t="e">
        <f t="shared" si="83"/>
        <v>#REF!</v>
      </c>
      <c r="X98" s="55" t="e">
        <f t="shared" si="84"/>
        <v>#REF!</v>
      </c>
      <c r="Y98" s="55" t="e">
        <f t="shared" si="85"/>
        <v>#REF!</v>
      </c>
      <c r="Z98" s="55" t="e">
        <f t="shared" si="86"/>
        <v>#REF!</v>
      </c>
      <c r="AA98" s="56" t="e">
        <f t="shared" si="87"/>
        <v>#REF!</v>
      </c>
      <c r="AB98" s="55" t="e">
        <f t="shared" si="88"/>
        <v>#REF!</v>
      </c>
      <c r="AC98" s="55" t="e">
        <f t="shared" si="89"/>
        <v>#REF!</v>
      </c>
      <c r="AD98" s="55" t="e">
        <f t="shared" si="90"/>
        <v>#REF!</v>
      </c>
      <c r="AE98" s="57" t="e">
        <f t="shared" si="91"/>
        <v>#REF!</v>
      </c>
      <c r="AF98" s="56" t="e">
        <f t="shared" si="92"/>
        <v>#REF!</v>
      </c>
      <c r="AG98" s="55" t="e">
        <f t="shared" si="93"/>
        <v>#REF!</v>
      </c>
      <c r="AH98" s="55" t="e">
        <f t="shared" si="94"/>
        <v>#REF!</v>
      </c>
      <c r="AI98" s="55" t="e">
        <f t="shared" si="95"/>
        <v>#REF!</v>
      </c>
      <c r="AJ98" s="55" t="e">
        <f t="shared" si="96"/>
        <v>#REF!</v>
      </c>
      <c r="AK98" s="55" t="e">
        <f t="shared" si="97"/>
        <v>#REF!</v>
      </c>
      <c r="AL98" s="55" t="e">
        <f t="shared" si="98"/>
        <v>#REF!</v>
      </c>
      <c r="AM98" s="55" t="e">
        <f t="shared" si="99"/>
        <v>#REF!</v>
      </c>
      <c r="AN98" s="55" t="e">
        <f t="shared" si="100"/>
        <v>#REF!</v>
      </c>
      <c r="AO98" s="55" t="e">
        <f t="shared" si="101"/>
        <v>#REF!</v>
      </c>
      <c r="AP98" s="55" t="e">
        <f t="shared" si="102"/>
        <v>#REF!</v>
      </c>
      <c r="AQ98" s="55" t="e">
        <f t="shared" si="103"/>
        <v>#REF!</v>
      </c>
      <c r="AR98" s="55" t="e">
        <f t="shared" si="104"/>
        <v>#REF!</v>
      </c>
      <c r="AS98" s="55" t="e">
        <f t="shared" si="105"/>
        <v>#REF!</v>
      </c>
      <c r="AT98" s="57" t="e">
        <f t="shared" si="106"/>
        <v>#REF!</v>
      </c>
      <c r="AU98" s="56" t="e">
        <f t="shared" si="107"/>
        <v>#REF!</v>
      </c>
      <c r="AV98" s="55" t="e">
        <f t="shared" si="108"/>
        <v>#REF!</v>
      </c>
      <c r="AW98" s="55" t="e">
        <f t="shared" si="109"/>
        <v>#REF!</v>
      </c>
      <c r="AX98" s="55" t="e">
        <f t="shared" si="110"/>
        <v>#REF!</v>
      </c>
      <c r="AY98" s="55" t="e">
        <f t="shared" si="111"/>
        <v>#REF!</v>
      </c>
      <c r="AZ98" s="55" t="e">
        <f t="shared" si="112"/>
        <v>#REF!</v>
      </c>
      <c r="BA98" s="55" t="e">
        <f t="shared" si="113"/>
        <v>#REF!</v>
      </c>
      <c r="BB98" s="55" t="e">
        <f t="shared" si="114"/>
        <v>#REF!</v>
      </c>
      <c r="BC98" s="55" t="e">
        <f t="shared" si="115"/>
        <v>#REF!</v>
      </c>
      <c r="BD98" s="55" t="e">
        <f t="shared" si="116"/>
        <v>#REF!</v>
      </c>
      <c r="BE98" s="55" t="e">
        <f t="shared" si="117"/>
        <v>#REF!</v>
      </c>
      <c r="BF98" s="55" t="e">
        <f t="shared" si="118"/>
        <v>#REF!</v>
      </c>
      <c r="BG98" s="55" t="e">
        <f t="shared" si="119"/>
        <v>#REF!</v>
      </c>
      <c r="BH98" s="55" t="e">
        <f t="shared" si="120"/>
        <v>#REF!</v>
      </c>
      <c r="BI98" s="54" t="e">
        <f t="shared" si="121"/>
        <v>#REF!</v>
      </c>
      <c r="BJ98" s="53" t="e">
        <f t="shared" si="123"/>
        <v>#REF!</v>
      </c>
    </row>
    <row r="99" spans="1:62" s="33" customFormat="1" ht="12.95" customHeight="1">
      <c r="A99" s="52">
        <f t="shared" si="122"/>
        <v>2628</v>
      </c>
      <c r="B99" s="59" t="e">
        <f t="shared" si="62"/>
        <v>#REF!</v>
      </c>
      <c r="C99" s="55" t="e">
        <f t="shared" si="63"/>
        <v>#REF!</v>
      </c>
      <c r="D99" s="55" t="e">
        <f t="shared" si="64"/>
        <v>#REF!</v>
      </c>
      <c r="E99" s="55" t="e">
        <f t="shared" si="65"/>
        <v>#REF!</v>
      </c>
      <c r="F99" s="55" t="e">
        <f t="shared" si="66"/>
        <v>#REF!</v>
      </c>
      <c r="G99" s="55" t="e">
        <f t="shared" si="67"/>
        <v>#REF!</v>
      </c>
      <c r="H99" s="55" t="e">
        <f t="shared" si="68"/>
        <v>#REF!</v>
      </c>
      <c r="I99" s="55" t="e">
        <f t="shared" si="69"/>
        <v>#REF!</v>
      </c>
      <c r="J99" s="55" t="e">
        <f t="shared" si="70"/>
        <v>#REF!</v>
      </c>
      <c r="K99" s="55" t="e">
        <f t="shared" si="71"/>
        <v>#REF!</v>
      </c>
      <c r="L99" s="55" t="e">
        <f t="shared" si="72"/>
        <v>#REF!</v>
      </c>
      <c r="M99" s="55" t="e">
        <f t="shared" si="73"/>
        <v>#REF!</v>
      </c>
      <c r="N99" s="55" t="e">
        <f t="shared" si="74"/>
        <v>#REF!</v>
      </c>
      <c r="O99" s="55" t="e">
        <f t="shared" si="75"/>
        <v>#REF!</v>
      </c>
      <c r="P99" s="57" t="e">
        <f t="shared" si="76"/>
        <v>#REF!</v>
      </c>
      <c r="Q99" s="58" t="e">
        <f t="shared" si="77"/>
        <v>#REF!</v>
      </c>
      <c r="R99" s="55" t="e">
        <f t="shared" si="78"/>
        <v>#REF!</v>
      </c>
      <c r="S99" s="55" t="e">
        <f t="shared" si="79"/>
        <v>#REF!</v>
      </c>
      <c r="T99" s="55" t="e">
        <f t="shared" si="80"/>
        <v>#REF!</v>
      </c>
      <c r="U99" s="55" t="e">
        <f t="shared" si="81"/>
        <v>#REF!</v>
      </c>
      <c r="V99" s="55" t="e">
        <f t="shared" si="82"/>
        <v>#REF!</v>
      </c>
      <c r="W99" s="55" t="e">
        <f t="shared" si="83"/>
        <v>#REF!</v>
      </c>
      <c r="X99" s="55" t="e">
        <f t="shared" si="84"/>
        <v>#REF!</v>
      </c>
      <c r="Y99" s="55" t="e">
        <f t="shared" si="85"/>
        <v>#REF!</v>
      </c>
      <c r="Z99" s="55" t="e">
        <f t="shared" si="86"/>
        <v>#REF!</v>
      </c>
      <c r="AA99" s="56" t="e">
        <f t="shared" si="87"/>
        <v>#REF!</v>
      </c>
      <c r="AB99" s="55" t="e">
        <f t="shared" si="88"/>
        <v>#REF!</v>
      </c>
      <c r="AC99" s="55" t="e">
        <f t="shared" si="89"/>
        <v>#REF!</v>
      </c>
      <c r="AD99" s="55" t="e">
        <f t="shared" si="90"/>
        <v>#REF!</v>
      </c>
      <c r="AE99" s="57" t="e">
        <f t="shared" si="91"/>
        <v>#REF!</v>
      </c>
      <c r="AF99" s="56" t="e">
        <f t="shared" si="92"/>
        <v>#REF!</v>
      </c>
      <c r="AG99" s="55" t="e">
        <f t="shared" si="93"/>
        <v>#REF!</v>
      </c>
      <c r="AH99" s="55" t="e">
        <f t="shared" si="94"/>
        <v>#REF!</v>
      </c>
      <c r="AI99" s="55" t="e">
        <f t="shared" si="95"/>
        <v>#REF!</v>
      </c>
      <c r="AJ99" s="55" t="e">
        <f t="shared" si="96"/>
        <v>#REF!</v>
      </c>
      <c r="AK99" s="55" t="e">
        <f t="shared" si="97"/>
        <v>#REF!</v>
      </c>
      <c r="AL99" s="55" t="e">
        <f t="shared" si="98"/>
        <v>#REF!</v>
      </c>
      <c r="AM99" s="55" t="e">
        <f t="shared" si="99"/>
        <v>#REF!</v>
      </c>
      <c r="AN99" s="55" t="e">
        <f t="shared" si="100"/>
        <v>#REF!</v>
      </c>
      <c r="AO99" s="55" t="e">
        <f t="shared" si="101"/>
        <v>#REF!</v>
      </c>
      <c r="AP99" s="55" t="e">
        <f t="shared" si="102"/>
        <v>#REF!</v>
      </c>
      <c r="AQ99" s="55" t="e">
        <f t="shared" si="103"/>
        <v>#REF!</v>
      </c>
      <c r="AR99" s="55" t="e">
        <f t="shared" si="104"/>
        <v>#REF!</v>
      </c>
      <c r="AS99" s="55" t="e">
        <f t="shared" si="105"/>
        <v>#REF!</v>
      </c>
      <c r="AT99" s="57" t="e">
        <f t="shared" si="106"/>
        <v>#REF!</v>
      </c>
      <c r="AU99" s="56" t="e">
        <f t="shared" si="107"/>
        <v>#REF!</v>
      </c>
      <c r="AV99" s="55" t="e">
        <f t="shared" si="108"/>
        <v>#REF!</v>
      </c>
      <c r="AW99" s="55" t="e">
        <f t="shared" si="109"/>
        <v>#REF!</v>
      </c>
      <c r="AX99" s="55" t="e">
        <f t="shared" si="110"/>
        <v>#REF!</v>
      </c>
      <c r="AY99" s="55" t="e">
        <f t="shared" si="111"/>
        <v>#REF!</v>
      </c>
      <c r="AZ99" s="55" t="e">
        <f t="shared" si="112"/>
        <v>#REF!</v>
      </c>
      <c r="BA99" s="55" t="e">
        <f t="shared" si="113"/>
        <v>#REF!</v>
      </c>
      <c r="BB99" s="55" t="e">
        <f t="shared" si="114"/>
        <v>#REF!</v>
      </c>
      <c r="BC99" s="55" t="e">
        <f t="shared" si="115"/>
        <v>#REF!</v>
      </c>
      <c r="BD99" s="55" t="e">
        <f t="shared" si="116"/>
        <v>#REF!</v>
      </c>
      <c r="BE99" s="55" t="e">
        <f t="shared" si="117"/>
        <v>#REF!</v>
      </c>
      <c r="BF99" s="55" t="e">
        <f t="shared" si="118"/>
        <v>#REF!</v>
      </c>
      <c r="BG99" s="55" t="e">
        <f t="shared" si="119"/>
        <v>#REF!</v>
      </c>
      <c r="BH99" s="55" t="e">
        <f t="shared" si="120"/>
        <v>#REF!</v>
      </c>
      <c r="BI99" s="54" t="e">
        <f t="shared" si="121"/>
        <v>#REF!</v>
      </c>
      <c r="BJ99" s="53" t="e">
        <f t="shared" si="123"/>
        <v>#REF!</v>
      </c>
    </row>
    <row r="100" spans="1:62" s="33" customFormat="1" ht="12.95" customHeight="1">
      <c r="A100" s="52">
        <f t="shared" si="122"/>
        <v>2629</v>
      </c>
      <c r="B100" s="59" t="e">
        <f t="shared" si="62"/>
        <v>#REF!</v>
      </c>
      <c r="C100" s="55" t="e">
        <f t="shared" si="63"/>
        <v>#REF!</v>
      </c>
      <c r="D100" s="55" t="e">
        <f t="shared" si="64"/>
        <v>#REF!</v>
      </c>
      <c r="E100" s="55" t="e">
        <f t="shared" si="65"/>
        <v>#REF!</v>
      </c>
      <c r="F100" s="55" t="e">
        <f t="shared" si="66"/>
        <v>#REF!</v>
      </c>
      <c r="G100" s="55" t="e">
        <f t="shared" si="67"/>
        <v>#REF!</v>
      </c>
      <c r="H100" s="55" t="e">
        <f t="shared" si="68"/>
        <v>#REF!</v>
      </c>
      <c r="I100" s="55" t="e">
        <f t="shared" si="69"/>
        <v>#REF!</v>
      </c>
      <c r="J100" s="55" t="e">
        <f t="shared" si="70"/>
        <v>#REF!</v>
      </c>
      <c r="K100" s="55" t="e">
        <f t="shared" si="71"/>
        <v>#REF!</v>
      </c>
      <c r="L100" s="55" t="e">
        <f t="shared" si="72"/>
        <v>#REF!</v>
      </c>
      <c r="M100" s="55" t="e">
        <f t="shared" si="73"/>
        <v>#REF!</v>
      </c>
      <c r="N100" s="55" t="e">
        <f t="shared" si="74"/>
        <v>#REF!</v>
      </c>
      <c r="O100" s="55" t="e">
        <f t="shared" si="75"/>
        <v>#REF!</v>
      </c>
      <c r="P100" s="57" t="e">
        <f t="shared" si="76"/>
        <v>#REF!</v>
      </c>
      <c r="Q100" s="58" t="e">
        <f t="shared" si="77"/>
        <v>#REF!</v>
      </c>
      <c r="R100" s="55" t="e">
        <f t="shared" si="78"/>
        <v>#REF!</v>
      </c>
      <c r="S100" s="55" t="e">
        <f t="shared" si="79"/>
        <v>#REF!</v>
      </c>
      <c r="T100" s="55" t="e">
        <f t="shared" si="80"/>
        <v>#REF!</v>
      </c>
      <c r="U100" s="55" t="e">
        <f t="shared" si="81"/>
        <v>#REF!</v>
      </c>
      <c r="V100" s="55" t="e">
        <f t="shared" si="82"/>
        <v>#REF!</v>
      </c>
      <c r="W100" s="55" t="e">
        <f t="shared" si="83"/>
        <v>#REF!</v>
      </c>
      <c r="X100" s="55" t="e">
        <f t="shared" si="84"/>
        <v>#REF!</v>
      </c>
      <c r="Y100" s="55" t="e">
        <f t="shared" si="85"/>
        <v>#REF!</v>
      </c>
      <c r="Z100" s="55" t="e">
        <f t="shared" si="86"/>
        <v>#REF!</v>
      </c>
      <c r="AA100" s="56" t="e">
        <f t="shared" si="87"/>
        <v>#REF!</v>
      </c>
      <c r="AB100" s="55" t="e">
        <f t="shared" si="88"/>
        <v>#REF!</v>
      </c>
      <c r="AC100" s="55" t="e">
        <f t="shared" si="89"/>
        <v>#REF!</v>
      </c>
      <c r="AD100" s="55" t="e">
        <f t="shared" si="90"/>
        <v>#REF!</v>
      </c>
      <c r="AE100" s="57" t="e">
        <f t="shared" si="91"/>
        <v>#REF!</v>
      </c>
      <c r="AF100" s="56" t="e">
        <f t="shared" si="92"/>
        <v>#REF!</v>
      </c>
      <c r="AG100" s="55" t="e">
        <f t="shared" si="93"/>
        <v>#REF!</v>
      </c>
      <c r="AH100" s="55" t="e">
        <f t="shared" si="94"/>
        <v>#REF!</v>
      </c>
      <c r="AI100" s="55" t="e">
        <f t="shared" si="95"/>
        <v>#REF!</v>
      </c>
      <c r="AJ100" s="55" t="e">
        <f t="shared" si="96"/>
        <v>#REF!</v>
      </c>
      <c r="AK100" s="55" t="e">
        <f t="shared" si="97"/>
        <v>#REF!</v>
      </c>
      <c r="AL100" s="55" t="e">
        <f t="shared" si="98"/>
        <v>#REF!</v>
      </c>
      <c r="AM100" s="55" t="e">
        <f t="shared" si="99"/>
        <v>#REF!</v>
      </c>
      <c r="AN100" s="55" t="e">
        <f t="shared" si="100"/>
        <v>#REF!</v>
      </c>
      <c r="AO100" s="55" t="e">
        <f t="shared" si="101"/>
        <v>#REF!</v>
      </c>
      <c r="AP100" s="55" t="e">
        <f t="shared" si="102"/>
        <v>#REF!</v>
      </c>
      <c r="AQ100" s="55" t="e">
        <f t="shared" si="103"/>
        <v>#REF!</v>
      </c>
      <c r="AR100" s="55" t="e">
        <f t="shared" si="104"/>
        <v>#REF!</v>
      </c>
      <c r="AS100" s="55" t="e">
        <f t="shared" si="105"/>
        <v>#REF!</v>
      </c>
      <c r="AT100" s="57" t="e">
        <f t="shared" si="106"/>
        <v>#REF!</v>
      </c>
      <c r="AU100" s="56" t="e">
        <f t="shared" si="107"/>
        <v>#REF!</v>
      </c>
      <c r="AV100" s="55" t="e">
        <f t="shared" si="108"/>
        <v>#REF!</v>
      </c>
      <c r="AW100" s="55" t="e">
        <f t="shared" si="109"/>
        <v>#REF!</v>
      </c>
      <c r="AX100" s="55" t="e">
        <f t="shared" si="110"/>
        <v>#REF!</v>
      </c>
      <c r="AY100" s="55" t="e">
        <f t="shared" si="111"/>
        <v>#REF!</v>
      </c>
      <c r="AZ100" s="55" t="e">
        <f t="shared" si="112"/>
        <v>#REF!</v>
      </c>
      <c r="BA100" s="55" t="e">
        <f t="shared" si="113"/>
        <v>#REF!</v>
      </c>
      <c r="BB100" s="55" t="e">
        <f t="shared" si="114"/>
        <v>#REF!</v>
      </c>
      <c r="BC100" s="55" t="e">
        <f t="shared" si="115"/>
        <v>#REF!</v>
      </c>
      <c r="BD100" s="55" t="e">
        <f t="shared" si="116"/>
        <v>#REF!</v>
      </c>
      <c r="BE100" s="55" t="e">
        <f t="shared" si="117"/>
        <v>#REF!</v>
      </c>
      <c r="BF100" s="55" t="e">
        <f t="shared" si="118"/>
        <v>#REF!</v>
      </c>
      <c r="BG100" s="55" t="e">
        <f t="shared" si="119"/>
        <v>#REF!</v>
      </c>
      <c r="BH100" s="55" t="e">
        <f t="shared" si="120"/>
        <v>#REF!</v>
      </c>
      <c r="BI100" s="54" t="e">
        <f t="shared" si="121"/>
        <v>#REF!</v>
      </c>
      <c r="BJ100" s="53" t="e">
        <f t="shared" si="123"/>
        <v>#REF!</v>
      </c>
    </row>
    <row r="101" spans="1:62" s="33" customFormat="1" ht="12.95" customHeight="1">
      <c r="A101" s="52">
        <f t="shared" si="122"/>
        <v>2630</v>
      </c>
      <c r="B101" s="59" t="e">
        <f t="shared" si="62"/>
        <v>#REF!</v>
      </c>
      <c r="C101" s="55" t="e">
        <f t="shared" si="63"/>
        <v>#REF!</v>
      </c>
      <c r="D101" s="55" t="e">
        <f t="shared" si="64"/>
        <v>#REF!</v>
      </c>
      <c r="E101" s="55" t="e">
        <f t="shared" si="65"/>
        <v>#REF!</v>
      </c>
      <c r="F101" s="55" t="e">
        <f t="shared" si="66"/>
        <v>#REF!</v>
      </c>
      <c r="G101" s="55" t="e">
        <f t="shared" si="67"/>
        <v>#REF!</v>
      </c>
      <c r="H101" s="55" t="e">
        <f t="shared" si="68"/>
        <v>#REF!</v>
      </c>
      <c r="I101" s="55" t="e">
        <f t="shared" si="69"/>
        <v>#REF!</v>
      </c>
      <c r="J101" s="55" t="e">
        <f t="shared" si="70"/>
        <v>#REF!</v>
      </c>
      <c r="K101" s="55" t="e">
        <f t="shared" si="71"/>
        <v>#REF!</v>
      </c>
      <c r="L101" s="55" t="e">
        <f t="shared" si="72"/>
        <v>#REF!</v>
      </c>
      <c r="M101" s="55" t="e">
        <f t="shared" si="73"/>
        <v>#REF!</v>
      </c>
      <c r="N101" s="55" t="e">
        <f t="shared" si="74"/>
        <v>#REF!</v>
      </c>
      <c r="O101" s="55" t="e">
        <f t="shared" si="75"/>
        <v>#REF!</v>
      </c>
      <c r="P101" s="57" t="e">
        <f t="shared" si="76"/>
        <v>#REF!</v>
      </c>
      <c r="Q101" s="58" t="e">
        <f t="shared" si="77"/>
        <v>#REF!</v>
      </c>
      <c r="R101" s="55" t="e">
        <f t="shared" si="78"/>
        <v>#REF!</v>
      </c>
      <c r="S101" s="55" t="e">
        <f t="shared" si="79"/>
        <v>#REF!</v>
      </c>
      <c r="T101" s="55" t="e">
        <f t="shared" si="80"/>
        <v>#REF!</v>
      </c>
      <c r="U101" s="55" t="e">
        <f t="shared" si="81"/>
        <v>#REF!</v>
      </c>
      <c r="V101" s="55" t="e">
        <f t="shared" si="82"/>
        <v>#REF!</v>
      </c>
      <c r="W101" s="55" t="e">
        <f t="shared" si="83"/>
        <v>#REF!</v>
      </c>
      <c r="X101" s="55" t="e">
        <f t="shared" si="84"/>
        <v>#REF!</v>
      </c>
      <c r="Y101" s="55" t="e">
        <f t="shared" si="85"/>
        <v>#REF!</v>
      </c>
      <c r="Z101" s="55" t="e">
        <f t="shared" si="86"/>
        <v>#REF!</v>
      </c>
      <c r="AA101" s="56" t="e">
        <f t="shared" si="87"/>
        <v>#REF!</v>
      </c>
      <c r="AB101" s="55" t="e">
        <f t="shared" si="88"/>
        <v>#REF!</v>
      </c>
      <c r="AC101" s="55" t="e">
        <f t="shared" si="89"/>
        <v>#REF!</v>
      </c>
      <c r="AD101" s="55" t="e">
        <f t="shared" si="90"/>
        <v>#REF!</v>
      </c>
      <c r="AE101" s="57" t="e">
        <f t="shared" si="91"/>
        <v>#REF!</v>
      </c>
      <c r="AF101" s="56" t="e">
        <f t="shared" si="92"/>
        <v>#REF!</v>
      </c>
      <c r="AG101" s="55" t="e">
        <f t="shared" si="93"/>
        <v>#REF!</v>
      </c>
      <c r="AH101" s="55" t="e">
        <f t="shared" si="94"/>
        <v>#REF!</v>
      </c>
      <c r="AI101" s="55" t="e">
        <f t="shared" si="95"/>
        <v>#REF!</v>
      </c>
      <c r="AJ101" s="55" t="e">
        <f t="shared" si="96"/>
        <v>#REF!</v>
      </c>
      <c r="AK101" s="55" t="e">
        <f t="shared" si="97"/>
        <v>#REF!</v>
      </c>
      <c r="AL101" s="55" t="e">
        <f t="shared" si="98"/>
        <v>#REF!</v>
      </c>
      <c r="AM101" s="55" t="e">
        <f t="shared" si="99"/>
        <v>#REF!</v>
      </c>
      <c r="AN101" s="55" t="e">
        <f t="shared" si="100"/>
        <v>#REF!</v>
      </c>
      <c r="AO101" s="55" t="e">
        <f t="shared" si="101"/>
        <v>#REF!</v>
      </c>
      <c r="AP101" s="55" t="e">
        <f t="shared" si="102"/>
        <v>#REF!</v>
      </c>
      <c r="AQ101" s="55" t="e">
        <f t="shared" si="103"/>
        <v>#REF!</v>
      </c>
      <c r="AR101" s="55" t="e">
        <f t="shared" si="104"/>
        <v>#REF!</v>
      </c>
      <c r="AS101" s="55" t="e">
        <f t="shared" si="105"/>
        <v>#REF!</v>
      </c>
      <c r="AT101" s="57" t="e">
        <f t="shared" si="106"/>
        <v>#REF!</v>
      </c>
      <c r="AU101" s="56" t="e">
        <f t="shared" si="107"/>
        <v>#REF!</v>
      </c>
      <c r="AV101" s="55" t="e">
        <f t="shared" si="108"/>
        <v>#REF!</v>
      </c>
      <c r="AW101" s="55" t="e">
        <f t="shared" si="109"/>
        <v>#REF!</v>
      </c>
      <c r="AX101" s="55" t="e">
        <f t="shared" si="110"/>
        <v>#REF!</v>
      </c>
      <c r="AY101" s="55" t="e">
        <f t="shared" si="111"/>
        <v>#REF!</v>
      </c>
      <c r="AZ101" s="55" t="e">
        <f t="shared" si="112"/>
        <v>#REF!</v>
      </c>
      <c r="BA101" s="55" t="e">
        <f t="shared" si="113"/>
        <v>#REF!</v>
      </c>
      <c r="BB101" s="55" t="e">
        <f t="shared" si="114"/>
        <v>#REF!</v>
      </c>
      <c r="BC101" s="55" t="e">
        <f t="shared" si="115"/>
        <v>#REF!</v>
      </c>
      <c r="BD101" s="55" t="e">
        <f t="shared" si="116"/>
        <v>#REF!</v>
      </c>
      <c r="BE101" s="55" t="e">
        <f t="shared" si="117"/>
        <v>#REF!</v>
      </c>
      <c r="BF101" s="55" t="e">
        <f t="shared" si="118"/>
        <v>#REF!</v>
      </c>
      <c r="BG101" s="55" t="e">
        <f t="shared" si="119"/>
        <v>#REF!</v>
      </c>
      <c r="BH101" s="55" t="e">
        <f t="shared" si="120"/>
        <v>#REF!</v>
      </c>
      <c r="BI101" s="54" t="e">
        <f t="shared" si="121"/>
        <v>#REF!</v>
      </c>
      <c r="BJ101" s="53" t="e">
        <f t="shared" si="123"/>
        <v>#REF!</v>
      </c>
    </row>
    <row r="102" spans="1:62" s="33" customFormat="1" ht="12.95" customHeight="1">
      <c r="A102" s="52">
        <f t="shared" si="122"/>
        <v>2631</v>
      </c>
      <c r="B102" s="59" t="e">
        <f t="shared" si="62"/>
        <v>#REF!</v>
      </c>
      <c r="C102" s="55" t="e">
        <f t="shared" si="63"/>
        <v>#REF!</v>
      </c>
      <c r="D102" s="55" t="e">
        <f t="shared" si="64"/>
        <v>#REF!</v>
      </c>
      <c r="E102" s="55" t="e">
        <f t="shared" si="65"/>
        <v>#REF!</v>
      </c>
      <c r="F102" s="55" t="e">
        <f t="shared" si="66"/>
        <v>#REF!</v>
      </c>
      <c r="G102" s="55" t="e">
        <f t="shared" si="67"/>
        <v>#REF!</v>
      </c>
      <c r="H102" s="55" t="e">
        <f t="shared" si="68"/>
        <v>#REF!</v>
      </c>
      <c r="I102" s="55" t="e">
        <f t="shared" si="69"/>
        <v>#REF!</v>
      </c>
      <c r="J102" s="55" t="e">
        <f t="shared" si="70"/>
        <v>#REF!</v>
      </c>
      <c r="K102" s="55" t="e">
        <f t="shared" si="71"/>
        <v>#REF!</v>
      </c>
      <c r="L102" s="55" t="e">
        <f t="shared" si="72"/>
        <v>#REF!</v>
      </c>
      <c r="M102" s="55" t="e">
        <f t="shared" si="73"/>
        <v>#REF!</v>
      </c>
      <c r="N102" s="55" t="e">
        <f t="shared" si="74"/>
        <v>#REF!</v>
      </c>
      <c r="O102" s="55" t="e">
        <f t="shared" si="75"/>
        <v>#REF!</v>
      </c>
      <c r="P102" s="57" t="e">
        <f t="shared" si="76"/>
        <v>#REF!</v>
      </c>
      <c r="Q102" s="58" t="e">
        <f t="shared" si="77"/>
        <v>#REF!</v>
      </c>
      <c r="R102" s="55" t="e">
        <f t="shared" si="78"/>
        <v>#REF!</v>
      </c>
      <c r="S102" s="55" t="e">
        <f t="shared" si="79"/>
        <v>#REF!</v>
      </c>
      <c r="T102" s="55" t="e">
        <f t="shared" si="80"/>
        <v>#REF!</v>
      </c>
      <c r="U102" s="55" t="e">
        <f t="shared" si="81"/>
        <v>#REF!</v>
      </c>
      <c r="V102" s="55" t="e">
        <f t="shared" si="82"/>
        <v>#REF!</v>
      </c>
      <c r="W102" s="55" t="e">
        <f t="shared" si="83"/>
        <v>#REF!</v>
      </c>
      <c r="X102" s="55" t="e">
        <f t="shared" si="84"/>
        <v>#REF!</v>
      </c>
      <c r="Y102" s="55" t="e">
        <f t="shared" si="85"/>
        <v>#REF!</v>
      </c>
      <c r="Z102" s="55" t="e">
        <f t="shared" si="86"/>
        <v>#REF!</v>
      </c>
      <c r="AA102" s="56" t="e">
        <f t="shared" si="87"/>
        <v>#REF!</v>
      </c>
      <c r="AB102" s="55" t="e">
        <f t="shared" si="88"/>
        <v>#REF!</v>
      </c>
      <c r="AC102" s="55" t="e">
        <f t="shared" si="89"/>
        <v>#REF!</v>
      </c>
      <c r="AD102" s="55" t="e">
        <f t="shared" si="90"/>
        <v>#REF!</v>
      </c>
      <c r="AE102" s="57" t="e">
        <f t="shared" si="91"/>
        <v>#REF!</v>
      </c>
      <c r="AF102" s="56" t="e">
        <f t="shared" si="92"/>
        <v>#REF!</v>
      </c>
      <c r="AG102" s="55" t="e">
        <f t="shared" si="93"/>
        <v>#REF!</v>
      </c>
      <c r="AH102" s="55" t="e">
        <f t="shared" si="94"/>
        <v>#REF!</v>
      </c>
      <c r="AI102" s="55" t="e">
        <f t="shared" si="95"/>
        <v>#REF!</v>
      </c>
      <c r="AJ102" s="55" t="e">
        <f t="shared" si="96"/>
        <v>#REF!</v>
      </c>
      <c r="AK102" s="55" t="e">
        <f t="shared" si="97"/>
        <v>#REF!</v>
      </c>
      <c r="AL102" s="55" t="e">
        <f t="shared" si="98"/>
        <v>#REF!</v>
      </c>
      <c r="AM102" s="55" t="e">
        <f t="shared" si="99"/>
        <v>#REF!</v>
      </c>
      <c r="AN102" s="55" t="e">
        <f t="shared" si="100"/>
        <v>#REF!</v>
      </c>
      <c r="AO102" s="55" t="e">
        <f t="shared" si="101"/>
        <v>#REF!</v>
      </c>
      <c r="AP102" s="55" t="e">
        <f t="shared" si="102"/>
        <v>#REF!</v>
      </c>
      <c r="AQ102" s="55" t="e">
        <f t="shared" si="103"/>
        <v>#REF!</v>
      </c>
      <c r="AR102" s="55" t="e">
        <f t="shared" si="104"/>
        <v>#REF!</v>
      </c>
      <c r="AS102" s="55" t="e">
        <f t="shared" si="105"/>
        <v>#REF!</v>
      </c>
      <c r="AT102" s="57" t="e">
        <f t="shared" si="106"/>
        <v>#REF!</v>
      </c>
      <c r="AU102" s="56" t="e">
        <f t="shared" si="107"/>
        <v>#REF!</v>
      </c>
      <c r="AV102" s="55" t="e">
        <f t="shared" si="108"/>
        <v>#REF!</v>
      </c>
      <c r="AW102" s="55" t="e">
        <f t="shared" si="109"/>
        <v>#REF!</v>
      </c>
      <c r="AX102" s="55" t="e">
        <f t="shared" si="110"/>
        <v>#REF!</v>
      </c>
      <c r="AY102" s="55" t="e">
        <f t="shared" si="111"/>
        <v>#REF!</v>
      </c>
      <c r="AZ102" s="55" t="e">
        <f t="shared" si="112"/>
        <v>#REF!</v>
      </c>
      <c r="BA102" s="55" t="e">
        <f t="shared" si="113"/>
        <v>#REF!</v>
      </c>
      <c r="BB102" s="55" t="e">
        <f t="shared" si="114"/>
        <v>#REF!</v>
      </c>
      <c r="BC102" s="55" t="e">
        <f t="shared" si="115"/>
        <v>#REF!</v>
      </c>
      <c r="BD102" s="55" t="e">
        <f t="shared" si="116"/>
        <v>#REF!</v>
      </c>
      <c r="BE102" s="55" t="e">
        <f t="shared" si="117"/>
        <v>#REF!</v>
      </c>
      <c r="BF102" s="55" t="e">
        <f t="shared" si="118"/>
        <v>#REF!</v>
      </c>
      <c r="BG102" s="55" t="e">
        <f t="shared" si="119"/>
        <v>#REF!</v>
      </c>
      <c r="BH102" s="55" t="e">
        <f t="shared" si="120"/>
        <v>#REF!</v>
      </c>
      <c r="BI102" s="54" t="e">
        <f t="shared" si="121"/>
        <v>#REF!</v>
      </c>
      <c r="BJ102" s="53" t="e">
        <f t="shared" si="123"/>
        <v>#REF!</v>
      </c>
    </row>
    <row r="103" spans="1:62" s="33" customFormat="1" ht="12.95" customHeight="1">
      <c r="A103" s="52">
        <f t="shared" si="122"/>
        <v>2632</v>
      </c>
      <c r="B103" s="59" t="e">
        <f t="shared" si="62"/>
        <v>#REF!</v>
      </c>
      <c r="C103" s="55" t="e">
        <f t="shared" si="63"/>
        <v>#REF!</v>
      </c>
      <c r="D103" s="55" t="e">
        <f t="shared" si="64"/>
        <v>#REF!</v>
      </c>
      <c r="E103" s="55" t="e">
        <f t="shared" si="65"/>
        <v>#REF!</v>
      </c>
      <c r="F103" s="55" t="e">
        <f t="shared" si="66"/>
        <v>#REF!</v>
      </c>
      <c r="G103" s="55" t="e">
        <f t="shared" si="67"/>
        <v>#REF!</v>
      </c>
      <c r="H103" s="55" t="e">
        <f t="shared" si="68"/>
        <v>#REF!</v>
      </c>
      <c r="I103" s="55" t="e">
        <f t="shared" si="69"/>
        <v>#REF!</v>
      </c>
      <c r="J103" s="55" t="e">
        <f t="shared" si="70"/>
        <v>#REF!</v>
      </c>
      <c r="K103" s="55" t="e">
        <f t="shared" si="71"/>
        <v>#REF!</v>
      </c>
      <c r="L103" s="55" t="e">
        <f t="shared" si="72"/>
        <v>#REF!</v>
      </c>
      <c r="M103" s="55" t="e">
        <f t="shared" si="73"/>
        <v>#REF!</v>
      </c>
      <c r="N103" s="55" t="e">
        <f t="shared" si="74"/>
        <v>#REF!</v>
      </c>
      <c r="O103" s="55" t="e">
        <f t="shared" si="75"/>
        <v>#REF!</v>
      </c>
      <c r="P103" s="57" t="e">
        <f t="shared" si="76"/>
        <v>#REF!</v>
      </c>
      <c r="Q103" s="58" t="e">
        <f t="shared" si="77"/>
        <v>#REF!</v>
      </c>
      <c r="R103" s="55" t="e">
        <f t="shared" si="78"/>
        <v>#REF!</v>
      </c>
      <c r="S103" s="55" t="e">
        <f t="shared" si="79"/>
        <v>#REF!</v>
      </c>
      <c r="T103" s="55" t="e">
        <f t="shared" si="80"/>
        <v>#REF!</v>
      </c>
      <c r="U103" s="55" t="e">
        <f t="shared" si="81"/>
        <v>#REF!</v>
      </c>
      <c r="V103" s="55" t="e">
        <f t="shared" si="82"/>
        <v>#REF!</v>
      </c>
      <c r="W103" s="55" t="e">
        <f t="shared" si="83"/>
        <v>#REF!</v>
      </c>
      <c r="X103" s="55" t="e">
        <f t="shared" si="84"/>
        <v>#REF!</v>
      </c>
      <c r="Y103" s="55" t="e">
        <f t="shared" si="85"/>
        <v>#REF!</v>
      </c>
      <c r="Z103" s="55" t="e">
        <f t="shared" si="86"/>
        <v>#REF!</v>
      </c>
      <c r="AA103" s="56" t="e">
        <f t="shared" si="87"/>
        <v>#REF!</v>
      </c>
      <c r="AB103" s="55" t="e">
        <f t="shared" si="88"/>
        <v>#REF!</v>
      </c>
      <c r="AC103" s="55" t="e">
        <f t="shared" si="89"/>
        <v>#REF!</v>
      </c>
      <c r="AD103" s="55" t="e">
        <f t="shared" si="90"/>
        <v>#REF!</v>
      </c>
      <c r="AE103" s="57" t="e">
        <f t="shared" si="91"/>
        <v>#REF!</v>
      </c>
      <c r="AF103" s="56" t="e">
        <f t="shared" si="92"/>
        <v>#REF!</v>
      </c>
      <c r="AG103" s="55" t="e">
        <f t="shared" si="93"/>
        <v>#REF!</v>
      </c>
      <c r="AH103" s="55" t="e">
        <f t="shared" si="94"/>
        <v>#REF!</v>
      </c>
      <c r="AI103" s="55" t="e">
        <f t="shared" si="95"/>
        <v>#REF!</v>
      </c>
      <c r="AJ103" s="55" t="e">
        <f t="shared" si="96"/>
        <v>#REF!</v>
      </c>
      <c r="AK103" s="55" t="e">
        <f t="shared" si="97"/>
        <v>#REF!</v>
      </c>
      <c r="AL103" s="55" t="e">
        <f t="shared" si="98"/>
        <v>#REF!</v>
      </c>
      <c r="AM103" s="55" t="e">
        <f t="shared" si="99"/>
        <v>#REF!</v>
      </c>
      <c r="AN103" s="55" t="e">
        <f t="shared" si="100"/>
        <v>#REF!</v>
      </c>
      <c r="AO103" s="55" t="e">
        <f t="shared" si="101"/>
        <v>#REF!</v>
      </c>
      <c r="AP103" s="55" t="e">
        <f t="shared" si="102"/>
        <v>#REF!</v>
      </c>
      <c r="AQ103" s="55" t="e">
        <f t="shared" si="103"/>
        <v>#REF!</v>
      </c>
      <c r="AR103" s="55" t="e">
        <f t="shared" si="104"/>
        <v>#REF!</v>
      </c>
      <c r="AS103" s="55" t="e">
        <f t="shared" si="105"/>
        <v>#REF!</v>
      </c>
      <c r="AT103" s="57" t="e">
        <f t="shared" si="106"/>
        <v>#REF!</v>
      </c>
      <c r="AU103" s="56" t="e">
        <f t="shared" si="107"/>
        <v>#REF!</v>
      </c>
      <c r="AV103" s="55" t="e">
        <f t="shared" si="108"/>
        <v>#REF!</v>
      </c>
      <c r="AW103" s="55" t="e">
        <f t="shared" si="109"/>
        <v>#REF!</v>
      </c>
      <c r="AX103" s="55" t="e">
        <f t="shared" si="110"/>
        <v>#REF!</v>
      </c>
      <c r="AY103" s="55" t="e">
        <f t="shared" si="111"/>
        <v>#REF!</v>
      </c>
      <c r="AZ103" s="55" t="e">
        <f t="shared" si="112"/>
        <v>#REF!</v>
      </c>
      <c r="BA103" s="55" t="e">
        <f t="shared" si="113"/>
        <v>#REF!</v>
      </c>
      <c r="BB103" s="55" t="e">
        <f t="shared" si="114"/>
        <v>#REF!</v>
      </c>
      <c r="BC103" s="55" t="e">
        <f t="shared" si="115"/>
        <v>#REF!</v>
      </c>
      <c r="BD103" s="55" t="e">
        <f t="shared" si="116"/>
        <v>#REF!</v>
      </c>
      <c r="BE103" s="55" t="e">
        <f t="shared" si="117"/>
        <v>#REF!</v>
      </c>
      <c r="BF103" s="55" t="e">
        <f t="shared" si="118"/>
        <v>#REF!</v>
      </c>
      <c r="BG103" s="55" t="e">
        <f t="shared" si="119"/>
        <v>#REF!</v>
      </c>
      <c r="BH103" s="55" t="e">
        <f t="shared" si="120"/>
        <v>#REF!</v>
      </c>
      <c r="BI103" s="54" t="e">
        <f t="shared" si="121"/>
        <v>#REF!</v>
      </c>
      <c r="BJ103" s="53" t="e">
        <f t="shared" si="123"/>
        <v>#REF!</v>
      </c>
    </row>
    <row r="104" spans="1:62" s="33" customFormat="1" ht="12.95" customHeight="1">
      <c r="A104" s="52">
        <f t="shared" si="122"/>
        <v>2633</v>
      </c>
      <c r="B104" s="59" t="e">
        <f t="shared" si="62"/>
        <v>#REF!</v>
      </c>
      <c r="C104" s="55" t="e">
        <f t="shared" si="63"/>
        <v>#REF!</v>
      </c>
      <c r="D104" s="55" t="e">
        <f t="shared" si="64"/>
        <v>#REF!</v>
      </c>
      <c r="E104" s="55" t="e">
        <f t="shared" si="65"/>
        <v>#REF!</v>
      </c>
      <c r="F104" s="55" t="e">
        <f t="shared" si="66"/>
        <v>#REF!</v>
      </c>
      <c r="G104" s="55" t="e">
        <f t="shared" si="67"/>
        <v>#REF!</v>
      </c>
      <c r="H104" s="55" t="e">
        <f t="shared" si="68"/>
        <v>#REF!</v>
      </c>
      <c r="I104" s="55" t="e">
        <f t="shared" si="69"/>
        <v>#REF!</v>
      </c>
      <c r="J104" s="55" t="e">
        <f t="shared" si="70"/>
        <v>#REF!</v>
      </c>
      <c r="K104" s="55" t="e">
        <f t="shared" si="71"/>
        <v>#REF!</v>
      </c>
      <c r="L104" s="55" t="e">
        <f t="shared" si="72"/>
        <v>#REF!</v>
      </c>
      <c r="M104" s="55" t="e">
        <f t="shared" si="73"/>
        <v>#REF!</v>
      </c>
      <c r="N104" s="55" t="e">
        <f t="shared" si="74"/>
        <v>#REF!</v>
      </c>
      <c r="O104" s="55" t="e">
        <f t="shared" si="75"/>
        <v>#REF!</v>
      </c>
      <c r="P104" s="57" t="e">
        <f t="shared" si="76"/>
        <v>#REF!</v>
      </c>
      <c r="Q104" s="58" t="e">
        <f t="shared" si="77"/>
        <v>#REF!</v>
      </c>
      <c r="R104" s="55" t="e">
        <f t="shared" si="78"/>
        <v>#REF!</v>
      </c>
      <c r="S104" s="55" t="e">
        <f t="shared" si="79"/>
        <v>#REF!</v>
      </c>
      <c r="T104" s="55" t="e">
        <f t="shared" si="80"/>
        <v>#REF!</v>
      </c>
      <c r="U104" s="55" t="e">
        <f t="shared" si="81"/>
        <v>#REF!</v>
      </c>
      <c r="V104" s="55" t="e">
        <f t="shared" si="82"/>
        <v>#REF!</v>
      </c>
      <c r="W104" s="55" t="e">
        <f t="shared" si="83"/>
        <v>#REF!</v>
      </c>
      <c r="X104" s="55" t="e">
        <f t="shared" si="84"/>
        <v>#REF!</v>
      </c>
      <c r="Y104" s="55" t="e">
        <f t="shared" si="85"/>
        <v>#REF!</v>
      </c>
      <c r="Z104" s="55" t="e">
        <f t="shared" si="86"/>
        <v>#REF!</v>
      </c>
      <c r="AA104" s="56" t="e">
        <f t="shared" si="87"/>
        <v>#REF!</v>
      </c>
      <c r="AB104" s="55" t="e">
        <f t="shared" si="88"/>
        <v>#REF!</v>
      </c>
      <c r="AC104" s="55" t="e">
        <f t="shared" si="89"/>
        <v>#REF!</v>
      </c>
      <c r="AD104" s="55" t="e">
        <f t="shared" si="90"/>
        <v>#REF!</v>
      </c>
      <c r="AE104" s="57" t="e">
        <f t="shared" si="91"/>
        <v>#REF!</v>
      </c>
      <c r="AF104" s="56" t="e">
        <f t="shared" si="92"/>
        <v>#REF!</v>
      </c>
      <c r="AG104" s="55" t="e">
        <f t="shared" si="93"/>
        <v>#REF!</v>
      </c>
      <c r="AH104" s="55" t="e">
        <f t="shared" si="94"/>
        <v>#REF!</v>
      </c>
      <c r="AI104" s="55" t="e">
        <f t="shared" si="95"/>
        <v>#REF!</v>
      </c>
      <c r="AJ104" s="55" t="e">
        <f t="shared" si="96"/>
        <v>#REF!</v>
      </c>
      <c r="AK104" s="55" t="e">
        <f t="shared" si="97"/>
        <v>#REF!</v>
      </c>
      <c r="AL104" s="55" t="e">
        <f t="shared" si="98"/>
        <v>#REF!</v>
      </c>
      <c r="AM104" s="55" t="e">
        <f t="shared" si="99"/>
        <v>#REF!</v>
      </c>
      <c r="AN104" s="55" t="e">
        <f t="shared" si="100"/>
        <v>#REF!</v>
      </c>
      <c r="AO104" s="55" t="e">
        <f t="shared" si="101"/>
        <v>#REF!</v>
      </c>
      <c r="AP104" s="55" t="e">
        <f t="shared" si="102"/>
        <v>#REF!</v>
      </c>
      <c r="AQ104" s="55" t="e">
        <f t="shared" si="103"/>
        <v>#REF!</v>
      </c>
      <c r="AR104" s="55" t="e">
        <f t="shared" si="104"/>
        <v>#REF!</v>
      </c>
      <c r="AS104" s="55" t="e">
        <f t="shared" si="105"/>
        <v>#REF!</v>
      </c>
      <c r="AT104" s="57" t="e">
        <f t="shared" si="106"/>
        <v>#REF!</v>
      </c>
      <c r="AU104" s="56" t="e">
        <f t="shared" si="107"/>
        <v>#REF!</v>
      </c>
      <c r="AV104" s="55" t="e">
        <f t="shared" si="108"/>
        <v>#REF!</v>
      </c>
      <c r="AW104" s="55" t="e">
        <f t="shared" si="109"/>
        <v>#REF!</v>
      </c>
      <c r="AX104" s="55" t="e">
        <f t="shared" si="110"/>
        <v>#REF!</v>
      </c>
      <c r="AY104" s="55" t="e">
        <f t="shared" si="111"/>
        <v>#REF!</v>
      </c>
      <c r="AZ104" s="55" t="e">
        <f t="shared" si="112"/>
        <v>#REF!</v>
      </c>
      <c r="BA104" s="55" t="e">
        <f t="shared" si="113"/>
        <v>#REF!</v>
      </c>
      <c r="BB104" s="55" t="e">
        <f t="shared" si="114"/>
        <v>#REF!</v>
      </c>
      <c r="BC104" s="55" t="e">
        <f t="shared" si="115"/>
        <v>#REF!</v>
      </c>
      <c r="BD104" s="55" t="e">
        <f t="shared" si="116"/>
        <v>#REF!</v>
      </c>
      <c r="BE104" s="55" t="e">
        <f t="shared" si="117"/>
        <v>#REF!</v>
      </c>
      <c r="BF104" s="55" t="e">
        <f t="shared" si="118"/>
        <v>#REF!</v>
      </c>
      <c r="BG104" s="55" t="e">
        <f t="shared" si="119"/>
        <v>#REF!</v>
      </c>
      <c r="BH104" s="55" t="e">
        <f t="shared" si="120"/>
        <v>#REF!</v>
      </c>
      <c r="BI104" s="54" t="e">
        <f t="shared" si="121"/>
        <v>#REF!</v>
      </c>
      <c r="BJ104" s="53" t="e">
        <f t="shared" si="123"/>
        <v>#REF!</v>
      </c>
    </row>
    <row r="105" spans="1:62" s="33" customFormat="1" ht="12.95" customHeight="1">
      <c r="A105" s="52">
        <f t="shared" si="122"/>
        <v>2634</v>
      </c>
      <c r="B105" s="59" t="e">
        <f t="shared" si="62"/>
        <v>#REF!</v>
      </c>
      <c r="C105" s="55" t="e">
        <f t="shared" si="63"/>
        <v>#REF!</v>
      </c>
      <c r="D105" s="55" t="e">
        <f t="shared" si="64"/>
        <v>#REF!</v>
      </c>
      <c r="E105" s="55" t="e">
        <f t="shared" si="65"/>
        <v>#REF!</v>
      </c>
      <c r="F105" s="55" t="e">
        <f t="shared" si="66"/>
        <v>#REF!</v>
      </c>
      <c r="G105" s="55" t="e">
        <f t="shared" si="67"/>
        <v>#REF!</v>
      </c>
      <c r="H105" s="55" t="e">
        <f t="shared" si="68"/>
        <v>#REF!</v>
      </c>
      <c r="I105" s="55" t="e">
        <f t="shared" si="69"/>
        <v>#REF!</v>
      </c>
      <c r="J105" s="55" t="e">
        <f t="shared" si="70"/>
        <v>#REF!</v>
      </c>
      <c r="K105" s="55" t="e">
        <f t="shared" si="71"/>
        <v>#REF!</v>
      </c>
      <c r="L105" s="55" t="e">
        <f t="shared" si="72"/>
        <v>#REF!</v>
      </c>
      <c r="M105" s="55" t="e">
        <f t="shared" si="73"/>
        <v>#REF!</v>
      </c>
      <c r="N105" s="55" t="e">
        <f t="shared" si="74"/>
        <v>#REF!</v>
      </c>
      <c r="O105" s="55" t="e">
        <f t="shared" si="75"/>
        <v>#REF!</v>
      </c>
      <c r="P105" s="57" t="e">
        <f t="shared" si="76"/>
        <v>#REF!</v>
      </c>
      <c r="Q105" s="58" t="e">
        <f t="shared" si="77"/>
        <v>#REF!</v>
      </c>
      <c r="R105" s="55" t="e">
        <f t="shared" si="78"/>
        <v>#REF!</v>
      </c>
      <c r="S105" s="55" t="e">
        <f t="shared" si="79"/>
        <v>#REF!</v>
      </c>
      <c r="T105" s="55" t="e">
        <f t="shared" si="80"/>
        <v>#REF!</v>
      </c>
      <c r="U105" s="55" t="e">
        <f t="shared" si="81"/>
        <v>#REF!</v>
      </c>
      <c r="V105" s="55" t="e">
        <f t="shared" si="82"/>
        <v>#REF!</v>
      </c>
      <c r="W105" s="55" t="e">
        <f t="shared" si="83"/>
        <v>#REF!</v>
      </c>
      <c r="X105" s="55" t="e">
        <f t="shared" si="84"/>
        <v>#REF!</v>
      </c>
      <c r="Y105" s="55" t="e">
        <f t="shared" si="85"/>
        <v>#REF!</v>
      </c>
      <c r="Z105" s="55" t="e">
        <f t="shared" si="86"/>
        <v>#REF!</v>
      </c>
      <c r="AA105" s="56" t="e">
        <f t="shared" si="87"/>
        <v>#REF!</v>
      </c>
      <c r="AB105" s="55" t="e">
        <f t="shared" si="88"/>
        <v>#REF!</v>
      </c>
      <c r="AC105" s="55" t="e">
        <f t="shared" si="89"/>
        <v>#REF!</v>
      </c>
      <c r="AD105" s="55" t="e">
        <f t="shared" si="90"/>
        <v>#REF!</v>
      </c>
      <c r="AE105" s="57" t="e">
        <f t="shared" si="91"/>
        <v>#REF!</v>
      </c>
      <c r="AF105" s="56" t="e">
        <f t="shared" si="92"/>
        <v>#REF!</v>
      </c>
      <c r="AG105" s="55" t="e">
        <f t="shared" si="93"/>
        <v>#REF!</v>
      </c>
      <c r="AH105" s="55" t="e">
        <f t="shared" si="94"/>
        <v>#REF!</v>
      </c>
      <c r="AI105" s="55" t="e">
        <f t="shared" si="95"/>
        <v>#REF!</v>
      </c>
      <c r="AJ105" s="55" t="e">
        <f t="shared" si="96"/>
        <v>#REF!</v>
      </c>
      <c r="AK105" s="55" t="e">
        <f t="shared" si="97"/>
        <v>#REF!</v>
      </c>
      <c r="AL105" s="55" t="e">
        <f t="shared" si="98"/>
        <v>#REF!</v>
      </c>
      <c r="AM105" s="55" t="e">
        <f t="shared" si="99"/>
        <v>#REF!</v>
      </c>
      <c r="AN105" s="55" t="e">
        <f t="shared" si="100"/>
        <v>#REF!</v>
      </c>
      <c r="AO105" s="55" t="e">
        <f t="shared" si="101"/>
        <v>#REF!</v>
      </c>
      <c r="AP105" s="55" t="e">
        <f t="shared" si="102"/>
        <v>#REF!</v>
      </c>
      <c r="AQ105" s="55" t="e">
        <f t="shared" si="103"/>
        <v>#REF!</v>
      </c>
      <c r="AR105" s="55" t="e">
        <f t="shared" si="104"/>
        <v>#REF!</v>
      </c>
      <c r="AS105" s="55" t="e">
        <f t="shared" si="105"/>
        <v>#REF!</v>
      </c>
      <c r="AT105" s="57" t="e">
        <f t="shared" si="106"/>
        <v>#REF!</v>
      </c>
      <c r="AU105" s="56" t="e">
        <f t="shared" si="107"/>
        <v>#REF!</v>
      </c>
      <c r="AV105" s="55" t="e">
        <f t="shared" si="108"/>
        <v>#REF!</v>
      </c>
      <c r="AW105" s="55" t="e">
        <f t="shared" si="109"/>
        <v>#REF!</v>
      </c>
      <c r="AX105" s="55" t="e">
        <f t="shared" si="110"/>
        <v>#REF!</v>
      </c>
      <c r="AY105" s="55" t="e">
        <f t="shared" si="111"/>
        <v>#REF!</v>
      </c>
      <c r="AZ105" s="55" t="e">
        <f t="shared" si="112"/>
        <v>#REF!</v>
      </c>
      <c r="BA105" s="55" t="e">
        <f t="shared" si="113"/>
        <v>#REF!</v>
      </c>
      <c r="BB105" s="55" t="e">
        <f t="shared" si="114"/>
        <v>#REF!</v>
      </c>
      <c r="BC105" s="55" t="e">
        <f t="shared" si="115"/>
        <v>#REF!</v>
      </c>
      <c r="BD105" s="55" t="e">
        <f t="shared" si="116"/>
        <v>#REF!</v>
      </c>
      <c r="BE105" s="55" t="e">
        <f t="shared" si="117"/>
        <v>#REF!</v>
      </c>
      <c r="BF105" s="55" t="e">
        <f t="shared" si="118"/>
        <v>#REF!</v>
      </c>
      <c r="BG105" s="55" t="e">
        <f t="shared" si="119"/>
        <v>#REF!</v>
      </c>
      <c r="BH105" s="55" t="e">
        <f t="shared" si="120"/>
        <v>#REF!</v>
      </c>
      <c r="BI105" s="54" t="e">
        <f t="shared" si="121"/>
        <v>#REF!</v>
      </c>
      <c r="BJ105" s="53" t="e">
        <f t="shared" si="123"/>
        <v>#REF!</v>
      </c>
    </row>
    <row r="106" spans="1:62" s="33" customFormat="1" ht="12.95" customHeight="1">
      <c r="A106" s="52">
        <f t="shared" si="122"/>
        <v>2635</v>
      </c>
      <c r="B106" s="59" t="e">
        <f t="shared" si="62"/>
        <v>#REF!</v>
      </c>
      <c r="C106" s="55" t="e">
        <f t="shared" si="63"/>
        <v>#REF!</v>
      </c>
      <c r="D106" s="55" t="e">
        <f t="shared" si="64"/>
        <v>#REF!</v>
      </c>
      <c r="E106" s="55" t="e">
        <f t="shared" si="65"/>
        <v>#REF!</v>
      </c>
      <c r="F106" s="55" t="e">
        <f t="shared" si="66"/>
        <v>#REF!</v>
      </c>
      <c r="G106" s="55" t="e">
        <f t="shared" si="67"/>
        <v>#REF!</v>
      </c>
      <c r="H106" s="55" t="e">
        <f t="shared" si="68"/>
        <v>#REF!</v>
      </c>
      <c r="I106" s="55" t="e">
        <f t="shared" si="69"/>
        <v>#REF!</v>
      </c>
      <c r="J106" s="55" t="e">
        <f t="shared" si="70"/>
        <v>#REF!</v>
      </c>
      <c r="K106" s="55" t="e">
        <f t="shared" si="71"/>
        <v>#REF!</v>
      </c>
      <c r="L106" s="55" t="e">
        <f t="shared" si="72"/>
        <v>#REF!</v>
      </c>
      <c r="M106" s="55" t="e">
        <f t="shared" si="73"/>
        <v>#REF!</v>
      </c>
      <c r="N106" s="55" t="e">
        <f t="shared" si="74"/>
        <v>#REF!</v>
      </c>
      <c r="O106" s="55" t="e">
        <f t="shared" si="75"/>
        <v>#REF!</v>
      </c>
      <c r="P106" s="57" t="e">
        <f t="shared" si="76"/>
        <v>#REF!</v>
      </c>
      <c r="Q106" s="58" t="e">
        <f t="shared" si="77"/>
        <v>#REF!</v>
      </c>
      <c r="R106" s="55" t="e">
        <f t="shared" si="78"/>
        <v>#REF!</v>
      </c>
      <c r="S106" s="55" t="e">
        <f t="shared" si="79"/>
        <v>#REF!</v>
      </c>
      <c r="T106" s="55" t="e">
        <f t="shared" si="80"/>
        <v>#REF!</v>
      </c>
      <c r="U106" s="55" t="e">
        <f t="shared" si="81"/>
        <v>#REF!</v>
      </c>
      <c r="V106" s="55" t="e">
        <f t="shared" si="82"/>
        <v>#REF!</v>
      </c>
      <c r="W106" s="55" t="e">
        <f t="shared" si="83"/>
        <v>#REF!</v>
      </c>
      <c r="X106" s="55" t="e">
        <f t="shared" si="84"/>
        <v>#REF!</v>
      </c>
      <c r="Y106" s="55" t="e">
        <f t="shared" si="85"/>
        <v>#REF!</v>
      </c>
      <c r="Z106" s="55" t="e">
        <f t="shared" si="86"/>
        <v>#REF!</v>
      </c>
      <c r="AA106" s="56" t="e">
        <f t="shared" si="87"/>
        <v>#REF!</v>
      </c>
      <c r="AB106" s="55" t="e">
        <f t="shared" si="88"/>
        <v>#REF!</v>
      </c>
      <c r="AC106" s="55" t="e">
        <f t="shared" si="89"/>
        <v>#REF!</v>
      </c>
      <c r="AD106" s="55" t="e">
        <f t="shared" si="90"/>
        <v>#REF!</v>
      </c>
      <c r="AE106" s="57" t="e">
        <f t="shared" si="91"/>
        <v>#REF!</v>
      </c>
      <c r="AF106" s="56" t="e">
        <f t="shared" si="92"/>
        <v>#REF!</v>
      </c>
      <c r="AG106" s="55" t="e">
        <f t="shared" si="93"/>
        <v>#REF!</v>
      </c>
      <c r="AH106" s="55" t="e">
        <f t="shared" si="94"/>
        <v>#REF!</v>
      </c>
      <c r="AI106" s="55" t="e">
        <f t="shared" si="95"/>
        <v>#REF!</v>
      </c>
      <c r="AJ106" s="55" t="e">
        <f t="shared" si="96"/>
        <v>#REF!</v>
      </c>
      <c r="AK106" s="55" t="e">
        <f t="shared" si="97"/>
        <v>#REF!</v>
      </c>
      <c r="AL106" s="55" t="e">
        <f t="shared" si="98"/>
        <v>#REF!</v>
      </c>
      <c r="AM106" s="55" t="e">
        <f t="shared" si="99"/>
        <v>#REF!</v>
      </c>
      <c r="AN106" s="55" t="e">
        <f t="shared" si="100"/>
        <v>#REF!</v>
      </c>
      <c r="AO106" s="55" t="e">
        <f t="shared" si="101"/>
        <v>#REF!</v>
      </c>
      <c r="AP106" s="55" t="e">
        <f t="shared" si="102"/>
        <v>#REF!</v>
      </c>
      <c r="AQ106" s="55" t="e">
        <f t="shared" si="103"/>
        <v>#REF!</v>
      </c>
      <c r="AR106" s="55" t="e">
        <f t="shared" si="104"/>
        <v>#REF!</v>
      </c>
      <c r="AS106" s="55" t="e">
        <f t="shared" si="105"/>
        <v>#REF!</v>
      </c>
      <c r="AT106" s="57" t="e">
        <f t="shared" si="106"/>
        <v>#REF!</v>
      </c>
      <c r="AU106" s="56" t="e">
        <f t="shared" si="107"/>
        <v>#REF!</v>
      </c>
      <c r="AV106" s="55" t="e">
        <f t="shared" si="108"/>
        <v>#REF!</v>
      </c>
      <c r="AW106" s="55" t="e">
        <f t="shared" si="109"/>
        <v>#REF!</v>
      </c>
      <c r="AX106" s="55" t="e">
        <f t="shared" si="110"/>
        <v>#REF!</v>
      </c>
      <c r="AY106" s="55" t="e">
        <f t="shared" si="111"/>
        <v>#REF!</v>
      </c>
      <c r="AZ106" s="55" t="e">
        <f t="shared" si="112"/>
        <v>#REF!</v>
      </c>
      <c r="BA106" s="55" t="e">
        <f t="shared" si="113"/>
        <v>#REF!</v>
      </c>
      <c r="BB106" s="55" t="e">
        <f t="shared" si="114"/>
        <v>#REF!</v>
      </c>
      <c r="BC106" s="55" t="e">
        <f t="shared" si="115"/>
        <v>#REF!</v>
      </c>
      <c r="BD106" s="55" t="e">
        <f t="shared" si="116"/>
        <v>#REF!</v>
      </c>
      <c r="BE106" s="55" t="e">
        <f t="shared" si="117"/>
        <v>#REF!</v>
      </c>
      <c r="BF106" s="55" t="e">
        <f t="shared" si="118"/>
        <v>#REF!</v>
      </c>
      <c r="BG106" s="55" t="e">
        <f t="shared" si="119"/>
        <v>#REF!</v>
      </c>
      <c r="BH106" s="55" t="e">
        <f t="shared" si="120"/>
        <v>#REF!</v>
      </c>
      <c r="BI106" s="54" t="e">
        <f t="shared" si="121"/>
        <v>#REF!</v>
      </c>
      <c r="BJ106" s="53" t="e">
        <f t="shared" si="123"/>
        <v>#REF!</v>
      </c>
    </row>
    <row r="107" spans="1:62" s="33" customFormat="1" ht="12.95" customHeight="1">
      <c r="A107" s="52">
        <f t="shared" si="122"/>
        <v>2636</v>
      </c>
      <c r="B107" s="59" t="e">
        <f t="shared" si="62"/>
        <v>#REF!</v>
      </c>
      <c r="C107" s="55" t="e">
        <f t="shared" si="63"/>
        <v>#REF!</v>
      </c>
      <c r="D107" s="55" t="e">
        <f t="shared" si="64"/>
        <v>#REF!</v>
      </c>
      <c r="E107" s="55" t="e">
        <f t="shared" si="65"/>
        <v>#REF!</v>
      </c>
      <c r="F107" s="55" t="e">
        <f t="shared" si="66"/>
        <v>#REF!</v>
      </c>
      <c r="G107" s="55" t="e">
        <f t="shared" si="67"/>
        <v>#REF!</v>
      </c>
      <c r="H107" s="55" t="e">
        <f t="shared" si="68"/>
        <v>#REF!</v>
      </c>
      <c r="I107" s="55" t="e">
        <f t="shared" si="69"/>
        <v>#REF!</v>
      </c>
      <c r="J107" s="55" t="e">
        <f t="shared" si="70"/>
        <v>#REF!</v>
      </c>
      <c r="K107" s="55" t="e">
        <f t="shared" si="71"/>
        <v>#REF!</v>
      </c>
      <c r="L107" s="55" t="e">
        <f t="shared" si="72"/>
        <v>#REF!</v>
      </c>
      <c r="M107" s="55" t="e">
        <f t="shared" si="73"/>
        <v>#REF!</v>
      </c>
      <c r="N107" s="55" t="e">
        <f t="shared" si="74"/>
        <v>#REF!</v>
      </c>
      <c r="O107" s="55" t="e">
        <f t="shared" si="75"/>
        <v>#REF!</v>
      </c>
      <c r="P107" s="57" t="e">
        <f t="shared" si="76"/>
        <v>#REF!</v>
      </c>
      <c r="Q107" s="58" t="e">
        <f t="shared" si="77"/>
        <v>#REF!</v>
      </c>
      <c r="R107" s="55" t="e">
        <f t="shared" si="78"/>
        <v>#REF!</v>
      </c>
      <c r="S107" s="55" t="e">
        <f t="shared" si="79"/>
        <v>#REF!</v>
      </c>
      <c r="T107" s="55" t="e">
        <f t="shared" si="80"/>
        <v>#REF!</v>
      </c>
      <c r="U107" s="55" t="e">
        <f t="shared" si="81"/>
        <v>#REF!</v>
      </c>
      <c r="V107" s="55" t="e">
        <f t="shared" si="82"/>
        <v>#REF!</v>
      </c>
      <c r="W107" s="55" t="e">
        <f t="shared" si="83"/>
        <v>#REF!</v>
      </c>
      <c r="X107" s="55" t="e">
        <f t="shared" si="84"/>
        <v>#REF!</v>
      </c>
      <c r="Y107" s="55" t="e">
        <f t="shared" si="85"/>
        <v>#REF!</v>
      </c>
      <c r="Z107" s="55" t="e">
        <f t="shared" si="86"/>
        <v>#REF!</v>
      </c>
      <c r="AA107" s="56" t="e">
        <f t="shared" si="87"/>
        <v>#REF!</v>
      </c>
      <c r="AB107" s="55" t="e">
        <f t="shared" si="88"/>
        <v>#REF!</v>
      </c>
      <c r="AC107" s="55" t="e">
        <f t="shared" si="89"/>
        <v>#REF!</v>
      </c>
      <c r="AD107" s="55" t="e">
        <f t="shared" si="90"/>
        <v>#REF!</v>
      </c>
      <c r="AE107" s="57" t="e">
        <f t="shared" si="91"/>
        <v>#REF!</v>
      </c>
      <c r="AF107" s="56" t="e">
        <f t="shared" si="92"/>
        <v>#REF!</v>
      </c>
      <c r="AG107" s="55" t="e">
        <f t="shared" si="93"/>
        <v>#REF!</v>
      </c>
      <c r="AH107" s="55" t="e">
        <f t="shared" si="94"/>
        <v>#REF!</v>
      </c>
      <c r="AI107" s="55" t="e">
        <f t="shared" si="95"/>
        <v>#REF!</v>
      </c>
      <c r="AJ107" s="55" t="e">
        <f t="shared" si="96"/>
        <v>#REF!</v>
      </c>
      <c r="AK107" s="55" t="e">
        <f t="shared" si="97"/>
        <v>#REF!</v>
      </c>
      <c r="AL107" s="55" t="e">
        <f t="shared" si="98"/>
        <v>#REF!</v>
      </c>
      <c r="AM107" s="55" t="e">
        <f t="shared" si="99"/>
        <v>#REF!</v>
      </c>
      <c r="AN107" s="55" t="e">
        <f t="shared" si="100"/>
        <v>#REF!</v>
      </c>
      <c r="AO107" s="55" t="e">
        <f t="shared" si="101"/>
        <v>#REF!</v>
      </c>
      <c r="AP107" s="55" t="e">
        <f t="shared" si="102"/>
        <v>#REF!</v>
      </c>
      <c r="AQ107" s="55" t="e">
        <f t="shared" si="103"/>
        <v>#REF!</v>
      </c>
      <c r="AR107" s="55" t="e">
        <f t="shared" si="104"/>
        <v>#REF!</v>
      </c>
      <c r="AS107" s="55" t="e">
        <f t="shared" si="105"/>
        <v>#REF!</v>
      </c>
      <c r="AT107" s="57" t="e">
        <f t="shared" si="106"/>
        <v>#REF!</v>
      </c>
      <c r="AU107" s="56" t="e">
        <f t="shared" si="107"/>
        <v>#REF!</v>
      </c>
      <c r="AV107" s="55" t="e">
        <f t="shared" si="108"/>
        <v>#REF!</v>
      </c>
      <c r="AW107" s="55" t="e">
        <f t="shared" si="109"/>
        <v>#REF!</v>
      </c>
      <c r="AX107" s="55" t="e">
        <f t="shared" si="110"/>
        <v>#REF!</v>
      </c>
      <c r="AY107" s="55" t="e">
        <f t="shared" si="111"/>
        <v>#REF!</v>
      </c>
      <c r="AZ107" s="55" t="e">
        <f t="shared" si="112"/>
        <v>#REF!</v>
      </c>
      <c r="BA107" s="55" t="e">
        <f t="shared" si="113"/>
        <v>#REF!</v>
      </c>
      <c r="BB107" s="55" t="e">
        <f t="shared" si="114"/>
        <v>#REF!</v>
      </c>
      <c r="BC107" s="55" t="e">
        <f t="shared" si="115"/>
        <v>#REF!</v>
      </c>
      <c r="BD107" s="55" t="e">
        <f t="shared" si="116"/>
        <v>#REF!</v>
      </c>
      <c r="BE107" s="55" t="e">
        <f t="shared" si="117"/>
        <v>#REF!</v>
      </c>
      <c r="BF107" s="55" t="e">
        <f t="shared" si="118"/>
        <v>#REF!</v>
      </c>
      <c r="BG107" s="55" t="e">
        <f t="shared" si="119"/>
        <v>#REF!</v>
      </c>
      <c r="BH107" s="55" t="e">
        <f t="shared" si="120"/>
        <v>#REF!</v>
      </c>
      <c r="BI107" s="54" t="e">
        <f t="shared" si="121"/>
        <v>#REF!</v>
      </c>
      <c r="BJ107" s="53" t="e">
        <f t="shared" si="123"/>
        <v>#REF!</v>
      </c>
    </row>
    <row r="108" spans="1:62" s="33" customFormat="1" ht="12.95" customHeight="1">
      <c r="A108" s="52">
        <f t="shared" si="122"/>
        <v>2637</v>
      </c>
      <c r="B108" s="59" t="e">
        <f t="shared" si="62"/>
        <v>#REF!</v>
      </c>
      <c r="C108" s="55" t="e">
        <f t="shared" si="63"/>
        <v>#REF!</v>
      </c>
      <c r="D108" s="55" t="e">
        <f t="shared" si="64"/>
        <v>#REF!</v>
      </c>
      <c r="E108" s="55" t="e">
        <f t="shared" si="65"/>
        <v>#REF!</v>
      </c>
      <c r="F108" s="55" t="e">
        <f t="shared" si="66"/>
        <v>#REF!</v>
      </c>
      <c r="G108" s="55" t="e">
        <f t="shared" si="67"/>
        <v>#REF!</v>
      </c>
      <c r="H108" s="55" t="e">
        <f t="shared" si="68"/>
        <v>#REF!</v>
      </c>
      <c r="I108" s="55" t="e">
        <f t="shared" si="69"/>
        <v>#REF!</v>
      </c>
      <c r="J108" s="55" t="e">
        <f t="shared" si="70"/>
        <v>#REF!</v>
      </c>
      <c r="K108" s="55" t="e">
        <f t="shared" si="71"/>
        <v>#REF!</v>
      </c>
      <c r="L108" s="55" t="e">
        <f t="shared" si="72"/>
        <v>#REF!</v>
      </c>
      <c r="M108" s="55" t="e">
        <f t="shared" si="73"/>
        <v>#REF!</v>
      </c>
      <c r="N108" s="55" t="e">
        <f t="shared" si="74"/>
        <v>#REF!</v>
      </c>
      <c r="O108" s="55" t="e">
        <f t="shared" si="75"/>
        <v>#REF!</v>
      </c>
      <c r="P108" s="57" t="e">
        <f t="shared" si="76"/>
        <v>#REF!</v>
      </c>
      <c r="Q108" s="58" t="e">
        <f t="shared" si="77"/>
        <v>#REF!</v>
      </c>
      <c r="R108" s="55" t="e">
        <f t="shared" si="78"/>
        <v>#REF!</v>
      </c>
      <c r="S108" s="55" t="e">
        <f t="shared" si="79"/>
        <v>#REF!</v>
      </c>
      <c r="T108" s="55" t="e">
        <f t="shared" si="80"/>
        <v>#REF!</v>
      </c>
      <c r="U108" s="55" t="e">
        <f t="shared" si="81"/>
        <v>#REF!</v>
      </c>
      <c r="V108" s="55" t="e">
        <f t="shared" si="82"/>
        <v>#REF!</v>
      </c>
      <c r="W108" s="55" t="e">
        <f t="shared" si="83"/>
        <v>#REF!</v>
      </c>
      <c r="X108" s="55" t="e">
        <f t="shared" si="84"/>
        <v>#REF!</v>
      </c>
      <c r="Y108" s="55" t="e">
        <f t="shared" si="85"/>
        <v>#REF!</v>
      </c>
      <c r="Z108" s="55" t="e">
        <f t="shared" si="86"/>
        <v>#REF!</v>
      </c>
      <c r="AA108" s="56" t="e">
        <f t="shared" si="87"/>
        <v>#REF!</v>
      </c>
      <c r="AB108" s="55" t="e">
        <f t="shared" si="88"/>
        <v>#REF!</v>
      </c>
      <c r="AC108" s="55" t="e">
        <f t="shared" si="89"/>
        <v>#REF!</v>
      </c>
      <c r="AD108" s="55" t="e">
        <f t="shared" si="90"/>
        <v>#REF!</v>
      </c>
      <c r="AE108" s="57" t="e">
        <f t="shared" si="91"/>
        <v>#REF!</v>
      </c>
      <c r="AF108" s="56" t="e">
        <f t="shared" si="92"/>
        <v>#REF!</v>
      </c>
      <c r="AG108" s="55" t="e">
        <f t="shared" si="93"/>
        <v>#REF!</v>
      </c>
      <c r="AH108" s="55" t="e">
        <f t="shared" si="94"/>
        <v>#REF!</v>
      </c>
      <c r="AI108" s="55" t="e">
        <f t="shared" si="95"/>
        <v>#REF!</v>
      </c>
      <c r="AJ108" s="55" t="e">
        <f t="shared" si="96"/>
        <v>#REF!</v>
      </c>
      <c r="AK108" s="55" t="e">
        <f t="shared" si="97"/>
        <v>#REF!</v>
      </c>
      <c r="AL108" s="55" t="e">
        <f t="shared" si="98"/>
        <v>#REF!</v>
      </c>
      <c r="AM108" s="55" t="e">
        <f t="shared" si="99"/>
        <v>#REF!</v>
      </c>
      <c r="AN108" s="55" t="e">
        <f t="shared" si="100"/>
        <v>#REF!</v>
      </c>
      <c r="AO108" s="55" t="e">
        <f t="shared" si="101"/>
        <v>#REF!</v>
      </c>
      <c r="AP108" s="55" t="e">
        <f t="shared" si="102"/>
        <v>#REF!</v>
      </c>
      <c r="AQ108" s="55" t="e">
        <f t="shared" si="103"/>
        <v>#REF!</v>
      </c>
      <c r="AR108" s="55" t="e">
        <f t="shared" si="104"/>
        <v>#REF!</v>
      </c>
      <c r="AS108" s="55" t="e">
        <f t="shared" si="105"/>
        <v>#REF!</v>
      </c>
      <c r="AT108" s="57" t="e">
        <f t="shared" si="106"/>
        <v>#REF!</v>
      </c>
      <c r="AU108" s="56" t="e">
        <f t="shared" si="107"/>
        <v>#REF!</v>
      </c>
      <c r="AV108" s="55" t="e">
        <f t="shared" si="108"/>
        <v>#REF!</v>
      </c>
      <c r="AW108" s="55" t="e">
        <f t="shared" si="109"/>
        <v>#REF!</v>
      </c>
      <c r="AX108" s="55" t="e">
        <f t="shared" si="110"/>
        <v>#REF!</v>
      </c>
      <c r="AY108" s="55" t="e">
        <f t="shared" si="111"/>
        <v>#REF!</v>
      </c>
      <c r="AZ108" s="55" t="e">
        <f t="shared" si="112"/>
        <v>#REF!</v>
      </c>
      <c r="BA108" s="55" t="e">
        <f t="shared" si="113"/>
        <v>#REF!</v>
      </c>
      <c r="BB108" s="55" t="e">
        <f t="shared" si="114"/>
        <v>#REF!</v>
      </c>
      <c r="BC108" s="55" t="e">
        <f t="shared" si="115"/>
        <v>#REF!</v>
      </c>
      <c r="BD108" s="55" t="e">
        <f t="shared" si="116"/>
        <v>#REF!</v>
      </c>
      <c r="BE108" s="55" t="e">
        <f t="shared" si="117"/>
        <v>#REF!</v>
      </c>
      <c r="BF108" s="55" t="e">
        <f t="shared" si="118"/>
        <v>#REF!</v>
      </c>
      <c r="BG108" s="55" t="e">
        <f t="shared" si="119"/>
        <v>#REF!</v>
      </c>
      <c r="BH108" s="55" t="e">
        <f t="shared" si="120"/>
        <v>#REF!</v>
      </c>
      <c r="BI108" s="54" t="e">
        <f t="shared" si="121"/>
        <v>#REF!</v>
      </c>
      <c r="BJ108" s="53" t="e">
        <f t="shared" si="123"/>
        <v>#REF!</v>
      </c>
    </row>
    <row r="109" spans="1:62" s="33" customFormat="1" ht="12.95" customHeight="1">
      <c r="A109" s="52">
        <f t="shared" si="122"/>
        <v>2638</v>
      </c>
      <c r="B109" s="59" t="e">
        <f t="shared" si="62"/>
        <v>#REF!</v>
      </c>
      <c r="C109" s="55" t="e">
        <f t="shared" si="63"/>
        <v>#REF!</v>
      </c>
      <c r="D109" s="55" t="e">
        <f t="shared" si="64"/>
        <v>#REF!</v>
      </c>
      <c r="E109" s="55" t="e">
        <f t="shared" si="65"/>
        <v>#REF!</v>
      </c>
      <c r="F109" s="55" t="e">
        <f t="shared" si="66"/>
        <v>#REF!</v>
      </c>
      <c r="G109" s="55" t="e">
        <f t="shared" si="67"/>
        <v>#REF!</v>
      </c>
      <c r="H109" s="55" t="e">
        <f t="shared" si="68"/>
        <v>#REF!</v>
      </c>
      <c r="I109" s="55" t="e">
        <f t="shared" si="69"/>
        <v>#REF!</v>
      </c>
      <c r="J109" s="55" t="e">
        <f t="shared" si="70"/>
        <v>#REF!</v>
      </c>
      <c r="K109" s="55" t="e">
        <f t="shared" si="71"/>
        <v>#REF!</v>
      </c>
      <c r="L109" s="55" t="e">
        <f t="shared" si="72"/>
        <v>#REF!</v>
      </c>
      <c r="M109" s="55" t="e">
        <f t="shared" si="73"/>
        <v>#REF!</v>
      </c>
      <c r="N109" s="55" t="e">
        <f t="shared" si="74"/>
        <v>#REF!</v>
      </c>
      <c r="O109" s="55" t="e">
        <f t="shared" si="75"/>
        <v>#REF!</v>
      </c>
      <c r="P109" s="57" t="e">
        <f t="shared" si="76"/>
        <v>#REF!</v>
      </c>
      <c r="Q109" s="58" t="e">
        <f t="shared" si="77"/>
        <v>#REF!</v>
      </c>
      <c r="R109" s="55" t="e">
        <f t="shared" si="78"/>
        <v>#REF!</v>
      </c>
      <c r="S109" s="55" t="e">
        <f t="shared" si="79"/>
        <v>#REF!</v>
      </c>
      <c r="T109" s="55" t="e">
        <f t="shared" si="80"/>
        <v>#REF!</v>
      </c>
      <c r="U109" s="55" t="e">
        <f t="shared" si="81"/>
        <v>#REF!</v>
      </c>
      <c r="V109" s="55" t="e">
        <f t="shared" si="82"/>
        <v>#REF!</v>
      </c>
      <c r="W109" s="55" t="e">
        <f t="shared" si="83"/>
        <v>#REF!</v>
      </c>
      <c r="X109" s="55" t="e">
        <f t="shared" si="84"/>
        <v>#REF!</v>
      </c>
      <c r="Y109" s="55" t="e">
        <f t="shared" si="85"/>
        <v>#REF!</v>
      </c>
      <c r="Z109" s="55" t="e">
        <f t="shared" si="86"/>
        <v>#REF!</v>
      </c>
      <c r="AA109" s="56" t="e">
        <f t="shared" si="87"/>
        <v>#REF!</v>
      </c>
      <c r="AB109" s="55" t="e">
        <f t="shared" si="88"/>
        <v>#REF!</v>
      </c>
      <c r="AC109" s="55" t="e">
        <f t="shared" si="89"/>
        <v>#REF!</v>
      </c>
      <c r="AD109" s="55" t="e">
        <f t="shared" si="90"/>
        <v>#REF!</v>
      </c>
      <c r="AE109" s="57" t="e">
        <f t="shared" si="91"/>
        <v>#REF!</v>
      </c>
      <c r="AF109" s="56" t="e">
        <f t="shared" si="92"/>
        <v>#REF!</v>
      </c>
      <c r="AG109" s="55" t="e">
        <f t="shared" si="93"/>
        <v>#REF!</v>
      </c>
      <c r="AH109" s="55" t="e">
        <f t="shared" si="94"/>
        <v>#REF!</v>
      </c>
      <c r="AI109" s="55" t="e">
        <f t="shared" si="95"/>
        <v>#REF!</v>
      </c>
      <c r="AJ109" s="55" t="e">
        <f t="shared" si="96"/>
        <v>#REF!</v>
      </c>
      <c r="AK109" s="55" t="e">
        <f t="shared" si="97"/>
        <v>#REF!</v>
      </c>
      <c r="AL109" s="55" t="e">
        <f t="shared" si="98"/>
        <v>#REF!</v>
      </c>
      <c r="AM109" s="55" t="e">
        <f t="shared" si="99"/>
        <v>#REF!</v>
      </c>
      <c r="AN109" s="55" t="e">
        <f t="shared" si="100"/>
        <v>#REF!</v>
      </c>
      <c r="AO109" s="55" t="e">
        <f t="shared" si="101"/>
        <v>#REF!</v>
      </c>
      <c r="AP109" s="55" t="e">
        <f t="shared" si="102"/>
        <v>#REF!</v>
      </c>
      <c r="AQ109" s="55" t="e">
        <f t="shared" si="103"/>
        <v>#REF!</v>
      </c>
      <c r="AR109" s="55" t="e">
        <f t="shared" si="104"/>
        <v>#REF!</v>
      </c>
      <c r="AS109" s="55" t="e">
        <f t="shared" si="105"/>
        <v>#REF!</v>
      </c>
      <c r="AT109" s="57" t="e">
        <f t="shared" si="106"/>
        <v>#REF!</v>
      </c>
      <c r="AU109" s="56" t="e">
        <f t="shared" si="107"/>
        <v>#REF!</v>
      </c>
      <c r="AV109" s="55" t="e">
        <f t="shared" si="108"/>
        <v>#REF!</v>
      </c>
      <c r="AW109" s="55" t="e">
        <f t="shared" si="109"/>
        <v>#REF!</v>
      </c>
      <c r="AX109" s="55" t="e">
        <f t="shared" si="110"/>
        <v>#REF!</v>
      </c>
      <c r="AY109" s="55" t="e">
        <f t="shared" si="111"/>
        <v>#REF!</v>
      </c>
      <c r="AZ109" s="55" t="e">
        <f t="shared" si="112"/>
        <v>#REF!</v>
      </c>
      <c r="BA109" s="55" t="e">
        <f t="shared" si="113"/>
        <v>#REF!</v>
      </c>
      <c r="BB109" s="55" t="e">
        <f t="shared" si="114"/>
        <v>#REF!</v>
      </c>
      <c r="BC109" s="55" t="e">
        <f t="shared" si="115"/>
        <v>#REF!</v>
      </c>
      <c r="BD109" s="55" t="e">
        <f t="shared" si="116"/>
        <v>#REF!</v>
      </c>
      <c r="BE109" s="55" t="e">
        <f t="shared" si="117"/>
        <v>#REF!</v>
      </c>
      <c r="BF109" s="55" t="e">
        <f t="shared" si="118"/>
        <v>#REF!</v>
      </c>
      <c r="BG109" s="55" t="e">
        <f t="shared" si="119"/>
        <v>#REF!</v>
      </c>
      <c r="BH109" s="55" t="e">
        <f t="shared" si="120"/>
        <v>#REF!</v>
      </c>
      <c r="BI109" s="54" t="e">
        <f t="shared" si="121"/>
        <v>#REF!</v>
      </c>
      <c r="BJ109" s="53" t="e">
        <f t="shared" si="123"/>
        <v>#REF!</v>
      </c>
    </row>
    <row r="110" spans="1:62" s="33" customFormat="1" ht="12.95" customHeight="1">
      <c r="A110" s="52">
        <f t="shared" si="122"/>
        <v>2639</v>
      </c>
      <c r="B110" s="59" t="e">
        <f t="shared" si="62"/>
        <v>#REF!</v>
      </c>
      <c r="C110" s="55" t="e">
        <f t="shared" si="63"/>
        <v>#REF!</v>
      </c>
      <c r="D110" s="55" t="e">
        <f t="shared" si="64"/>
        <v>#REF!</v>
      </c>
      <c r="E110" s="55" t="e">
        <f t="shared" si="65"/>
        <v>#REF!</v>
      </c>
      <c r="F110" s="55" t="e">
        <f t="shared" si="66"/>
        <v>#REF!</v>
      </c>
      <c r="G110" s="55" t="e">
        <f t="shared" si="67"/>
        <v>#REF!</v>
      </c>
      <c r="H110" s="55" t="e">
        <f t="shared" si="68"/>
        <v>#REF!</v>
      </c>
      <c r="I110" s="55" t="e">
        <f t="shared" si="69"/>
        <v>#REF!</v>
      </c>
      <c r="J110" s="55" t="e">
        <f t="shared" si="70"/>
        <v>#REF!</v>
      </c>
      <c r="K110" s="55" t="e">
        <f t="shared" si="71"/>
        <v>#REF!</v>
      </c>
      <c r="L110" s="55" t="e">
        <f t="shared" si="72"/>
        <v>#REF!</v>
      </c>
      <c r="M110" s="55" t="e">
        <f t="shared" si="73"/>
        <v>#REF!</v>
      </c>
      <c r="N110" s="55" t="e">
        <f t="shared" si="74"/>
        <v>#REF!</v>
      </c>
      <c r="O110" s="55" t="e">
        <f t="shared" si="75"/>
        <v>#REF!</v>
      </c>
      <c r="P110" s="57" t="e">
        <f t="shared" si="76"/>
        <v>#REF!</v>
      </c>
      <c r="Q110" s="58" t="e">
        <f t="shared" si="77"/>
        <v>#REF!</v>
      </c>
      <c r="R110" s="55" t="e">
        <f t="shared" si="78"/>
        <v>#REF!</v>
      </c>
      <c r="S110" s="55" t="e">
        <f t="shared" si="79"/>
        <v>#REF!</v>
      </c>
      <c r="T110" s="55" t="e">
        <f t="shared" si="80"/>
        <v>#REF!</v>
      </c>
      <c r="U110" s="55" t="e">
        <f t="shared" si="81"/>
        <v>#REF!</v>
      </c>
      <c r="V110" s="55" t="e">
        <f t="shared" si="82"/>
        <v>#REF!</v>
      </c>
      <c r="W110" s="55" t="e">
        <f t="shared" si="83"/>
        <v>#REF!</v>
      </c>
      <c r="X110" s="55" t="e">
        <f t="shared" si="84"/>
        <v>#REF!</v>
      </c>
      <c r="Y110" s="55" t="e">
        <f t="shared" si="85"/>
        <v>#REF!</v>
      </c>
      <c r="Z110" s="55" t="e">
        <f t="shared" si="86"/>
        <v>#REF!</v>
      </c>
      <c r="AA110" s="56" t="e">
        <f t="shared" si="87"/>
        <v>#REF!</v>
      </c>
      <c r="AB110" s="55" t="e">
        <f t="shared" si="88"/>
        <v>#REF!</v>
      </c>
      <c r="AC110" s="55" t="e">
        <f t="shared" si="89"/>
        <v>#REF!</v>
      </c>
      <c r="AD110" s="55" t="e">
        <f t="shared" si="90"/>
        <v>#REF!</v>
      </c>
      <c r="AE110" s="57" t="e">
        <f t="shared" si="91"/>
        <v>#REF!</v>
      </c>
      <c r="AF110" s="56" t="e">
        <f t="shared" si="92"/>
        <v>#REF!</v>
      </c>
      <c r="AG110" s="55" t="e">
        <f t="shared" si="93"/>
        <v>#REF!</v>
      </c>
      <c r="AH110" s="55" t="e">
        <f t="shared" si="94"/>
        <v>#REF!</v>
      </c>
      <c r="AI110" s="55" t="e">
        <f t="shared" si="95"/>
        <v>#REF!</v>
      </c>
      <c r="AJ110" s="55" t="e">
        <f t="shared" si="96"/>
        <v>#REF!</v>
      </c>
      <c r="AK110" s="55" t="e">
        <f t="shared" si="97"/>
        <v>#REF!</v>
      </c>
      <c r="AL110" s="55" t="e">
        <f t="shared" si="98"/>
        <v>#REF!</v>
      </c>
      <c r="AM110" s="55" t="e">
        <f t="shared" si="99"/>
        <v>#REF!</v>
      </c>
      <c r="AN110" s="55" t="e">
        <f t="shared" si="100"/>
        <v>#REF!</v>
      </c>
      <c r="AO110" s="55" t="e">
        <f t="shared" si="101"/>
        <v>#REF!</v>
      </c>
      <c r="AP110" s="55" t="e">
        <f t="shared" si="102"/>
        <v>#REF!</v>
      </c>
      <c r="AQ110" s="55" t="e">
        <f t="shared" si="103"/>
        <v>#REF!</v>
      </c>
      <c r="AR110" s="55" t="e">
        <f t="shared" si="104"/>
        <v>#REF!</v>
      </c>
      <c r="AS110" s="55" t="e">
        <f t="shared" si="105"/>
        <v>#REF!</v>
      </c>
      <c r="AT110" s="57" t="e">
        <f t="shared" si="106"/>
        <v>#REF!</v>
      </c>
      <c r="AU110" s="56" t="e">
        <f t="shared" si="107"/>
        <v>#REF!</v>
      </c>
      <c r="AV110" s="55" t="e">
        <f t="shared" si="108"/>
        <v>#REF!</v>
      </c>
      <c r="AW110" s="55" t="e">
        <f t="shared" si="109"/>
        <v>#REF!</v>
      </c>
      <c r="AX110" s="55" t="e">
        <f t="shared" si="110"/>
        <v>#REF!</v>
      </c>
      <c r="AY110" s="55" t="e">
        <f t="shared" si="111"/>
        <v>#REF!</v>
      </c>
      <c r="AZ110" s="55" t="e">
        <f t="shared" si="112"/>
        <v>#REF!</v>
      </c>
      <c r="BA110" s="55" t="e">
        <f t="shared" si="113"/>
        <v>#REF!</v>
      </c>
      <c r="BB110" s="55" t="e">
        <f t="shared" si="114"/>
        <v>#REF!</v>
      </c>
      <c r="BC110" s="55" t="e">
        <f t="shared" si="115"/>
        <v>#REF!</v>
      </c>
      <c r="BD110" s="55" t="e">
        <f t="shared" si="116"/>
        <v>#REF!</v>
      </c>
      <c r="BE110" s="55" t="e">
        <f t="shared" si="117"/>
        <v>#REF!</v>
      </c>
      <c r="BF110" s="55" t="e">
        <f t="shared" si="118"/>
        <v>#REF!</v>
      </c>
      <c r="BG110" s="55" t="e">
        <f t="shared" si="119"/>
        <v>#REF!</v>
      </c>
      <c r="BH110" s="55" t="e">
        <f t="shared" si="120"/>
        <v>#REF!</v>
      </c>
      <c r="BI110" s="54" t="e">
        <f t="shared" si="121"/>
        <v>#REF!</v>
      </c>
      <c r="BJ110" s="53" t="e">
        <f t="shared" si="123"/>
        <v>#REF!</v>
      </c>
    </row>
    <row r="111" spans="1:62" s="33" customFormat="1" ht="12.95" customHeight="1">
      <c r="A111" s="52">
        <f t="shared" si="122"/>
        <v>2640</v>
      </c>
      <c r="B111" s="59" t="e">
        <f t="shared" si="62"/>
        <v>#REF!</v>
      </c>
      <c r="C111" s="55" t="e">
        <f t="shared" si="63"/>
        <v>#REF!</v>
      </c>
      <c r="D111" s="55" t="e">
        <f t="shared" si="64"/>
        <v>#REF!</v>
      </c>
      <c r="E111" s="55" t="e">
        <f t="shared" si="65"/>
        <v>#REF!</v>
      </c>
      <c r="F111" s="55" t="e">
        <f t="shared" si="66"/>
        <v>#REF!</v>
      </c>
      <c r="G111" s="55" t="e">
        <f t="shared" si="67"/>
        <v>#REF!</v>
      </c>
      <c r="H111" s="55" t="e">
        <f t="shared" si="68"/>
        <v>#REF!</v>
      </c>
      <c r="I111" s="55" t="e">
        <f t="shared" si="69"/>
        <v>#REF!</v>
      </c>
      <c r="J111" s="55" t="e">
        <f t="shared" si="70"/>
        <v>#REF!</v>
      </c>
      <c r="K111" s="55" t="e">
        <f t="shared" si="71"/>
        <v>#REF!</v>
      </c>
      <c r="L111" s="55" t="e">
        <f t="shared" si="72"/>
        <v>#REF!</v>
      </c>
      <c r="M111" s="55" t="e">
        <f t="shared" si="73"/>
        <v>#REF!</v>
      </c>
      <c r="N111" s="55" t="e">
        <f t="shared" si="74"/>
        <v>#REF!</v>
      </c>
      <c r="O111" s="55" t="e">
        <f t="shared" si="75"/>
        <v>#REF!</v>
      </c>
      <c r="P111" s="57" t="e">
        <f t="shared" si="76"/>
        <v>#REF!</v>
      </c>
      <c r="Q111" s="58" t="e">
        <f t="shared" si="77"/>
        <v>#REF!</v>
      </c>
      <c r="R111" s="55" t="e">
        <f t="shared" si="78"/>
        <v>#REF!</v>
      </c>
      <c r="S111" s="55" t="e">
        <f t="shared" si="79"/>
        <v>#REF!</v>
      </c>
      <c r="T111" s="55" t="e">
        <f t="shared" si="80"/>
        <v>#REF!</v>
      </c>
      <c r="U111" s="55" t="e">
        <f t="shared" si="81"/>
        <v>#REF!</v>
      </c>
      <c r="V111" s="55" t="e">
        <f t="shared" si="82"/>
        <v>#REF!</v>
      </c>
      <c r="W111" s="55" t="e">
        <f t="shared" si="83"/>
        <v>#REF!</v>
      </c>
      <c r="X111" s="55" t="e">
        <f t="shared" si="84"/>
        <v>#REF!</v>
      </c>
      <c r="Y111" s="55" t="e">
        <f t="shared" si="85"/>
        <v>#REF!</v>
      </c>
      <c r="Z111" s="55" t="e">
        <f t="shared" si="86"/>
        <v>#REF!</v>
      </c>
      <c r="AA111" s="56" t="e">
        <f t="shared" si="87"/>
        <v>#REF!</v>
      </c>
      <c r="AB111" s="55" t="e">
        <f t="shared" si="88"/>
        <v>#REF!</v>
      </c>
      <c r="AC111" s="55" t="e">
        <f t="shared" si="89"/>
        <v>#REF!</v>
      </c>
      <c r="AD111" s="55" t="e">
        <f t="shared" si="90"/>
        <v>#REF!</v>
      </c>
      <c r="AE111" s="57" t="e">
        <f t="shared" si="91"/>
        <v>#REF!</v>
      </c>
      <c r="AF111" s="56" t="e">
        <f t="shared" si="92"/>
        <v>#REF!</v>
      </c>
      <c r="AG111" s="55" t="e">
        <f t="shared" si="93"/>
        <v>#REF!</v>
      </c>
      <c r="AH111" s="55" t="e">
        <f t="shared" si="94"/>
        <v>#REF!</v>
      </c>
      <c r="AI111" s="55" t="e">
        <f t="shared" si="95"/>
        <v>#REF!</v>
      </c>
      <c r="AJ111" s="55" t="e">
        <f t="shared" si="96"/>
        <v>#REF!</v>
      </c>
      <c r="AK111" s="55" t="e">
        <f t="shared" si="97"/>
        <v>#REF!</v>
      </c>
      <c r="AL111" s="55" t="e">
        <f t="shared" si="98"/>
        <v>#REF!</v>
      </c>
      <c r="AM111" s="55" t="e">
        <f t="shared" si="99"/>
        <v>#REF!</v>
      </c>
      <c r="AN111" s="55" t="e">
        <f t="shared" si="100"/>
        <v>#REF!</v>
      </c>
      <c r="AO111" s="55" t="e">
        <f t="shared" si="101"/>
        <v>#REF!</v>
      </c>
      <c r="AP111" s="55" t="e">
        <f t="shared" si="102"/>
        <v>#REF!</v>
      </c>
      <c r="AQ111" s="55" t="e">
        <f t="shared" si="103"/>
        <v>#REF!</v>
      </c>
      <c r="AR111" s="55" t="e">
        <f t="shared" si="104"/>
        <v>#REF!</v>
      </c>
      <c r="AS111" s="55" t="e">
        <f t="shared" si="105"/>
        <v>#REF!</v>
      </c>
      <c r="AT111" s="57" t="e">
        <f t="shared" si="106"/>
        <v>#REF!</v>
      </c>
      <c r="AU111" s="56" t="e">
        <f t="shared" si="107"/>
        <v>#REF!</v>
      </c>
      <c r="AV111" s="55" t="e">
        <f t="shared" si="108"/>
        <v>#REF!</v>
      </c>
      <c r="AW111" s="55" t="e">
        <f t="shared" si="109"/>
        <v>#REF!</v>
      </c>
      <c r="AX111" s="55" t="e">
        <f t="shared" si="110"/>
        <v>#REF!</v>
      </c>
      <c r="AY111" s="55" t="e">
        <f t="shared" si="111"/>
        <v>#REF!</v>
      </c>
      <c r="AZ111" s="55" t="e">
        <f t="shared" si="112"/>
        <v>#REF!</v>
      </c>
      <c r="BA111" s="55" t="e">
        <f t="shared" si="113"/>
        <v>#REF!</v>
      </c>
      <c r="BB111" s="55" t="e">
        <f t="shared" si="114"/>
        <v>#REF!</v>
      </c>
      <c r="BC111" s="55" t="e">
        <f t="shared" si="115"/>
        <v>#REF!</v>
      </c>
      <c r="BD111" s="55" t="e">
        <f t="shared" si="116"/>
        <v>#REF!</v>
      </c>
      <c r="BE111" s="55" t="e">
        <f t="shared" si="117"/>
        <v>#REF!</v>
      </c>
      <c r="BF111" s="55" t="e">
        <f t="shared" si="118"/>
        <v>#REF!</v>
      </c>
      <c r="BG111" s="55" t="e">
        <f t="shared" si="119"/>
        <v>#REF!</v>
      </c>
      <c r="BH111" s="55" t="e">
        <f t="shared" si="120"/>
        <v>#REF!</v>
      </c>
      <c r="BI111" s="54" t="e">
        <f t="shared" si="121"/>
        <v>#REF!</v>
      </c>
      <c r="BJ111" s="53" t="e">
        <f t="shared" si="123"/>
        <v>#REF!</v>
      </c>
    </row>
    <row r="112" spans="1:62" s="33" customFormat="1" ht="12.95" customHeight="1">
      <c r="A112" s="52">
        <f t="shared" si="122"/>
        <v>2641</v>
      </c>
      <c r="B112" s="59" t="e">
        <f t="shared" si="62"/>
        <v>#REF!</v>
      </c>
      <c r="C112" s="55" t="e">
        <f t="shared" si="63"/>
        <v>#REF!</v>
      </c>
      <c r="D112" s="55" t="e">
        <f t="shared" si="64"/>
        <v>#REF!</v>
      </c>
      <c r="E112" s="55" t="e">
        <f t="shared" si="65"/>
        <v>#REF!</v>
      </c>
      <c r="F112" s="55" t="e">
        <f t="shared" si="66"/>
        <v>#REF!</v>
      </c>
      <c r="G112" s="55" t="e">
        <f t="shared" si="67"/>
        <v>#REF!</v>
      </c>
      <c r="H112" s="55" t="e">
        <f t="shared" si="68"/>
        <v>#REF!</v>
      </c>
      <c r="I112" s="55" t="e">
        <f t="shared" si="69"/>
        <v>#REF!</v>
      </c>
      <c r="J112" s="55" t="e">
        <f t="shared" si="70"/>
        <v>#REF!</v>
      </c>
      <c r="K112" s="55" t="e">
        <f t="shared" si="71"/>
        <v>#REF!</v>
      </c>
      <c r="L112" s="55" t="e">
        <f t="shared" si="72"/>
        <v>#REF!</v>
      </c>
      <c r="M112" s="55" t="e">
        <f t="shared" si="73"/>
        <v>#REF!</v>
      </c>
      <c r="N112" s="55" t="e">
        <f t="shared" si="74"/>
        <v>#REF!</v>
      </c>
      <c r="O112" s="55" t="e">
        <f t="shared" si="75"/>
        <v>#REF!</v>
      </c>
      <c r="P112" s="57" t="e">
        <f t="shared" si="76"/>
        <v>#REF!</v>
      </c>
      <c r="Q112" s="58" t="e">
        <f t="shared" si="77"/>
        <v>#REF!</v>
      </c>
      <c r="R112" s="55" t="e">
        <f t="shared" si="78"/>
        <v>#REF!</v>
      </c>
      <c r="S112" s="55" t="e">
        <f t="shared" si="79"/>
        <v>#REF!</v>
      </c>
      <c r="T112" s="55" t="e">
        <f t="shared" si="80"/>
        <v>#REF!</v>
      </c>
      <c r="U112" s="55" t="e">
        <f t="shared" si="81"/>
        <v>#REF!</v>
      </c>
      <c r="V112" s="55" t="e">
        <f t="shared" si="82"/>
        <v>#REF!</v>
      </c>
      <c r="W112" s="55" t="e">
        <f t="shared" si="83"/>
        <v>#REF!</v>
      </c>
      <c r="X112" s="55" t="e">
        <f t="shared" si="84"/>
        <v>#REF!</v>
      </c>
      <c r="Y112" s="55" t="e">
        <f t="shared" si="85"/>
        <v>#REF!</v>
      </c>
      <c r="Z112" s="55" t="e">
        <f t="shared" si="86"/>
        <v>#REF!</v>
      </c>
      <c r="AA112" s="56" t="e">
        <f t="shared" si="87"/>
        <v>#REF!</v>
      </c>
      <c r="AB112" s="55" t="e">
        <f t="shared" si="88"/>
        <v>#REF!</v>
      </c>
      <c r="AC112" s="55" t="e">
        <f t="shared" si="89"/>
        <v>#REF!</v>
      </c>
      <c r="AD112" s="55" t="e">
        <f t="shared" si="90"/>
        <v>#REF!</v>
      </c>
      <c r="AE112" s="57" t="e">
        <f t="shared" si="91"/>
        <v>#REF!</v>
      </c>
      <c r="AF112" s="56" t="e">
        <f t="shared" si="92"/>
        <v>#REF!</v>
      </c>
      <c r="AG112" s="55" t="e">
        <f t="shared" si="93"/>
        <v>#REF!</v>
      </c>
      <c r="AH112" s="55" t="e">
        <f t="shared" si="94"/>
        <v>#REF!</v>
      </c>
      <c r="AI112" s="55" t="e">
        <f t="shared" si="95"/>
        <v>#REF!</v>
      </c>
      <c r="AJ112" s="55" t="e">
        <f t="shared" si="96"/>
        <v>#REF!</v>
      </c>
      <c r="AK112" s="55" t="e">
        <f t="shared" si="97"/>
        <v>#REF!</v>
      </c>
      <c r="AL112" s="55" t="e">
        <f t="shared" si="98"/>
        <v>#REF!</v>
      </c>
      <c r="AM112" s="55" t="e">
        <f t="shared" si="99"/>
        <v>#REF!</v>
      </c>
      <c r="AN112" s="55" t="e">
        <f t="shared" si="100"/>
        <v>#REF!</v>
      </c>
      <c r="AO112" s="55" t="e">
        <f t="shared" si="101"/>
        <v>#REF!</v>
      </c>
      <c r="AP112" s="55" t="e">
        <f t="shared" si="102"/>
        <v>#REF!</v>
      </c>
      <c r="AQ112" s="55" t="e">
        <f t="shared" si="103"/>
        <v>#REF!</v>
      </c>
      <c r="AR112" s="55" t="e">
        <f t="shared" si="104"/>
        <v>#REF!</v>
      </c>
      <c r="AS112" s="55" t="e">
        <f t="shared" si="105"/>
        <v>#REF!</v>
      </c>
      <c r="AT112" s="57" t="e">
        <f t="shared" si="106"/>
        <v>#REF!</v>
      </c>
      <c r="AU112" s="56" t="e">
        <f t="shared" si="107"/>
        <v>#REF!</v>
      </c>
      <c r="AV112" s="55" t="e">
        <f t="shared" si="108"/>
        <v>#REF!</v>
      </c>
      <c r="AW112" s="55" t="e">
        <f t="shared" si="109"/>
        <v>#REF!</v>
      </c>
      <c r="AX112" s="55" t="e">
        <f t="shared" si="110"/>
        <v>#REF!</v>
      </c>
      <c r="AY112" s="55" t="e">
        <f t="shared" si="111"/>
        <v>#REF!</v>
      </c>
      <c r="AZ112" s="55" t="e">
        <f t="shared" si="112"/>
        <v>#REF!</v>
      </c>
      <c r="BA112" s="55" t="e">
        <f t="shared" si="113"/>
        <v>#REF!</v>
      </c>
      <c r="BB112" s="55" t="e">
        <f t="shared" si="114"/>
        <v>#REF!</v>
      </c>
      <c r="BC112" s="55" t="e">
        <f t="shared" si="115"/>
        <v>#REF!</v>
      </c>
      <c r="BD112" s="55" t="e">
        <f t="shared" si="116"/>
        <v>#REF!</v>
      </c>
      <c r="BE112" s="55" t="e">
        <f t="shared" si="117"/>
        <v>#REF!</v>
      </c>
      <c r="BF112" s="55" t="e">
        <f t="shared" si="118"/>
        <v>#REF!</v>
      </c>
      <c r="BG112" s="55" t="e">
        <f t="shared" si="119"/>
        <v>#REF!</v>
      </c>
      <c r="BH112" s="55" t="e">
        <f t="shared" si="120"/>
        <v>#REF!</v>
      </c>
      <c r="BI112" s="54" t="e">
        <f t="shared" si="121"/>
        <v>#REF!</v>
      </c>
      <c r="BJ112" s="53" t="e">
        <f t="shared" si="123"/>
        <v>#REF!</v>
      </c>
    </row>
    <row r="113" spans="1:62" s="33" customFormat="1" ht="12.95" customHeight="1">
      <c r="A113" s="52">
        <f t="shared" si="122"/>
        <v>2642</v>
      </c>
      <c r="B113" s="59" t="e">
        <f t="shared" si="62"/>
        <v>#REF!</v>
      </c>
      <c r="C113" s="55" t="e">
        <f t="shared" si="63"/>
        <v>#REF!</v>
      </c>
      <c r="D113" s="55" t="e">
        <f t="shared" si="64"/>
        <v>#REF!</v>
      </c>
      <c r="E113" s="55" t="e">
        <f t="shared" si="65"/>
        <v>#REF!</v>
      </c>
      <c r="F113" s="55" t="e">
        <f t="shared" si="66"/>
        <v>#REF!</v>
      </c>
      <c r="G113" s="55" t="e">
        <f t="shared" si="67"/>
        <v>#REF!</v>
      </c>
      <c r="H113" s="55" t="e">
        <f t="shared" si="68"/>
        <v>#REF!</v>
      </c>
      <c r="I113" s="55" t="e">
        <f t="shared" si="69"/>
        <v>#REF!</v>
      </c>
      <c r="J113" s="55" t="e">
        <f t="shared" si="70"/>
        <v>#REF!</v>
      </c>
      <c r="K113" s="55" t="e">
        <f t="shared" si="71"/>
        <v>#REF!</v>
      </c>
      <c r="L113" s="55" t="e">
        <f t="shared" si="72"/>
        <v>#REF!</v>
      </c>
      <c r="M113" s="55" t="e">
        <f t="shared" si="73"/>
        <v>#REF!</v>
      </c>
      <c r="N113" s="55" t="e">
        <f t="shared" si="74"/>
        <v>#REF!</v>
      </c>
      <c r="O113" s="55" t="e">
        <f t="shared" si="75"/>
        <v>#REF!</v>
      </c>
      <c r="P113" s="57" t="e">
        <f t="shared" si="76"/>
        <v>#REF!</v>
      </c>
      <c r="Q113" s="58" t="e">
        <f t="shared" si="77"/>
        <v>#REF!</v>
      </c>
      <c r="R113" s="55" t="e">
        <f t="shared" si="78"/>
        <v>#REF!</v>
      </c>
      <c r="S113" s="55" t="e">
        <f t="shared" si="79"/>
        <v>#REF!</v>
      </c>
      <c r="T113" s="55" t="e">
        <f t="shared" si="80"/>
        <v>#REF!</v>
      </c>
      <c r="U113" s="55" t="e">
        <f t="shared" si="81"/>
        <v>#REF!</v>
      </c>
      <c r="V113" s="55" t="e">
        <f t="shared" si="82"/>
        <v>#REF!</v>
      </c>
      <c r="W113" s="55" t="e">
        <f t="shared" si="83"/>
        <v>#REF!</v>
      </c>
      <c r="X113" s="55" t="e">
        <f t="shared" si="84"/>
        <v>#REF!</v>
      </c>
      <c r="Y113" s="55" t="e">
        <f t="shared" si="85"/>
        <v>#REF!</v>
      </c>
      <c r="Z113" s="55" t="e">
        <f t="shared" si="86"/>
        <v>#REF!</v>
      </c>
      <c r="AA113" s="56" t="e">
        <f t="shared" si="87"/>
        <v>#REF!</v>
      </c>
      <c r="AB113" s="55" t="e">
        <f t="shared" si="88"/>
        <v>#REF!</v>
      </c>
      <c r="AC113" s="55" t="e">
        <f t="shared" si="89"/>
        <v>#REF!</v>
      </c>
      <c r="AD113" s="55" t="e">
        <f t="shared" si="90"/>
        <v>#REF!</v>
      </c>
      <c r="AE113" s="57" t="e">
        <f t="shared" si="91"/>
        <v>#REF!</v>
      </c>
      <c r="AF113" s="56" t="e">
        <f t="shared" si="92"/>
        <v>#REF!</v>
      </c>
      <c r="AG113" s="55" t="e">
        <f t="shared" si="93"/>
        <v>#REF!</v>
      </c>
      <c r="AH113" s="55" t="e">
        <f t="shared" si="94"/>
        <v>#REF!</v>
      </c>
      <c r="AI113" s="55" t="e">
        <f t="shared" si="95"/>
        <v>#REF!</v>
      </c>
      <c r="AJ113" s="55" t="e">
        <f t="shared" si="96"/>
        <v>#REF!</v>
      </c>
      <c r="AK113" s="55" t="e">
        <f t="shared" si="97"/>
        <v>#REF!</v>
      </c>
      <c r="AL113" s="55" t="e">
        <f t="shared" si="98"/>
        <v>#REF!</v>
      </c>
      <c r="AM113" s="55" t="e">
        <f t="shared" si="99"/>
        <v>#REF!</v>
      </c>
      <c r="AN113" s="55" t="e">
        <f t="shared" si="100"/>
        <v>#REF!</v>
      </c>
      <c r="AO113" s="55" t="e">
        <f t="shared" si="101"/>
        <v>#REF!</v>
      </c>
      <c r="AP113" s="55" t="e">
        <f t="shared" si="102"/>
        <v>#REF!</v>
      </c>
      <c r="AQ113" s="55" t="e">
        <f t="shared" si="103"/>
        <v>#REF!</v>
      </c>
      <c r="AR113" s="55" t="e">
        <f t="shared" si="104"/>
        <v>#REF!</v>
      </c>
      <c r="AS113" s="55" t="e">
        <f t="shared" si="105"/>
        <v>#REF!</v>
      </c>
      <c r="AT113" s="57" t="e">
        <f t="shared" si="106"/>
        <v>#REF!</v>
      </c>
      <c r="AU113" s="56" t="e">
        <f t="shared" si="107"/>
        <v>#REF!</v>
      </c>
      <c r="AV113" s="55" t="e">
        <f t="shared" si="108"/>
        <v>#REF!</v>
      </c>
      <c r="AW113" s="55" t="e">
        <f t="shared" si="109"/>
        <v>#REF!</v>
      </c>
      <c r="AX113" s="55" t="e">
        <f t="shared" si="110"/>
        <v>#REF!</v>
      </c>
      <c r="AY113" s="55" t="e">
        <f t="shared" si="111"/>
        <v>#REF!</v>
      </c>
      <c r="AZ113" s="55" t="e">
        <f t="shared" si="112"/>
        <v>#REF!</v>
      </c>
      <c r="BA113" s="55" t="e">
        <f t="shared" si="113"/>
        <v>#REF!</v>
      </c>
      <c r="BB113" s="55" t="e">
        <f t="shared" si="114"/>
        <v>#REF!</v>
      </c>
      <c r="BC113" s="55" t="e">
        <f t="shared" si="115"/>
        <v>#REF!</v>
      </c>
      <c r="BD113" s="55" t="e">
        <f t="shared" si="116"/>
        <v>#REF!</v>
      </c>
      <c r="BE113" s="55" t="e">
        <f t="shared" si="117"/>
        <v>#REF!</v>
      </c>
      <c r="BF113" s="55" t="e">
        <f t="shared" si="118"/>
        <v>#REF!</v>
      </c>
      <c r="BG113" s="55" t="e">
        <f t="shared" si="119"/>
        <v>#REF!</v>
      </c>
      <c r="BH113" s="55" t="e">
        <f t="shared" si="120"/>
        <v>#REF!</v>
      </c>
      <c r="BI113" s="54" t="e">
        <f t="shared" si="121"/>
        <v>#REF!</v>
      </c>
      <c r="BJ113" s="53" t="e">
        <f t="shared" si="123"/>
        <v>#REF!</v>
      </c>
    </row>
    <row r="114" spans="1:62" s="33" customFormat="1" ht="12.95" customHeight="1">
      <c r="A114" s="52">
        <f t="shared" si="122"/>
        <v>2643</v>
      </c>
      <c r="B114" s="59" t="e">
        <f t="shared" si="62"/>
        <v>#REF!</v>
      </c>
      <c r="C114" s="55" t="e">
        <f t="shared" si="63"/>
        <v>#REF!</v>
      </c>
      <c r="D114" s="55" t="e">
        <f t="shared" si="64"/>
        <v>#REF!</v>
      </c>
      <c r="E114" s="55" t="e">
        <f t="shared" si="65"/>
        <v>#REF!</v>
      </c>
      <c r="F114" s="55" t="e">
        <f t="shared" si="66"/>
        <v>#REF!</v>
      </c>
      <c r="G114" s="55" t="e">
        <f t="shared" si="67"/>
        <v>#REF!</v>
      </c>
      <c r="H114" s="55" t="e">
        <f t="shared" si="68"/>
        <v>#REF!</v>
      </c>
      <c r="I114" s="55" t="e">
        <f t="shared" si="69"/>
        <v>#REF!</v>
      </c>
      <c r="J114" s="55" t="e">
        <f t="shared" si="70"/>
        <v>#REF!</v>
      </c>
      <c r="K114" s="55" t="e">
        <f t="shared" si="71"/>
        <v>#REF!</v>
      </c>
      <c r="L114" s="55" t="e">
        <f t="shared" si="72"/>
        <v>#REF!</v>
      </c>
      <c r="M114" s="55" t="e">
        <f t="shared" si="73"/>
        <v>#REF!</v>
      </c>
      <c r="N114" s="55" t="e">
        <f t="shared" si="74"/>
        <v>#REF!</v>
      </c>
      <c r="O114" s="55" t="e">
        <f t="shared" si="75"/>
        <v>#REF!</v>
      </c>
      <c r="P114" s="57" t="e">
        <f t="shared" si="76"/>
        <v>#REF!</v>
      </c>
      <c r="Q114" s="58" t="e">
        <f t="shared" si="77"/>
        <v>#REF!</v>
      </c>
      <c r="R114" s="55" t="e">
        <f t="shared" si="78"/>
        <v>#REF!</v>
      </c>
      <c r="S114" s="55" t="e">
        <f t="shared" si="79"/>
        <v>#REF!</v>
      </c>
      <c r="T114" s="55" t="e">
        <f t="shared" si="80"/>
        <v>#REF!</v>
      </c>
      <c r="U114" s="55" t="e">
        <f t="shared" si="81"/>
        <v>#REF!</v>
      </c>
      <c r="V114" s="55" t="e">
        <f t="shared" si="82"/>
        <v>#REF!</v>
      </c>
      <c r="W114" s="55" t="e">
        <f t="shared" si="83"/>
        <v>#REF!</v>
      </c>
      <c r="X114" s="55" t="e">
        <f t="shared" si="84"/>
        <v>#REF!</v>
      </c>
      <c r="Y114" s="55" t="e">
        <f t="shared" si="85"/>
        <v>#REF!</v>
      </c>
      <c r="Z114" s="55" t="e">
        <f t="shared" si="86"/>
        <v>#REF!</v>
      </c>
      <c r="AA114" s="56" t="e">
        <f t="shared" si="87"/>
        <v>#REF!</v>
      </c>
      <c r="AB114" s="55" t="e">
        <f t="shared" si="88"/>
        <v>#REF!</v>
      </c>
      <c r="AC114" s="55" t="e">
        <f t="shared" si="89"/>
        <v>#REF!</v>
      </c>
      <c r="AD114" s="55" t="e">
        <f t="shared" si="90"/>
        <v>#REF!</v>
      </c>
      <c r="AE114" s="57" t="e">
        <f t="shared" si="91"/>
        <v>#REF!</v>
      </c>
      <c r="AF114" s="56" t="e">
        <f t="shared" si="92"/>
        <v>#REF!</v>
      </c>
      <c r="AG114" s="55" t="e">
        <f t="shared" si="93"/>
        <v>#REF!</v>
      </c>
      <c r="AH114" s="55" t="e">
        <f t="shared" si="94"/>
        <v>#REF!</v>
      </c>
      <c r="AI114" s="55" t="e">
        <f t="shared" si="95"/>
        <v>#REF!</v>
      </c>
      <c r="AJ114" s="55" t="e">
        <f t="shared" si="96"/>
        <v>#REF!</v>
      </c>
      <c r="AK114" s="55" t="e">
        <f t="shared" si="97"/>
        <v>#REF!</v>
      </c>
      <c r="AL114" s="55" t="e">
        <f t="shared" si="98"/>
        <v>#REF!</v>
      </c>
      <c r="AM114" s="55" t="e">
        <f t="shared" si="99"/>
        <v>#REF!</v>
      </c>
      <c r="AN114" s="55" t="e">
        <f t="shared" si="100"/>
        <v>#REF!</v>
      </c>
      <c r="AO114" s="55" t="e">
        <f t="shared" si="101"/>
        <v>#REF!</v>
      </c>
      <c r="AP114" s="55" t="e">
        <f t="shared" si="102"/>
        <v>#REF!</v>
      </c>
      <c r="AQ114" s="55" t="e">
        <f t="shared" si="103"/>
        <v>#REF!</v>
      </c>
      <c r="AR114" s="55" t="e">
        <f t="shared" si="104"/>
        <v>#REF!</v>
      </c>
      <c r="AS114" s="55" t="e">
        <f t="shared" si="105"/>
        <v>#REF!</v>
      </c>
      <c r="AT114" s="57" t="e">
        <f t="shared" si="106"/>
        <v>#REF!</v>
      </c>
      <c r="AU114" s="56" t="e">
        <f t="shared" si="107"/>
        <v>#REF!</v>
      </c>
      <c r="AV114" s="55" t="e">
        <f t="shared" si="108"/>
        <v>#REF!</v>
      </c>
      <c r="AW114" s="55" t="e">
        <f t="shared" si="109"/>
        <v>#REF!</v>
      </c>
      <c r="AX114" s="55" t="e">
        <f t="shared" si="110"/>
        <v>#REF!</v>
      </c>
      <c r="AY114" s="55" t="e">
        <f t="shared" si="111"/>
        <v>#REF!</v>
      </c>
      <c r="AZ114" s="55" t="e">
        <f t="shared" si="112"/>
        <v>#REF!</v>
      </c>
      <c r="BA114" s="55" t="e">
        <f t="shared" si="113"/>
        <v>#REF!</v>
      </c>
      <c r="BB114" s="55" t="e">
        <f t="shared" si="114"/>
        <v>#REF!</v>
      </c>
      <c r="BC114" s="55" t="e">
        <f t="shared" si="115"/>
        <v>#REF!</v>
      </c>
      <c r="BD114" s="55" t="e">
        <f t="shared" si="116"/>
        <v>#REF!</v>
      </c>
      <c r="BE114" s="55" t="e">
        <f t="shared" si="117"/>
        <v>#REF!</v>
      </c>
      <c r="BF114" s="55" t="e">
        <f t="shared" si="118"/>
        <v>#REF!</v>
      </c>
      <c r="BG114" s="55" t="e">
        <f t="shared" si="119"/>
        <v>#REF!</v>
      </c>
      <c r="BH114" s="55" t="e">
        <f t="shared" si="120"/>
        <v>#REF!</v>
      </c>
      <c r="BI114" s="54" t="e">
        <f t="shared" si="121"/>
        <v>#REF!</v>
      </c>
      <c r="BJ114" s="53" t="e">
        <f t="shared" si="123"/>
        <v>#REF!</v>
      </c>
    </row>
    <row r="115" spans="1:62" s="33" customFormat="1" ht="12.95" customHeight="1">
      <c r="A115" s="52">
        <f t="shared" si="122"/>
        <v>2644</v>
      </c>
      <c r="B115" s="59" t="e">
        <f t="shared" si="62"/>
        <v>#REF!</v>
      </c>
      <c r="C115" s="55" t="e">
        <f t="shared" si="63"/>
        <v>#REF!</v>
      </c>
      <c r="D115" s="55" t="e">
        <f t="shared" si="64"/>
        <v>#REF!</v>
      </c>
      <c r="E115" s="55" t="e">
        <f t="shared" si="65"/>
        <v>#REF!</v>
      </c>
      <c r="F115" s="55" t="e">
        <f t="shared" si="66"/>
        <v>#REF!</v>
      </c>
      <c r="G115" s="55" t="e">
        <f t="shared" si="67"/>
        <v>#REF!</v>
      </c>
      <c r="H115" s="55" t="e">
        <f t="shared" si="68"/>
        <v>#REF!</v>
      </c>
      <c r="I115" s="55" t="e">
        <f t="shared" si="69"/>
        <v>#REF!</v>
      </c>
      <c r="J115" s="55" t="e">
        <f t="shared" si="70"/>
        <v>#REF!</v>
      </c>
      <c r="K115" s="55" t="e">
        <f t="shared" si="71"/>
        <v>#REF!</v>
      </c>
      <c r="L115" s="55" t="e">
        <f t="shared" si="72"/>
        <v>#REF!</v>
      </c>
      <c r="M115" s="55" t="e">
        <f t="shared" si="73"/>
        <v>#REF!</v>
      </c>
      <c r="N115" s="55" t="e">
        <f t="shared" si="74"/>
        <v>#REF!</v>
      </c>
      <c r="O115" s="55" t="e">
        <f t="shared" si="75"/>
        <v>#REF!</v>
      </c>
      <c r="P115" s="57" t="e">
        <f t="shared" si="76"/>
        <v>#REF!</v>
      </c>
      <c r="Q115" s="58" t="e">
        <f t="shared" si="77"/>
        <v>#REF!</v>
      </c>
      <c r="R115" s="55" t="e">
        <f t="shared" si="78"/>
        <v>#REF!</v>
      </c>
      <c r="S115" s="55" t="e">
        <f t="shared" si="79"/>
        <v>#REF!</v>
      </c>
      <c r="T115" s="55" t="e">
        <f t="shared" si="80"/>
        <v>#REF!</v>
      </c>
      <c r="U115" s="55" t="e">
        <f t="shared" si="81"/>
        <v>#REF!</v>
      </c>
      <c r="V115" s="55" t="e">
        <f t="shared" si="82"/>
        <v>#REF!</v>
      </c>
      <c r="W115" s="55" t="e">
        <f t="shared" si="83"/>
        <v>#REF!</v>
      </c>
      <c r="X115" s="55" t="e">
        <f t="shared" si="84"/>
        <v>#REF!</v>
      </c>
      <c r="Y115" s="55" t="e">
        <f t="shared" si="85"/>
        <v>#REF!</v>
      </c>
      <c r="Z115" s="55" t="e">
        <f t="shared" si="86"/>
        <v>#REF!</v>
      </c>
      <c r="AA115" s="56" t="e">
        <f t="shared" si="87"/>
        <v>#REF!</v>
      </c>
      <c r="AB115" s="55" t="e">
        <f t="shared" si="88"/>
        <v>#REF!</v>
      </c>
      <c r="AC115" s="55" t="e">
        <f t="shared" si="89"/>
        <v>#REF!</v>
      </c>
      <c r="AD115" s="55" t="e">
        <f t="shared" si="90"/>
        <v>#REF!</v>
      </c>
      <c r="AE115" s="57" t="e">
        <f t="shared" si="91"/>
        <v>#REF!</v>
      </c>
      <c r="AF115" s="56" t="e">
        <f t="shared" si="92"/>
        <v>#REF!</v>
      </c>
      <c r="AG115" s="55" t="e">
        <f t="shared" si="93"/>
        <v>#REF!</v>
      </c>
      <c r="AH115" s="55" t="e">
        <f t="shared" si="94"/>
        <v>#REF!</v>
      </c>
      <c r="AI115" s="55" t="e">
        <f t="shared" si="95"/>
        <v>#REF!</v>
      </c>
      <c r="AJ115" s="55" t="e">
        <f t="shared" si="96"/>
        <v>#REF!</v>
      </c>
      <c r="AK115" s="55" t="e">
        <f t="shared" si="97"/>
        <v>#REF!</v>
      </c>
      <c r="AL115" s="55" t="e">
        <f t="shared" si="98"/>
        <v>#REF!</v>
      </c>
      <c r="AM115" s="55" t="e">
        <f t="shared" si="99"/>
        <v>#REF!</v>
      </c>
      <c r="AN115" s="55" t="e">
        <f t="shared" si="100"/>
        <v>#REF!</v>
      </c>
      <c r="AO115" s="55" t="e">
        <f t="shared" si="101"/>
        <v>#REF!</v>
      </c>
      <c r="AP115" s="55" t="e">
        <f t="shared" si="102"/>
        <v>#REF!</v>
      </c>
      <c r="AQ115" s="55" t="e">
        <f t="shared" si="103"/>
        <v>#REF!</v>
      </c>
      <c r="AR115" s="55" t="e">
        <f t="shared" si="104"/>
        <v>#REF!</v>
      </c>
      <c r="AS115" s="55" t="e">
        <f t="shared" si="105"/>
        <v>#REF!</v>
      </c>
      <c r="AT115" s="57" t="e">
        <f t="shared" si="106"/>
        <v>#REF!</v>
      </c>
      <c r="AU115" s="56" t="e">
        <f t="shared" si="107"/>
        <v>#REF!</v>
      </c>
      <c r="AV115" s="55" t="e">
        <f t="shared" si="108"/>
        <v>#REF!</v>
      </c>
      <c r="AW115" s="55" t="e">
        <f t="shared" si="109"/>
        <v>#REF!</v>
      </c>
      <c r="AX115" s="55" t="e">
        <f t="shared" si="110"/>
        <v>#REF!</v>
      </c>
      <c r="AY115" s="55" t="e">
        <f t="shared" si="111"/>
        <v>#REF!</v>
      </c>
      <c r="AZ115" s="55" t="e">
        <f t="shared" si="112"/>
        <v>#REF!</v>
      </c>
      <c r="BA115" s="55" t="e">
        <f t="shared" si="113"/>
        <v>#REF!</v>
      </c>
      <c r="BB115" s="55" t="e">
        <f t="shared" si="114"/>
        <v>#REF!</v>
      </c>
      <c r="BC115" s="55" t="e">
        <f t="shared" si="115"/>
        <v>#REF!</v>
      </c>
      <c r="BD115" s="55" t="e">
        <f t="shared" si="116"/>
        <v>#REF!</v>
      </c>
      <c r="BE115" s="55" t="e">
        <f t="shared" si="117"/>
        <v>#REF!</v>
      </c>
      <c r="BF115" s="55" t="e">
        <f t="shared" si="118"/>
        <v>#REF!</v>
      </c>
      <c r="BG115" s="55" t="e">
        <f t="shared" si="119"/>
        <v>#REF!</v>
      </c>
      <c r="BH115" s="55" t="e">
        <f t="shared" si="120"/>
        <v>#REF!</v>
      </c>
      <c r="BI115" s="54" t="e">
        <f t="shared" si="121"/>
        <v>#REF!</v>
      </c>
      <c r="BJ115" s="53" t="e">
        <f t="shared" si="123"/>
        <v>#REF!</v>
      </c>
    </row>
    <row r="116" spans="1:62" s="33" customFormat="1" ht="12.95" customHeight="1">
      <c r="A116" s="52">
        <f t="shared" si="122"/>
        <v>2645</v>
      </c>
      <c r="B116" s="59" t="e">
        <f t="shared" si="62"/>
        <v>#REF!</v>
      </c>
      <c r="C116" s="55" t="e">
        <f t="shared" si="63"/>
        <v>#REF!</v>
      </c>
      <c r="D116" s="55" t="e">
        <f t="shared" si="64"/>
        <v>#REF!</v>
      </c>
      <c r="E116" s="55" t="e">
        <f t="shared" si="65"/>
        <v>#REF!</v>
      </c>
      <c r="F116" s="55" t="e">
        <f t="shared" si="66"/>
        <v>#REF!</v>
      </c>
      <c r="G116" s="55" t="e">
        <f t="shared" si="67"/>
        <v>#REF!</v>
      </c>
      <c r="H116" s="55" t="e">
        <f t="shared" si="68"/>
        <v>#REF!</v>
      </c>
      <c r="I116" s="55" t="e">
        <f t="shared" si="69"/>
        <v>#REF!</v>
      </c>
      <c r="J116" s="55" t="e">
        <f t="shared" si="70"/>
        <v>#REF!</v>
      </c>
      <c r="K116" s="55" t="e">
        <f t="shared" si="71"/>
        <v>#REF!</v>
      </c>
      <c r="L116" s="55" t="e">
        <f t="shared" si="72"/>
        <v>#REF!</v>
      </c>
      <c r="M116" s="55" t="e">
        <f t="shared" si="73"/>
        <v>#REF!</v>
      </c>
      <c r="N116" s="55" t="e">
        <f t="shared" si="74"/>
        <v>#REF!</v>
      </c>
      <c r="O116" s="55" t="e">
        <f t="shared" si="75"/>
        <v>#REF!</v>
      </c>
      <c r="P116" s="57" t="e">
        <f t="shared" si="76"/>
        <v>#REF!</v>
      </c>
      <c r="Q116" s="58" t="e">
        <f t="shared" si="77"/>
        <v>#REF!</v>
      </c>
      <c r="R116" s="55" t="e">
        <f t="shared" si="78"/>
        <v>#REF!</v>
      </c>
      <c r="S116" s="55" t="e">
        <f t="shared" si="79"/>
        <v>#REF!</v>
      </c>
      <c r="T116" s="55" t="e">
        <f t="shared" si="80"/>
        <v>#REF!</v>
      </c>
      <c r="U116" s="55" t="e">
        <f t="shared" si="81"/>
        <v>#REF!</v>
      </c>
      <c r="V116" s="55" t="e">
        <f t="shared" si="82"/>
        <v>#REF!</v>
      </c>
      <c r="W116" s="55" t="e">
        <f t="shared" si="83"/>
        <v>#REF!</v>
      </c>
      <c r="X116" s="55" t="e">
        <f t="shared" si="84"/>
        <v>#REF!</v>
      </c>
      <c r="Y116" s="55" t="e">
        <f t="shared" si="85"/>
        <v>#REF!</v>
      </c>
      <c r="Z116" s="55" t="e">
        <f t="shared" si="86"/>
        <v>#REF!</v>
      </c>
      <c r="AA116" s="56" t="e">
        <f t="shared" si="87"/>
        <v>#REF!</v>
      </c>
      <c r="AB116" s="55" t="e">
        <f t="shared" si="88"/>
        <v>#REF!</v>
      </c>
      <c r="AC116" s="55" t="e">
        <f t="shared" si="89"/>
        <v>#REF!</v>
      </c>
      <c r="AD116" s="55" t="e">
        <f t="shared" si="90"/>
        <v>#REF!</v>
      </c>
      <c r="AE116" s="57" t="e">
        <f t="shared" si="91"/>
        <v>#REF!</v>
      </c>
      <c r="AF116" s="56" t="e">
        <f t="shared" si="92"/>
        <v>#REF!</v>
      </c>
      <c r="AG116" s="55" t="e">
        <f t="shared" si="93"/>
        <v>#REF!</v>
      </c>
      <c r="AH116" s="55" t="e">
        <f t="shared" si="94"/>
        <v>#REF!</v>
      </c>
      <c r="AI116" s="55" t="e">
        <f t="shared" si="95"/>
        <v>#REF!</v>
      </c>
      <c r="AJ116" s="55" t="e">
        <f t="shared" si="96"/>
        <v>#REF!</v>
      </c>
      <c r="AK116" s="55" t="e">
        <f t="shared" si="97"/>
        <v>#REF!</v>
      </c>
      <c r="AL116" s="55" t="e">
        <f t="shared" si="98"/>
        <v>#REF!</v>
      </c>
      <c r="AM116" s="55" t="e">
        <f t="shared" si="99"/>
        <v>#REF!</v>
      </c>
      <c r="AN116" s="55" t="e">
        <f t="shared" si="100"/>
        <v>#REF!</v>
      </c>
      <c r="AO116" s="55" t="e">
        <f t="shared" si="101"/>
        <v>#REF!</v>
      </c>
      <c r="AP116" s="55" t="e">
        <f t="shared" si="102"/>
        <v>#REF!</v>
      </c>
      <c r="AQ116" s="55" t="e">
        <f t="shared" si="103"/>
        <v>#REF!</v>
      </c>
      <c r="AR116" s="55" t="e">
        <f t="shared" si="104"/>
        <v>#REF!</v>
      </c>
      <c r="AS116" s="55" t="e">
        <f t="shared" si="105"/>
        <v>#REF!</v>
      </c>
      <c r="AT116" s="57" t="e">
        <f t="shared" si="106"/>
        <v>#REF!</v>
      </c>
      <c r="AU116" s="56" t="e">
        <f t="shared" si="107"/>
        <v>#REF!</v>
      </c>
      <c r="AV116" s="55" t="e">
        <f t="shared" si="108"/>
        <v>#REF!</v>
      </c>
      <c r="AW116" s="55" t="e">
        <f t="shared" si="109"/>
        <v>#REF!</v>
      </c>
      <c r="AX116" s="55" t="e">
        <f t="shared" si="110"/>
        <v>#REF!</v>
      </c>
      <c r="AY116" s="55" t="e">
        <f t="shared" si="111"/>
        <v>#REF!</v>
      </c>
      <c r="AZ116" s="55" t="e">
        <f t="shared" si="112"/>
        <v>#REF!</v>
      </c>
      <c r="BA116" s="55" t="e">
        <f t="shared" si="113"/>
        <v>#REF!</v>
      </c>
      <c r="BB116" s="55" t="e">
        <f t="shared" si="114"/>
        <v>#REF!</v>
      </c>
      <c r="BC116" s="55" t="e">
        <f t="shared" si="115"/>
        <v>#REF!</v>
      </c>
      <c r="BD116" s="55" t="e">
        <f t="shared" si="116"/>
        <v>#REF!</v>
      </c>
      <c r="BE116" s="55" t="e">
        <f t="shared" si="117"/>
        <v>#REF!</v>
      </c>
      <c r="BF116" s="55" t="e">
        <f t="shared" si="118"/>
        <v>#REF!</v>
      </c>
      <c r="BG116" s="55" t="e">
        <f t="shared" si="119"/>
        <v>#REF!</v>
      </c>
      <c r="BH116" s="55" t="e">
        <f t="shared" si="120"/>
        <v>#REF!</v>
      </c>
      <c r="BI116" s="54" t="e">
        <f t="shared" si="121"/>
        <v>#REF!</v>
      </c>
      <c r="BJ116" s="53" t="e">
        <f t="shared" si="123"/>
        <v>#REF!</v>
      </c>
    </row>
    <row r="117" spans="1:62" s="33" customFormat="1" ht="12.95" customHeight="1">
      <c r="A117" s="52">
        <f t="shared" si="122"/>
        <v>2646</v>
      </c>
      <c r="B117" s="59" t="e">
        <f t="shared" si="62"/>
        <v>#REF!</v>
      </c>
      <c r="C117" s="55" t="e">
        <f t="shared" si="63"/>
        <v>#REF!</v>
      </c>
      <c r="D117" s="55" t="e">
        <f t="shared" si="64"/>
        <v>#REF!</v>
      </c>
      <c r="E117" s="55" t="e">
        <f t="shared" si="65"/>
        <v>#REF!</v>
      </c>
      <c r="F117" s="55" t="e">
        <f t="shared" si="66"/>
        <v>#REF!</v>
      </c>
      <c r="G117" s="55" t="e">
        <f t="shared" si="67"/>
        <v>#REF!</v>
      </c>
      <c r="H117" s="55" t="e">
        <f t="shared" si="68"/>
        <v>#REF!</v>
      </c>
      <c r="I117" s="55" t="e">
        <f t="shared" si="69"/>
        <v>#REF!</v>
      </c>
      <c r="J117" s="55" t="e">
        <f t="shared" si="70"/>
        <v>#REF!</v>
      </c>
      <c r="K117" s="55" t="e">
        <f t="shared" si="71"/>
        <v>#REF!</v>
      </c>
      <c r="L117" s="55" t="e">
        <f t="shared" si="72"/>
        <v>#REF!</v>
      </c>
      <c r="M117" s="55" t="e">
        <f t="shared" si="73"/>
        <v>#REF!</v>
      </c>
      <c r="N117" s="55" t="e">
        <f t="shared" si="74"/>
        <v>#REF!</v>
      </c>
      <c r="O117" s="55" t="e">
        <f t="shared" si="75"/>
        <v>#REF!</v>
      </c>
      <c r="P117" s="57" t="e">
        <f t="shared" si="76"/>
        <v>#REF!</v>
      </c>
      <c r="Q117" s="58" t="e">
        <f t="shared" si="77"/>
        <v>#REF!</v>
      </c>
      <c r="R117" s="55" t="e">
        <f t="shared" si="78"/>
        <v>#REF!</v>
      </c>
      <c r="S117" s="55" t="e">
        <f t="shared" si="79"/>
        <v>#REF!</v>
      </c>
      <c r="T117" s="55" t="e">
        <f t="shared" si="80"/>
        <v>#REF!</v>
      </c>
      <c r="U117" s="55" t="e">
        <f t="shared" si="81"/>
        <v>#REF!</v>
      </c>
      <c r="V117" s="55" t="e">
        <f t="shared" si="82"/>
        <v>#REF!</v>
      </c>
      <c r="W117" s="55" t="e">
        <f t="shared" si="83"/>
        <v>#REF!</v>
      </c>
      <c r="X117" s="55" t="e">
        <f t="shared" si="84"/>
        <v>#REF!</v>
      </c>
      <c r="Y117" s="55" t="e">
        <f t="shared" si="85"/>
        <v>#REF!</v>
      </c>
      <c r="Z117" s="55" t="e">
        <f t="shared" si="86"/>
        <v>#REF!</v>
      </c>
      <c r="AA117" s="56" t="e">
        <f t="shared" si="87"/>
        <v>#REF!</v>
      </c>
      <c r="AB117" s="55" t="e">
        <f t="shared" si="88"/>
        <v>#REF!</v>
      </c>
      <c r="AC117" s="55" t="e">
        <f t="shared" si="89"/>
        <v>#REF!</v>
      </c>
      <c r="AD117" s="55" t="e">
        <f t="shared" si="90"/>
        <v>#REF!</v>
      </c>
      <c r="AE117" s="57" t="e">
        <f t="shared" si="91"/>
        <v>#REF!</v>
      </c>
      <c r="AF117" s="56" t="e">
        <f t="shared" si="92"/>
        <v>#REF!</v>
      </c>
      <c r="AG117" s="55" t="e">
        <f t="shared" si="93"/>
        <v>#REF!</v>
      </c>
      <c r="AH117" s="55" t="e">
        <f t="shared" si="94"/>
        <v>#REF!</v>
      </c>
      <c r="AI117" s="55" t="e">
        <f t="shared" si="95"/>
        <v>#REF!</v>
      </c>
      <c r="AJ117" s="55" t="e">
        <f t="shared" si="96"/>
        <v>#REF!</v>
      </c>
      <c r="AK117" s="55" t="e">
        <f t="shared" si="97"/>
        <v>#REF!</v>
      </c>
      <c r="AL117" s="55" t="e">
        <f t="shared" si="98"/>
        <v>#REF!</v>
      </c>
      <c r="AM117" s="55" t="e">
        <f t="shared" si="99"/>
        <v>#REF!</v>
      </c>
      <c r="AN117" s="55" t="e">
        <f t="shared" si="100"/>
        <v>#REF!</v>
      </c>
      <c r="AO117" s="55" t="e">
        <f t="shared" si="101"/>
        <v>#REF!</v>
      </c>
      <c r="AP117" s="55" t="e">
        <f t="shared" si="102"/>
        <v>#REF!</v>
      </c>
      <c r="AQ117" s="55" t="e">
        <f t="shared" si="103"/>
        <v>#REF!</v>
      </c>
      <c r="AR117" s="55" t="e">
        <f t="shared" si="104"/>
        <v>#REF!</v>
      </c>
      <c r="AS117" s="55" t="e">
        <f t="shared" si="105"/>
        <v>#REF!</v>
      </c>
      <c r="AT117" s="57" t="e">
        <f t="shared" si="106"/>
        <v>#REF!</v>
      </c>
      <c r="AU117" s="56" t="e">
        <f t="shared" si="107"/>
        <v>#REF!</v>
      </c>
      <c r="AV117" s="55" t="e">
        <f t="shared" si="108"/>
        <v>#REF!</v>
      </c>
      <c r="AW117" s="55" t="e">
        <f t="shared" si="109"/>
        <v>#REF!</v>
      </c>
      <c r="AX117" s="55" t="e">
        <f t="shared" si="110"/>
        <v>#REF!</v>
      </c>
      <c r="AY117" s="55" t="e">
        <f t="shared" si="111"/>
        <v>#REF!</v>
      </c>
      <c r="AZ117" s="55" t="e">
        <f t="shared" si="112"/>
        <v>#REF!</v>
      </c>
      <c r="BA117" s="55" t="e">
        <f t="shared" si="113"/>
        <v>#REF!</v>
      </c>
      <c r="BB117" s="55" t="e">
        <f t="shared" si="114"/>
        <v>#REF!</v>
      </c>
      <c r="BC117" s="55" t="e">
        <f t="shared" si="115"/>
        <v>#REF!</v>
      </c>
      <c r="BD117" s="55" t="e">
        <f t="shared" si="116"/>
        <v>#REF!</v>
      </c>
      <c r="BE117" s="55" t="e">
        <f t="shared" si="117"/>
        <v>#REF!</v>
      </c>
      <c r="BF117" s="55" t="e">
        <f t="shared" si="118"/>
        <v>#REF!</v>
      </c>
      <c r="BG117" s="55" t="e">
        <f t="shared" si="119"/>
        <v>#REF!</v>
      </c>
      <c r="BH117" s="55" t="e">
        <f t="shared" si="120"/>
        <v>#REF!</v>
      </c>
      <c r="BI117" s="54" t="e">
        <f t="shared" si="121"/>
        <v>#REF!</v>
      </c>
      <c r="BJ117" s="53" t="e">
        <f t="shared" si="123"/>
        <v>#REF!</v>
      </c>
    </row>
    <row r="118" spans="1:62" s="33" customFormat="1" ht="12.95" customHeight="1">
      <c r="A118" s="52">
        <f t="shared" si="122"/>
        <v>2647</v>
      </c>
      <c r="B118" s="59" t="e">
        <f t="shared" si="62"/>
        <v>#REF!</v>
      </c>
      <c r="C118" s="55" t="e">
        <f t="shared" si="63"/>
        <v>#REF!</v>
      </c>
      <c r="D118" s="55" t="e">
        <f t="shared" si="64"/>
        <v>#REF!</v>
      </c>
      <c r="E118" s="55" t="e">
        <f t="shared" si="65"/>
        <v>#REF!</v>
      </c>
      <c r="F118" s="55" t="e">
        <f t="shared" si="66"/>
        <v>#REF!</v>
      </c>
      <c r="G118" s="55" t="e">
        <f t="shared" si="67"/>
        <v>#REF!</v>
      </c>
      <c r="H118" s="55" t="e">
        <f t="shared" si="68"/>
        <v>#REF!</v>
      </c>
      <c r="I118" s="55" t="e">
        <f t="shared" si="69"/>
        <v>#REF!</v>
      </c>
      <c r="J118" s="55" t="e">
        <f t="shared" si="70"/>
        <v>#REF!</v>
      </c>
      <c r="K118" s="55" t="e">
        <f t="shared" si="71"/>
        <v>#REF!</v>
      </c>
      <c r="L118" s="55" t="e">
        <f t="shared" si="72"/>
        <v>#REF!</v>
      </c>
      <c r="M118" s="55" t="e">
        <f t="shared" si="73"/>
        <v>#REF!</v>
      </c>
      <c r="N118" s="55" t="e">
        <f t="shared" si="74"/>
        <v>#REF!</v>
      </c>
      <c r="O118" s="55" t="e">
        <f t="shared" si="75"/>
        <v>#REF!</v>
      </c>
      <c r="P118" s="57" t="e">
        <f t="shared" si="76"/>
        <v>#REF!</v>
      </c>
      <c r="Q118" s="58" t="e">
        <f t="shared" si="77"/>
        <v>#REF!</v>
      </c>
      <c r="R118" s="55" t="e">
        <f t="shared" si="78"/>
        <v>#REF!</v>
      </c>
      <c r="S118" s="55" t="e">
        <f t="shared" si="79"/>
        <v>#REF!</v>
      </c>
      <c r="T118" s="55" t="e">
        <f t="shared" si="80"/>
        <v>#REF!</v>
      </c>
      <c r="U118" s="55" t="e">
        <f t="shared" si="81"/>
        <v>#REF!</v>
      </c>
      <c r="V118" s="55" t="e">
        <f t="shared" si="82"/>
        <v>#REF!</v>
      </c>
      <c r="W118" s="55" t="e">
        <f t="shared" si="83"/>
        <v>#REF!</v>
      </c>
      <c r="X118" s="55" t="e">
        <f t="shared" si="84"/>
        <v>#REF!</v>
      </c>
      <c r="Y118" s="55" t="e">
        <f t="shared" si="85"/>
        <v>#REF!</v>
      </c>
      <c r="Z118" s="55" t="e">
        <f t="shared" si="86"/>
        <v>#REF!</v>
      </c>
      <c r="AA118" s="56" t="e">
        <f t="shared" si="87"/>
        <v>#REF!</v>
      </c>
      <c r="AB118" s="55" t="e">
        <f t="shared" si="88"/>
        <v>#REF!</v>
      </c>
      <c r="AC118" s="55" t="e">
        <f t="shared" si="89"/>
        <v>#REF!</v>
      </c>
      <c r="AD118" s="55" t="e">
        <f t="shared" si="90"/>
        <v>#REF!</v>
      </c>
      <c r="AE118" s="57" t="e">
        <f t="shared" si="91"/>
        <v>#REF!</v>
      </c>
      <c r="AF118" s="56" t="e">
        <f t="shared" si="92"/>
        <v>#REF!</v>
      </c>
      <c r="AG118" s="55" t="e">
        <f t="shared" si="93"/>
        <v>#REF!</v>
      </c>
      <c r="AH118" s="55" t="e">
        <f t="shared" si="94"/>
        <v>#REF!</v>
      </c>
      <c r="AI118" s="55" t="e">
        <f t="shared" si="95"/>
        <v>#REF!</v>
      </c>
      <c r="AJ118" s="55" t="e">
        <f t="shared" si="96"/>
        <v>#REF!</v>
      </c>
      <c r="AK118" s="55" t="e">
        <f t="shared" si="97"/>
        <v>#REF!</v>
      </c>
      <c r="AL118" s="55" t="e">
        <f t="shared" si="98"/>
        <v>#REF!</v>
      </c>
      <c r="AM118" s="55" t="e">
        <f t="shared" si="99"/>
        <v>#REF!</v>
      </c>
      <c r="AN118" s="55" t="e">
        <f t="shared" si="100"/>
        <v>#REF!</v>
      </c>
      <c r="AO118" s="55" t="e">
        <f t="shared" si="101"/>
        <v>#REF!</v>
      </c>
      <c r="AP118" s="55" t="e">
        <f t="shared" si="102"/>
        <v>#REF!</v>
      </c>
      <c r="AQ118" s="55" t="e">
        <f t="shared" si="103"/>
        <v>#REF!</v>
      </c>
      <c r="AR118" s="55" t="e">
        <f t="shared" si="104"/>
        <v>#REF!</v>
      </c>
      <c r="AS118" s="55" t="e">
        <f t="shared" si="105"/>
        <v>#REF!</v>
      </c>
      <c r="AT118" s="57" t="e">
        <f t="shared" si="106"/>
        <v>#REF!</v>
      </c>
      <c r="AU118" s="56" t="e">
        <f t="shared" si="107"/>
        <v>#REF!</v>
      </c>
      <c r="AV118" s="55" t="e">
        <f t="shared" si="108"/>
        <v>#REF!</v>
      </c>
      <c r="AW118" s="55" t="e">
        <f t="shared" si="109"/>
        <v>#REF!</v>
      </c>
      <c r="AX118" s="55" t="e">
        <f t="shared" si="110"/>
        <v>#REF!</v>
      </c>
      <c r="AY118" s="55" t="e">
        <f t="shared" si="111"/>
        <v>#REF!</v>
      </c>
      <c r="AZ118" s="55" t="e">
        <f t="shared" si="112"/>
        <v>#REF!</v>
      </c>
      <c r="BA118" s="55" t="e">
        <f t="shared" si="113"/>
        <v>#REF!</v>
      </c>
      <c r="BB118" s="55" t="e">
        <f t="shared" si="114"/>
        <v>#REF!</v>
      </c>
      <c r="BC118" s="55" t="e">
        <f t="shared" si="115"/>
        <v>#REF!</v>
      </c>
      <c r="BD118" s="55" t="e">
        <f t="shared" si="116"/>
        <v>#REF!</v>
      </c>
      <c r="BE118" s="55" t="e">
        <f t="shared" si="117"/>
        <v>#REF!</v>
      </c>
      <c r="BF118" s="55" t="e">
        <f t="shared" si="118"/>
        <v>#REF!</v>
      </c>
      <c r="BG118" s="55" t="e">
        <f t="shared" si="119"/>
        <v>#REF!</v>
      </c>
      <c r="BH118" s="55" t="e">
        <f t="shared" si="120"/>
        <v>#REF!</v>
      </c>
      <c r="BI118" s="54" t="e">
        <f t="shared" si="121"/>
        <v>#REF!</v>
      </c>
      <c r="BJ118" s="53" t="e">
        <f t="shared" si="123"/>
        <v>#REF!</v>
      </c>
    </row>
    <row r="119" spans="1:62" s="33" customFormat="1" ht="12.95" customHeight="1">
      <c r="A119" s="52">
        <f t="shared" si="122"/>
        <v>2648</v>
      </c>
      <c r="B119" s="59" t="e">
        <f t="shared" si="62"/>
        <v>#REF!</v>
      </c>
      <c r="C119" s="55" t="e">
        <f t="shared" si="63"/>
        <v>#REF!</v>
      </c>
      <c r="D119" s="55" t="e">
        <f t="shared" si="64"/>
        <v>#REF!</v>
      </c>
      <c r="E119" s="55" t="e">
        <f t="shared" si="65"/>
        <v>#REF!</v>
      </c>
      <c r="F119" s="55" t="e">
        <f t="shared" si="66"/>
        <v>#REF!</v>
      </c>
      <c r="G119" s="55" t="e">
        <f t="shared" si="67"/>
        <v>#REF!</v>
      </c>
      <c r="H119" s="55" t="e">
        <f t="shared" si="68"/>
        <v>#REF!</v>
      </c>
      <c r="I119" s="55" t="e">
        <f t="shared" si="69"/>
        <v>#REF!</v>
      </c>
      <c r="J119" s="55" t="e">
        <f t="shared" si="70"/>
        <v>#REF!</v>
      </c>
      <c r="K119" s="55" t="e">
        <f t="shared" si="71"/>
        <v>#REF!</v>
      </c>
      <c r="L119" s="55" t="e">
        <f t="shared" si="72"/>
        <v>#REF!</v>
      </c>
      <c r="M119" s="55" t="e">
        <f t="shared" si="73"/>
        <v>#REF!</v>
      </c>
      <c r="N119" s="55" t="e">
        <f t="shared" si="74"/>
        <v>#REF!</v>
      </c>
      <c r="O119" s="55" t="e">
        <f t="shared" si="75"/>
        <v>#REF!</v>
      </c>
      <c r="P119" s="57" t="e">
        <f t="shared" si="76"/>
        <v>#REF!</v>
      </c>
      <c r="Q119" s="58" t="e">
        <f t="shared" si="77"/>
        <v>#REF!</v>
      </c>
      <c r="R119" s="55" t="e">
        <f t="shared" si="78"/>
        <v>#REF!</v>
      </c>
      <c r="S119" s="55" t="e">
        <f t="shared" si="79"/>
        <v>#REF!</v>
      </c>
      <c r="T119" s="55" t="e">
        <f t="shared" si="80"/>
        <v>#REF!</v>
      </c>
      <c r="U119" s="55" t="e">
        <f t="shared" si="81"/>
        <v>#REF!</v>
      </c>
      <c r="V119" s="55" t="e">
        <f t="shared" si="82"/>
        <v>#REF!</v>
      </c>
      <c r="W119" s="55" t="e">
        <f t="shared" si="83"/>
        <v>#REF!</v>
      </c>
      <c r="X119" s="55" t="e">
        <f t="shared" si="84"/>
        <v>#REF!</v>
      </c>
      <c r="Y119" s="55" t="e">
        <f t="shared" si="85"/>
        <v>#REF!</v>
      </c>
      <c r="Z119" s="55" t="e">
        <f t="shared" si="86"/>
        <v>#REF!</v>
      </c>
      <c r="AA119" s="56" t="e">
        <f t="shared" si="87"/>
        <v>#REF!</v>
      </c>
      <c r="AB119" s="55" t="e">
        <f t="shared" si="88"/>
        <v>#REF!</v>
      </c>
      <c r="AC119" s="55" t="e">
        <f t="shared" si="89"/>
        <v>#REF!</v>
      </c>
      <c r="AD119" s="55" t="e">
        <f t="shared" si="90"/>
        <v>#REF!</v>
      </c>
      <c r="AE119" s="57" t="e">
        <f t="shared" si="91"/>
        <v>#REF!</v>
      </c>
      <c r="AF119" s="56" t="e">
        <f t="shared" si="92"/>
        <v>#REF!</v>
      </c>
      <c r="AG119" s="55" t="e">
        <f t="shared" si="93"/>
        <v>#REF!</v>
      </c>
      <c r="AH119" s="55" t="e">
        <f t="shared" si="94"/>
        <v>#REF!</v>
      </c>
      <c r="AI119" s="55" t="e">
        <f t="shared" si="95"/>
        <v>#REF!</v>
      </c>
      <c r="AJ119" s="55" t="e">
        <f t="shared" si="96"/>
        <v>#REF!</v>
      </c>
      <c r="AK119" s="55" t="e">
        <f t="shared" si="97"/>
        <v>#REF!</v>
      </c>
      <c r="AL119" s="55" t="e">
        <f t="shared" si="98"/>
        <v>#REF!</v>
      </c>
      <c r="AM119" s="55" t="e">
        <f t="shared" si="99"/>
        <v>#REF!</v>
      </c>
      <c r="AN119" s="55" t="e">
        <f t="shared" si="100"/>
        <v>#REF!</v>
      </c>
      <c r="AO119" s="55" t="e">
        <f t="shared" si="101"/>
        <v>#REF!</v>
      </c>
      <c r="AP119" s="55" t="e">
        <f t="shared" si="102"/>
        <v>#REF!</v>
      </c>
      <c r="AQ119" s="55" t="e">
        <f t="shared" si="103"/>
        <v>#REF!</v>
      </c>
      <c r="AR119" s="55" t="e">
        <f t="shared" si="104"/>
        <v>#REF!</v>
      </c>
      <c r="AS119" s="55" t="e">
        <f t="shared" si="105"/>
        <v>#REF!</v>
      </c>
      <c r="AT119" s="57" t="e">
        <f t="shared" si="106"/>
        <v>#REF!</v>
      </c>
      <c r="AU119" s="56" t="e">
        <f t="shared" si="107"/>
        <v>#REF!</v>
      </c>
      <c r="AV119" s="55" t="e">
        <f t="shared" si="108"/>
        <v>#REF!</v>
      </c>
      <c r="AW119" s="55" t="e">
        <f t="shared" si="109"/>
        <v>#REF!</v>
      </c>
      <c r="AX119" s="55" t="e">
        <f t="shared" si="110"/>
        <v>#REF!</v>
      </c>
      <c r="AY119" s="55" t="e">
        <f t="shared" si="111"/>
        <v>#REF!</v>
      </c>
      <c r="AZ119" s="55" t="e">
        <f t="shared" si="112"/>
        <v>#REF!</v>
      </c>
      <c r="BA119" s="55" t="e">
        <f t="shared" si="113"/>
        <v>#REF!</v>
      </c>
      <c r="BB119" s="55" t="e">
        <f t="shared" si="114"/>
        <v>#REF!</v>
      </c>
      <c r="BC119" s="55" t="e">
        <f t="shared" si="115"/>
        <v>#REF!</v>
      </c>
      <c r="BD119" s="55" t="e">
        <f t="shared" si="116"/>
        <v>#REF!</v>
      </c>
      <c r="BE119" s="55" t="e">
        <f t="shared" si="117"/>
        <v>#REF!</v>
      </c>
      <c r="BF119" s="55" t="e">
        <f t="shared" si="118"/>
        <v>#REF!</v>
      </c>
      <c r="BG119" s="55" t="e">
        <f t="shared" si="119"/>
        <v>#REF!</v>
      </c>
      <c r="BH119" s="55" t="e">
        <f t="shared" si="120"/>
        <v>#REF!</v>
      </c>
      <c r="BI119" s="54" t="e">
        <f t="shared" si="121"/>
        <v>#REF!</v>
      </c>
      <c r="BJ119" s="53" t="e">
        <f t="shared" si="123"/>
        <v>#REF!</v>
      </c>
    </row>
    <row r="120" spans="1:62" s="33" customFormat="1" ht="12.95" customHeight="1">
      <c r="A120" s="52">
        <f t="shared" si="122"/>
        <v>2649</v>
      </c>
      <c r="B120" s="59" t="e">
        <f t="shared" si="62"/>
        <v>#REF!</v>
      </c>
      <c r="C120" s="55" t="e">
        <f t="shared" si="63"/>
        <v>#REF!</v>
      </c>
      <c r="D120" s="55" t="e">
        <f t="shared" si="64"/>
        <v>#REF!</v>
      </c>
      <c r="E120" s="55" t="e">
        <f t="shared" si="65"/>
        <v>#REF!</v>
      </c>
      <c r="F120" s="55" t="e">
        <f t="shared" si="66"/>
        <v>#REF!</v>
      </c>
      <c r="G120" s="55" t="e">
        <f t="shared" si="67"/>
        <v>#REF!</v>
      </c>
      <c r="H120" s="55" t="e">
        <f t="shared" si="68"/>
        <v>#REF!</v>
      </c>
      <c r="I120" s="55" t="e">
        <f t="shared" si="69"/>
        <v>#REF!</v>
      </c>
      <c r="J120" s="55" t="e">
        <f t="shared" si="70"/>
        <v>#REF!</v>
      </c>
      <c r="K120" s="55" t="e">
        <f t="shared" si="71"/>
        <v>#REF!</v>
      </c>
      <c r="L120" s="55" t="e">
        <f t="shared" si="72"/>
        <v>#REF!</v>
      </c>
      <c r="M120" s="55" t="e">
        <f t="shared" si="73"/>
        <v>#REF!</v>
      </c>
      <c r="N120" s="55" t="e">
        <f t="shared" si="74"/>
        <v>#REF!</v>
      </c>
      <c r="O120" s="55" t="e">
        <f t="shared" si="75"/>
        <v>#REF!</v>
      </c>
      <c r="P120" s="57" t="e">
        <f t="shared" si="76"/>
        <v>#REF!</v>
      </c>
      <c r="Q120" s="58" t="e">
        <f t="shared" si="77"/>
        <v>#REF!</v>
      </c>
      <c r="R120" s="55" t="e">
        <f t="shared" si="78"/>
        <v>#REF!</v>
      </c>
      <c r="S120" s="55" t="e">
        <f t="shared" si="79"/>
        <v>#REF!</v>
      </c>
      <c r="T120" s="55" t="e">
        <f t="shared" si="80"/>
        <v>#REF!</v>
      </c>
      <c r="U120" s="55" t="e">
        <f t="shared" si="81"/>
        <v>#REF!</v>
      </c>
      <c r="V120" s="55" t="e">
        <f t="shared" si="82"/>
        <v>#REF!</v>
      </c>
      <c r="W120" s="55" t="e">
        <f t="shared" si="83"/>
        <v>#REF!</v>
      </c>
      <c r="X120" s="55" t="e">
        <f t="shared" si="84"/>
        <v>#REF!</v>
      </c>
      <c r="Y120" s="55" t="e">
        <f t="shared" si="85"/>
        <v>#REF!</v>
      </c>
      <c r="Z120" s="55" t="e">
        <f t="shared" si="86"/>
        <v>#REF!</v>
      </c>
      <c r="AA120" s="56" t="e">
        <f t="shared" si="87"/>
        <v>#REF!</v>
      </c>
      <c r="AB120" s="55" t="e">
        <f t="shared" si="88"/>
        <v>#REF!</v>
      </c>
      <c r="AC120" s="55" t="e">
        <f t="shared" si="89"/>
        <v>#REF!</v>
      </c>
      <c r="AD120" s="55" t="e">
        <f t="shared" si="90"/>
        <v>#REF!</v>
      </c>
      <c r="AE120" s="57" t="e">
        <f t="shared" si="91"/>
        <v>#REF!</v>
      </c>
      <c r="AF120" s="56" t="e">
        <f t="shared" si="92"/>
        <v>#REF!</v>
      </c>
      <c r="AG120" s="55" t="e">
        <f t="shared" si="93"/>
        <v>#REF!</v>
      </c>
      <c r="AH120" s="55" t="e">
        <f t="shared" si="94"/>
        <v>#REF!</v>
      </c>
      <c r="AI120" s="55" t="e">
        <f t="shared" si="95"/>
        <v>#REF!</v>
      </c>
      <c r="AJ120" s="55" t="e">
        <f t="shared" si="96"/>
        <v>#REF!</v>
      </c>
      <c r="AK120" s="55" t="e">
        <f t="shared" si="97"/>
        <v>#REF!</v>
      </c>
      <c r="AL120" s="55" t="e">
        <f t="shared" si="98"/>
        <v>#REF!</v>
      </c>
      <c r="AM120" s="55" t="e">
        <f t="shared" si="99"/>
        <v>#REF!</v>
      </c>
      <c r="AN120" s="55" t="e">
        <f t="shared" si="100"/>
        <v>#REF!</v>
      </c>
      <c r="AO120" s="55" t="e">
        <f t="shared" si="101"/>
        <v>#REF!</v>
      </c>
      <c r="AP120" s="55" t="e">
        <f t="shared" si="102"/>
        <v>#REF!</v>
      </c>
      <c r="AQ120" s="55" t="e">
        <f t="shared" si="103"/>
        <v>#REF!</v>
      </c>
      <c r="AR120" s="55" t="e">
        <f t="shared" si="104"/>
        <v>#REF!</v>
      </c>
      <c r="AS120" s="55" t="e">
        <f t="shared" si="105"/>
        <v>#REF!</v>
      </c>
      <c r="AT120" s="57" t="e">
        <f t="shared" si="106"/>
        <v>#REF!</v>
      </c>
      <c r="AU120" s="56" t="e">
        <f t="shared" si="107"/>
        <v>#REF!</v>
      </c>
      <c r="AV120" s="55" t="e">
        <f t="shared" si="108"/>
        <v>#REF!</v>
      </c>
      <c r="AW120" s="55" t="e">
        <f t="shared" si="109"/>
        <v>#REF!</v>
      </c>
      <c r="AX120" s="55" t="e">
        <f t="shared" si="110"/>
        <v>#REF!</v>
      </c>
      <c r="AY120" s="55" t="e">
        <f t="shared" si="111"/>
        <v>#REF!</v>
      </c>
      <c r="AZ120" s="55" t="e">
        <f t="shared" si="112"/>
        <v>#REF!</v>
      </c>
      <c r="BA120" s="55" t="e">
        <f t="shared" si="113"/>
        <v>#REF!</v>
      </c>
      <c r="BB120" s="55" t="e">
        <f t="shared" si="114"/>
        <v>#REF!</v>
      </c>
      <c r="BC120" s="55" t="e">
        <f t="shared" si="115"/>
        <v>#REF!</v>
      </c>
      <c r="BD120" s="55" t="e">
        <f t="shared" si="116"/>
        <v>#REF!</v>
      </c>
      <c r="BE120" s="55" t="e">
        <f t="shared" si="117"/>
        <v>#REF!</v>
      </c>
      <c r="BF120" s="55" t="e">
        <f t="shared" si="118"/>
        <v>#REF!</v>
      </c>
      <c r="BG120" s="55" t="e">
        <f t="shared" si="119"/>
        <v>#REF!</v>
      </c>
      <c r="BH120" s="55" t="e">
        <f t="shared" si="120"/>
        <v>#REF!</v>
      </c>
      <c r="BI120" s="54" t="e">
        <f t="shared" si="121"/>
        <v>#REF!</v>
      </c>
      <c r="BJ120" s="53" t="e">
        <f t="shared" si="123"/>
        <v>#REF!</v>
      </c>
    </row>
    <row r="121" spans="1:62" s="33" customFormat="1" ht="12.95" customHeight="1">
      <c r="A121" s="52">
        <f t="shared" si="122"/>
        <v>2650</v>
      </c>
      <c r="B121" s="59" t="e">
        <f t="shared" si="62"/>
        <v>#REF!</v>
      </c>
      <c r="C121" s="55" t="e">
        <f t="shared" si="63"/>
        <v>#REF!</v>
      </c>
      <c r="D121" s="55" t="e">
        <f t="shared" si="64"/>
        <v>#REF!</v>
      </c>
      <c r="E121" s="55" t="e">
        <f t="shared" si="65"/>
        <v>#REF!</v>
      </c>
      <c r="F121" s="55" t="e">
        <f t="shared" si="66"/>
        <v>#REF!</v>
      </c>
      <c r="G121" s="55" t="e">
        <f t="shared" si="67"/>
        <v>#REF!</v>
      </c>
      <c r="H121" s="55" t="e">
        <f t="shared" si="68"/>
        <v>#REF!</v>
      </c>
      <c r="I121" s="55" t="e">
        <f t="shared" si="69"/>
        <v>#REF!</v>
      </c>
      <c r="J121" s="55" t="e">
        <f t="shared" si="70"/>
        <v>#REF!</v>
      </c>
      <c r="K121" s="55" t="e">
        <f t="shared" si="71"/>
        <v>#REF!</v>
      </c>
      <c r="L121" s="55" t="e">
        <f t="shared" si="72"/>
        <v>#REF!</v>
      </c>
      <c r="M121" s="55" t="e">
        <f t="shared" si="73"/>
        <v>#REF!</v>
      </c>
      <c r="N121" s="55" t="e">
        <f t="shared" si="74"/>
        <v>#REF!</v>
      </c>
      <c r="O121" s="55" t="e">
        <f t="shared" si="75"/>
        <v>#REF!</v>
      </c>
      <c r="P121" s="57" t="e">
        <f t="shared" si="76"/>
        <v>#REF!</v>
      </c>
      <c r="Q121" s="58" t="e">
        <f t="shared" si="77"/>
        <v>#REF!</v>
      </c>
      <c r="R121" s="55" t="e">
        <f t="shared" si="78"/>
        <v>#REF!</v>
      </c>
      <c r="S121" s="55" t="e">
        <f t="shared" si="79"/>
        <v>#REF!</v>
      </c>
      <c r="T121" s="55" t="e">
        <f t="shared" si="80"/>
        <v>#REF!</v>
      </c>
      <c r="U121" s="55" t="e">
        <f t="shared" si="81"/>
        <v>#REF!</v>
      </c>
      <c r="V121" s="55" t="e">
        <f t="shared" si="82"/>
        <v>#REF!</v>
      </c>
      <c r="W121" s="55" t="e">
        <f t="shared" si="83"/>
        <v>#REF!</v>
      </c>
      <c r="X121" s="55" t="e">
        <f t="shared" si="84"/>
        <v>#REF!</v>
      </c>
      <c r="Y121" s="55" t="e">
        <f t="shared" si="85"/>
        <v>#REF!</v>
      </c>
      <c r="Z121" s="55" t="e">
        <f t="shared" si="86"/>
        <v>#REF!</v>
      </c>
      <c r="AA121" s="56" t="e">
        <f t="shared" si="87"/>
        <v>#REF!</v>
      </c>
      <c r="AB121" s="55" t="e">
        <f t="shared" si="88"/>
        <v>#REF!</v>
      </c>
      <c r="AC121" s="55" t="e">
        <f t="shared" si="89"/>
        <v>#REF!</v>
      </c>
      <c r="AD121" s="55" t="e">
        <f t="shared" si="90"/>
        <v>#REF!</v>
      </c>
      <c r="AE121" s="57" t="e">
        <f t="shared" si="91"/>
        <v>#REF!</v>
      </c>
      <c r="AF121" s="56" t="e">
        <f t="shared" si="92"/>
        <v>#REF!</v>
      </c>
      <c r="AG121" s="55" t="e">
        <f t="shared" si="93"/>
        <v>#REF!</v>
      </c>
      <c r="AH121" s="55" t="e">
        <f t="shared" si="94"/>
        <v>#REF!</v>
      </c>
      <c r="AI121" s="55" t="e">
        <f t="shared" si="95"/>
        <v>#REF!</v>
      </c>
      <c r="AJ121" s="55" t="e">
        <f t="shared" si="96"/>
        <v>#REF!</v>
      </c>
      <c r="AK121" s="55" t="e">
        <f t="shared" si="97"/>
        <v>#REF!</v>
      </c>
      <c r="AL121" s="55" t="e">
        <f t="shared" si="98"/>
        <v>#REF!</v>
      </c>
      <c r="AM121" s="55" t="e">
        <f t="shared" si="99"/>
        <v>#REF!</v>
      </c>
      <c r="AN121" s="55" t="e">
        <f t="shared" si="100"/>
        <v>#REF!</v>
      </c>
      <c r="AO121" s="55" t="e">
        <f t="shared" si="101"/>
        <v>#REF!</v>
      </c>
      <c r="AP121" s="55" t="e">
        <f t="shared" si="102"/>
        <v>#REF!</v>
      </c>
      <c r="AQ121" s="55" t="e">
        <f t="shared" si="103"/>
        <v>#REF!</v>
      </c>
      <c r="AR121" s="55" t="e">
        <f t="shared" si="104"/>
        <v>#REF!</v>
      </c>
      <c r="AS121" s="55" t="e">
        <f t="shared" si="105"/>
        <v>#REF!</v>
      </c>
      <c r="AT121" s="57" t="e">
        <f t="shared" si="106"/>
        <v>#REF!</v>
      </c>
      <c r="AU121" s="56" t="e">
        <f t="shared" si="107"/>
        <v>#REF!</v>
      </c>
      <c r="AV121" s="55" t="e">
        <f t="shared" si="108"/>
        <v>#REF!</v>
      </c>
      <c r="AW121" s="55" t="e">
        <f t="shared" si="109"/>
        <v>#REF!</v>
      </c>
      <c r="AX121" s="55" t="e">
        <f t="shared" si="110"/>
        <v>#REF!</v>
      </c>
      <c r="AY121" s="55" t="e">
        <f t="shared" si="111"/>
        <v>#REF!</v>
      </c>
      <c r="AZ121" s="55" t="e">
        <f t="shared" si="112"/>
        <v>#REF!</v>
      </c>
      <c r="BA121" s="55" t="e">
        <f t="shared" si="113"/>
        <v>#REF!</v>
      </c>
      <c r="BB121" s="55" t="e">
        <f t="shared" si="114"/>
        <v>#REF!</v>
      </c>
      <c r="BC121" s="55" t="e">
        <f t="shared" si="115"/>
        <v>#REF!</v>
      </c>
      <c r="BD121" s="55" t="e">
        <f t="shared" si="116"/>
        <v>#REF!</v>
      </c>
      <c r="BE121" s="55" t="e">
        <f t="shared" si="117"/>
        <v>#REF!</v>
      </c>
      <c r="BF121" s="55" t="e">
        <f t="shared" si="118"/>
        <v>#REF!</v>
      </c>
      <c r="BG121" s="55" t="e">
        <f t="shared" si="119"/>
        <v>#REF!</v>
      </c>
      <c r="BH121" s="55" t="e">
        <f t="shared" si="120"/>
        <v>#REF!</v>
      </c>
      <c r="BI121" s="54" t="e">
        <f t="shared" si="121"/>
        <v>#REF!</v>
      </c>
      <c r="BJ121" s="53" t="e">
        <f t="shared" si="123"/>
        <v>#REF!</v>
      </c>
    </row>
    <row r="122" spans="1:62" s="33" customFormat="1" ht="12.95" customHeight="1">
      <c r="A122" s="52">
        <f t="shared" si="122"/>
        <v>2651</v>
      </c>
      <c r="B122" s="59" t="e">
        <f t="shared" si="62"/>
        <v>#REF!</v>
      </c>
      <c r="C122" s="55" t="e">
        <f t="shared" si="63"/>
        <v>#REF!</v>
      </c>
      <c r="D122" s="55" t="e">
        <f t="shared" si="64"/>
        <v>#REF!</v>
      </c>
      <c r="E122" s="55" t="e">
        <f t="shared" si="65"/>
        <v>#REF!</v>
      </c>
      <c r="F122" s="55" t="e">
        <f t="shared" si="66"/>
        <v>#REF!</v>
      </c>
      <c r="G122" s="55" t="e">
        <f t="shared" si="67"/>
        <v>#REF!</v>
      </c>
      <c r="H122" s="55" t="e">
        <f t="shared" si="68"/>
        <v>#REF!</v>
      </c>
      <c r="I122" s="55" t="e">
        <f t="shared" si="69"/>
        <v>#REF!</v>
      </c>
      <c r="J122" s="55" t="e">
        <f t="shared" si="70"/>
        <v>#REF!</v>
      </c>
      <c r="K122" s="55" t="e">
        <f t="shared" si="71"/>
        <v>#REF!</v>
      </c>
      <c r="L122" s="55" t="e">
        <f t="shared" si="72"/>
        <v>#REF!</v>
      </c>
      <c r="M122" s="55" t="e">
        <f t="shared" si="73"/>
        <v>#REF!</v>
      </c>
      <c r="N122" s="55" t="e">
        <f t="shared" si="74"/>
        <v>#REF!</v>
      </c>
      <c r="O122" s="55" t="e">
        <f t="shared" si="75"/>
        <v>#REF!</v>
      </c>
      <c r="P122" s="57" t="e">
        <f t="shared" si="76"/>
        <v>#REF!</v>
      </c>
      <c r="Q122" s="58" t="e">
        <f t="shared" si="77"/>
        <v>#REF!</v>
      </c>
      <c r="R122" s="55" t="e">
        <f t="shared" si="78"/>
        <v>#REF!</v>
      </c>
      <c r="S122" s="55" t="e">
        <f t="shared" si="79"/>
        <v>#REF!</v>
      </c>
      <c r="T122" s="55" t="e">
        <f t="shared" si="80"/>
        <v>#REF!</v>
      </c>
      <c r="U122" s="55" t="e">
        <f t="shared" si="81"/>
        <v>#REF!</v>
      </c>
      <c r="V122" s="55" t="e">
        <f t="shared" si="82"/>
        <v>#REF!</v>
      </c>
      <c r="W122" s="55" t="e">
        <f t="shared" si="83"/>
        <v>#REF!</v>
      </c>
      <c r="X122" s="55" t="e">
        <f t="shared" si="84"/>
        <v>#REF!</v>
      </c>
      <c r="Y122" s="55" t="e">
        <f t="shared" si="85"/>
        <v>#REF!</v>
      </c>
      <c r="Z122" s="55" t="e">
        <f t="shared" si="86"/>
        <v>#REF!</v>
      </c>
      <c r="AA122" s="56" t="e">
        <f t="shared" si="87"/>
        <v>#REF!</v>
      </c>
      <c r="AB122" s="55" t="e">
        <f t="shared" si="88"/>
        <v>#REF!</v>
      </c>
      <c r="AC122" s="55" t="e">
        <f t="shared" si="89"/>
        <v>#REF!</v>
      </c>
      <c r="AD122" s="55" t="e">
        <f t="shared" si="90"/>
        <v>#REF!</v>
      </c>
      <c r="AE122" s="57" t="e">
        <f t="shared" si="91"/>
        <v>#REF!</v>
      </c>
      <c r="AF122" s="56" t="e">
        <f t="shared" si="92"/>
        <v>#REF!</v>
      </c>
      <c r="AG122" s="55" t="e">
        <f t="shared" si="93"/>
        <v>#REF!</v>
      </c>
      <c r="AH122" s="55" t="e">
        <f t="shared" si="94"/>
        <v>#REF!</v>
      </c>
      <c r="AI122" s="55" t="e">
        <f t="shared" si="95"/>
        <v>#REF!</v>
      </c>
      <c r="AJ122" s="55" t="e">
        <f t="shared" si="96"/>
        <v>#REF!</v>
      </c>
      <c r="AK122" s="55" t="e">
        <f t="shared" si="97"/>
        <v>#REF!</v>
      </c>
      <c r="AL122" s="55" t="e">
        <f t="shared" si="98"/>
        <v>#REF!</v>
      </c>
      <c r="AM122" s="55" t="e">
        <f t="shared" si="99"/>
        <v>#REF!</v>
      </c>
      <c r="AN122" s="55" t="e">
        <f t="shared" si="100"/>
        <v>#REF!</v>
      </c>
      <c r="AO122" s="55" t="e">
        <f t="shared" si="101"/>
        <v>#REF!</v>
      </c>
      <c r="AP122" s="55" t="e">
        <f t="shared" si="102"/>
        <v>#REF!</v>
      </c>
      <c r="AQ122" s="55" t="e">
        <f t="shared" si="103"/>
        <v>#REF!</v>
      </c>
      <c r="AR122" s="55" t="e">
        <f t="shared" si="104"/>
        <v>#REF!</v>
      </c>
      <c r="AS122" s="55" t="e">
        <f t="shared" si="105"/>
        <v>#REF!</v>
      </c>
      <c r="AT122" s="57" t="e">
        <f t="shared" si="106"/>
        <v>#REF!</v>
      </c>
      <c r="AU122" s="56" t="e">
        <f t="shared" si="107"/>
        <v>#REF!</v>
      </c>
      <c r="AV122" s="55" t="e">
        <f t="shared" si="108"/>
        <v>#REF!</v>
      </c>
      <c r="AW122" s="55" t="e">
        <f t="shared" si="109"/>
        <v>#REF!</v>
      </c>
      <c r="AX122" s="55" t="e">
        <f t="shared" si="110"/>
        <v>#REF!</v>
      </c>
      <c r="AY122" s="55" t="e">
        <f t="shared" si="111"/>
        <v>#REF!</v>
      </c>
      <c r="AZ122" s="55" t="e">
        <f t="shared" si="112"/>
        <v>#REF!</v>
      </c>
      <c r="BA122" s="55" t="e">
        <f t="shared" si="113"/>
        <v>#REF!</v>
      </c>
      <c r="BB122" s="55" t="e">
        <f t="shared" si="114"/>
        <v>#REF!</v>
      </c>
      <c r="BC122" s="55" t="e">
        <f t="shared" si="115"/>
        <v>#REF!</v>
      </c>
      <c r="BD122" s="55" t="e">
        <f t="shared" si="116"/>
        <v>#REF!</v>
      </c>
      <c r="BE122" s="55" t="e">
        <f t="shared" si="117"/>
        <v>#REF!</v>
      </c>
      <c r="BF122" s="55" t="e">
        <f t="shared" si="118"/>
        <v>#REF!</v>
      </c>
      <c r="BG122" s="55" t="e">
        <f t="shared" si="119"/>
        <v>#REF!</v>
      </c>
      <c r="BH122" s="55" t="e">
        <f t="shared" si="120"/>
        <v>#REF!</v>
      </c>
      <c r="BI122" s="54" t="e">
        <f t="shared" si="121"/>
        <v>#REF!</v>
      </c>
      <c r="BJ122" s="53" t="e">
        <f t="shared" si="123"/>
        <v>#REF!</v>
      </c>
    </row>
    <row r="123" spans="1:62" s="33" customFormat="1" ht="12.95" customHeight="1">
      <c r="A123" s="52">
        <f t="shared" si="122"/>
        <v>2652</v>
      </c>
      <c r="B123" s="59" t="e">
        <f t="shared" si="62"/>
        <v>#REF!</v>
      </c>
      <c r="C123" s="55" t="e">
        <f t="shared" si="63"/>
        <v>#REF!</v>
      </c>
      <c r="D123" s="55" t="e">
        <f t="shared" si="64"/>
        <v>#REF!</v>
      </c>
      <c r="E123" s="55" t="e">
        <f t="shared" si="65"/>
        <v>#REF!</v>
      </c>
      <c r="F123" s="55" t="e">
        <f t="shared" si="66"/>
        <v>#REF!</v>
      </c>
      <c r="G123" s="55" t="e">
        <f t="shared" si="67"/>
        <v>#REF!</v>
      </c>
      <c r="H123" s="55" t="e">
        <f t="shared" si="68"/>
        <v>#REF!</v>
      </c>
      <c r="I123" s="55" t="e">
        <f t="shared" si="69"/>
        <v>#REF!</v>
      </c>
      <c r="J123" s="55" t="e">
        <f t="shared" si="70"/>
        <v>#REF!</v>
      </c>
      <c r="K123" s="55" t="e">
        <f t="shared" si="71"/>
        <v>#REF!</v>
      </c>
      <c r="L123" s="55" t="e">
        <f t="shared" si="72"/>
        <v>#REF!</v>
      </c>
      <c r="M123" s="55" t="e">
        <f t="shared" si="73"/>
        <v>#REF!</v>
      </c>
      <c r="N123" s="55" t="e">
        <f t="shared" si="74"/>
        <v>#REF!</v>
      </c>
      <c r="O123" s="55" t="e">
        <f t="shared" si="75"/>
        <v>#REF!</v>
      </c>
      <c r="P123" s="57" t="e">
        <f t="shared" si="76"/>
        <v>#REF!</v>
      </c>
      <c r="Q123" s="58" t="e">
        <f t="shared" si="77"/>
        <v>#REF!</v>
      </c>
      <c r="R123" s="55" t="e">
        <f t="shared" si="78"/>
        <v>#REF!</v>
      </c>
      <c r="S123" s="55" t="e">
        <f t="shared" si="79"/>
        <v>#REF!</v>
      </c>
      <c r="T123" s="55" t="e">
        <f t="shared" si="80"/>
        <v>#REF!</v>
      </c>
      <c r="U123" s="55" t="e">
        <f t="shared" si="81"/>
        <v>#REF!</v>
      </c>
      <c r="V123" s="55" t="e">
        <f t="shared" si="82"/>
        <v>#REF!</v>
      </c>
      <c r="W123" s="55" t="e">
        <f t="shared" si="83"/>
        <v>#REF!</v>
      </c>
      <c r="X123" s="55" t="e">
        <f t="shared" si="84"/>
        <v>#REF!</v>
      </c>
      <c r="Y123" s="55" t="e">
        <f t="shared" si="85"/>
        <v>#REF!</v>
      </c>
      <c r="Z123" s="55" t="e">
        <f t="shared" si="86"/>
        <v>#REF!</v>
      </c>
      <c r="AA123" s="56" t="e">
        <f t="shared" si="87"/>
        <v>#REF!</v>
      </c>
      <c r="AB123" s="55" t="e">
        <f t="shared" si="88"/>
        <v>#REF!</v>
      </c>
      <c r="AC123" s="55" t="e">
        <f t="shared" si="89"/>
        <v>#REF!</v>
      </c>
      <c r="AD123" s="55" t="e">
        <f t="shared" si="90"/>
        <v>#REF!</v>
      </c>
      <c r="AE123" s="57" t="e">
        <f t="shared" si="91"/>
        <v>#REF!</v>
      </c>
      <c r="AF123" s="56" t="e">
        <f t="shared" si="92"/>
        <v>#REF!</v>
      </c>
      <c r="AG123" s="55" t="e">
        <f t="shared" si="93"/>
        <v>#REF!</v>
      </c>
      <c r="AH123" s="55" t="e">
        <f t="shared" si="94"/>
        <v>#REF!</v>
      </c>
      <c r="AI123" s="55" t="e">
        <f t="shared" si="95"/>
        <v>#REF!</v>
      </c>
      <c r="AJ123" s="55" t="e">
        <f t="shared" si="96"/>
        <v>#REF!</v>
      </c>
      <c r="AK123" s="55" t="e">
        <f t="shared" si="97"/>
        <v>#REF!</v>
      </c>
      <c r="AL123" s="55" t="e">
        <f t="shared" si="98"/>
        <v>#REF!</v>
      </c>
      <c r="AM123" s="55" t="e">
        <f t="shared" si="99"/>
        <v>#REF!</v>
      </c>
      <c r="AN123" s="55" t="e">
        <f t="shared" si="100"/>
        <v>#REF!</v>
      </c>
      <c r="AO123" s="55" t="e">
        <f t="shared" si="101"/>
        <v>#REF!</v>
      </c>
      <c r="AP123" s="55" t="e">
        <f t="shared" si="102"/>
        <v>#REF!</v>
      </c>
      <c r="AQ123" s="55" t="e">
        <f t="shared" si="103"/>
        <v>#REF!</v>
      </c>
      <c r="AR123" s="55" t="e">
        <f t="shared" si="104"/>
        <v>#REF!</v>
      </c>
      <c r="AS123" s="55" t="e">
        <f t="shared" si="105"/>
        <v>#REF!</v>
      </c>
      <c r="AT123" s="57" t="e">
        <f t="shared" si="106"/>
        <v>#REF!</v>
      </c>
      <c r="AU123" s="56" t="e">
        <f t="shared" si="107"/>
        <v>#REF!</v>
      </c>
      <c r="AV123" s="55" t="e">
        <f t="shared" si="108"/>
        <v>#REF!</v>
      </c>
      <c r="AW123" s="55" t="e">
        <f t="shared" si="109"/>
        <v>#REF!</v>
      </c>
      <c r="AX123" s="55" t="e">
        <f t="shared" si="110"/>
        <v>#REF!</v>
      </c>
      <c r="AY123" s="55" t="e">
        <f t="shared" si="111"/>
        <v>#REF!</v>
      </c>
      <c r="AZ123" s="55" t="e">
        <f t="shared" si="112"/>
        <v>#REF!</v>
      </c>
      <c r="BA123" s="55" t="e">
        <f t="shared" si="113"/>
        <v>#REF!</v>
      </c>
      <c r="BB123" s="55" t="e">
        <f t="shared" si="114"/>
        <v>#REF!</v>
      </c>
      <c r="BC123" s="55" t="e">
        <f t="shared" si="115"/>
        <v>#REF!</v>
      </c>
      <c r="BD123" s="55" t="e">
        <f t="shared" si="116"/>
        <v>#REF!</v>
      </c>
      <c r="BE123" s="55" t="e">
        <f t="shared" si="117"/>
        <v>#REF!</v>
      </c>
      <c r="BF123" s="55" t="e">
        <f t="shared" si="118"/>
        <v>#REF!</v>
      </c>
      <c r="BG123" s="55" t="e">
        <f t="shared" si="119"/>
        <v>#REF!</v>
      </c>
      <c r="BH123" s="55" t="e">
        <f t="shared" si="120"/>
        <v>#REF!</v>
      </c>
      <c r="BI123" s="54" t="e">
        <f t="shared" si="121"/>
        <v>#REF!</v>
      </c>
      <c r="BJ123" s="53" t="e">
        <f t="shared" si="123"/>
        <v>#REF!</v>
      </c>
    </row>
    <row r="124" spans="1:62" s="33" customFormat="1" ht="12.95" customHeight="1">
      <c r="A124" s="52">
        <f t="shared" si="122"/>
        <v>2653</v>
      </c>
      <c r="B124" s="59" t="e">
        <f t="shared" si="62"/>
        <v>#REF!</v>
      </c>
      <c r="C124" s="55" t="e">
        <f t="shared" si="63"/>
        <v>#REF!</v>
      </c>
      <c r="D124" s="55" t="e">
        <f t="shared" si="64"/>
        <v>#REF!</v>
      </c>
      <c r="E124" s="55" t="e">
        <f t="shared" si="65"/>
        <v>#REF!</v>
      </c>
      <c r="F124" s="55" t="e">
        <f t="shared" si="66"/>
        <v>#REF!</v>
      </c>
      <c r="G124" s="55" t="e">
        <f t="shared" si="67"/>
        <v>#REF!</v>
      </c>
      <c r="H124" s="55" t="e">
        <f t="shared" si="68"/>
        <v>#REF!</v>
      </c>
      <c r="I124" s="55" t="e">
        <f t="shared" si="69"/>
        <v>#REF!</v>
      </c>
      <c r="J124" s="55" t="e">
        <f t="shared" si="70"/>
        <v>#REF!</v>
      </c>
      <c r="K124" s="55" t="e">
        <f t="shared" si="71"/>
        <v>#REF!</v>
      </c>
      <c r="L124" s="55" t="e">
        <f t="shared" si="72"/>
        <v>#REF!</v>
      </c>
      <c r="M124" s="55" t="e">
        <f t="shared" si="73"/>
        <v>#REF!</v>
      </c>
      <c r="N124" s="55" t="e">
        <f t="shared" si="74"/>
        <v>#REF!</v>
      </c>
      <c r="O124" s="55" t="e">
        <f t="shared" si="75"/>
        <v>#REF!</v>
      </c>
      <c r="P124" s="57" t="e">
        <f t="shared" si="76"/>
        <v>#REF!</v>
      </c>
      <c r="Q124" s="58" t="e">
        <f t="shared" si="77"/>
        <v>#REF!</v>
      </c>
      <c r="R124" s="55" t="e">
        <f t="shared" si="78"/>
        <v>#REF!</v>
      </c>
      <c r="S124" s="55" t="e">
        <f t="shared" si="79"/>
        <v>#REF!</v>
      </c>
      <c r="T124" s="55" t="e">
        <f t="shared" si="80"/>
        <v>#REF!</v>
      </c>
      <c r="U124" s="55" t="e">
        <f t="shared" si="81"/>
        <v>#REF!</v>
      </c>
      <c r="V124" s="55" t="e">
        <f t="shared" si="82"/>
        <v>#REF!</v>
      </c>
      <c r="W124" s="55" t="e">
        <f t="shared" si="83"/>
        <v>#REF!</v>
      </c>
      <c r="X124" s="55" t="e">
        <f t="shared" si="84"/>
        <v>#REF!</v>
      </c>
      <c r="Y124" s="55" t="e">
        <f t="shared" si="85"/>
        <v>#REF!</v>
      </c>
      <c r="Z124" s="55" t="e">
        <f t="shared" si="86"/>
        <v>#REF!</v>
      </c>
      <c r="AA124" s="56" t="e">
        <f t="shared" si="87"/>
        <v>#REF!</v>
      </c>
      <c r="AB124" s="55" t="e">
        <f t="shared" si="88"/>
        <v>#REF!</v>
      </c>
      <c r="AC124" s="55" t="e">
        <f t="shared" si="89"/>
        <v>#REF!</v>
      </c>
      <c r="AD124" s="55" t="e">
        <f t="shared" si="90"/>
        <v>#REF!</v>
      </c>
      <c r="AE124" s="57" t="e">
        <f t="shared" si="91"/>
        <v>#REF!</v>
      </c>
      <c r="AF124" s="56" t="e">
        <f t="shared" si="92"/>
        <v>#REF!</v>
      </c>
      <c r="AG124" s="55" t="e">
        <f t="shared" si="93"/>
        <v>#REF!</v>
      </c>
      <c r="AH124" s="55" t="e">
        <f t="shared" si="94"/>
        <v>#REF!</v>
      </c>
      <c r="AI124" s="55" t="e">
        <f t="shared" si="95"/>
        <v>#REF!</v>
      </c>
      <c r="AJ124" s="55" t="e">
        <f t="shared" si="96"/>
        <v>#REF!</v>
      </c>
      <c r="AK124" s="55" t="e">
        <f t="shared" si="97"/>
        <v>#REF!</v>
      </c>
      <c r="AL124" s="55" t="e">
        <f t="shared" si="98"/>
        <v>#REF!</v>
      </c>
      <c r="AM124" s="55" t="e">
        <f t="shared" si="99"/>
        <v>#REF!</v>
      </c>
      <c r="AN124" s="55" t="e">
        <f t="shared" si="100"/>
        <v>#REF!</v>
      </c>
      <c r="AO124" s="55" t="e">
        <f t="shared" si="101"/>
        <v>#REF!</v>
      </c>
      <c r="AP124" s="55" t="e">
        <f t="shared" si="102"/>
        <v>#REF!</v>
      </c>
      <c r="AQ124" s="55" t="e">
        <f t="shared" si="103"/>
        <v>#REF!</v>
      </c>
      <c r="AR124" s="55" t="e">
        <f t="shared" si="104"/>
        <v>#REF!</v>
      </c>
      <c r="AS124" s="55" t="e">
        <f t="shared" si="105"/>
        <v>#REF!</v>
      </c>
      <c r="AT124" s="57" t="e">
        <f t="shared" si="106"/>
        <v>#REF!</v>
      </c>
      <c r="AU124" s="56" t="e">
        <f t="shared" si="107"/>
        <v>#REF!</v>
      </c>
      <c r="AV124" s="55" t="e">
        <f t="shared" si="108"/>
        <v>#REF!</v>
      </c>
      <c r="AW124" s="55" t="e">
        <f t="shared" si="109"/>
        <v>#REF!</v>
      </c>
      <c r="AX124" s="55" t="e">
        <f t="shared" si="110"/>
        <v>#REF!</v>
      </c>
      <c r="AY124" s="55" t="e">
        <f t="shared" si="111"/>
        <v>#REF!</v>
      </c>
      <c r="AZ124" s="55" t="e">
        <f t="shared" si="112"/>
        <v>#REF!</v>
      </c>
      <c r="BA124" s="55" t="e">
        <f t="shared" si="113"/>
        <v>#REF!</v>
      </c>
      <c r="BB124" s="55" t="e">
        <f t="shared" si="114"/>
        <v>#REF!</v>
      </c>
      <c r="BC124" s="55" t="e">
        <f t="shared" si="115"/>
        <v>#REF!</v>
      </c>
      <c r="BD124" s="55" t="e">
        <f t="shared" si="116"/>
        <v>#REF!</v>
      </c>
      <c r="BE124" s="55" t="e">
        <f t="shared" si="117"/>
        <v>#REF!</v>
      </c>
      <c r="BF124" s="55" t="e">
        <f t="shared" si="118"/>
        <v>#REF!</v>
      </c>
      <c r="BG124" s="55" t="e">
        <f t="shared" si="119"/>
        <v>#REF!</v>
      </c>
      <c r="BH124" s="55" t="e">
        <f t="shared" si="120"/>
        <v>#REF!</v>
      </c>
      <c r="BI124" s="54" t="e">
        <f t="shared" si="121"/>
        <v>#REF!</v>
      </c>
      <c r="BJ124" s="53" t="e">
        <f t="shared" si="123"/>
        <v>#REF!</v>
      </c>
    </row>
    <row r="125" spans="1:62" s="33" customFormat="1" ht="12.95" customHeight="1">
      <c r="A125" s="52">
        <f t="shared" si="122"/>
        <v>2654</v>
      </c>
      <c r="B125" s="59" t="e">
        <f t="shared" si="62"/>
        <v>#REF!</v>
      </c>
      <c r="C125" s="55" t="e">
        <f t="shared" si="63"/>
        <v>#REF!</v>
      </c>
      <c r="D125" s="55" t="e">
        <f t="shared" si="64"/>
        <v>#REF!</v>
      </c>
      <c r="E125" s="55" t="e">
        <f t="shared" si="65"/>
        <v>#REF!</v>
      </c>
      <c r="F125" s="55" t="e">
        <f t="shared" si="66"/>
        <v>#REF!</v>
      </c>
      <c r="G125" s="55" t="e">
        <f t="shared" si="67"/>
        <v>#REF!</v>
      </c>
      <c r="H125" s="55" t="e">
        <f t="shared" si="68"/>
        <v>#REF!</v>
      </c>
      <c r="I125" s="55" t="e">
        <f t="shared" si="69"/>
        <v>#REF!</v>
      </c>
      <c r="J125" s="55" t="e">
        <f t="shared" si="70"/>
        <v>#REF!</v>
      </c>
      <c r="K125" s="55" t="e">
        <f t="shared" si="71"/>
        <v>#REF!</v>
      </c>
      <c r="L125" s="55" t="e">
        <f t="shared" si="72"/>
        <v>#REF!</v>
      </c>
      <c r="M125" s="55" t="e">
        <f t="shared" si="73"/>
        <v>#REF!</v>
      </c>
      <c r="N125" s="55" t="e">
        <f t="shared" si="74"/>
        <v>#REF!</v>
      </c>
      <c r="O125" s="55" t="e">
        <f t="shared" si="75"/>
        <v>#REF!</v>
      </c>
      <c r="P125" s="57" t="e">
        <f t="shared" si="76"/>
        <v>#REF!</v>
      </c>
      <c r="Q125" s="58" t="e">
        <f t="shared" si="77"/>
        <v>#REF!</v>
      </c>
      <c r="R125" s="55" t="e">
        <f t="shared" si="78"/>
        <v>#REF!</v>
      </c>
      <c r="S125" s="55" t="e">
        <f t="shared" si="79"/>
        <v>#REF!</v>
      </c>
      <c r="T125" s="55" t="e">
        <f t="shared" si="80"/>
        <v>#REF!</v>
      </c>
      <c r="U125" s="55" t="e">
        <f t="shared" si="81"/>
        <v>#REF!</v>
      </c>
      <c r="V125" s="55" t="e">
        <f t="shared" si="82"/>
        <v>#REF!</v>
      </c>
      <c r="W125" s="55" t="e">
        <f t="shared" si="83"/>
        <v>#REF!</v>
      </c>
      <c r="X125" s="55" t="e">
        <f t="shared" si="84"/>
        <v>#REF!</v>
      </c>
      <c r="Y125" s="55" t="e">
        <f t="shared" si="85"/>
        <v>#REF!</v>
      </c>
      <c r="Z125" s="55" t="e">
        <f t="shared" si="86"/>
        <v>#REF!</v>
      </c>
      <c r="AA125" s="56" t="e">
        <f t="shared" si="87"/>
        <v>#REF!</v>
      </c>
      <c r="AB125" s="55" t="e">
        <f t="shared" si="88"/>
        <v>#REF!</v>
      </c>
      <c r="AC125" s="55" t="e">
        <f t="shared" si="89"/>
        <v>#REF!</v>
      </c>
      <c r="AD125" s="55" t="e">
        <f t="shared" si="90"/>
        <v>#REF!</v>
      </c>
      <c r="AE125" s="57" t="e">
        <f t="shared" si="91"/>
        <v>#REF!</v>
      </c>
      <c r="AF125" s="56" t="e">
        <f t="shared" si="92"/>
        <v>#REF!</v>
      </c>
      <c r="AG125" s="55" t="e">
        <f t="shared" si="93"/>
        <v>#REF!</v>
      </c>
      <c r="AH125" s="55" t="e">
        <f t="shared" si="94"/>
        <v>#REF!</v>
      </c>
      <c r="AI125" s="55" t="e">
        <f t="shared" si="95"/>
        <v>#REF!</v>
      </c>
      <c r="AJ125" s="55" t="e">
        <f t="shared" si="96"/>
        <v>#REF!</v>
      </c>
      <c r="AK125" s="55" t="e">
        <f t="shared" si="97"/>
        <v>#REF!</v>
      </c>
      <c r="AL125" s="55" t="e">
        <f t="shared" si="98"/>
        <v>#REF!</v>
      </c>
      <c r="AM125" s="55" t="e">
        <f t="shared" si="99"/>
        <v>#REF!</v>
      </c>
      <c r="AN125" s="55" t="e">
        <f t="shared" si="100"/>
        <v>#REF!</v>
      </c>
      <c r="AO125" s="55" t="e">
        <f t="shared" si="101"/>
        <v>#REF!</v>
      </c>
      <c r="AP125" s="55" t="e">
        <f t="shared" si="102"/>
        <v>#REF!</v>
      </c>
      <c r="AQ125" s="55" t="e">
        <f t="shared" si="103"/>
        <v>#REF!</v>
      </c>
      <c r="AR125" s="55" t="e">
        <f t="shared" si="104"/>
        <v>#REF!</v>
      </c>
      <c r="AS125" s="55" t="e">
        <f t="shared" si="105"/>
        <v>#REF!</v>
      </c>
      <c r="AT125" s="57" t="e">
        <f t="shared" si="106"/>
        <v>#REF!</v>
      </c>
      <c r="AU125" s="56" t="e">
        <f t="shared" si="107"/>
        <v>#REF!</v>
      </c>
      <c r="AV125" s="55" t="e">
        <f t="shared" si="108"/>
        <v>#REF!</v>
      </c>
      <c r="AW125" s="55" t="e">
        <f t="shared" si="109"/>
        <v>#REF!</v>
      </c>
      <c r="AX125" s="55" t="e">
        <f t="shared" si="110"/>
        <v>#REF!</v>
      </c>
      <c r="AY125" s="55" t="e">
        <f t="shared" si="111"/>
        <v>#REF!</v>
      </c>
      <c r="AZ125" s="55" t="e">
        <f t="shared" si="112"/>
        <v>#REF!</v>
      </c>
      <c r="BA125" s="55" t="e">
        <f t="shared" si="113"/>
        <v>#REF!</v>
      </c>
      <c r="BB125" s="55" t="e">
        <f t="shared" si="114"/>
        <v>#REF!</v>
      </c>
      <c r="BC125" s="55" t="e">
        <f t="shared" si="115"/>
        <v>#REF!</v>
      </c>
      <c r="BD125" s="55" t="e">
        <f t="shared" si="116"/>
        <v>#REF!</v>
      </c>
      <c r="BE125" s="55" t="e">
        <f t="shared" si="117"/>
        <v>#REF!</v>
      </c>
      <c r="BF125" s="55" t="e">
        <f t="shared" si="118"/>
        <v>#REF!</v>
      </c>
      <c r="BG125" s="55" t="e">
        <f t="shared" si="119"/>
        <v>#REF!</v>
      </c>
      <c r="BH125" s="55" t="e">
        <f t="shared" si="120"/>
        <v>#REF!</v>
      </c>
      <c r="BI125" s="54" t="e">
        <f t="shared" si="121"/>
        <v>#REF!</v>
      </c>
      <c r="BJ125" s="53" t="e">
        <f t="shared" si="123"/>
        <v>#REF!</v>
      </c>
    </row>
    <row r="126" spans="1:62" s="33" customFormat="1" ht="12.95" customHeight="1">
      <c r="A126" s="52">
        <f t="shared" si="122"/>
        <v>2655</v>
      </c>
      <c r="B126" s="59" t="e">
        <f t="shared" si="62"/>
        <v>#REF!</v>
      </c>
      <c r="C126" s="55" t="e">
        <f t="shared" si="63"/>
        <v>#REF!</v>
      </c>
      <c r="D126" s="55" t="e">
        <f t="shared" si="64"/>
        <v>#REF!</v>
      </c>
      <c r="E126" s="55" t="e">
        <f t="shared" si="65"/>
        <v>#REF!</v>
      </c>
      <c r="F126" s="55" t="e">
        <f t="shared" si="66"/>
        <v>#REF!</v>
      </c>
      <c r="G126" s="55" t="e">
        <f t="shared" si="67"/>
        <v>#REF!</v>
      </c>
      <c r="H126" s="55" t="e">
        <f t="shared" si="68"/>
        <v>#REF!</v>
      </c>
      <c r="I126" s="55" t="e">
        <f t="shared" si="69"/>
        <v>#REF!</v>
      </c>
      <c r="J126" s="55" t="e">
        <f t="shared" si="70"/>
        <v>#REF!</v>
      </c>
      <c r="K126" s="55" t="e">
        <f t="shared" si="71"/>
        <v>#REF!</v>
      </c>
      <c r="L126" s="55" t="e">
        <f t="shared" si="72"/>
        <v>#REF!</v>
      </c>
      <c r="M126" s="55" t="e">
        <f t="shared" si="73"/>
        <v>#REF!</v>
      </c>
      <c r="N126" s="55" t="e">
        <f t="shared" si="74"/>
        <v>#REF!</v>
      </c>
      <c r="O126" s="55" t="e">
        <f t="shared" si="75"/>
        <v>#REF!</v>
      </c>
      <c r="P126" s="57" t="e">
        <f t="shared" si="76"/>
        <v>#REF!</v>
      </c>
      <c r="Q126" s="58" t="e">
        <f t="shared" si="77"/>
        <v>#REF!</v>
      </c>
      <c r="R126" s="55" t="e">
        <f t="shared" si="78"/>
        <v>#REF!</v>
      </c>
      <c r="S126" s="55" t="e">
        <f t="shared" si="79"/>
        <v>#REF!</v>
      </c>
      <c r="T126" s="55" t="e">
        <f t="shared" si="80"/>
        <v>#REF!</v>
      </c>
      <c r="U126" s="55" t="e">
        <f t="shared" si="81"/>
        <v>#REF!</v>
      </c>
      <c r="V126" s="55" t="e">
        <f t="shared" si="82"/>
        <v>#REF!</v>
      </c>
      <c r="W126" s="55" t="e">
        <f t="shared" si="83"/>
        <v>#REF!</v>
      </c>
      <c r="X126" s="55" t="e">
        <f t="shared" si="84"/>
        <v>#REF!</v>
      </c>
      <c r="Y126" s="55" t="e">
        <f t="shared" si="85"/>
        <v>#REF!</v>
      </c>
      <c r="Z126" s="55" t="e">
        <f t="shared" si="86"/>
        <v>#REF!</v>
      </c>
      <c r="AA126" s="56" t="e">
        <f t="shared" si="87"/>
        <v>#REF!</v>
      </c>
      <c r="AB126" s="55" t="e">
        <f t="shared" si="88"/>
        <v>#REF!</v>
      </c>
      <c r="AC126" s="55" t="e">
        <f t="shared" si="89"/>
        <v>#REF!</v>
      </c>
      <c r="AD126" s="55" t="e">
        <f t="shared" si="90"/>
        <v>#REF!</v>
      </c>
      <c r="AE126" s="57" t="e">
        <f t="shared" si="91"/>
        <v>#REF!</v>
      </c>
      <c r="AF126" s="56" t="e">
        <f t="shared" si="92"/>
        <v>#REF!</v>
      </c>
      <c r="AG126" s="55" t="e">
        <f t="shared" si="93"/>
        <v>#REF!</v>
      </c>
      <c r="AH126" s="55" t="e">
        <f t="shared" si="94"/>
        <v>#REF!</v>
      </c>
      <c r="AI126" s="55" t="e">
        <f t="shared" si="95"/>
        <v>#REF!</v>
      </c>
      <c r="AJ126" s="55" t="e">
        <f t="shared" si="96"/>
        <v>#REF!</v>
      </c>
      <c r="AK126" s="55" t="e">
        <f t="shared" si="97"/>
        <v>#REF!</v>
      </c>
      <c r="AL126" s="55" t="e">
        <f t="shared" si="98"/>
        <v>#REF!</v>
      </c>
      <c r="AM126" s="55" t="e">
        <f t="shared" si="99"/>
        <v>#REF!</v>
      </c>
      <c r="AN126" s="55" t="e">
        <f t="shared" si="100"/>
        <v>#REF!</v>
      </c>
      <c r="AO126" s="55" t="e">
        <f t="shared" si="101"/>
        <v>#REF!</v>
      </c>
      <c r="AP126" s="55" t="e">
        <f t="shared" si="102"/>
        <v>#REF!</v>
      </c>
      <c r="AQ126" s="55" t="e">
        <f t="shared" si="103"/>
        <v>#REF!</v>
      </c>
      <c r="AR126" s="55" t="e">
        <f t="shared" si="104"/>
        <v>#REF!</v>
      </c>
      <c r="AS126" s="55" t="e">
        <f t="shared" si="105"/>
        <v>#REF!</v>
      </c>
      <c r="AT126" s="57" t="e">
        <f t="shared" si="106"/>
        <v>#REF!</v>
      </c>
      <c r="AU126" s="56" t="e">
        <f t="shared" si="107"/>
        <v>#REF!</v>
      </c>
      <c r="AV126" s="55" t="e">
        <f t="shared" si="108"/>
        <v>#REF!</v>
      </c>
      <c r="AW126" s="55" t="e">
        <f t="shared" si="109"/>
        <v>#REF!</v>
      </c>
      <c r="AX126" s="55" t="e">
        <f t="shared" si="110"/>
        <v>#REF!</v>
      </c>
      <c r="AY126" s="55" t="e">
        <f t="shared" si="111"/>
        <v>#REF!</v>
      </c>
      <c r="AZ126" s="55" t="e">
        <f t="shared" si="112"/>
        <v>#REF!</v>
      </c>
      <c r="BA126" s="55" t="e">
        <f t="shared" si="113"/>
        <v>#REF!</v>
      </c>
      <c r="BB126" s="55" t="e">
        <f t="shared" si="114"/>
        <v>#REF!</v>
      </c>
      <c r="BC126" s="55" t="e">
        <f t="shared" si="115"/>
        <v>#REF!</v>
      </c>
      <c r="BD126" s="55" t="e">
        <f t="shared" si="116"/>
        <v>#REF!</v>
      </c>
      <c r="BE126" s="55" t="e">
        <f t="shared" si="117"/>
        <v>#REF!</v>
      </c>
      <c r="BF126" s="55" t="e">
        <f t="shared" si="118"/>
        <v>#REF!</v>
      </c>
      <c r="BG126" s="55" t="e">
        <f t="shared" si="119"/>
        <v>#REF!</v>
      </c>
      <c r="BH126" s="55" t="e">
        <f t="shared" si="120"/>
        <v>#REF!</v>
      </c>
      <c r="BI126" s="54" t="e">
        <f t="shared" si="121"/>
        <v>#REF!</v>
      </c>
      <c r="BJ126" s="53" t="e">
        <f t="shared" si="123"/>
        <v>#REF!</v>
      </c>
    </row>
    <row r="127" spans="1:62" s="33" customFormat="1" ht="12.95" customHeight="1">
      <c r="A127" s="52">
        <f t="shared" si="122"/>
        <v>2656</v>
      </c>
      <c r="B127" s="59" t="e">
        <f t="shared" si="62"/>
        <v>#REF!</v>
      </c>
      <c r="C127" s="55" t="e">
        <f t="shared" si="63"/>
        <v>#REF!</v>
      </c>
      <c r="D127" s="55" t="e">
        <f t="shared" si="64"/>
        <v>#REF!</v>
      </c>
      <c r="E127" s="55" t="e">
        <f t="shared" si="65"/>
        <v>#REF!</v>
      </c>
      <c r="F127" s="55" t="e">
        <f t="shared" si="66"/>
        <v>#REF!</v>
      </c>
      <c r="G127" s="55" t="e">
        <f t="shared" si="67"/>
        <v>#REF!</v>
      </c>
      <c r="H127" s="55" t="e">
        <f t="shared" si="68"/>
        <v>#REF!</v>
      </c>
      <c r="I127" s="55" t="e">
        <f t="shared" si="69"/>
        <v>#REF!</v>
      </c>
      <c r="J127" s="55" t="e">
        <f t="shared" si="70"/>
        <v>#REF!</v>
      </c>
      <c r="K127" s="55" t="e">
        <f t="shared" si="71"/>
        <v>#REF!</v>
      </c>
      <c r="L127" s="55" t="e">
        <f t="shared" si="72"/>
        <v>#REF!</v>
      </c>
      <c r="M127" s="55" t="e">
        <f t="shared" si="73"/>
        <v>#REF!</v>
      </c>
      <c r="N127" s="55" t="e">
        <f t="shared" si="74"/>
        <v>#REF!</v>
      </c>
      <c r="O127" s="55" t="e">
        <f t="shared" si="75"/>
        <v>#REF!</v>
      </c>
      <c r="P127" s="57" t="e">
        <f t="shared" si="76"/>
        <v>#REF!</v>
      </c>
      <c r="Q127" s="58" t="e">
        <f t="shared" si="77"/>
        <v>#REF!</v>
      </c>
      <c r="R127" s="55" t="e">
        <f t="shared" si="78"/>
        <v>#REF!</v>
      </c>
      <c r="S127" s="55" t="e">
        <f t="shared" si="79"/>
        <v>#REF!</v>
      </c>
      <c r="T127" s="55" t="e">
        <f t="shared" si="80"/>
        <v>#REF!</v>
      </c>
      <c r="U127" s="55" t="e">
        <f t="shared" si="81"/>
        <v>#REF!</v>
      </c>
      <c r="V127" s="55" t="e">
        <f t="shared" si="82"/>
        <v>#REF!</v>
      </c>
      <c r="W127" s="55" t="e">
        <f t="shared" si="83"/>
        <v>#REF!</v>
      </c>
      <c r="X127" s="55" t="e">
        <f t="shared" si="84"/>
        <v>#REF!</v>
      </c>
      <c r="Y127" s="55" t="e">
        <f t="shared" si="85"/>
        <v>#REF!</v>
      </c>
      <c r="Z127" s="55" t="e">
        <f t="shared" si="86"/>
        <v>#REF!</v>
      </c>
      <c r="AA127" s="56" t="e">
        <f t="shared" si="87"/>
        <v>#REF!</v>
      </c>
      <c r="AB127" s="55" t="e">
        <f t="shared" si="88"/>
        <v>#REF!</v>
      </c>
      <c r="AC127" s="55" t="e">
        <f t="shared" si="89"/>
        <v>#REF!</v>
      </c>
      <c r="AD127" s="55" t="e">
        <f t="shared" si="90"/>
        <v>#REF!</v>
      </c>
      <c r="AE127" s="57" t="e">
        <f t="shared" si="91"/>
        <v>#REF!</v>
      </c>
      <c r="AF127" s="56" t="e">
        <f t="shared" si="92"/>
        <v>#REF!</v>
      </c>
      <c r="AG127" s="55" t="e">
        <f t="shared" si="93"/>
        <v>#REF!</v>
      </c>
      <c r="AH127" s="55" t="e">
        <f t="shared" si="94"/>
        <v>#REF!</v>
      </c>
      <c r="AI127" s="55" t="e">
        <f t="shared" si="95"/>
        <v>#REF!</v>
      </c>
      <c r="AJ127" s="55" t="e">
        <f t="shared" si="96"/>
        <v>#REF!</v>
      </c>
      <c r="AK127" s="55" t="e">
        <f t="shared" si="97"/>
        <v>#REF!</v>
      </c>
      <c r="AL127" s="55" t="e">
        <f t="shared" si="98"/>
        <v>#REF!</v>
      </c>
      <c r="AM127" s="55" t="e">
        <f t="shared" si="99"/>
        <v>#REF!</v>
      </c>
      <c r="AN127" s="55" t="e">
        <f t="shared" si="100"/>
        <v>#REF!</v>
      </c>
      <c r="AO127" s="55" t="e">
        <f t="shared" si="101"/>
        <v>#REF!</v>
      </c>
      <c r="AP127" s="55" t="e">
        <f t="shared" si="102"/>
        <v>#REF!</v>
      </c>
      <c r="AQ127" s="55" t="e">
        <f t="shared" si="103"/>
        <v>#REF!</v>
      </c>
      <c r="AR127" s="55" t="e">
        <f t="shared" si="104"/>
        <v>#REF!</v>
      </c>
      <c r="AS127" s="55" t="e">
        <f t="shared" si="105"/>
        <v>#REF!</v>
      </c>
      <c r="AT127" s="57" t="e">
        <f t="shared" si="106"/>
        <v>#REF!</v>
      </c>
      <c r="AU127" s="56" t="e">
        <f t="shared" si="107"/>
        <v>#REF!</v>
      </c>
      <c r="AV127" s="55" t="e">
        <f t="shared" si="108"/>
        <v>#REF!</v>
      </c>
      <c r="AW127" s="55" t="e">
        <f t="shared" si="109"/>
        <v>#REF!</v>
      </c>
      <c r="AX127" s="55" t="e">
        <f t="shared" si="110"/>
        <v>#REF!</v>
      </c>
      <c r="AY127" s="55" t="e">
        <f t="shared" si="111"/>
        <v>#REF!</v>
      </c>
      <c r="AZ127" s="55" t="e">
        <f t="shared" si="112"/>
        <v>#REF!</v>
      </c>
      <c r="BA127" s="55" t="e">
        <f t="shared" si="113"/>
        <v>#REF!</v>
      </c>
      <c r="BB127" s="55" t="e">
        <f t="shared" si="114"/>
        <v>#REF!</v>
      </c>
      <c r="BC127" s="55" t="e">
        <f t="shared" si="115"/>
        <v>#REF!</v>
      </c>
      <c r="BD127" s="55" t="e">
        <f t="shared" si="116"/>
        <v>#REF!</v>
      </c>
      <c r="BE127" s="55" t="e">
        <f t="shared" si="117"/>
        <v>#REF!</v>
      </c>
      <c r="BF127" s="55" t="e">
        <f t="shared" si="118"/>
        <v>#REF!</v>
      </c>
      <c r="BG127" s="55" t="e">
        <f t="shared" si="119"/>
        <v>#REF!</v>
      </c>
      <c r="BH127" s="55" t="e">
        <f t="shared" si="120"/>
        <v>#REF!</v>
      </c>
      <c r="BI127" s="54" t="e">
        <f t="shared" si="121"/>
        <v>#REF!</v>
      </c>
      <c r="BJ127" s="53" t="e">
        <f t="shared" si="123"/>
        <v>#REF!</v>
      </c>
    </row>
    <row r="128" spans="1:62" s="33" customFormat="1" ht="12.95" customHeight="1">
      <c r="A128" s="52">
        <f t="shared" si="122"/>
        <v>2657</v>
      </c>
      <c r="B128" s="59" t="e">
        <f t="shared" si="62"/>
        <v>#REF!</v>
      </c>
      <c r="C128" s="55" t="e">
        <f t="shared" si="63"/>
        <v>#REF!</v>
      </c>
      <c r="D128" s="55" t="e">
        <f t="shared" si="64"/>
        <v>#REF!</v>
      </c>
      <c r="E128" s="55" t="e">
        <f t="shared" si="65"/>
        <v>#REF!</v>
      </c>
      <c r="F128" s="55" t="e">
        <f t="shared" si="66"/>
        <v>#REF!</v>
      </c>
      <c r="G128" s="55" t="e">
        <f t="shared" si="67"/>
        <v>#REF!</v>
      </c>
      <c r="H128" s="55" t="e">
        <f t="shared" si="68"/>
        <v>#REF!</v>
      </c>
      <c r="I128" s="55" t="e">
        <f t="shared" si="69"/>
        <v>#REF!</v>
      </c>
      <c r="J128" s="55" t="e">
        <f t="shared" si="70"/>
        <v>#REF!</v>
      </c>
      <c r="K128" s="55" t="e">
        <f t="shared" si="71"/>
        <v>#REF!</v>
      </c>
      <c r="L128" s="55" t="e">
        <f t="shared" si="72"/>
        <v>#REF!</v>
      </c>
      <c r="M128" s="55" t="e">
        <f t="shared" si="73"/>
        <v>#REF!</v>
      </c>
      <c r="N128" s="55" t="e">
        <f t="shared" si="74"/>
        <v>#REF!</v>
      </c>
      <c r="O128" s="55" t="e">
        <f t="shared" si="75"/>
        <v>#REF!</v>
      </c>
      <c r="P128" s="57" t="e">
        <f t="shared" si="76"/>
        <v>#REF!</v>
      </c>
      <c r="Q128" s="58" t="e">
        <f t="shared" si="77"/>
        <v>#REF!</v>
      </c>
      <c r="R128" s="55" t="e">
        <f t="shared" si="78"/>
        <v>#REF!</v>
      </c>
      <c r="S128" s="55" t="e">
        <f t="shared" si="79"/>
        <v>#REF!</v>
      </c>
      <c r="T128" s="55" t="e">
        <f t="shared" si="80"/>
        <v>#REF!</v>
      </c>
      <c r="U128" s="55" t="e">
        <f t="shared" si="81"/>
        <v>#REF!</v>
      </c>
      <c r="V128" s="55" t="e">
        <f t="shared" si="82"/>
        <v>#REF!</v>
      </c>
      <c r="W128" s="55" t="e">
        <f t="shared" si="83"/>
        <v>#REF!</v>
      </c>
      <c r="X128" s="55" t="e">
        <f t="shared" si="84"/>
        <v>#REF!</v>
      </c>
      <c r="Y128" s="55" t="e">
        <f t="shared" si="85"/>
        <v>#REF!</v>
      </c>
      <c r="Z128" s="55" t="e">
        <f t="shared" si="86"/>
        <v>#REF!</v>
      </c>
      <c r="AA128" s="56" t="e">
        <f t="shared" si="87"/>
        <v>#REF!</v>
      </c>
      <c r="AB128" s="55" t="e">
        <f t="shared" si="88"/>
        <v>#REF!</v>
      </c>
      <c r="AC128" s="55" t="e">
        <f t="shared" si="89"/>
        <v>#REF!</v>
      </c>
      <c r="AD128" s="55" t="e">
        <f t="shared" si="90"/>
        <v>#REF!</v>
      </c>
      <c r="AE128" s="57" t="e">
        <f t="shared" si="91"/>
        <v>#REF!</v>
      </c>
      <c r="AF128" s="56" t="e">
        <f t="shared" si="92"/>
        <v>#REF!</v>
      </c>
      <c r="AG128" s="55" t="e">
        <f t="shared" si="93"/>
        <v>#REF!</v>
      </c>
      <c r="AH128" s="55" t="e">
        <f t="shared" si="94"/>
        <v>#REF!</v>
      </c>
      <c r="AI128" s="55" t="e">
        <f t="shared" si="95"/>
        <v>#REF!</v>
      </c>
      <c r="AJ128" s="55" t="e">
        <f t="shared" si="96"/>
        <v>#REF!</v>
      </c>
      <c r="AK128" s="55" t="e">
        <f t="shared" si="97"/>
        <v>#REF!</v>
      </c>
      <c r="AL128" s="55" t="e">
        <f t="shared" si="98"/>
        <v>#REF!</v>
      </c>
      <c r="AM128" s="55" t="e">
        <f t="shared" si="99"/>
        <v>#REF!</v>
      </c>
      <c r="AN128" s="55" t="e">
        <f t="shared" si="100"/>
        <v>#REF!</v>
      </c>
      <c r="AO128" s="55" t="e">
        <f t="shared" si="101"/>
        <v>#REF!</v>
      </c>
      <c r="AP128" s="55" t="e">
        <f t="shared" si="102"/>
        <v>#REF!</v>
      </c>
      <c r="AQ128" s="55" t="e">
        <f t="shared" si="103"/>
        <v>#REF!</v>
      </c>
      <c r="AR128" s="55" t="e">
        <f t="shared" si="104"/>
        <v>#REF!</v>
      </c>
      <c r="AS128" s="55" t="e">
        <f t="shared" si="105"/>
        <v>#REF!</v>
      </c>
      <c r="AT128" s="57" t="e">
        <f t="shared" si="106"/>
        <v>#REF!</v>
      </c>
      <c r="AU128" s="56" t="e">
        <f t="shared" si="107"/>
        <v>#REF!</v>
      </c>
      <c r="AV128" s="55" t="e">
        <f t="shared" si="108"/>
        <v>#REF!</v>
      </c>
      <c r="AW128" s="55" t="e">
        <f t="shared" si="109"/>
        <v>#REF!</v>
      </c>
      <c r="AX128" s="55" t="e">
        <f t="shared" si="110"/>
        <v>#REF!</v>
      </c>
      <c r="AY128" s="55" t="e">
        <f t="shared" si="111"/>
        <v>#REF!</v>
      </c>
      <c r="AZ128" s="55" t="e">
        <f t="shared" si="112"/>
        <v>#REF!</v>
      </c>
      <c r="BA128" s="55" t="e">
        <f t="shared" si="113"/>
        <v>#REF!</v>
      </c>
      <c r="BB128" s="55" t="e">
        <f t="shared" si="114"/>
        <v>#REF!</v>
      </c>
      <c r="BC128" s="55" t="e">
        <f t="shared" si="115"/>
        <v>#REF!</v>
      </c>
      <c r="BD128" s="55" t="e">
        <f t="shared" si="116"/>
        <v>#REF!</v>
      </c>
      <c r="BE128" s="55" t="e">
        <f t="shared" si="117"/>
        <v>#REF!</v>
      </c>
      <c r="BF128" s="55" t="e">
        <f t="shared" si="118"/>
        <v>#REF!</v>
      </c>
      <c r="BG128" s="55" t="e">
        <f t="shared" si="119"/>
        <v>#REF!</v>
      </c>
      <c r="BH128" s="55" t="e">
        <f t="shared" si="120"/>
        <v>#REF!</v>
      </c>
      <c r="BI128" s="54" t="e">
        <f t="shared" si="121"/>
        <v>#REF!</v>
      </c>
      <c r="BJ128" s="53" t="e">
        <f t="shared" si="123"/>
        <v>#REF!</v>
      </c>
    </row>
    <row r="129" spans="1:62" s="33" customFormat="1" ht="12.95" customHeight="1">
      <c r="A129" s="52">
        <f t="shared" si="122"/>
        <v>2658</v>
      </c>
      <c r="B129" s="59" t="e">
        <f t="shared" si="62"/>
        <v>#REF!</v>
      </c>
      <c r="C129" s="55" t="e">
        <f t="shared" si="63"/>
        <v>#REF!</v>
      </c>
      <c r="D129" s="55" t="e">
        <f t="shared" si="64"/>
        <v>#REF!</v>
      </c>
      <c r="E129" s="55" t="e">
        <f t="shared" si="65"/>
        <v>#REF!</v>
      </c>
      <c r="F129" s="55" t="e">
        <f t="shared" si="66"/>
        <v>#REF!</v>
      </c>
      <c r="G129" s="55" t="e">
        <f t="shared" si="67"/>
        <v>#REF!</v>
      </c>
      <c r="H129" s="55" t="e">
        <f t="shared" si="68"/>
        <v>#REF!</v>
      </c>
      <c r="I129" s="55" t="e">
        <f t="shared" si="69"/>
        <v>#REF!</v>
      </c>
      <c r="J129" s="55" t="e">
        <f t="shared" si="70"/>
        <v>#REF!</v>
      </c>
      <c r="K129" s="55" t="e">
        <f t="shared" si="71"/>
        <v>#REF!</v>
      </c>
      <c r="L129" s="55" t="e">
        <f t="shared" si="72"/>
        <v>#REF!</v>
      </c>
      <c r="M129" s="55" t="e">
        <f t="shared" si="73"/>
        <v>#REF!</v>
      </c>
      <c r="N129" s="55" t="e">
        <f t="shared" si="74"/>
        <v>#REF!</v>
      </c>
      <c r="O129" s="55" t="e">
        <f t="shared" si="75"/>
        <v>#REF!</v>
      </c>
      <c r="P129" s="57" t="e">
        <f t="shared" si="76"/>
        <v>#REF!</v>
      </c>
      <c r="Q129" s="58" t="e">
        <f t="shared" si="77"/>
        <v>#REF!</v>
      </c>
      <c r="R129" s="55" t="e">
        <f t="shared" si="78"/>
        <v>#REF!</v>
      </c>
      <c r="S129" s="55" t="e">
        <f t="shared" si="79"/>
        <v>#REF!</v>
      </c>
      <c r="T129" s="55" t="e">
        <f t="shared" si="80"/>
        <v>#REF!</v>
      </c>
      <c r="U129" s="55" t="e">
        <f t="shared" si="81"/>
        <v>#REF!</v>
      </c>
      <c r="V129" s="55" t="e">
        <f t="shared" si="82"/>
        <v>#REF!</v>
      </c>
      <c r="W129" s="55" t="e">
        <f t="shared" si="83"/>
        <v>#REF!</v>
      </c>
      <c r="X129" s="55" t="e">
        <f t="shared" si="84"/>
        <v>#REF!</v>
      </c>
      <c r="Y129" s="55" t="e">
        <f t="shared" si="85"/>
        <v>#REF!</v>
      </c>
      <c r="Z129" s="55" t="e">
        <f t="shared" si="86"/>
        <v>#REF!</v>
      </c>
      <c r="AA129" s="56" t="e">
        <f t="shared" si="87"/>
        <v>#REF!</v>
      </c>
      <c r="AB129" s="55" t="e">
        <f t="shared" si="88"/>
        <v>#REF!</v>
      </c>
      <c r="AC129" s="55" t="e">
        <f t="shared" si="89"/>
        <v>#REF!</v>
      </c>
      <c r="AD129" s="55" t="e">
        <f t="shared" si="90"/>
        <v>#REF!</v>
      </c>
      <c r="AE129" s="57" t="e">
        <f t="shared" si="91"/>
        <v>#REF!</v>
      </c>
      <c r="AF129" s="56" t="e">
        <f t="shared" si="92"/>
        <v>#REF!</v>
      </c>
      <c r="AG129" s="55" t="e">
        <f t="shared" si="93"/>
        <v>#REF!</v>
      </c>
      <c r="AH129" s="55" t="e">
        <f t="shared" si="94"/>
        <v>#REF!</v>
      </c>
      <c r="AI129" s="55" t="e">
        <f t="shared" si="95"/>
        <v>#REF!</v>
      </c>
      <c r="AJ129" s="55" t="e">
        <f t="shared" si="96"/>
        <v>#REF!</v>
      </c>
      <c r="AK129" s="55" t="e">
        <f t="shared" si="97"/>
        <v>#REF!</v>
      </c>
      <c r="AL129" s="55" t="e">
        <f t="shared" si="98"/>
        <v>#REF!</v>
      </c>
      <c r="AM129" s="55" t="e">
        <f t="shared" si="99"/>
        <v>#REF!</v>
      </c>
      <c r="AN129" s="55" t="e">
        <f t="shared" si="100"/>
        <v>#REF!</v>
      </c>
      <c r="AO129" s="55" t="e">
        <f t="shared" si="101"/>
        <v>#REF!</v>
      </c>
      <c r="AP129" s="55" t="e">
        <f t="shared" si="102"/>
        <v>#REF!</v>
      </c>
      <c r="AQ129" s="55" t="e">
        <f t="shared" si="103"/>
        <v>#REF!</v>
      </c>
      <c r="AR129" s="55" t="e">
        <f t="shared" si="104"/>
        <v>#REF!</v>
      </c>
      <c r="AS129" s="55" t="e">
        <f t="shared" si="105"/>
        <v>#REF!</v>
      </c>
      <c r="AT129" s="57" t="e">
        <f t="shared" si="106"/>
        <v>#REF!</v>
      </c>
      <c r="AU129" s="56" t="e">
        <f t="shared" si="107"/>
        <v>#REF!</v>
      </c>
      <c r="AV129" s="55" t="e">
        <f t="shared" si="108"/>
        <v>#REF!</v>
      </c>
      <c r="AW129" s="55" t="e">
        <f t="shared" si="109"/>
        <v>#REF!</v>
      </c>
      <c r="AX129" s="55" t="e">
        <f t="shared" si="110"/>
        <v>#REF!</v>
      </c>
      <c r="AY129" s="55" t="e">
        <f t="shared" si="111"/>
        <v>#REF!</v>
      </c>
      <c r="AZ129" s="55" t="e">
        <f t="shared" si="112"/>
        <v>#REF!</v>
      </c>
      <c r="BA129" s="55" t="e">
        <f t="shared" si="113"/>
        <v>#REF!</v>
      </c>
      <c r="BB129" s="55" t="e">
        <f t="shared" si="114"/>
        <v>#REF!</v>
      </c>
      <c r="BC129" s="55" t="e">
        <f t="shared" si="115"/>
        <v>#REF!</v>
      </c>
      <c r="BD129" s="55" t="e">
        <f t="shared" si="116"/>
        <v>#REF!</v>
      </c>
      <c r="BE129" s="55" t="e">
        <f t="shared" si="117"/>
        <v>#REF!</v>
      </c>
      <c r="BF129" s="55" t="e">
        <f t="shared" si="118"/>
        <v>#REF!</v>
      </c>
      <c r="BG129" s="55" t="e">
        <f t="shared" si="119"/>
        <v>#REF!</v>
      </c>
      <c r="BH129" s="55" t="e">
        <f t="shared" si="120"/>
        <v>#REF!</v>
      </c>
      <c r="BI129" s="54" t="e">
        <f t="shared" si="121"/>
        <v>#REF!</v>
      </c>
      <c r="BJ129" s="53" t="e">
        <f t="shared" si="123"/>
        <v>#REF!</v>
      </c>
    </row>
    <row r="130" spans="1:62" s="33" customFormat="1" ht="12.95" customHeight="1">
      <c r="A130" s="52">
        <f t="shared" si="122"/>
        <v>2659</v>
      </c>
      <c r="B130" s="59" t="e">
        <f t="shared" si="62"/>
        <v>#REF!</v>
      </c>
      <c r="C130" s="55" t="e">
        <f t="shared" si="63"/>
        <v>#REF!</v>
      </c>
      <c r="D130" s="55" t="e">
        <f t="shared" si="64"/>
        <v>#REF!</v>
      </c>
      <c r="E130" s="55" t="e">
        <f t="shared" si="65"/>
        <v>#REF!</v>
      </c>
      <c r="F130" s="55" t="e">
        <f t="shared" si="66"/>
        <v>#REF!</v>
      </c>
      <c r="G130" s="55" t="e">
        <f t="shared" si="67"/>
        <v>#REF!</v>
      </c>
      <c r="H130" s="55" t="e">
        <f t="shared" si="68"/>
        <v>#REF!</v>
      </c>
      <c r="I130" s="55" t="e">
        <f t="shared" si="69"/>
        <v>#REF!</v>
      </c>
      <c r="J130" s="55" t="e">
        <f t="shared" si="70"/>
        <v>#REF!</v>
      </c>
      <c r="K130" s="55" t="e">
        <f t="shared" si="71"/>
        <v>#REF!</v>
      </c>
      <c r="L130" s="55" t="e">
        <f t="shared" si="72"/>
        <v>#REF!</v>
      </c>
      <c r="M130" s="55" t="e">
        <f t="shared" si="73"/>
        <v>#REF!</v>
      </c>
      <c r="N130" s="55" t="e">
        <f t="shared" si="74"/>
        <v>#REF!</v>
      </c>
      <c r="O130" s="55" t="e">
        <f t="shared" si="75"/>
        <v>#REF!</v>
      </c>
      <c r="P130" s="57" t="e">
        <f t="shared" si="76"/>
        <v>#REF!</v>
      </c>
      <c r="Q130" s="58" t="e">
        <f t="shared" si="77"/>
        <v>#REF!</v>
      </c>
      <c r="R130" s="55" t="e">
        <f t="shared" si="78"/>
        <v>#REF!</v>
      </c>
      <c r="S130" s="55" t="e">
        <f t="shared" si="79"/>
        <v>#REF!</v>
      </c>
      <c r="T130" s="55" t="e">
        <f t="shared" si="80"/>
        <v>#REF!</v>
      </c>
      <c r="U130" s="55" t="e">
        <f t="shared" si="81"/>
        <v>#REF!</v>
      </c>
      <c r="V130" s="55" t="e">
        <f t="shared" si="82"/>
        <v>#REF!</v>
      </c>
      <c r="W130" s="55" t="e">
        <f t="shared" si="83"/>
        <v>#REF!</v>
      </c>
      <c r="X130" s="55" t="e">
        <f t="shared" si="84"/>
        <v>#REF!</v>
      </c>
      <c r="Y130" s="55" t="e">
        <f t="shared" si="85"/>
        <v>#REF!</v>
      </c>
      <c r="Z130" s="55" t="e">
        <f t="shared" si="86"/>
        <v>#REF!</v>
      </c>
      <c r="AA130" s="56" t="e">
        <f t="shared" si="87"/>
        <v>#REF!</v>
      </c>
      <c r="AB130" s="55" t="e">
        <f t="shared" si="88"/>
        <v>#REF!</v>
      </c>
      <c r="AC130" s="55" t="e">
        <f t="shared" si="89"/>
        <v>#REF!</v>
      </c>
      <c r="AD130" s="55" t="e">
        <f t="shared" si="90"/>
        <v>#REF!</v>
      </c>
      <c r="AE130" s="57" t="e">
        <f t="shared" si="91"/>
        <v>#REF!</v>
      </c>
      <c r="AF130" s="56" t="e">
        <f t="shared" si="92"/>
        <v>#REF!</v>
      </c>
      <c r="AG130" s="55" t="e">
        <f t="shared" si="93"/>
        <v>#REF!</v>
      </c>
      <c r="AH130" s="55" t="e">
        <f t="shared" si="94"/>
        <v>#REF!</v>
      </c>
      <c r="AI130" s="55" t="e">
        <f t="shared" si="95"/>
        <v>#REF!</v>
      </c>
      <c r="AJ130" s="55" t="e">
        <f t="shared" si="96"/>
        <v>#REF!</v>
      </c>
      <c r="AK130" s="55" t="e">
        <f t="shared" si="97"/>
        <v>#REF!</v>
      </c>
      <c r="AL130" s="55" t="e">
        <f t="shared" si="98"/>
        <v>#REF!</v>
      </c>
      <c r="AM130" s="55" t="e">
        <f t="shared" si="99"/>
        <v>#REF!</v>
      </c>
      <c r="AN130" s="55" t="e">
        <f t="shared" si="100"/>
        <v>#REF!</v>
      </c>
      <c r="AO130" s="55" t="e">
        <f t="shared" si="101"/>
        <v>#REF!</v>
      </c>
      <c r="AP130" s="55" t="e">
        <f t="shared" si="102"/>
        <v>#REF!</v>
      </c>
      <c r="AQ130" s="55" t="e">
        <f t="shared" si="103"/>
        <v>#REF!</v>
      </c>
      <c r="AR130" s="55" t="e">
        <f t="shared" si="104"/>
        <v>#REF!</v>
      </c>
      <c r="AS130" s="55" t="e">
        <f t="shared" si="105"/>
        <v>#REF!</v>
      </c>
      <c r="AT130" s="57" t="e">
        <f t="shared" si="106"/>
        <v>#REF!</v>
      </c>
      <c r="AU130" s="56" t="e">
        <f t="shared" si="107"/>
        <v>#REF!</v>
      </c>
      <c r="AV130" s="55" t="e">
        <f t="shared" si="108"/>
        <v>#REF!</v>
      </c>
      <c r="AW130" s="55" t="e">
        <f t="shared" si="109"/>
        <v>#REF!</v>
      </c>
      <c r="AX130" s="55" t="e">
        <f t="shared" si="110"/>
        <v>#REF!</v>
      </c>
      <c r="AY130" s="55" t="e">
        <f t="shared" si="111"/>
        <v>#REF!</v>
      </c>
      <c r="AZ130" s="55" t="e">
        <f t="shared" si="112"/>
        <v>#REF!</v>
      </c>
      <c r="BA130" s="55" t="e">
        <f t="shared" si="113"/>
        <v>#REF!</v>
      </c>
      <c r="BB130" s="55" t="e">
        <f t="shared" si="114"/>
        <v>#REF!</v>
      </c>
      <c r="BC130" s="55" t="e">
        <f t="shared" si="115"/>
        <v>#REF!</v>
      </c>
      <c r="BD130" s="55" t="e">
        <f t="shared" si="116"/>
        <v>#REF!</v>
      </c>
      <c r="BE130" s="55" t="e">
        <f t="shared" si="117"/>
        <v>#REF!</v>
      </c>
      <c r="BF130" s="55" t="e">
        <f t="shared" si="118"/>
        <v>#REF!</v>
      </c>
      <c r="BG130" s="55" t="e">
        <f t="shared" si="119"/>
        <v>#REF!</v>
      </c>
      <c r="BH130" s="55" t="e">
        <f t="shared" si="120"/>
        <v>#REF!</v>
      </c>
      <c r="BI130" s="54" t="e">
        <f t="shared" si="121"/>
        <v>#REF!</v>
      </c>
      <c r="BJ130" s="53" t="e">
        <f t="shared" si="123"/>
        <v>#REF!</v>
      </c>
    </row>
    <row r="131" spans="1:62" s="33" customFormat="1" ht="12.95" customHeight="1">
      <c r="A131" s="52">
        <f t="shared" si="122"/>
        <v>2660</v>
      </c>
      <c r="B131" s="59" t="e">
        <f t="shared" ref="B131:B194" si="124">VLOOKUP(A131,Resultados,2,0)</f>
        <v>#REF!</v>
      </c>
      <c r="C131" s="55" t="e">
        <f t="shared" ref="C131:C194" si="125">VLOOKUP(A131,Resultados,3,0)</f>
        <v>#REF!</v>
      </c>
      <c r="D131" s="55" t="e">
        <f t="shared" ref="D131:D194" si="126">VLOOKUP(A131,Resultados,4,0)</f>
        <v>#REF!</v>
      </c>
      <c r="E131" s="55" t="e">
        <f t="shared" ref="E131:E194" si="127">VLOOKUP(A131,Resultados,5,0)</f>
        <v>#REF!</v>
      </c>
      <c r="F131" s="55" t="e">
        <f t="shared" ref="F131:F194" si="128">VLOOKUP(A131,Resultados,6,0)</f>
        <v>#REF!</v>
      </c>
      <c r="G131" s="55" t="e">
        <f t="shared" ref="G131:G194" si="129">VLOOKUP(A131,Resultados,7,0)</f>
        <v>#REF!</v>
      </c>
      <c r="H131" s="55" t="e">
        <f t="shared" ref="H131:H194" si="130">VLOOKUP(A131,Resultados,8,0)</f>
        <v>#REF!</v>
      </c>
      <c r="I131" s="55" t="e">
        <f t="shared" ref="I131:I194" si="131">VLOOKUP(A131,Resultados,9,0)</f>
        <v>#REF!</v>
      </c>
      <c r="J131" s="55" t="e">
        <f t="shared" ref="J131:J194" si="132">VLOOKUP(A131,Resultados,10,0)</f>
        <v>#REF!</v>
      </c>
      <c r="K131" s="55" t="e">
        <f t="shared" ref="K131:K194" si="133">VLOOKUP(A131,Resultados,11,0)</f>
        <v>#REF!</v>
      </c>
      <c r="L131" s="55" t="e">
        <f t="shared" ref="L131:L194" si="134">VLOOKUP(A131,Resultados,12,0)</f>
        <v>#REF!</v>
      </c>
      <c r="M131" s="55" t="e">
        <f t="shared" ref="M131:M194" si="135">VLOOKUP(A131,Resultados,13,0)</f>
        <v>#REF!</v>
      </c>
      <c r="N131" s="55" t="e">
        <f t="shared" ref="N131:N194" si="136">VLOOKUP(A131,Resultados,14,0)</f>
        <v>#REF!</v>
      </c>
      <c r="O131" s="55" t="e">
        <f t="shared" ref="O131:O194" si="137">VLOOKUP(A131,Resultados,15,0)</f>
        <v>#REF!</v>
      </c>
      <c r="P131" s="57" t="e">
        <f t="shared" ref="P131:P194" si="138">VLOOKUP(A131,Resultados,16,0)</f>
        <v>#REF!</v>
      </c>
      <c r="Q131" s="58" t="e">
        <f t="shared" ref="Q131:Q194" si="139">VLOOKUP(A131,Resultados,17,0)</f>
        <v>#REF!</v>
      </c>
      <c r="R131" s="55" t="e">
        <f t="shared" ref="R131:R194" si="140">VLOOKUP(A131,Resultados,18,0)</f>
        <v>#REF!</v>
      </c>
      <c r="S131" s="55" t="e">
        <f t="shared" ref="S131:S194" si="141">VLOOKUP(A131,Resultados,19,0)</f>
        <v>#REF!</v>
      </c>
      <c r="T131" s="55" t="e">
        <f t="shared" ref="T131:T194" si="142">VLOOKUP(A131,Resultados,20,0)</f>
        <v>#REF!</v>
      </c>
      <c r="U131" s="55" t="e">
        <f t="shared" ref="U131:U194" si="143">VLOOKUP(A131,Resultados,21,0)</f>
        <v>#REF!</v>
      </c>
      <c r="V131" s="55" t="e">
        <f t="shared" ref="V131:V194" si="144">VLOOKUP(A131,Resultados,22,0)</f>
        <v>#REF!</v>
      </c>
      <c r="W131" s="55" t="e">
        <f t="shared" ref="W131:W194" si="145">VLOOKUP(A131,Resultados,23,0)</f>
        <v>#REF!</v>
      </c>
      <c r="X131" s="55" t="e">
        <f t="shared" ref="X131:X194" si="146">VLOOKUP(A131,Resultados,24,0)</f>
        <v>#REF!</v>
      </c>
      <c r="Y131" s="55" t="e">
        <f t="shared" ref="Y131:Y194" si="147">VLOOKUP(A131,Resultados,25,0)</f>
        <v>#REF!</v>
      </c>
      <c r="Z131" s="55" t="e">
        <f t="shared" ref="Z131:Z194" si="148">VLOOKUP(A131,Resultados,26,0)</f>
        <v>#REF!</v>
      </c>
      <c r="AA131" s="56" t="e">
        <f t="shared" ref="AA131:AA194" si="149">VLOOKUP(A131,Resultados,27,0)</f>
        <v>#REF!</v>
      </c>
      <c r="AB131" s="55" t="e">
        <f t="shared" ref="AB131:AB194" si="150">VLOOKUP(A131,Resultados,28,0)</f>
        <v>#REF!</v>
      </c>
      <c r="AC131" s="55" t="e">
        <f t="shared" ref="AC131:AC194" si="151">VLOOKUP(A131,Resultados,29,0)</f>
        <v>#REF!</v>
      </c>
      <c r="AD131" s="55" t="e">
        <f t="shared" ref="AD131:AD194" si="152">VLOOKUP(A131,Resultados,30,0)</f>
        <v>#REF!</v>
      </c>
      <c r="AE131" s="57" t="e">
        <f t="shared" ref="AE131:AE194" si="153">VLOOKUP(A131,Resultados,31,0)</f>
        <v>#REF!</v>
      </c>
      <c r="AF131" s="56" t="e">
        <f t="shared" ref="AF131:AF194" si="154">VLOOKUP(A131,Resultados,32,0)</f>
        <v>#REF!</v>
      </c>
      <c r="AG131" s="55" t="e">
        <f t="shared" ref="AG131:AG194" si="155">VLOOKUP(A131,Resultados,33,0)</f>
        <v>#REF!</v>
      </c>
      <c r="AH131" s="55" t="e">
        <f t="shared" ref="AH131:AH194" si="156">VLOOKUP(A131,Resultados,34,0)</f>
        <v>#REF!</v>
      </c>
      <c r="AI131" s="55" t="e">
        <f t="shared" ref="AI131:AI194" si="157">VLOOKUP(A131,Resultados,35,0)</f>
        <v>#REF!</v>
      </c>
      <c r="AJ131" s="55" t="e">
        <f t="shared" ref="AJ131:AJ194" si="158">VLOOKUP(A131,Resultados,36,0)</f>
        <v>#REF!</v>
      </c>
      <c r="AK131" s="55" t="e">
        <f t="shared" ref="AK131:AK194" si="159">VLOOKUP(A131,Resultados,37,0)</f>
        <v>#REF!</v>
      </c>
      <c r="AL131" s="55" t="e">
        <f t="shared" ref="AL131:AL194" si="160">VLOOKUP(A131,Resultados,38,0)</f>
        <v>#REF!</v>
      </c>
      <c r="AM131" s="55" t="e">
        <f t="shared" ref="AM131:AM194" si="161">VLOOKUP(A131,Resultados,39,0)</f>
        <v>#REF!</v>
      </c>
      <c r="AN131" s="55" t="e">
        <f t="shared" ref="AN131:AN194" si="162">VLOOKUP(A131,Resultados,40,0)</f>
        <v>#REF!</v>
      </c>
      <c r="AO131" s="55" t="e">
        <f t="shared" ref="AO131:AO194" si="163">VLOOKUP(A131,Resultados,41,0)</f>
        <v>#REF!</v>
      </c>
      <c r="AP131" s="55" t="e">
        <f t="shared" ref="AP131:AP194" si="164">VLOOKUP(A131,Resultados,42,0)</f>
        <v>#REF!</v>
      </c>
      <c r="AQ131" s="55" t="e">
        <f t="shared" ref="AQ131:AQ194" si="165">VLOOKUP(A131,Resultados,43,0)</f>
        <v>#REF!</v>
      </c>
      <c r="AR131" s="55" t="e">
        <f t="shared" ref="AR131:AR194" si="166">VLOOKUP(A131,Resultados,44,0)</f>
        <v>#REF!</v>
      </c>
      <c r="AS131" s="55" t="e">
        <f t="shared" ref="AS131:AS194" si="167">VLOOKUP(A131,Resultados,45,0)</f>
        <v>#REF!</v>
      </c>
      <c r="AT131" s="57" t="e">
        <f t="shared" ref="AT131:AT194" si="168">VLOOKUP(A131,Resultados,46,0)</f>
        <v>#REF!</v>
      </c>
      <c r="AU131" s="56" t="e">
        <f t="shared" ref="AU131:AU194" si="169">VLOOKUP(A131,Resultados,47,0)</f>
        <v>#REF!</v>
      </c>
      <c r="AV131" s="55" t="e">
        <f t="shared" ref="AV131:AV194" si="170">VLOOKUP(A131,Resultados,48,0)</f>
        <v>#REF!</v>
      </c>
      <c r="AW131" s="55" t="e">
        <f t="shared" ref="AW131:AW194" si="171">VLOOKUP(A131,Resultados,49,0)</f>
        <v>#REF!</v>
      </c>
      <c r="AX131" s="55" t="e">
        <f t="shared" ref="AX131:AX194" si="172">VLOOKUP(A131,Resultados,50,0)</f>
        <v>#REF!</v>
      </c>
      <c r="AY131" s="55" t="e">
        <f t="shared" ref="AY131:AY194" si="173">VLOOKUP(A131,Resultados,51,0)</f>
        <v>#REF!</v>
      </c>
      <c r="AZ131" s="55" t="e">
        <f t="shared" ref="AZ131:AZ194" si="174">VLOOKUP(A131,Resultados,52,0)</f>
        <v>#REF!</v>
      </c>
      <c r="BA131" s="55" t="e">
        <f t="shared" ref="BA131:BA194" si="175">VLOOKUP(A131,Resultados,53,0)</f>
        <v>#REF!</v>
      </c>
      <c r="BB131" s="55" t="e">
        <f t="shared" ref="BB131:BB194" si="176">VLOOKUP(A131,Resultados,54,0)</f>
        <v>#REF!</v>
      </c>
      <c r="BC131" s="55" t="e">
        <f t="shared" ref="BC131:BC194" si="177">VLOOKUP(A131,Resultados,55,0)</f>
        <v>#REF!</v>
      </c>
      <c r="BD131" s="55" t="e">
        <f t="shared" ref="BD131:BD194" si="178">VLOOKUP(A131,Resultados,56,0)</f>
        <v>#REF!</v>
      </c>
      <c r="BE131" s="55" t="e">
        <f t="shared" ref="BE131:BE194" si="179">VLOOKUP(A131,Resultados,57,0)</f>
        <v>#REF!</v>
      </c>
      <c r="BF131" s="55" t="e">
        <f t="shared" ref="BF131:BF194" si="180">VLOOKUP(A131,Resultados,58,0)</f>
        <v>#REF!</v>
      </c>
      <c r="BG131" s="55" t="e">
        <f t="shared" ref="BG131:BG194" si="181">VLOOKUP(A131,Resultados,59,0)</f>
        <v>#REF!</v>
      </c>
      <c r="BH131" s="55" t="e">
        <f t="shared" ref="BH131:BH194" si="182">VLOOKUP(A131,Resultados,60,0)</f>
        <v>#REF!</v>
      </c>
      <c r="BI131" s="54" t="e">
        <f t="shared" ref="BI131:BI194" si="183">VLOOKUP(A131,Resultados,61,0)</f>
        <v>#REF!</v>
      </c>
      <c r="BJ131" s="53" t="e">
        <f t="shared" si="123"/>
        <v>#REF!</v>
      </c>
    </row>
    <row r="132" spans="1:62" s="33" customFormat="1" ht="12.95" customHeight="1">
      <c r="A132" s="52">
        <f t="shared" ref="A132:A195" si="184">A131+1</f>
        <v>2661</v>
      </c>
      <c r="B132" s="59" t="e">
        <f t="shared" si="124"/>
        <v>#REF!</v>
      </c>
      <c r="C132" s="55" t="e">
        <f t="shared" si="125"/>
        <v>#REF!</v>
      </c>
      <c r="D132" s="55" t="e">
        <f t="shared" si="126"/>
        <v>#REF!</v>
      </c>
      <c r="E132" s="55" t="e">
        <f t="shared" si="127"/>
        <v>#REF!</v>
      </c>
      <c r="F132" s="55" t="e">
        <f t="shared" si="128"/>
        <v>#REF!</v>
      </c>
      <c r="G132" s="55" t="e">
        <f t="shared" si="129"/>
        <v>#REF!</v>
      </c>
      <c r="H132" s="55" t="e">
        <f t="shared" si="130"/>
        <v>#REF!</v>
      </c>
      <c r="I132" s="55" t="e">
        <f t="shared" si="131"/>
        <v>#REF!</v>
      </c>
      <c r="J132" s="55" t="e">
        <f t="shared" si="132"/>
        <v>#REF!</v>
      </c>
      <c r="K132" s="55" t="e">
        <f t="shared" si="133"/>
        <v>#REF!</v>
      </c>
      <c r="L132" s="55" t="e">
        <f t="shared" si="134"/>
        <v>#REF!</v>
      </c>
      <c r="M132" s="55" t="e">
        <f t="shared" si="135"/>
        <v>#REF!</v>
      </c>
      <c r="N132" s="55" t="e">
        <f t="shared" si="136"/>
        <v>#REF!</v>
      </c>
      <c r="O132" s="55" t="e">
        <f t="shared" si="137"/>
        <v>#REF!</v>
      </c>
      <c r="P132" s="57" t="e">
        <f t="shared" si="138"/>
        <v>#REF!</v>
      </c>
      <c r="Q132" s="58" t="e">
        <f t="shared" si="139"/>
        <v>#REF!</v>
      </c>
      <c r="R132" s="55" t="e">
        <f t="shared" si="140"/>
        <v>#REF!</v>
      </c>
      <c r="S132" s="55" t="e">
        <f t="shared" si="141"/>
        <v>#REF!</v>
      </c>
      <c r="T132" s="55" t="e">
        <f t="shared" si="142"/>
        <v>#REF!</v>
      </c>
      <c r="U132" s="55" t="e">
        <f t="shared" si="143"/>
        <v>#REF!</v>
      </c>
      <c r="V132" s="55" t="e">
        <f t="shared" si="144"/>
        <v>#REF!</v>
      </c>
      <c r="W132" s="55" t="e">
        <f t="shared" si="145"/>
        <v>#REF!</v>
      </c>
      <c r="X132" s="55" t="e">
        <f t="shared" si="146"/>
        <v>#REF!</v>
      </c>
      <c r="Y132" s="55" t="e">
        <f t="shared" si="147"/>
        <v>#REF!</v>
      </c>
      <c r="Z132" s="55" t="e">
        <f t="shared" si="148"/>
        <v>#REF!</v>
      </c>
      <c r="AA132" s="56" t="e">
        <f t="shared" si="149"/>
        <v>#REF!</v>
      </c>
      <c r="AB132" s="55" t="e">
        <f t="shared" si="150"/>
        <v>#REF!</v>
      </c>
      <c r="AC132" s="55" t="e">
        <f t="shared" si="151"/>
        <v>#REF!</v>
      </c>
      <c r="AD132" s="55" t="e">
        <f t="shared" si="152"/>
        <v>#REF!</v>
      </c>
      <c r="AE132" s="57" t="e">
        <f t="shared" si="153"/>
        <v>#REF!</v>
      </c>
      <c r="AF132" s="56" t="e">
        <f t="shared" si="154"/>
        <v>#REF!</v>
      </c>
      <c r="AG132" s="55" t="e">
        <f t="shared" si="155"/>
        <v>#REF!</v>
      </c>
      <c r="AH132" s="55" t="e">
        <f t="shared" si="156"/>
        <v>#REF!</v>
      </c>
      <c r="AI132" s="55" t="e">
        <f t="shared" si="157"/>
        <v>#REF!</v>
      </c>
      <c r="AJ132" s="55" t="e">
        <f t="shared" si="158"/>
        <v>#REF!</v>
      </c>
      <c r="AK132" s="55" t="e">
        <f t="shared" si="159"/>
        <v>#REF!</v>
      </c>
      <c r="AL132" s="55" t="e">
        <f t="shared" si="160"/>
        <v>#REF!</v>
      </c>
      <c r="AM132" s="55" t="e">
        <f t="shared" si="161"/>
        <v>#REF!</v>
      </c>
      <c r="AN132" s="55" t="e">
        <f t="shared" si="162"/>
        <v>#REF!</v>
      </c>
      <c r="AO132" s="55" t="e">
        <f t="shared" si="163"/>
        <v>#REF!</v>
      </c>
      <c r="AP132" s="55" t="e">
        <f t="shared" si="164"/>
        <v>#REF!</v>
      </c>
      <c r="AQ132" s="55" t="e">
        <f t="shared" si="165"/>
        <v>#REF!</v>
      </c>
      <c r="AR132" s="55" t="e">
        <f t="shared" si="166"/>
        <v>#REF!</v>
      </c>
      <c r="AS132" s="55" t="e">
        <f t="shared" si="167"/>
        <v>#REF!</v>
      </c>
      <c r="AT132" s="57" t="e">
        <f t="shared" si="168"/>
        <v>#REF!</v>
      </c>
      <c r="AU132" s="56" t="e">
        <f t="shared" si="169"/>
        <v>#REF!</v>
      </c>
      <c r="AV132" s="55" t="e">
        <f t="shared" si="170"/>
        <v>#REF!</v>
      </c>
      <c r="AW132" s="55" t="e">
        <f t="shared" si="171"/>
        <v>#REF!</v>
      </c>
      <c r="AX132" s="55" t="e">
        <f t="shared" si="172"/>
        <v>#REF!</v>
      </c>
      <c r="AY132" s="55" t="e">
        <f t="shared" si="173"/>
        <v>#REF!</v>
      </c>
      <c r="AZ132" s="55" t="e">
        <f t="shared" si="174"/>
        <v>#REF!</v>
      </c>
      <c r="BA132" s="55" t="e">
        <f t="shared" si="175"/>
        <v>#REF!</v>
      </c>
      <c r="BB132" s="55" t="e">
        <f t="shared" si="176"/>
        <v>#REF!</v>
      </c>
      <c r="BC132" s="55" t="e">
        <f t="shared" si="177"/>
        <v>#REF!</v>
      </c>
      <c r="BD132" s="55" t="e">
        <f t="shared" si="178"/>
        <v>#REF!</v>
      </c>
      <c r="BE132" s="55" t="e">
        <f t="shared" si="179"/>
        <v>#REF!</v>
      </c>
      <c r="BF132" s="55" t="e">
        <f t="shared" si="180"/>
        <v>#REF!</v>
      </c>
      <c r="BG132" s="55" t="e">
        <f t="shared" si="181"/>
        <v>#REF!</v>
      </c>
      <c r="BH132" s="55" t="e">
        <f t="shared" si="182"/>
        <v>#REF!</v>
      </c>
      <c r="BI132" s="54" t="e">
        <f t="shared" si="183"/>
        <v>#REF!</v>
      </c>
      <c r="BJ132" s="53" t="e">
        <f t="shared" ref="BJ132:BJ195" si="185">VLOOKUP(A132,Resultados,72,0)</f>
        <v>#REF!</v>
      </c>
    </row>
    <row r="133" spans="1:62" s="33" customFormat="1" ht="12.95" customHeight="1">
      <c r="A133" s="52">
        <f t="shared" si="184"/>
        <v>2662</v>
      </c>
      <c r="B133" s="59" t="e">
        <f t="shared" si="124"/>
        <v>#REF!</v>
      </c>
      <c r="C133" s="55" t="e">
        <f t="shared" si="125"/>
        <v>#REF!</v>
      </c>
      <c r="D133" s="55" t="e">
        <f t="shared" si="126"/>
        <v>#REF!</v>
      </c>
      <c r="E133" s="55" t="e">
        <f t="shared" si="127"/>
        <v>#REF!</v>
      </c>
      <c r="F133" s="55" t="e">
        <f t="shared" si="128"/>
        <v>#REF!</v>
      </c>
      <c r="G133" s="55" t="e">
        <f t="shared" si="129"/>
        <v>#REF!</v>
      </c>
      <c r="H133" s="55" t="e">
        <f t="shared" si="130"/>
        <v>#REF!</v>
      </c>
      <c r="I133" s="55" t="e">
        <f t="shared" si="131"/>
        <v>#REF!</v>
      </c>
      <c r="J133" s="55" t="e">
        <f t="shared" si="132"/>
        <v>#REF!</v>
      </c>
      <c r="K133" s="55" t="e">
        <f t="shared" si="133"/>
        <v>#REF!</v>
      </c>
      <c r="L133" s="55" t="e">
        <f t="shared" si="134"/>
        <v>#REF!</v>
      </c>
      <c r="M133" s="55" t="e">
        <f t="shared" si="135"/>
        <v>#REF!</v>
      </c>
      <c r="N133" s="55" t="e">
        <f t="shared" si="136"/>
        <v>#REF!</v>
      </c>
      <c r="O133" s="55" t="e">
        <f t="shared" si="137"/>
        <v>#REF!</v>
      </c>
      <c r="P133" s="57" t="e">
        <f t="shared" si="138"/>
        <v>#REF!</v>
      </c>
      <c r="Q133" s="58" t="e">
        <f t="shared" si="139"/>
        <v>#REF!</v>
      </c>
      <c r="R133" s="55" t="e">
        <f t="shared" si="140"/>
        <v>#REF!</v>
      </c>
      <c r="S133" s="55" t="e">
        <f t="shared" si="141"/>
        <v>#REF!</v>
      </c>
      <c r="T133" s="55" t="e">
        <f t="shared" si="142"/>
        <v>#REF!</v>
      </c>
      <c r="U133" s="55" t="e">
        <f t="shared" si="143"/>
        <v>#REF!</v>
      </c>
      <c r="V133" s="55" t="e">
        <f t="shared" si="144"/>
        <v>#REF!</v>
      </c>
      <c r="W133" s="55" t="e">
        <f t="shared" si="145"/>
        <v>#REF!</v>
      </c>
      <c r="X133" s="55" t="e">
        <f t="shared" si="146"/>
        <v>#REF!</v>
      </c>
      <c r="Y133" s="55" t="e">
        <f t="shared" si="147"/>
        <v>#REF!</v>
      </c>
      <c r="Z133" s="55" t="e">
        <f t="shared" si="148"/>
        <v>#REF!</v>
      </c>
      <c r="AA133" s="56" t="e">
        <f t="shared" si="149"/>
        <v>#REF!</v>
      </c>
      <c r="AB133" s="55" t="e">
        <f t="shared" si="150"/>
        <v>#REF!</v>
      </c>
      <c r="AC133" s="55" t="e">
        <f t="shared" si="151"/>
        <v>#REF!</v>
      </c>
      <c r="AD133" s="55" t="e">
        <f t="shared" si="152"/>
        <v>#REF!</v>
      </c>
      <c r="AE133" s="57" t="e">
        <f t="shared" si="153"/>
        <v>#REF!</v>
      </c>
      <c r="AF133" s="56" t="e">
        <f t="shared" si="154"/>
        <v>#REF!</v>
      </c>
      <c r="AG133" s="55" t="e">
        <f t="shared" si="155"/>
        <v>#REF!</v>
      </c>
      <c r="AH133" s="55" t="e">
        <f t="shared" si="156"/>
        <v>#REF!</v>
      </c>
      <c r="AI133" s="55" t="e">
        <f t="shared" si="157"/>
        <v>#REF!</v>
      </c>
      <c r="AJ133" s="55" t="e">
        <f t="shared" si="158"/>
        <v>#REF!</v>
      </c>
      <c r="AK133" s="55" t="e">
        <f t="shared" si="159"/>
        <v>#REF!</v>
      </c>
      <c r="AL133" s="55" t="e">
        <f t="shared" si="160"/>
        <v>#REF!</v>
      </c>
      <c r="AM133" s="55" t="e">
        <f t="shared" si="161"/>
        <v>#REF!</v>
      </c>
      <c r="AN133" s="55" t="e">
        <f t="shared" si="162"/>
        <v>#REF!</v>
      </c>
      <c r="AO133" s="55" t="e">
        <f t="shared" si="163"/>
        <v>#REF!</v>
      </c>
      <c r="AP133" s="55" t="e">
        <f t="shared" si="164"/>
        <v>#REF!</v>
      </c>
      <c r="AQ133" s="55" t="e">
        <f t="shared" si="165"/>
        <v>#REF!</v>
      </c>
      <c r="AR133" s="55" t="e">
        <f t="shared" si="166"/>
        <v>#REF!</v>
      </c>
      <c r="AS133" s="55" t="e">
        <f t="shared" si="167"/>
        <v>#REF!</v>
      </c>
      <c r="AT133" s="57" t="e">
        <f t="shared" si="168"/>
        <v>#REF!</v>
      </c>
      <c r="AU133" s="56" t="e">
        <f t="shared" si="169"/>
        <v>#REF!</v>
      </c>
      <c r="AV133" s="55" t="e">
        <f t="shared" si="170"/>
        <v>#REF!</v>
      </c>
      <c r="AW133" s="55" t="e">
        <f t="shared" si="171"/>
        <v>#REF!</v>
      </c>
      <c r="AX133" s="55" t="e">
        <f t="shared" si="172"/>
        <v>#REF!</v>
      </c>
      <c r="AY133" s="55" t="e">
        <f t="shared" si="173"/>
        <v>#REF!</v>
      </c>
      <c r="AZ133" s="55" t="e">
        <f t="shared" si="174"/>
        <v>#REF!</v>
      </c>
      <c r="BA133" s="55" t="e">
        <f t="shared" si="175"/>
        <v>#REF!</v>
      </c>
      <c r="BB133" s="55" t="e">
        <f t="shared" si="176"/>
        <v>#REF!</v>
      </c>
      <c r="BC133" s="55" t="e">
        <f t="shared" si="177"/>
        <v>#REF!</v>
      </c>
      <c r="BD133" s="55" t="e">
        <f t="shared" si="178"/>
        <v>#REF!</v>
      </c>
      <c r="BE133" s="55" t="e">
        <f t="shared" si="179"/>
        <v>#REF!</v>
      </c>
      <c r="BF133" s="55" t="e">
        <f t="shared" si="180"/>
        <v>#REF!</v>
      </c>
      <c r="BG133" s="55" t="e">
        <f t="shared" si="181"/>
        <v>#REF!</v>
      </c>
      <c r="BH133" s="55" t="e">
        <f t="shared" si="182"/>
        <v>#REF!</v>
      </c>
      <c r="BI133" s="54" t="e">
        <f t="shared" si="183"/>
        <v>#REF!</v>
      </c>
      <c r="BJ133" s="53" t="e">
        <f t="shared" si="185"/>
        <v>#REF!</v>
      </c>
    </row>
    <row r="134" spans="1:62" s="33" customFormat="1" ht="12.95" customHeight="1">
      <c r="A134" s="52">
        <f t="shared" si="184"/>
        <v>2663</v>
      </c>
      <c r="B134" s="59" t="e">
        <f t="shared" si="124"/>
        <v>#REF!</v>
      </c>
      <c r="C134" s="55" t="e">
        <f t="shared" si="125"/>
        <v>#REF!</v>
      </c>
      <c r="D134" s="55" t="e">
        <f t="shared" si="126"/>
        <v>#REF!</v>
      </c>
      <c r="E134" s="55" t="e">
        <f t="shared" si="127"/>
        <v>#REF!</v>
      </c>
      <c r="F134" s="55" t="e">
        <f t="shared" si="128"/>
        <v>#REF!</v>
      </c>
      <c r="G134" s="55" t="e">
        <f t="shared" si="129"/>
        <v>#REF!</v>
      </c>
      <c r="H134" s="55" t="e">
        <f t="shared" si="130"/>
        <v>#REF!</v>
      </c>
      <c r="I134" s="55" t="e">
        <f t="shared" si="131"/>
        <v>#REF!</v>
      </c>
      <c r="J134" s="55" t="e">
        <f t="shared" si="132"/>
        <v>#REF!</v>
      </c>
      <c r="K134" s="55" t="e">
        <f t="shared" si="133"/>
        <v>#REF!</v>
      </c>
      <c r="L134" s="55" t="e">
        <f t="shared" si="134"/>
        <v>#REF!</v>
      </c>
      <c r="M134" s="55" t="e">
        <f t="shared" si="135"/>
        <v>#REF!</v>
      </c>
      <c r="N134" s="55" t="e">
        <f t="shared" si="136"/>
        <v>#REF!</v>
      </c>
      <c r="O134" s="55" t="e">
        <f t="shared" si="137"/>
        <v>#REF!</v>
      </c>
      <c r="P134" s="57" t="e">
        <f t="shared" si="138"/>
        <v>#REF!</v>
      </c>
      <c r="Q134" s="58" t="e">
        <f t="shared" si="139"/>
        <v>#REF!</v>
      </c>
      <c r="R134" s="55" t="e">
        <f t="shared" si="140"/>
        <v>#REF!</v>
      </c>
      <c r="S134" s="55" t="e">
        <f t="shared" si="141"/>
        <v>#REF!</v>
      </c>
      <c r="T134" s="55" t="e">
        <f t="shared" si="142"/>
        <v>#REF!</v>
      </c>
      <c r="U134" s="55" t="e">
        <f t="shared" si="143"/>
        <v>#REF!</v>
      </c>
      <c r="V134" s="55" t="e">
        <f t="shared" si="144"/>
        <v>#REF!</v>
      </c>
      <c r="W134" s="55" t="e">
        <f t="shared" si="145"/>
        <v>#REF!</v>
      </c>
      <c r="X134" s="55" t="e">
        <f t="shared" si="146"/>
        <v>#REF!</v>
      </c>
      <c r="Y134" s="55" t="e">
        <f t="shared" si="147"/>
        <v>#REF!</v>
      </c>
      <c r="Z134" s="55" t="e">
        <f t="shared" si="148"/>
        <v>#REF!</v>
      </c>
      <c r="AA134" s="56" t="e">
        <f t="shared" si="149"/>
        <v>#REF!</v>
      </c>
      <c r="AB134" s="55" t="e">
        <f t="shared" si="150"/>
        <v>#REF!</v>
      </c>
      <c r="AC134" s="55" t="e">
        <f t="shared" si="151"/>
        <v>#REF!</v>
      </c>
      <c r="AD134" s="55" t="e">
        <f t="shared" si="152"/>
        <v>#REF!</v>
      </c>
      <c r="AE134" s="57" t="e">
        <f t="shared" si="153"/>
        <v>#REF!</v>
      </c>
      <c r="AF134" s="56" t="e">
        <f t="shared" si="154"/>
        <v>#REF!</v>
      </c>
      <c r="AG134" s="55" t="e">
        <f t="shared" si="155"/>
        <v>#REF!</v>
      </c>
      <c r="AH134" s="55" t="e">
        <f t="shared" si="156"/>
        <v>#REF!</v>
      </c>
      <c r="AI134" s="55" t="e">
        <f t="shared" si="157"/>
        <v>#REF!</v>
      </c>
      <c r="AJ134" s="55" t="e">
        <f t="shared" si="158"/>
        <v>#REF!</v>
      </c>
      <c r="AK134" s="55" t="e">
        <f t="shared" si="159"/>
        <v>#REF!</v>
      </c>
      <c r="AL134" s="55" t="e">
        <f t="shared" si="160"/>
        <v>#REF!</v>
      </c>
      <c r="AM134" s="55" t="e">
        <f t="shared" si="161"/>
        <v>#REF!</v>
      </c>
      <c r="AN134" s="55" t="e">
        <f t="shared" si="162"/>
        <v>#REF!</v>
      </c>
      <c r="AO134" s="55" t="e">
        <f t="shared" si="163"/>
        <v>#REF!</v>
      </c>
      <c r="AP134" s="55" t="e">
        <f t="shared" si="164"/>
        <v>#REF!</v>
      </c>
      <c r="AQ134" s="55" t="e">
        <f t="shared" si="165"/>
        <v>#REF!</v>
      </c>
      <c r="AR134" s="55" t="e">
        <f t="shared" si="166"/>
        <v>#REF!</v>
      </c>
      <c r="AS134" s="55" t="e">
        <f t="shared" si="167"/>
        <v>#REF!</v>
      </c>
      <c r="AT134" s="57" t="e">
        <f t="shared" si="168"/>
        <v>#REF!</v>
      </c>
      <c r="AU134" s="56" t="e">
        <f t="shared" si="169"/>
        <v>#REF!</v>
      </c>
      <c r="AV134" s="55" t="e">
        <f t="shared" si="170"/>
        <v>#REF!</v>
      </c>
      <c r="AW134" s="55" t="e">
        <f t="shared" si="171"/>
        <v>#REF!</v>
      </c>
      <c r="AX134" s="55" t="e">
        <f t="shared" si="172"/>
        <v>#REF!</v>
      </c>
      <c r="AY134" s="55" t="e">
        <f t="shared" si="173"/>
        <v>#REF!</v>
      </c>
      <c r="AZ134" s="55" t="e">
        <f t="shared" si="174"/>
        <v>#REF!</v>
      </c>
      <c r="BA134" s="55" t="e">
        <f t="shared" si="175"/>
        <v>#REF!</v>
      </c>
      <c r="BB134" s="55" t="e">
        <f t="shared" si="176"/>
        <v>#REF!</v>
      </c>
      <c r="BC134" s="55" t="e">
        <f t="shared" si="177"/>
        <v>#REF!</v>
      </c>
      <c r="BD134" s="55" t="e">
        <f t="shared" si="178"/>
        <v>#REF!</v>
      </c>
      <c r="BE134" s="55" t="e">
        <f t="shared" si="179"/>
        <v>#REF!</v>
      </c>
      <c r="BF134" s="55" t="e">
        <f t="shared" si="180"/>
        <v>#REF!</v>
      </c>
      <c r="BG134" s="55" t="e">
        <f t="shared" si="181"/>
        <v>#REF!</v>
      </c>
      <c r="BH134" s="55" t="e">
        <f t="shared" si="182"/>
        <v>#REF!</v>
      </c>
      <c r="BI134" s="54" t="e">
        <f t="shared" si="183"/>
        <v>#REF!</v>
      </c>
      <c r="BJ134" s="53" t="e">
        <f t="shared" si="185"/>
        <v>#REF!</v>
      </c>
    </row>
    <row r="135" spans="1:62" s="33" customFormat="1" ht="12.95" customHeight="1">
      <c r="A135" s="52">
        <f t="shared" si="184"/>
        <v>2664</v>
      </c>
      <c r="B135" s="59" t="e">
        <f t="shared" si="124"/>
        <v>#REF!</v>
      </c>
      <c r="C135" s="55" t="e">
        <f t="shared" si="125"/>
        <v>#REF!</v>
      </c>
      <c r="D135" s="55" t="e">
        <f t="shared" si="126"/>
        <v>#REF!</v>
      </c>
      <c r="E135" s="55" t="e">
        <f t="shared" si="127"/>
        <v>#REF!</v>
      </c>
      <c r="F135" s="55" t="e">
        <f t="shared" si="128"/>
        <v>#REF!</v>
      </c>
      <c r="G135" s="55" t="e">
        <f t="shared" si="129"/>
        <v>#REF!</v>
      </c>
      <c r="H135" s="55" t="e">
        <f t="shared" si="130"/>
        <v>#REF!</v>
      </c>
      <c r="I135" s="55" t="e">
        <f t="shared" si="131"/>
        <v>#REF!</v>
      </c>
      <c r="J135" s="55" t="e">
        <f t="shared" si="132"/>
        <v>#REF!</v>
      </c>
      <c r="K135" s="55" t="e">
        <f t="shared" si="133"/>
        <v>#REF!</v>
      </c>
      <c r="L135" s="55" t="e">
        <f t="shared" si="134"/>
        <v>#REF!</v>
      </c>
      <c r="M135" s="55" t="e">
        <f t="shared" si="135"/>
        <v>#REF!</v>
      </c>
      <c r="N135" s="55" t="e">
        <f t="shared" si="136"/>
        <v>#REF!</v>
      </c>
      <c r="O135" s="55" t="e">
        <f t="shared" si="137"/>
        <v>#REF!</v>
      </c>
      <c r="P135" s="57" t="e">
        <f t="shared" si="138"/>
        <v>#REF!</v>
      </c>
      <c r="Q135" s="58" t="e">
        <f t="shared" si="139"/>
        <v>#REF!</v>
      </c>
      <c r="R135" s="55" t="e">
        <f t="shared" si="140"/>
        <v>#REF!</v>
      </c>
      <c r="S135" s="55" t="e">
        <f t="shared" si="141"/>
        <v>#REF!</v>
      </c>
      <c r="T135" s="55" t="e">
        <f t="shared" si="142"/>
        <v>#REF!</v>
      </c>
      <c r="U135" s="55" t="e">
        <f t="shared" si="143"/>
        <v>#REF!</v>
      </c>
      <c r="V135" s="55" t="e">
        <f t="shared" si="144"/>
        <v>#REF!</v>
      </c>
      <c r="W135" s="55" t="e">
        <f t="shared" si="145"/>
        <v>#REF!</v>
      </c>
      <c r="X135" s="55" t="e">
        <f t="shared" si="146"/>
        <v>#REF!</v>
      </c>
      <c r="Y135" s="55" t="e">
        <f t="shared" si="147"/>
        <v>#REF!</v>
      </c>
      <c r="Z135" s="55" t="e">
        <f t="shared" si="148"/>
        <v>#REF!</v>
      </c>
      <c r="AA135" s="56" t="e">
        <f t="shared" si="149"/>
        <v>#REF!</v>
      </c>
      <c r="AB135" s="55" t="e">
        <f t="shared" si="150"/>
        <v>#REF!</v>
      </c>
      <c r="AC135" s="55" t="e">
        <f t="shared" si="151"/>
        <v>#REF!</v>
      </c>
      <c r="AD135" s="55" t="e">
        <f t="shared" si="152"/>
        <v>#REF!</v>
      </c>
      <c r="AE135" s="57" t="e">
        <f t="shared" si="153"/>
        <v>#REF!</v>
      </c>
      <c r="AF135" s="56" t="e">
        <f t="shared" si="154"/>
        <v>#REF!</v>
      </c>
      <c r="AG135" s="55" t="e">
        <f t="shared" si="155"/>
        <v>#REF!</v>
      </c>
      <c r="AH135" s="55" t="e">
        <f t="shared" si="156"/>
        <v>#REF!</v>
      </c>
      <c r="AI135" s="55" t="e">
        <f t="shared" si="157"/>
        <v>#REF!</v>
      </c>
      <c r="AJ135" s="55" t="e">
        <f t="shared" si="158"/>
        <v>#REF!</v>
      </c>
      <c r="AK135" s="55" t="e">
        <f t="shared" si="159"/>
        <v>#REF!</v>
      </c>
      <c r="AL135" s="55" t="e">
        <f t="shared" si="160"/>
        <v>#REF!</v>
      </c>
      <c r="AM135" s="55" t="e">
        <f t="shared" si="161"/>
        <v>#REF!</v>
      </c>
      <c r="AN135" s="55" t="e">
        <f t="shared" si="162"/>
        <v>#REF!</v>
      </c>
      <c r="AO135" s="55" t="e">
        <f t="shared" si="163"/>
        <v>#REF!</v>
      </c>
      <c r="AP135" s="55" t="e">
        <f t="shared" si="164"/>
        <v>#REF!</v>
      </c>
      <c r="AQ135" s="55" t="e">
        <f t="shared" si="165"/>
        <v>#REF!</v>
      </c>
      <c r="AR135" s="55" t="e">
        <f t="shared" si="166"/>
        <v>#REF!</v>
      </c>
      <c r="AS135" s="55" t="e">
        <f t="shared" si="167"/>
        <v>#REF!</v>
      </c>
      <c r="AT135" s="57" t="e">
        <f t="shared" si="168"/>
        <v>#REF!</v>
      </c>
      <c r="AU135" s="56" t="e">
        <f t="shared" si="169"/>
        <v>#REF!</v>
      </c>
      <c r="AV135" s="55" t="e">
        <f t="shared" si="170"/>
        <v>#REF!</v>
      </c>
      <c r="AW135" s="55" t="e">
        <f t="shared" si="171"/>
        <v>#REF!</v>
      </c>
      <c r="AX135" s="55" t="e">
        <f t="shared" si="172"/>
        <v>#REF!</v>
      </c>
      <c r="AY135" s="55" t="e">
        <f t="shared" si="173"/>
        <v>#REF!</v>
      </c>
      <c r="AZ135" s="55" t="e">
        <f t="shared" si="174"/>
        <v>#REF!</v>
      </c>
      <c r="BA135" s="55" t="e">
        <f t="shared" si="175"/>
        <v>#REF!</v>
      </c>
      <c r="BB135" s="55" t="e">
        <f t="shared" si="176"/>
        <v>#REF!</v>
      </c>
      <c r="BC135" s="55" t="e">
        <f t="shared" si="177"/>
        <v>#REF!</v>
      </c>
      <c r="BD135" s="55" t="e">
        <f t="shared" si="178"/>
        <v>#REF!</v>
      </c>
      <c r="BE135" s="55" t="e">
        <f t="shared" si="179"/>
        <v>#REF!</v>
      </c>
      <c r="BF135" s="55" t="e">
        <f t="shared" si="180"/>
        <v>#REF!</v>
      </c>
      <c r="BG135" s="55" t="e">
        <f t="shared" si="181"/>
        <v>#REF!</v>
      </c>
      <c r="BH135" s="55" t="e">
        <f t="shared" si="182"/>
        <v>#REF!</v>
      </c>
      <c r="BI135" s="54" t="e">
        <f t="shared" si="183"/>
        <v>#REF!</v>
      </c>
      <c r="BJ135" s="53" t="e">
        <f t="shared" si="185"/>
        <v>#REF!</v>
      </c>
    </row>
    <row r="136" spans="1:62" s="33" customFormat="1" ht="12.95" customHeight="1">
      <c r="A136" s="52">
        <f t="shared" si="184"/>
        <v>2665</v>
      </c>
      <c r="B136" s="59" t="e">
        <f t="shared" si="124"/>
        <v>#REF!</v>
      </c>
      <c r="C136" s="55" t="e">
        <f t="shared" si="125"/>
        <v>#REF!</v>
      </c>
      <c r="D136" s="55" t="e">
        <f t="shared" si="126"/>
        <v>#REF!</v>
      </c>
      <c r="E136" s="55" t="e">
        <f t="shared" si="127"/>
        <v>#REF!</v>
      </c>
      <c r="F136" s="55" t="e">
        <f t="shared" si="128"/>
        <v>#REF!</v>
      </c>
      <c r="G136" s="55" t="e">
        <f t="shared" si="129"/>
        <v>#REF!</v>
      </c>
      <c r="H136" s="55" t="e">
        <f t="shared" si="130"/>
        <v>#REF!</v>
      </c>
      <c r="I136" s="55" t="e">
        <f t="shared" si="131"/>
        <v>#REF!</v>
      </c>
      <c r="J136" s="55" t="e">
        <f t="shared" si="132"/>
        <v>#REF!</v>
      </c>
      <c r="K136" s="55" t="e">
        <f t="shared" si="133"/>
        <v>#REF!</v>
      </c>
      <c r="L136" s="55" t="e">
        <f t="shared" si="134"/>
        <v>#REF!</v>
      </c>
      <c r="M136" s="55" t="e">
        <f t="shared" si="135"/>
        <v>#REF!</v>
      </c>
      <c r="N136" s="55" t="e">
        <f t="shared" si="136"/>
        <v>#REF!</v>
      </c>
      <c r="O136" s="55" t="e">
        <f t="shared" si="137"/>
        <v>#REF!</v>
      </c>
      <c r="P136" s="57" t="e">
        <f t="shared" si="138"/>
        <v>#REF!</v>
      </c>
      <c r="Q136" s="58" t="e">
        <f t="shared" si="139"/>
        <v>#REF!</v>
      </c>
      <c r="R136" s="55" t="e">
        <f t="shared" si="140"/>
        <v>#REF!</v>
      </c>
      <c r="S136" s="55" t="e">
        <f t="shared" si="141"/>
        <v>#REF!</v>
      </c>
      <c r="T136" s="55" t="e">
        <f t="shared" si="142"/>
        <v>#REF!</v>
      </c>
      <c r="U136" s="55" t="e">
        <f t="shared" si="143"/>
        <v>#REF!</v>
      </c>
      <c r="V136" s="55" t="e">
        <f t="shared" si="144"/>
        <v>#REF!</v>
      </c>
      <c r="W136" s="55" t="e">
        <f t="shared" si="145"/>
        <v>#REF!</v>
      </c>
      <c r="X136" s="55" t="e">
        <f t="shared" si="146"/>
        <v>#REF!</v>
      </c>
      <c r="Y136" s="55" t="e">
        <f t="shared" si="147"/>
        <v>#REF!</v>
      </c>
      <c r="Z136" s="55" t="e">
        <f t="shared" si="148"/>
        <v>#REF!</v>
      </c>
      <c r="AA136" s="56" t="e">
        <f t="shared" si="149"/>
        <v>#REF!</v>
      </c>
      <c r="AB136" s="55" t="e">
        <f t="shared" si="150"/>
        <v>#REF!</v>
      </c>
      <c r="AC136" s="55" t="e">
        <f t="shared" si="151"/>
        <v>#REF!</v>
      </c>
      <c r="AD136" s="55" t="e">
        <f t="shared" si="152"/>
        <v>#REF!</v>
      </c>
      <c r="AE136" s="57" t="e">
        <f t="shared" si="153"/>
        <v>#REF!</v>
      </c>
      <c r="AF136" s="56" t="e">
        <f t="shared" si="154"/>
        <v>#REF!</v>
      </c>
      <c r="AG136" s="55" t="e">
        <f t="shared" si="155"/>
        <v>#REF!</v>
      </c>
      <c r="AH136" s="55" t="e">
        <f t="shared" si="156"/>
        <v>#REF!</v>
      </c>
      <c r="AI136" s="55" t="e">
        <f t="shared" si="157"/>
        <v>#REF!</v>
      </c>
      <c r="AJ136" s="55" t="e">
        <f t="shared" si="158"/>
        <v>#REF!</v>
      </c>
      <c r="AK136" s="55" t="e">
        <f t="shared" si="159"/>
        <v>#REF!</v>
      </c>
      <c r="AL136" s="55" t="e">
        <f t="shared" si="160"/>
        <v>#REF!</v>
      </c>
      <c r="AM136" s="55" t="e">
        <f t="shared" si="161"/>
        <v>#REF!</v>
      </c>
      <c r="AN136" s="55" t="e">
        <f t="shared" si="162"/>
        <v>#REF!</v>
      </c>
      <c r="AO136" s="55" t="e">
        <f t="shared" si="163"/>
        <v>#REF!</v>
      </c>
      <c r="AP136" s="55" t="e">
        <f t="shared" si="164"/>
        <v>#REF!</v>
      </c>
      <c r="AQ136" s="55" t="e">
        <f t="shared" si="165"/>
        <v>#REF!</v>
      </c>
      <c r="AR136" s="55" t="e">
        <f t="shared" si="166"/>
        <v>#REF!</v>
      </c>
      <c r="AS136" s="55" t="e">
        <f t="shared" si="167"/>
        <v>#REF!</v>
      </c>
      <c r="AT136" s="57" t="e">
        <f t="shared" si="168"/>
        <v>#REF!</v>
      </c>
      <c r="AU136" s="56" t="e">
        <f t="shared" si="169"/>
        <v>#REF!</v>
      </c>
      <c r="AV136" s="55" t="e">
        <f t="shared" si="170"/>
        <v>#REF!</v>
      </c>
      <c r="AW136" s="55" t="e">
        <f t="shared" si="171"/>
        <v>#REF!</v>
      </c>
      <c r="AX136" s="55" t="e">
        <f t="shared" si="172"/>
        <v>#REF!</v>
      </c>
      <c r="AY136" s="55" t="e">
        <f t="shared" si="173"/>
        <v>#REF!</v>
      </c>
      <c r="AZ136" s="55" t="e">
        <f t="shared" si="174"/>
        <v>#REF!</v>
      </c>
      <c r="BA136" s="55" t="e">
        <f t="shared" si="175"/>
        <v>#REF!</v>
      </c>
      <c r="BB136" s="55" t="e">
        <f t="shared" si="176"/>
        <v>#REF!</v>
      </c>
      <c r="BC136" s="55" t="e">
        <f t="shared" si="177"/>
        <v>#REF!</v>
      </c>
      <c r="BD136" s="55" t="e">
        <f t="shared" si="178"/>
        <v>#REF!</v>
      </c>
      <c r="BE136" s="55" t="e">
        <f t="shared" si="179"/>
        <v>#REF!</v>
      </c>
      <c r="BF136" s="55" t="e">
        <f t="shared" si="180"/>
        <v>#REF!</v>
      </c>
      <c r="BG136" s="55" t="e">
        <f t="shared" si="181"/>
        <v>#REF!</v>
      </c>
      <c r="BH136" s="55" t="e">
        <f t="shared" si="182"/>
        <v>#REF!</v>
      </c>
      <c r="BI136" s="54" t="e">
        <f t="shared" si="183"/>
        <v>#REF!</v>
      </c>
      <c r="BJ136" s="53" t="e">
        <f t="shared" si="185"/>
        <v>#REF!</v>
      </c>
    </row>
    <row r="137" spans="1:62" s="33" customFormat="1" ht="12.95" customHeight="1">
      <c r="A137" s="52">
        <f t="shared" si="184"/>
        <v>2666</v>
      </c>
      <c r="B137" s="59" t="e">
        <f t="shared" si="124"/>
        <v>#REF!</v>
      </c>
      <c r="C137" s="55" t="e">
        <f t="shared" si="125"/>
        <v>#REF!</v>
      </c>
      <c r="D137" s="55" t="e">
        <f t="shared" si="126"/>
        <v>#REF!</v>
      </c>
      <c r="E137" s="55" t="e">
        <f t="shared" si="127"/>
        <v>#REF!</v>
      </c>
      <c r="F137" s="55" t="e">
        <f t="shared" si="128"/>
        <v>#REF!</v>
      </c>
      <c r="G137" s="55" t="e">
        <f t="shared" si="129"/>
        <v>#REF!</v>
      </c>
      <c r="H137" s="55" t="e">
        <f t="shared" si="130"/>
        <v>#REF!</v>
      </c>
      <c r="I137" s="55" t="e">
        <f t="shared" si="131"/>
        <v>#REF!</v>
      </c>
      <c r="J137" s="55" t="e">
        <f t="shared" si="132"/>
        <v>#REF!</v>
      </c>
      <c r="K137" s="55" t="e">
        <f t="shared" si="133"/>
        <v>#REF!</v>
      </c>
      <c r="L137" s="55" t="e">
        <f t="shared" si="134"/>
        <v>#REF!</v>
      </c>
      <c r="M137" s="55" t="e">
        <f t="shared" si="135"/>
        <v>#REF!</v>
      </c>
      <c r="N137" s="55" t="e">
        <f t="shared" si="136"/>
        <v>#REF!</v>
      </c>
      <c r="O137" s="55" t="e">
        <f t="shared" si="137"/>
        <v>#REF!</v>
      </c>
      <c r="P137" s="57" t="e">
        <f t="shared" si="138"/>
        <v>#REF!</v>
      </c>
      <c r="Q137" s="58" t="e">
        <f t="shared" si="139"/>
        <v>#REF!</v>
      </c>
      <c r="R137" s="55" t="e">
        <f t="shared" si="140"/>
        <v>#REF!</v>
      </c>
      <c r="S137" s="55" t="e">
        <f t="shared" si="141"/>
        <v>#REF!</v>
      </c>
      <c r="T137" s="55" t="e">
        <f t="shared" si="142"/>
        <v>#REF!</v>
      </c>
      <c r="U137" s="55" t="e">
        <f t="shared" si="143"/>
        <v>#REF!</v>
      </c>
      <c r="V137" s="55" t="e">
        <f t="shared" si="144"/>
        <v>#REF!</v>
      </c>
      <c r="W137" s="55" t="e">
        <f t="shared" si="145"/>
        <v>#REF!</v>
      </c>
      <c r="X137" s="55" t="e">
        <f t="shared" si="146"/>
        <v>#REF!</v>
      </c>
      <c r="Y137" s="55" t="e">
        <f t="shared" si="147"/>
        <v>#REF!</v>
      </c>
      <c r="Z137" s="55" t="e">
        <f t="shared" si="148"/>
        <v>#REF!</v>
      </c>
      <c r="AA137" s="56" t="e">
        <f t="shared" si="149"/>
        <v>#REF!</v>
      </c>
      <c r="AB137" s="55" t="e">
        <f t="shared" si="150"/>
        <v>#REF!</v>
      </c>
      <c r="AC137" s="55" t="e">
        <f t="shared" si="151"/>
        <v>#REF!</v>
      </c>
      <c r="AD137" s="55" t="e">
        <f t="shared" si="152"/>
        <v>#REF!</v>
      </c>
      <c r="AE137" s="57" t="e">
        <f t="shared" si="153"/>
        <v>#REF!</v>
      </c>
      <c r="AF137" s="56" t="e">
        <f t="shared" si="154"/>
        <v>#REF!</v>
      </c>
      <c r="AG137" s="55" t="e">
        <f t="shared" si="155"/>
        <v>#REF!</v>
      </c>
      <c r="AH137" s="55" t="e">
        <f t="shared" si="156"/>
        <v>#REF!</v>
      </c>
      <c r="AI137" s="55" t="e">
        <f t="shared" si="157"/>
        <v>#REF!</v>
      </c>
      <c r="AJ137" s="55" t="e">
        <f t="shared" si="158"/>
        <v>#REF!</v>
      </c>
      <c r="AK137" s="55" t="e">
        <f t="shared" si="159"/>
        <v>#REF!</v>
      </c>
      <c r="AL137" s="55" t="e">
        <f t="shared" si="160"/>
        <v>#REF!</v>
      </c>
      <c r="AM137" s="55" t="e">
        <f t="shared" si="161"/>
        <v>#REF!</v>
      </c>
      <c r="AN137" s="55" t="e">
        <f t="shared" si="162"/>
        <v>#REF!</v>
      </c>
      <c r="AO137" s="55" t="e">
        <f t="shared" si="163"/>
        <v>#REF!</v>
      </c>
      <c r="AP137" s="55" t="e">
        <f t="shared" si="164"/>
        <v>#REF!</v>
      </c>
      <c r="AQ137" s="55" t="e">
        <f t="shared" si="165"/>
        <v>#REF!</v>
      </c>
      <c r="AR137" s="55" t="e">
        <f t="shared" si="166"/>
        <v>#REF!</v>
      </c>
      <c r="AS137" s="55" t="e">
        <f t="shared" si="167"/>
        <v>#REF!</v>
      </c>
      <c r="AT137" s="57" t="e">
        <f t="shared" si="168"/>
        <v>#REF!</v>
      </c>
      <c r="AU137" s="56" t="e">
        <f t="shared" si="169"/>
        <v>#REF!</v>
      </c>
      <c r="AV137" s="55" t="e">
        <f t="shared" si="170"/>
        <v>#REF!</v>
      </c>
      <c r="AW137" s="55" t="e">
        <f t="shared" si="171"/>
        <v>#REF!</v>
      </c>
      <c r="AX137" s="55" t="e">
        <f t="shared" si="172"/>
        <v>#REF!</v>
      </c>
      <c r="AY137" s="55" t="e">
        <f t="shared" si="173"/>
        <v>#REF!</v>
      </c>
      <c r="AZ137" s="55" t="e">
        <f t="shared" si="174"/>
        <v>#REF!</v>
      </c>
      <c r="BA137" s="55" t="e">
        <f t="shared" si="175"/>
        <v>#REF!</v>
      </c>
      <c r="BB137" s="55" t="e">
        <f t="shared" si="176"/>
        <v>#REF!</v>
      </c>
      <c r="BC137" s="55" t="e">
        <f t="shared" si="177"/>
        <v>#REF!</v>
      </c>
      <c r="BD137" s="55" t="e">
        <f t="shared" si="178"/>
        <v>#REF!</v>
      </c>
      <c r="BE137" s="55" t="e">
        <f t="shared" si="179"/>
        <v>#REF!</v>
      </c>
      <c r="BF137" s="55" t="e">
        <f t="shared" si="180"/>
        <v>#REF!</v>
      </c>
      <c r="BG137" s="55" t="e">
        <f t="shared" si="181"/>
        <v>#REF!</v>
      </c>
      <c r="BH137" s="55" t="e">
        <f t="shared" si="182"/>
        <v>#REF!</v>
      </c>
      <c r="BI137" s="54" t="e">
        <f t="shared" si="183"/>
        <v>#REF!</v>
      </c>
      <c r="BJ137" s="53" t="e">
        <f t="shared" si="185"/>
        <v>#REF!</v>
      </c>
    </row>
    <row r="138" spans="1:62" s="33" customFormat="1" ht="12.95" customHeight="1">
      <c r="A138" s="52">
        <f t="shared" si="184"/>
        <v>2667</v>
      </c>
      <c r="B138" s="59" t="e">
        <f t="shared" si="124"/>
        <v>#REF!</v>
      </c>
      <c r="C138" s="55" t="e">
        <f t="shared" si="125"/>
        <v>#REF!</v>
      </c>
      <c r="D138" s="55" t="e">
        <f t="shared" si="126"/>
        <v>#REF!</v>
      </c>
      <c r="E138" s="55" t="e">
        <f t="shared" si="127"/>
        <v>#REF!</v>
      </c>
      <c r="F138" s="55" t="e">
        <f t="shared" si="128"/>
        <v>#REF!</v>
      </c>
      <c r="G138" s="55" t="e">
        <f t="shared" si="129"/>
        <v>#REF!</v>
      </c>
      <c r="H138" s="55" t="e">
        <f t="shared" si="130"/>
        <v>#REF!</v>
      </c>
      <c r="I138" s="55" t="e">
        <f t="shared" si="131"/>
        <v>#REF!</v>
      </c>
      <c r="J138" s="55" t="e">
        <f t="shared" si="132"/>
        <v>#REF!</v>
      </c>
      <c r="K138" s="55" t="e">
        <f t="shared" si="133"/>
        <v>#REF!</v>
      </c>
      <c r="L138" s="55" t="e">
        <f t="shared" si="134"/>
        <v>#REF!</v>
      </c>
      <c r="M138" s="55" t="e">
        <f t="shared" si="135"/>
        <v>#REF!</v>
      </c>
      <c r="N138" s="55" t="e">
        <f t="shared" si="136"/>
        <v>#REF!</v>
      </c>
      <c r="O138" s="55" t="e">
        <f t="shared" si="137"/>
        <v>#REF!</v>
      </c>
      <c r="P138" s="57" t="e">
        <f t="shared" si="138"/>
        <v>#REF!</v>
      </c>
      <c r="Q138" s="58" t="e">
        <f t="shared" si="139"/>
        <v>#REF!</v>
      </c>
      <c r="R138" s="55" t="e">
        <f t="shared" si="140"/>
        <v>#REF!</v>
      </c>
      <c r="S138" s="55" t="e">
        <f t="shared" si="141"/>
        <v>#REF!</v>
      </c>
      <c r="T138" s="55" t="e">
        <f t="shared" si="142"/>
        <v>#REF!</v>
      </c>
      <c r="U138" s="55" t="e">
        <f t="shared" si="143"/>
        <v>#REF!</v>
      </c>
      <c r="V138" s="55" t="e">
        <f t="shared" si="144"/>
        <v>#REF!</v>
      </c>
      <c r="W138" s="55" t="e">
        <f t="shared" si="145"/>
        <v>#REF!</v>
      </c>
      <c r="X138" s="55" t="e">
        <f t="shared" si="146"/>
        <v>#REF!</v>
      </c>
      <c r="Y138" s="55" t="e">
        <f t="shared" si="147"/>
        <v>#REF!</v>
      </c>
      <c r="Z138" s="55" t="e">
        <f t="shared" si="148"/>
        <v>#REF!</v>
      </c>
      <c r="AA138" s="56" t="e">
        <f t="shared" si="149"/>
        <v>#REF!</v>
      </c>
      <c r="AB138" s="55" t="e">
        <f t="shared" si="150"/>
        <v>#REF!</v>
      </c>
      <c r="AC138" s="55" t="e">
        <f t="shared" si="151"/>
        <v>#REF!</v>
      </c>
      <c r="AD138" s="55" t="e">
        <f t="shared" si="152"/>
        <v>#REF!</v>
      </c>
      <c r="AE138" s="57" t="e">
        <f t="shared" si="153"/>
        <v>#REF!</v>
      </c>
      <c r="AF138" s="56" t="e">
        <f t="shared" si="154"/>
        <v>#REF!</v>
      </c>
      <c r="AG138" s="55" t="e">
        <f t="shared" si="155"/>
        <v>#REF!</v>
      </c>
      <c r="AH138" s="55" t="e">
        <f t="shared" si="156"/>
        <v>#REF!</v>
      </c>
      <c r="AI138" s="55" t="e">
        <f t="shared" si="157"/>
        <v>#REF!</v>
      </c>
      <c r="AJ138" s="55" t="e">
        <f t="shared" si="158"/>
        <v>#REF!</v>
      </c>
      <c r="AK138" s="55" t="e">
        <f t="shared" si="159"/>
        <v>#REF!</v>
      </c>
      <c r="AL138" s="55" t="e">
        <f t="shared" si="160"/>
        <v>#REF!</v>
      </c>
      <c r="AM138" s="55" t="e">
        <f t="shared" si="161"/>
        <v>#REF!</v>
      </c>
      <c r="AN138" s="55" t="e">
        <f t="shared" si="162"/>
        <v>#REF!</v>
      </c>
      <c r="AO138" s="55" t="e">
        <f t="shared" si="163"/>
        <v>#REF!</v>
      </c>
      <c r="AP138" s="55" t="e">
        <f t="shared" si="164"/>
        <v>#REF!</v>
      </c>
      <c r="AQ138" s="55" t="e">
        <f t="shared" si="165"/>
        <v>#REF!</v>
      </c>
      <c r="AR138" s="55" t="e">
        <f t="shared" si="166"/>
        <v>#REF!</v>
      </c>
      <c r="AS138" s="55" t="e">
        <f t="shared" si="167"/>
        <v>#REF!</v>
      </c>
      <c r="AT138" s="57" t="e">
        <f t="shared" si="168"/>
        <v>#REF!</v>
      </c>
      <c r="AU138" s="56" t="e">
        <f t="shared" si="169"/>
        <v>#REF!</v>
      </c>
      <c r="AV138" s="55" t="e">
        <f t="shared" si="170"/>
        <v>#REF!</v>
      </c>
      <c r="AW138" s="55" t="e">
        <f t="shared" si="171"/>
        <v>#REF!</v>
      </c>
      <c r="AX138" s="55" t="e">
        <f t="shared" si="172"/>
        <v>#REF!</v>
      </c>
      <c r="AY138" s="55" t="e">
        <f t="shared" si="173"/>
        <v>#REF!</v>
      </c>
      <c r="AZ138" s="55" t="e">
        <f t="shared" si="174"/>
        <v>#REF!</v>
      </c>
      <c r="BA138" s="55" t="e">
        <f t="shared" si="175"/>
        <v>#REF!</v>
      </c>
      <c r="BB138" s="55" t="e">
        <f t="shared" si="176"/>
        <v>#REF!</v>
      </c>
      <c r="BC138" s="55" t="e">
        <f t="shared" si="177"/>
        <v>#REF!</v>
      </c>
      <c r="BD138" s="55" t="e">
        <f t="shared" si="178"/>
        <v>#REF!</v>
      </c>
      <c r="BE138" s="55" t="e">
        <f t="shared" si="179"/>
        <v>#REF!</v>
      </c>
      <c r="BF138" s="55" t="e">
        <f t="shared" si="180"/>
        <v>#REF!</v>
      </c>
      <c r="BG138" s="55" t="e">
        <f t="shared" si="181"/>
        <v>#REF!</v>
      </c>
      <c r="BH138" s="55" t="e">
        <f t="shared" si="182"/>
        <v>#REF!</v>
      </c>
      <c r="BI138" s="54" t="e">
        <f t="shared" si="183"/>
        <v>#REF!</v>
      </c>
      <c r="BJ138" s="53" t="e">
        <f t="shared" si="185"/>
        <v>#REF!</v>
      </c>
    </row>
    <row r="139" spans="1:62" s="33" customFormat="1" ht="12.95" customHeight="1">
      <c r="A139" s="52">
        <f t="shared" si="184"/>
        <v>2668</v>
      </c>
      <c r="B139" s="59" t="e">
        <f t="shared" si="124"/>
        <v>#REF!</v>
      </c>
      <c r="C139" s="55" t="e">
        <f t="shared" si="125"/>
        <v>#REF!</v>
      </c>
      <c r="D139" s="55" t="e">
        <f t="shared" si="126"/>
        <v>#REF!</v>
      </c>
      <c r="E139" s="55" t="e">
        <f t="shared" si="127"/>
        <v>#REF!</v>
      </c>
      <c r="F139" s="55" t="e">
        <f t="shared" si="128"/>
        <v>#REF!</v>
      </c>
      <c r="G139" s="55" t="e">
        <f t="shared" si="129"/>
        <v>#REF!</v>
      </c>
      <c r="H139" s="55" t="e">
        <f t="shared" si="130"/>
        <v>#REF!</v>
      </c>
      <c r="I139" s="55" t="e">
        <f t="shared" si="131"/>
        <v>#REF!</v>
      </c>
      <c r="J139" s="55" t="e">
        <f t="shared" si="132"/>
        <v>#REF!</v>
      </c>
      <c r="K139" s="55" t="e">
        <f t="shared" si="133"/>
        <v>#REF!</v>
      </c>
      <c r="L139" s="55" t="e">
        <f t="shared" si="134"/>
        <v>#REF!</v>
      </c>
      <c r="M139" s="55" t="e">
        <f t="shared" si="135"/>
        <v>#REF!</v>
      </c>
      <c r="N139" s="55" t="e">
        <f t="shared" si="136"/>
        <v>#REF!</v>
      </c>
      <c r="O139" s="55" t="e">
        <f t="shared" si="137"/>
        <v>#REF!</v>
      </c>
      <c r="P139" s="57" t="e">
        <f t="shared" si="138"/>
        <v>#REF!</v>
      </c>
      <c r="Q139" s="58" t="e">
        <f t="shared" si="139"/>
        <v>#REF!</v>
      </c>
      <c r="R139" s="55" t="e">
        <f t="shared" si="140"/>
        <v>#REF!</v>
      </c>
      <c r="S139" s="55" t="e">
        <f t="shared" si="141"/>
        <v>#REF!</v>
      </c>
      <c r="T139" s="55" t="e">
        <f t="shared" si="142"/>
        <v>#REF!</v>
      </c>
      <c r="U139" s="55" t="e">
        <f t="shared" si="143"/>
        <v>#REF!</v>
      </c>
      <c r="V139" s="55" t="e">
        <f t="shared" si="144"/>
        <v>#REF!</v>
      </c>
      <c r="W139" s="55" t="e">
        <f t="shared" si="145"/>
        <v>#REF!</v>
      </c>
      <c r="X139" s="55" t="e">
        <f t="shared" si="146"/>
        <v>#REF!</v>
      </c>
      <c r="Y139" s="55" t="e">
        <f t="shared" si="147"/>
        <v>#REF!</v>
      </c>
      <c r="Z139" s="55" t="e">
        <f t="shared" si="148"/>
        <v>#REF!</v>
      </c>
      <c r="AA139" s="56" t="e">
        <f t="shared" si="149"/>
        <v>#REF!</v>
      </c>
      <c r="AB139" s="55" t="e">
        <f t="shared" si="150"/>
        <v>#REF!</v>
      </c>
      <c r="AC139" s="55" t="e">
        <f t="shared" si="151"/>
        <v>#REF!</v>
      </c>
      <c r="AD139" s="55" t="e">
        <f t="shared" si="152"/>
        <v>#REF!</v>
      </c>
      <c r="AE139" s="57" t="e">
        <f t="shared" si="153"/>
        <v>#REF!</v>
      </c>
      <c r="AF139" s="56" t="e">
        <f t="shared" si="154"/>
        <v>#REF!</v>
      </c>
      <c r="AG139" s="55" t="e">
        <f t="shared" si="155"/>
        <v>#REF!</v>
      </c>
      <c r="AH139" s="55" t="e">
        <f t="shared" si="156"/>
        <v>#REF!</v>
      </c>
      <c r="AI139" s="55" t="e">
        <f t="shared" si="157"/>
        <v>#REF!</v>
      </c>
      <c r="AJ139" s="55" t="e">
        <f t="shared" si="158"/>
        <v>#REF!</v>
      </c>
      <c r="AK139" s="55" t="e">
        <f t="shared" si="159"/>
        <v>#REF!</v>
      </c>
      <c r="AL139" s="55" t="e">
        <f t="shared" si="160"/>
        <v>#REF!</v>
      </c>
      <c r="AM139" s="55" t="e">
        <f t="shared" si="161"/>
        <v>#REF!</v>
      </c>
      <c r="AN139" s="55" t="e">
        <f t="shared" si="162"/>
        <v>#REF!</v>
      </c>
      <c r="AO139" s="55" t="e">
        <f t="shared" si="163"/>
        <v>#REF!</v>
      </c>
      <c r="AP139" s="55" t="e">
        <f t="shared" si="164"/>
        <v>#REF!</v>
      </c>
      <c r="AQ139" s="55" t="e">
        <f t="shared" si="165"/>
        <v>#REF!</v>
      </c>
      <c r="AR139" s="55" t="e">
        <f t="shared" si="166"/>
        <v>#REF!</v>
      </c>
      <c r="AS139" s="55" t="e">
        <f t="shared" si="167"/>
        <v>#REF!</v>
      </c>
      <c r="AT139" s="57" t="e">
        <f t="shared" si="168"/>
        <v>#REF!</v>
      </c>
      <c r="AU139" s="56" t="e">
        <f t="shared" si="169"/>
        <v>#REF!</v>
      </c>
      <c r="AV139" s="55" t="e">
        <f t="shared" si="170"/>
        <v>#REF!</v>
      </c>
      <c r="AW139" s="55" t="e">
        <f t="shared" si="171"/>
        <v>#REF!</v>
      </c>
      <c r="AX139" s="55" t="e">
        <f t="shared" si="172"/>
        <v>#REF!</v>
      </c>
      <c r="AY139" s="55" t="e">
        <f t="shared" si="173"/>
        <v>#REF!</v>
      </c>
      <c r="AZ139" s="55" t="e">
        <f t="shared" si="174"/>
        <v>#REF!</v>
      </c>
      <c r="BA139" s="55" t="e">
        <f t="shared" si="175"/>
        <v>#REF!</v>
      </c>
      <c r="BB139" s="55" t="e">
        <f t="shared" si="176"/>
        <v>#REF!</v>
      </c>
      <c r="BC139" s="55" t="e">
        <f t="shared" si="177"/>
        <v>#REF!</v>
      </c>
      <c r="BD139" s="55" t="e">
        <f t="shared" si="178"/>
        <v>#REF!</v>
      </c>
      <c r="BE139" s="55" t="e">
        <f t="shared" si="179"/>
        <v>#REF!</v>
      </c>
      <c r="BF139" s="55" t="e">
        <f t="shared" si="180"/>
        <v>#REF!</v>
      </c>
      <c r="BG139" s="55" t="e">
        <f t="shared" si="181"/>
        <v>#REF!</v>
      </c>
      <c r="BH139" s="55" t="e">
        <f t="shared" si="182"/>
        <v>#REF!</v>
      </c>
      <c r="BI139" s="54" t="e">
        <f t="shared" si="183"/>
        <v>#REF!</v>
      </c>
      <c r="BJ139" s="53" t="e">
        <f t="shared" si="185"/>
        <v>#REF!</v>
      </c>
    </row>
    <row r="140" spans="1:62" s="33" customFormat="1" ht="12.95" customHeight="1">
      <c r="A140" s="52">
        <f t="shared" si="184"/>
        <v>2669</v>
      </c>
      <c r="B140" s="59" t="e">
        <f t="shared" si="124"/>
        <v>#REF!</v>
      </c>
      <c r="C140" s="55" t="e">
        <f t="shared" si="125"/>
        <v>#REF!</v>
      </c>
      <c r="D140" s="55" t="e">
        <f t="shared" si="126"/>
        <v>#REF!</v>
      </c>
      <c r="E140" s="55" t="e">
        <f t="shared" si="127"/>
        <v>#REF!</v>
      </c>
      <c r="F140" s="55" t="e">
        <f t="shared" si="128"/>
        <v>#REF!</v>
      </c>
      <c r="G140" s="55" t="e">
        <f t="shared" si="129"/>
        <v>#REF!</v>
      </c>
      <c r="H140" s="55" t="e">
        <f t="shared" si="130"/>
        <v>#REF!</v>
      </c>
      <c r="I140" s="55" t="e">
        <f t="shared" si="131"/>
        <v>#REF!</v>
      </c>
      <c r="J140" s="55" t="e">
        <f t="shared" si="132"/>
        <v>#REF!</v>
      </c>
      <c r="K140" s="55" t="e">
        <f t="shared" si="133"/>
        <v>#REF!</v>
      </c>
      <c r="L140" s="55" t="e">
        <f t="shared" si="134"/>
        <v>#REF!</v>
      </c>
      <c r="M140" s="55" t="e">
        <f t="shared" si="135"/>
        <v>#REF!</v>
      </c>
      <c r="N140" s="55" t="e">
        <f t="shared" si="136"/>
        <v>#REF!</v>
      </c>
      <c r="O140" s="55" t="e">
        <f t="shared" si="137"/>
        <v>#REF!</v>
      </c>
      <c r="P140" s="57" t="e">
        <f t="shared" si="138"/>
        <v>#REF!</v>
      </c>
      <c r="Q140" s="58" t="e">
        <f t="shared" si="139"/>
        <v>#REF!</v>
      </c>
      <c r="R140" s="55" t="e">
        <f t="shared" si="140"/>
        <v>#REF!</v>
      </c>
      <c r="S140" s="55" t="e">
        <f t="shared" si="141"/>
        <v>#REF!</v>
      </c>
      <c r="T140" s="55" t="e">
        <f t="shared" si="142"/>
        <v>#REF!</v>
      </c>
      <c r="U140" s="55" t="e">
        <f t="shared" si="143"/>
        <v>#REF!</v>
      </c>
      <c r="V140" s="55" t="e">
        <f t="shared" si="144"/>
        <v>#REF!</v>
      </c>
      <c r="W140" s="55" t="e">
        <f t="shared" si="145"/>
        <v>#REF!</v>
      </c>
      <c r="X140" s="55" t="e">
        <f t="shared" si="146"/>
        <v>#REF!</v>
      </c>
      <c r="Y140" s="55" t="e">
        <f t="shared" si="147"/>
        <v>#REF!</v>
      </c>
      <c r="Z140" s="55" t="e">
        <f t="shared" si="148"/>
        <v>#REF!</v>
      </c>
      <c r="AA140" s="56" t="e">
        <f t="shared" si="149"/>
        <v>#REF!</v>
      </c>
      <c r="AB140" s="55" t="e">
        <f t="shared" si="150"/>
        <v>#REF!</v>
      </c>
      <c r="AC140" s="55" t="e">
        <f t="shared" si="151"/>
        <v>#REF!</v>
      </c>
      <c r="AD140" s="55" t="e">
        <f t="shared" si="152"/>
        <v>#REF!</v>
      </c>
      <c r="AE140" s="57" t="e">
        <f t="shared" si="153"/>
        <v>#REF!</v>
      </c>
      <c r="AF140" s="56" t="e">
        <f t="shared" si="154"/>
        <v>#REF!</v>
      </c>
      <c r="AG140" s="55" t="e">
        <f t="shared" si="155"/>
        <v>#REF!</v>
      </c>
      <c r="AH140" s="55" t="e">
        <f t="shared" si="156"/>
        <v>#REF!</v>
      </c>
      <c r="AI140" s="55" t="e">
        <f t="shared" si="157"/>
        <v>#REF!</v>
      </c>
      <c r="AJ140" s="55" t="e">
        <f t="shared" si="158"/>
        <v>#REF!</v>
      </c>
      <c r="AK140" s="55" t="e">
        <f t="shared" si="159"/>
        <v>#REF!</v>
      </c>
      <c r="AL140" s="55" t="e">
        <f t="shared" si="160"/>
        <v>#REF!</v>
      </c>
      <c r="AM140" s="55" t="e">
        <f t="shared" si="161"/>
        <v>#REF!</v>
      </c>
      <c r="AN140" s="55" t="e">
        <f t="shared" si="162"/>
        <v>#REF!</v>
      </c>
      <c r="AO140" s="55" t="e">
        <f t="shared" si="163"/>
        <v>#REF!</v>
      </c>
      <c r="AP140" s="55" t="e">
        <f t="shared" si="164"/>
        <v>#REF!</v>
      </c>
      <c r="AQ140" s="55" t="e">
        <f t="shared" si="165"/>
        <v>#REF!</v>
      </c>
      <c r="AR140" s="55" t="e">
        <f t="shared" si="166"/>
        <v>#REF!</v>
      </c>
      <c r="AS140" s="55" t="e">
        <f t="shared" si="167"/>
        <v>#REF!</v>
      </c>
      <c r="AT140" s="57" t="e">
        <f t="shared" si="168"/>
        <v>#REF!</v>
      </c>
      <c r="AU140" s="56" t="e">
        <f t="shared" si="169"/>
        <v>#REF!</v>
      </c>
      <c r="AV140" s="55" t="e">
        <f t="shared" si="170"/>
        <v>#REF!</v>
      </c>
      <c r="AW140" s="55" t="e">
        <f t="shared" si="171"/>
        <v>#REF!</v>
      </c>
      <c r="AX140" s="55" t="e">
        <f t="shared" si="172"/>
        <v>#REF!</v>
      </c>
      <c r="AY140" s="55" t="e">
        <f t="shared" si="173"/>
        <v>#REF!</v>
      </c>
      <c r="AZ140" s="55" t="e">
        <f t="shared" si="174"/>
        <v>#REF!</v>
      </c>
      <c r="BA140" s="55" t="e">
        <f t="shared" si="175"/>
        <v>#REF!</v>
      </c>
      <c r="BB140" s="55" t="e">
        <f t="shared" si="176"/>
        <v>#REF!</v>
      </c>
      <c r="BC140" s="55" t="e">
        <f t="shared" si="177"/>
        <v>#REF!</v>
      </c>
      <c r="BD140" s="55" t="e">
        <f t="shared" si="178"/>
        <v>#REF!</v>
      </c>
      <c r="BE140" s="55" t="e">
        <f t="shared" si="179"/>
        <v>#REF!</v>
      </c>
      <c r="BF140" s="55" t="e">
        <f t="shared" si="180"/>
        <v>#REF!</v>
      </c>
      <c r="BG140" s="55" t="e">
        <f t="shared" si="181"/>
        <v>#REF!</v>
      </c>
      <c r="BH140" s="55" t="e">
        <f t="shared" si="182"/>
        <v>#REF!</v>
      </c>
      <c r="BI140" s="54" t="e">
        <f t="shared" si="183"/>
        <v>#REF!</v>
      </c>
      <c r="BJ140" s="53" t="e">
        <f t="shared" si="185"/>
        <v>#REF!</v>
      </c>
    </row>
    <row r="141" spans="1:62" s="33" customFormat="1" ht="12.95" customHeight="1">
      <c r="A141" s="52">
        <f t="shared" si="184"/>
        <v>2670</v>
      </c>
      <c r="B141" s="59" t="e">
        <f t="shared" si="124"/>
        <v>#REF!</v>
      </c>
      <c r="C141" s="55" t="e">
        <f t="shared" si="125"/>
        <v>#REF!</v>
      </c>
      <c r="D141" s="55" t="e">
        <f t="shared" si="126"/>
        <v>#REF!</v>
      </c>
      <c r="E141" s="55" t="e">
        <f t="shared" si="127"/>
        <v>#REF!</v>
      </c>
      <c r="F141" s="55" t="e">
        <f t="shared" si="128"/>
        <v>#REF!</v>
      </c>
      <c r="G141" s="55" t="e">
        <f t="shared" si="129"/>
        <v>#REF!</v>
      </c>
      <c r="H141" s="55" t="e">
        <f t="shared" si="130"/>
        <v>#REF!</v>
      </c>
      <c r="I141" s="55" t="e">
        <f t="shared" si="131"/>
        <v>#REF!</v>
      </c>
      <c r="J141" s="55" t="e">
        <f t="shared" si="132"/>
        <v>#REF!</v>
      </c>
      <c r="K141" s="55" t="e">
        <f t="shared" si="133"/>
        <v>#REF!</v>
      </c>
      <c r="L141" s="55" t="e">
        <f t="shared" si="134"/>
        <v>#REF!</v>
      </c>
      <c r="M141" s="55" t="e">
        <f t="shared" si="135"/>
        <v>#REF!</v>
      </c>
      <c r="N141" s="55" t="e">
        <f t="shared" si="136"/>
        <v>#REF!</v>
      </c>
      <c r="O141" s="55" t="e">
        <f t="shared" si="137"/>
        <v>#REF!</v>
      </c>
      <c r="P141" s="57" t="e">
        <f t="shared" si="138"/>
        <v>#REF!</v>
      </c>
      <c r="Q141" s="58" t="e">
        <f t="shared" si="139"/>
        <v>#REF!</v>
      </c>
      <c r="R141" s="55" t="e">
        <f t="shared" si="140"/>
        <v>#REF!</v>
      </c>
      <c r="S141" s="55" t="e">
        <f t="shared" si="141"/>
        <v>#REF!</v>
      </c>
      <c r="T141" s="55" t="e">
        <f t="shared" si="142"/>
        <v>#REF!</v>
      </c>
      <c r="U141" s="55" t="e">
        <f t="shared" si="143"/>
        <v>#REF!</v>
      </c>
      <c r="V141" s="55" t="e">
        <f t="shared" si="144"/>
        <v>#REF!</v>
      </c>
      <c r="W141" s="55" t="e">
        <f t="shared" si="145"/>
        <v>#REF!</v>
      </c>
      <c r="X141" s="55" t="e">
        <f t="shared" si="146"/>
        <v>#REF!</v>
      </c>
      <c r="Y141" s="55" t="e">
        <f t="shared" si="147"/>
        <v>#REF!</v>
      </c>
      <c r="Z141" s="55" t="e">
        <f t="shared" si="148"/>
        <v>#REF!</v>
      </c>
      <c r="AA141" s="56" t="e">
        <f t="shared" si="149"/>
        <v>#REF!</v>
      </c>
      <c r="AB141" s="55" t="e">
        <f t="shared" si="150"/>
        <v>#REF!</v>
      </c>
      <c r="AC141" s="55" t="e">
        <f t="shared" si="151"/>
        <v>#REF!</v>
      </c>
      <c r="AD141" s="55" t="e">
        <f t="shared" si="152"/>
        <v>#REF!</v>
      </c>
      <c r="AE141" s="57" t="e">
        <f t="shared" si="153"/>
        <v>#REF!</v>
      </c>
      <c r="AF141" s="56" t="e">
        <f t="shared" si="154"/>
        <v>#REF!</v>
      </c>
      <c r="AG141" s="55" t="e">
        <f t="shared" si="155"/>
        <v>#REF!</v>
      </c>
      <c r="AH141" s="55" t="e">
        <f t="shared" si="156"/>
        <v>#REF!</v>
      </c>
      <c r="AI141" s="55" t="e">
        <f t="shared" si="157"/>
        <v>#REF!</v>
      </c>
      <c r="AJ141" s="55" t="e">
        <f t="shared" si="158"/>
        <v>#REF!</v>
      </c>
      <c r="AK141" s="55" t="e">
        <f t="shared" si="159"/>
        <v>#REF!</v>
      </c>
      <c r="AL141" s="55" t="e">
        <f t="shared" si="160"/>
        <v>#REF!</v>
      </c>
      <c r="AM141" s="55" t="e">
        <f t="shared" si="161"/>
        <v>#REF!</v>
      </c>
      <c r="AN141" s="55" t="e">
        <f t="shared" si="162"/>
        <v>#REF!</v>
      </c>
      <c r="AO141" s="55" t="e">
        <f t="shared" si="163"/>
        <v>#REF!</v>
      </c>
      <c r="AP141" s="55" t="e">
        <f t="shared" si="164"/>
        <v>#REF!</v>
      </c>
      <c r="AQ141" s="55" t="e">
        <f t="shared" si="165"/>
        <v>#REF!</v>
      </c>
      <c r="AR141" s="55" t="e">
        <f t="shared" si="166"/>
        <v>#REF!</v>
      </c>
      <c r="AS141" s="55" t="e">
        <f t="shared" si="167"/>
        <v>#REF!</v>
      </c>
      <c r="AT141" s="57" t="e">
        <f t="shared" si="168"/>
        <v>#REF!</v>
      </c>
      <c r="AU141" s="56" t="e">
        <f t="shared" si="169"/>
        <v>#REF!</v>
      </c>
      <c r="AV141" s="55" t="e">
        <f t="shared" si="170"/>
        <v>#REF!</v>
      </c>
      <c r="AW141" s="55" t="e">
        <f t="shared" si="171"/>
        <v>#REF!</v>
      </c>
      <c r="AX141" s="55" t="e">
        <f t="shared" si="172"/>
        <v>#REF!</v>
      </c>
      <c r="AY141" s="55" t="e">
        <f t="shared" si="173"/>
        <v>#REF!</v>
      </c>
      <c r="AZ141" s="55" t="e">
        <f t="shared" si="174"/>
        <v>#REF!</v>
      </c>
      <c r="BA141" s="55" t="e">
        <f t="shared" si="175"/>
        <v>#REF!</v>
      </c>
      <c r="BB141" s="55" t="e">
        <f t="shared" si="176"/>
        <v>#REF!</v>
      </c>
      <c r="BC141" s="55" t="e">
        <f t="shared" si="177"/>
        <v>#REF!</v>
      </c>
      <c r="BD141" s="55" t="e">
        <f t="shared" si="178"/>
        <v>#REF!</v>
      </c>
      <c r="BE141" s="55" t="e">
        <f t="shared" si="179"/>
        <v>#REF!</v>
      </c>
      <c r="BF141" s="55" t="e">
        <f t="shared" si="180"/>
        <v>#REF!</v>
      </c>
      <c r="BG141" s="55" t="e">
        <f t="shared" si="181"/>
        <v>#REF!</v>
      </c>
      <c r="BH141" s="55" t="e">
        <f t="shared" si="182"/>
        <v>#REF!</v>
      </c>
      <c r="BI141" s="54" t="e">
        <f t="shared" si="183"/>
        <v>#REF!</v>
      </c>
      <c r="BJ141" s="53" t="e">
        <f t="shared" si="185"/>
        <v>#REF!</v>
      </c>
    </row>
    <row r="142" spans="1:62" s="33" customFormat="1" ht="12.95" customHeight="1">
      <c r="A142" s="52">
        <f t="shared" si="184"/>
        <v>2671</v>
      </c>
      <c r="B142" s="59" t="e">
        <f t="shared" si="124"/>
        <v>#REF!</v>
      </c>
      <c r="C142" s="55" t="e">
        <f t="shared" si="125"/>
        <v>#REF!</v>
      </c>
      <c r="D142" s="55" t="e">
        <f t="shared" si="126"/>
        <v>#REF!</v>
      </c>
      <c r="E142" s="55" t="e">
        <f t="shared" si="127"/>
        <v>#REF!</v>
      </c>
      <c r="F142" s="55" t="e">
        <f t="shared" si="128"/>
        <v>#REF!</v>
      </c>
      <c r="G142" s="55" t="e">
        <f t="shared" si="129"/>
        <v>#REF!</v>
      </c>
      <c r="H142" s="55" t="e">
        <f t="shared" si="130"/>
        <v>#REF!</v>
      </c>
      <c r="I142" s="55" t="e">
        <f t="shared" si="131"/>
        <v>#REF!</v>
      </c>
      <c r="J142" s="55" t="e">
        <f t="shared" si="132"/>
        <v>#REF!</v>
      </c>
      <c r="K142" s="55" t="e">
        <f t="shared" si="133"/>
        <v>#REF!</v>
      </c>
      <c r="L142" s="55" t="e">
        <f t="shared" si="134"/>
        <v>#REF!</v>
      </c>
      <c r="M142" s="55" t="e">
        <f t="shared" si="135"/>
        <v>#REF!</v>
      </c>
      <c r="N142" s="55" t="e">
        <f t="shared" si="136"/>
        <v>#REF!</v>
      </c>
      <c r="O142" s="55" t="e">
        <f t="shared" si="137"/>
        <v>#REF!</v>
      </c>
      <c r="P142" s="57" t="e">
        <f t="shared" si="138"/>
        <v>#REF!</v>
      </c>
      <c r="Q142" s="58" t="e">
        <f t="shared" si="139"/>
        <v>#REF!</v>
      </c>
      <c r="R142" s="55" t="e">
        <f t="shared" si="140"/>
        <v>#REF!</v>
      </c>
      <c r="S142" s="55" t="e">
        <f t="shared" si="141"/>
        <v>#REF!</v>
      </c>
      <c r="T142" s="55" t="e">
        <f t="shared" si="142"/>
        <v>#REF!</v>
      </c>
      <c r="U142" s="55" t="e">
        <f t="shared" si="143"/>
        <v>#REF!</v>
      </c>
      <c r="V142" s="55" t="e">
        <f t="shared" si="144"/>
        <v>#REF!</v>
      </c>
      <c r="W142" s="55" t="e">
        <f t="shared" si="145"/>
        <v>#REF!</v>
      </c>
      <c r="X142" s="55" t="e">
        <f t="shared" si="146"/>
        <v>#REF!</v>
      </c>
      <c r="Y142" s="55" t="e">
        <f t="shared" si="147"/>
        <v>#REF!</v>
      </c>
      <c r="Z142" s="55" t="e">
        <f t="shared" si="148"/>
        <v>#REF!</v>
      </c>
      <c r="AA142" s="56" t="e">
        <f t="shared" si="149"/>
        <v>#REF!</v>
      </c>
      <c r="AB142" s="55" t="e">
        <f t="shared" si="150"/>
        <v>#REF!</v>
      </c>
      <c r="AC142" s="55" t="e">
        <f t="shared" si="151"/>
        <v>#REF!</v>
      </c>
      <c r="AD142" s="55" t="e">
        <f t="shared" si="152"/>
        <v>#REF!</v>
      </c>
      <c r="AE142" s="57" t="e">
        <f t="shared" si="153"/>
        <v>#REF!</v>
      </c>
      <c r="AF142" s="56" t="e">
        <f t="shared" si="154"/>
        <v>#REF!</v>
      </c>
      <c r="AG142" s="55" t="e">
        <f t="shared" si="155"/>
        <v>#REF!</v>
      </c>
      <c r="AH142" s="55" t="e">
        <f t="shared" si="156"/>
        <v>#REF!</v>
      </c>
      <c r="AI142" s="55" t="e">
        <f t="shared" si="157"/>
        <v>#REF!</v>
      </c>
      <c r="AJ142" s="55" t="e">
        <f t="shared" si="158"/>
        <v>#REF!</v>
      </c>
      <c r="AK142" s="55" t="e">
        <f t="shared" si="159"/>
        <v>#REF!</v>
      </c>
      <c r="AL142" s="55" t="e">
        <f t="shared" si="160"/>
        <v>#REF!</v>
      </c>
      <c r="AM142" s="55" t="e">
        <f t="shared" si="161"/>
        <v>#REF!</v>
      </c>
      <c r="AN142" s="55" t="e">
        <f t="shared" si="162"/>
        <v>#REF!</v>
      </c>
      <c r="AO142" s="55" t="e">
        <f t="shared" si="163"/>
        <v>#REF!</v>
      </c>
      <c r="AP142" s="55" t="e">
        <f t="shared" si="164"/>
        <v>#REF!</v>
      </c>
      <c r="AQ142" s="55" t="e">
        <f t="shared" si="165"/>
        <v>#REF!</v>
      </c>
      <c r="AR142" s="55" t="e">
        <f t="shared" si="166"/>
        <v>#REF!</v>
      </c>
      <c r="AS142" s="55" t="e">
        <f t="shared" si="167"/>
        <v>#REF!</v>
      </c>
      <c r="AT142" s="57" t="e">
        <f t="shared" si="168"/>
        <v>#REF!</v>
      </c>
      <c r="AU142" s="56" t="e">
        <f t="shared" si="169"/>
        <v>#REF!</v>
      </c>
      <c r="AV142" s="55" t="e">
        <f t="shared" si="170"/>
        <v>#REF!</v>
      </c>
      <c r="AW142" s="55" t="e">
        <f t="shared" si="171"/>
        <v>#REF!</v>
      </c>
      <c r="AX142" s="55" t="e">
        <f t="shared" si="172"/>
        <v>#REF!</v>
      </c>
      <c r="AY142" s="55" t="e">
        <f t="shared" si="173"/>
        <v>#REF!</v>
      </c>
      <c r="AZ142" s="55" t="e">
        <f t="shared" si="174"/>
        <v>#REF!</v>
      </c>
      <c r="BA142" s="55" t="e">
        <f t="shared" si="175"/>
        <v>#REF!</v>
      </c>
      <c r="BB142" s="55" t="e">
        <f t="shared" si="176"/>
        <v>#REF!</v>
      </c>
      <c r="BC142" s="55" t="e">
        <f t="shared" si="177"/>
        <v>#REF!</v>
      </c>
      <c r="BD142" s="55" t="e">
        <f t="shared" si="178"/>
        <v>#REF!</v>
      </c>
      <c r="BE142" s="55" t="e">
        <f t="shared" si="179"/>
        <v>#REF!</v>
      </c>
      <c r="BF142" s="55" t="e">
        <f t="shared" si="180"/>
        <v>#REF!</v>
      </c>
      <c r="BG142" s="55" t="e">
        <f t="shared" si="181"/>
        <v>#REF!</v>
      </c>
      <c r="BH142" s="55" t="e">
        <f t="shared" si="182"/>
        <v>#REF!</v>
      </c>
      <c r="BI142" s="54" t="e">
        <f t="shared" si="183"/>
        <v>#REF!</v>
      </c>
      <c r="BJ142" s="53" t="e">
        <f t="shared" si="185"/>
        <v>#REF!</v>
      </c>
    </row>
    <row r="143" spans="1:62" s="33" customFormat="1" ht="12.95" customHeight="1">
      <c r="A143" s="52">
        <f t="shared" si="184"/>
        <v>2672</v>
      </c>
      <c r="B143" s="59" t="e">
        <f t="shared" si="124"/>
        <v>#REF!</v>
      </c>
      <c r="C143" s="55" t="e">
        <f t="shared" si="125"/>
        <v>#REF!</v>
      </c>
      <c r="D143" s="55" t="e">
        <f t="shared" si="126"/>
        <v>#REF!</v>
      </c>
      <c r="E143" s="55" t="e">
        <f t="shared" si="127"/>
        <v>#REF!</v>
      </c>
      <c r="F143" s="55" t="e">
        <f t="shared" si="128"/>
        <v>#REF!</v>
      </c>
      <c r="G143" s="55" t="e">
        <f t="shared" si="129"/>
        <v>#REF!</v>
      </c>
      <c r="H143" s="55" t="e">
        <f t="shared" si="130"/>
        <v>#REF!</v>
      </c>
      <c r="I143" s="55" t="e">
        <f t="shared" si="131"/>
        <v>#REF!</v>
      </c>
      <c r="J143" s="55" t="e">
        <f t="shared" si="132"/>
        <v>#REF!</v>
      </c>
      <c r="K143" s="55" t="e">
        <f t="shared" si="133"/>
        <v>#REF!</v>
      </c>
      <c r="L143" s="55" t="e">
        <f t="shared" si="134"/>
        <v>#REF!</v>
      </c>
      <c r="M143" s="55" t="e">
        <f t="shared" si="135"/>
        <v>#REF!</v>
      </c>
      <c r="N143" s="55" t="e">
        <f t="shared" si="136"/>
        <v>#REF!</v>
      </c>
      <c r="O143" s="55" t="e">
        <f t="shared" si="137"/>
        <v>#REF!</v>
      </c>
      <c r="P143" s="57" t="e">
        <f t="shared" si="138"/>
        <v>#REF!</v>
      </c>
      <c r="Q143" s="58" t="e">
        <f t="shared" si="139"/>
        <v>#REF!</v>
      </c>
      <c r="R143" s="55" t="e">
        <f t="shared" si="140"/>
        <v>#REF!</v>
      </c>
      <c r="S143" s="55" t="e">
        <f t="shared" si="141"/>
        <v>#REF!</v>
      </c>
      <c r="T143" s="55" t="e">
        <f t="shared" si="142"/>
        <v>#REF!</v>
      </c>
      <c r="U143" s="55" t="e">
        <f t="shared" si="143"/>
        <v>#REF!</v>
      </c>
      <c r="V143" s="55" t="e">
        <f t="shared" si="144"/>
        <v>#REF!</v>
      </c>
      <c r="W143" s="55" t="e">
        <f t="shared" si="145"/>
        <v>#REF!</v>
      </c>
      <c r="X143" s="55" t="e">
        <f t="shared" si="146"/>
        <v>#REF!</v>
      </c>
      <c r="Y143" s="55" t="e">
        <f t="shared" si="147"/>
        <v>#REF!</v>
      </c>
      <c r="Z143" s="55" t="e">
        <f t="shared" si="148"/>
        <v>#REF!</v>
      </c>
      <c r="AA143" s="56" t="e">
        <f t="shared" si="149"/>
        <v>#REF!</v>
      </c>
      <c r="AB143" s="55" t="e">
        <f t="shared" si="150"/>
        <v>#REF!</v>
      </c>
      <c r="AC143" s="55" t="e">
        <f t="shared" si="151"/>
        <v>#REF!</v>
      </c>
      <c r="AD143" s="55" t="e">
        <f t="shared" si="152"/>
        <v>#REF!</v>
      </c>
      <c r="AE143" s="57" t="e">
        <f t="shared" si="153"/>
        <v>#REF!</v>
      </c>
      <c r="AF143" s="56" t="e">
        <f t="shared" si="154"/>
        <v>#REF!</v>
      </c>
      <c r="AG143" s="55" t="e">
        <f t="shared" si="155"/>
        <v>#REF!</v>
      </c>
      <c r="AH143" s="55" t="e">
        <f t="shared" si="156"/>
        <v>#REF!</v>
      </c>
      <c r="AI143" s="55" t="e">
        <f t="shared" si="157"/>
        <v>#REF!</v>
      </c>
      <c r="AJ143" s="55" t="e">
        <f t="shared" si="158"/>
        <v>#REF!</v>
      </c>
      <c r="AK143" s="55" t="e">
        <f t="shared" si="159"/>
        <v>#REF!</v>
      </c>
      <c r="AL143" s="55" t="e">
        <f t="shared" si="160"/>
        <v>#REF!</v>
      </c>
      <c r="AM143" s="55" t="e">
        <f t="shared" si="161"/>
        <v>#REF!</v>
      </c>
      <c r="AN143" s="55" t="e">
        <f t="shared" si="162"/>
        <v>#REF!</v>
      </c>
      <c r="AO143" s="55" t="e">
        <f t="shared" si="163"/>
        <v>#REF!</v>
      </c>
      <c r="AP143" s="55" t="e">
        <f t="shared" si="164"/>
        <v>#REF!</v>
      </c>
      <c r="AQ143" s="55" t="e">
        <f t="shared" si="165"/>
        <v>#REF!</v>
      </c>
      <c r="AR143" s="55" t="e">
        <f t="shared" si="166"/>
        <v>#REF!</v>
      </c>
      <c r="AS143" s="55" t="e">
        <f t="shared" si="167"/>
        <v>#REF!</v>
      </c>
      <c r="AT143" s="57" t="e">
        <f t="shared" si="168"/>
        <v>#REF!</v>
      </c>
      <c r="AU143" s="56" t="e">
        <f t="shared" si="169"/>
        <v>#REF!</v>
      </c>
      <c r="AV143" s="55" t="e">
        <f t="shared" si="170"/>
        <v>#REF!</v>
      </c>
      <c r="AW143" s="55" t="e">
        <f t="shared" si="171"/>
        <v>#REF!</v>
      </c>
      <c r="AX143" s="55" t="e">
        <f t="shared" si="172"/>
        <v>#REF!</v>
      </c>
      <c r="AY143" s="55" t="e">
        <f t="shared" si="173"/>
        <v>#REF!</v>
      </c>
      <c r="AZ143" s="55" t="e">
        <f t="shared" si="174"/>
        <v>#REF!</v>
      </c>
      <c r="BA143" s="55" t="e">
        <f t="shared" si="175"/>
        <v>#REF!</v>
      </c>
      <c r="BB143" s="55" t="e">
        <f t="shared" si="176"/>
        <v>#REF!</v>
      </c>
      <c r="BC143" s="55" t="e">
        <f t="shared" si="177"/>
        <v>#REF!</v>
      </c>
      <c r="BD143" s="55" t="e">
        <f t="shared" si="178"/>
        <v>#REF!</v>
      </c>
      <c r="BE143" s="55" t="e">
        <f t="shared" si="179"/>
        <v>#REF!</v>
      </c>
      <c r="BF143" s="55" t="e">
        <f t="shared" si="180"/>
        <v>#REF!</v>
      </c>
      <c r="BG143" s="55" t="e">
        <f t="shared" si="181"/>
        <v>#REF!</v>
      </c>
      <c r="BH143" s="55" t="e">
        <f t="shared" si="182"/>
        <v>#REF!</v>
      </c>
      <c r="BI143" s="54" t="e">
        <f t="shared" si="183"/>
        <v>#REF!</v>
      </c>
      <c r="BJ143" s="53" t="e">
        <f t="shared" si="185"/>
        <v>#REF!</v>
      </c>
    </row>
    <row r="144" spans="1:62" s="33" customFormat="1" ht="12.95" customHeight="1">
      <c r="A144" s="52">
        <f t="shared" si="184"/>
        <v>2673</v>
      </c>
      <c r="B144" s="59" t="e">
        <f t="shared" si="124"/>
        <v>#REF!</v>
      </c>
      <c r="C144" s="55" t="e">
        <f t="shared" si="125"/>
        <v>#REF!</v>
      </c>
      <c r="D144" s="55" t="e">
        <f t="shared" si="126"/>
        <v>#REF!</v>
      </c>
      <c r="E144" s="55" t="e">
        <f t="shared" si="127"/>
        <v>#REF!</v>
      </c>
      <c r="F144" s="55" t="e">
        <f t="shared" si="128"/>
        <v>#REF!</v>
      </c>
      <c r="G144" s="55" t="e">
        <f t="shared" si="129"/>
        <v>#REF!</v>
      </c>
      <c r="H144" s="55" t="e">
        <f t="shared" si="130"/>
        <v>#REF!</v>
      </c>
      <c r="I144" s="55" t="e">
        <f t="shared" si="131"/>
        <v>#REF!</v>
      </c>
      <c r="J144" s="55" t="e">
        <f t="shared" si="132"/>
        <v>#REF!</v>
      </c>
      <c r="K144" s="55" t="e">
        <f t="shared" si="133"/>
        <v>#REF!</v>
      </c>
      <c r="L144" s="55" t="e">
        <f t="shared" si="134"/>
        <v>#REF!</v>
      </c>
      <c r="M144" s="55" t="e">
        <f t="shared" si="135"/>
        <v>#REF!</v>
      </c>
      <c r="N144" s="55" t="e">
        <f t="shared" si="136"/>
        <v>#REF!</v>
      </c>
      <c r="O144" s="55" t="e">
        <f t="shared" si="137"/>
        <v>#REF!</v>
      </c>
      <c r="P144" s="57" t="e">
        <f t="shared" si="138"/>
        <v>#REF!</v>
      </c>
      <c r="Q144" s="58" t="e">
        <f t="shared" si="139"/>
        <v>#REF!</v>
      </c>
      <c r="R144" s="55" t="e">
        <f t="shared" si="140"/>
        <v>#REF!</v>
      </c>
      <c r="S144" s="55" t="e">
        <f t="shared" si="141"/>
        <v>#REF!</v>
      </c>
      <c r="T144" s="55" t="e">
        <f t="shared" si="142"/>
        <v>#REF!</v>
      </c>
      <c r="U144" s="55" t="e">
        <f t="shared" si="143"/>
        <v>#REF!</v>
      </c>
      <c r="V144" s="55" t="e">
        <f t="shared" si="144"/>
        <v>#REF!</v>
      </c>
      <c r="W144" s="55" t="e">
        <f t="shared" si="145"/>
        <v>#REF!</v>
      </c>
      <c r="X144" s="55" t="e">
        <f t="shared" si="146"/>
        <v>#REF!</v>
      </c>
      <c r="Y144" s="55" t="e">
        <f t="shared" si="147"/>
        <v>#REF!</v>
      </c>
      <c r="Z144" s="55" t="e">
        <f t="shared" si="148"/>
        <v>#REF!</v>
      </c>
      <c r="AA144" s="56" t="e">
        <f t="shared" si="149"/>
        <v>#REF!</v>
      </c>
      <c r="AB144" s="55" t="e">
        <f t="shared" si="150"/>
        <v>#REF!</v>
      </c>
      <c r="AC144" s="55" t="e">
        <f t="shared" si="151"/>
        <v>#REF!</v>
      </c>
      <c r="AD144" s="55" t="e">
        <f t="shared" si="152"/>
        <v>#REF!</v>
      </c>
      <c r="AE144" s="57" t="e">
        <f t="shared" si="153"/>
        <v>#REF!</v>
      </c>
      <c r="AF144" s="56" t="e">
        <f t="shared" si="154"/>
        <v>#REF!</v>
      </c>
      <c r="AG144" s="55" t="e">
        <f t="shared" si="155"/>
        <v>#REF!</v>
      </c>
      <c r="AH144" s="55" t="e">
        <f t="shared" si="156"/>
        <v>#REF!</v>
      </c>
      <c r="AI144" s="55" t="e">
        <f t="shared" si="157"/>
        <v>#REF!</v>
      </c>
      <c r="AJ144" s="55" t="e">
        <f t="shared" si="158"/>
        <v>#REF!</v>
      </c>
      <c r="AK144" s="55" t="e">
        <f t="shared" si="159"/>
        <v>#REF!</v>
      </c>
      <c r="AL144" s="55" t="e">
        <f t="shared" si="160"/>
        <v>#REF!</v>
      </c>
      <c r="AM144" s="55" t="e">
        <f t="shared" si="161"/>
        <v>#REF!</v>
      </c>
      <c r="AN144" s="55" t="e">
        <f t="shared" si="162"/>
        <v>#REF!</v>
      </c>
      <c r="AO144" s="55" t="e">
        <f t="shared" si="163"/>
        <v>#REF!</v>
      </c>
      <c r="AP144" s="55" t="e">
        <f t="shared" si="164"/>
        <v>#REF!</v>
      </c>
      <c r="AQ144" s="55" t="e">
        <f t="shared" si="165"/>
        <v>#REF!</v>
      </c>
      <c r="AR144" s="55" t="e">
        <f t="shared" si="166"/>
        <v>#REF!</v>
      </c>
      <c r="AS144" s="55" t="e">
        <f t="shared" si="167"/>
        <v>#REF!</v>
      </c>
      <c r="AT144" s="57" t="e">
        <f t="shared" si="168"/>
        <v>#REF!</v>
      </c>
      <c r="AU144" s="56" t="e">
        <f t="shared" si="169"/>
        <v>#REF!</v>
      </c>
      <c r="AV144" s="55" t="e">
        <f t="shared" si="170"/>
        <v>#REF!</v>
      </c>
      <c r="AW144" s="55" t="e">
        <f t="shared" si="171"/>
        <v>#REF!</v>
      </c>
      <c r="AX144" s="55" t="e">
        <f t="shared" si="172"/>
        <v>#REF!</v>
      </c>
      <c r="AY144" s="55" t="e">
        <f t="shared" si="173"/>
        <v>#REF!</v>
      </c>
      <c r="AZ144" s="55" t="e">
        <f t="shared" si="174"/>
        <v>#REF!</v>
      </c>
      <c r="BA144" s="55" t="e">
        <f t="shared" si="175"/>
        <v>#REF!</v>
      </c>
      <c r="BB144" s="55" t="e">
        <f t="shared" si="176"/>
        <v>#REF!</v>
      </c>
      <c r="BC144" s="55" t="e">
        <f t="shared" si="177"/>
        <v>#REF!</v>
      </c>
      <c r="BD144" s="55" t="e">
        <f t="shared" si="178"/>
        <v>#REF!</v>
      </c>
      <c r="BE144" s="55" t="e">
        <f t="shared" si="179"/>
        <v>#REF!</v>
      </c>
      <c r="BF144" s="55" t="e">
        <f t="shared" si="180"/>
        <v>#REF!</v>
      </c>
      <c r="BG144" s="55" t="e">
        <f t="shared" si="181"/>
        <v>#REF!</v>
      </c>
      <c r="BH144" s="55" t="e">
        <f t="shared" si="182"/>
        <v>#REF!</v>
      </c>
      <c r="BI144" s="54" t="e">
        <f t="shared" si="183"/>
        <v>#REF!</v>
      </c>
      <c r="BJ144" s="53" t="e">
        <f t="shared" si="185"/>
        <v>#REF!</v>
      </c>
    </row>
    <row r="145" spans="1:62" s="33" customFormat="1" ht="12.95" customHeight="1">
      <c r="A145" s="52">
        <f t="shared" si="184"/>
        <v>2674</v>
      </c>
      <c r="B145" s="59" t="e">
        <f t="shared" si="124"/>
        <v>#REF!</v>
      </c>
      <c r="C145" s="55" t="e">
        <f t="shared" si="125"/>
        <v>#REF!</v>
      </c>
      <c r="D145" s="55" t="e">
        <f t="shared" si="126"/>
        <v>#REF!</v>
      </c>
      <c r="E145" s="55" t="e">
        <f t="shared" si="127"/>
        <v>#REF!</v>
      </c>
      <c r="F145" s="55" t="e">
        <f t="shared" si="128"/>
        <v>#REF!</v>
      </c>
      <c r="G145" s="55" t="e">
        <f t="shared" si="129"/>
        <v>#REF!</v>
      </c>
      <c r="H145" s="55" t="e">
        <f t="shared" si="130"/>
        <v>#REF!</v>
      </c>
      <c r="I145" s="55" t="e">
        <f t="shared" si="131"/>
        <v>#REF!</v>
      </c>
      <c r="J145" s="55" t="e">
        <f t="shared" si="132"/>
        <v>#REF!</v>
      </c>
      <c r="K145" s="55" t="e">
        <f t="shared" si="133"/>
        <v>#REF!</v>
      </c>
      <c r="L145" s="55" t="e">
        <f t="shared" si="134"/>
        <v>#REF!</v>
      </c>
      <c r="M145" s="55" t="e">
        <f t="shared" si="135"/>
        <v>#REF!</v>
      </c>
      <c r="N145" s="55" t="e">
        <f t="shared" si="136"/>
        <v>#REF!</v>
      </c>
      <c r="O145" s="55" t="e">
        <f t="shared" si="137"/>
        <v>#REF!</v>
      </c>
      <c r="P145" s="57" t="e">
        <f t="shared" si="138"/>
        <v>#REF!</v>
      </c>
      <c r="Q145" s="58" t="e">
        <f t="shared" si="139"/>
        <v>#REF!</v>
      </c>
      <c r="R145" s="55" t="e">
        <f t="shared" si="140"/>
        <v>#REF!</v>
      </c>
      <c r="S145" s="55" t="e">
        <f t="shared" si="141"/>
        <v>#REF!</v>
      </c>
      <c r="T145" s="55" t="e">
        <f t="shared" si="142"/>
        <v>#REF!</v>
      </c>
      <c r="U145" s="55" t="e">
        <f t="shared" si="143"/>
        <v>#REF!</v>
      </c>
      <c r="V145" s="55" t="e">
        <f t="shared" si="144"/>
        <v>#REF!</v>
      </c>
      <c r="W145" s="55" t="e">
        <f t="shared" si="145"/>
        <v>#REF!</v>
      </c>
      <c r="X145" s="55" t="e">
        <f t="shared" si="146"/>
        <v>#REF!</v>
      </c>
      <c r="Y145" s="55" t="e">
        <f t="shared" si="147"/>
        <v>#REF!</v>
      </c>
      <c r="Z145" s="55" t="e">
        <f t="shared" si="148"/>
        <v>#REF!</v>
      </c>
      <c r="AA145" s="56" t="e">
        <f t="shared" si="149"/>
        <v>#REF!</v>
      </c>
      <c r="AB145" s="55" t="e">
        <f t="shared" si="150"/>
        <v>#REF!</v>
      </c>
      <c r="AC145" s="55" t="e">
        <f t="shared" si="151"/>
        <v>#REF!</v>
      </c>
      <c r="AD145" s="55" t="e">
        <f t="shared" si="152"/>
        <v>#REF!</v>
      </c>
      <c r="AE145" s="57" t="e">
        <f t="shared" si="153"/>
        <v>#REF!</v>
      </c>
      <c r="AF145" s="56" t="e">
        <f t="shared" si="154"/>
        <v>#REF!</v>
      </c>
      <c r="AG145" s="55" t="e">
        <f t="shared" si="155"/>
        <v>#REF!</v>
      </c>
      <c r="AH145" s="55" t="e">
        <f t="shared" si="156"/>
        <v>#REF!</v>
      </c>
      <c r="AI145" s="55" t="e">
        <f t="shared" si="157"/>
        <v>#REF!</v>
      </c>
      <c r="AJ145" s="55" t="e">
        <f t="shared" si="158"/>
        <v>#REF!</v>
      </c>
      <c r="AK145" s="55" t="e">
        <f t="shared" si="159"/>
        <v>#REF!</v>
      </c>
      <c r="AL145" s="55" t="e">
        <f t="shared" si="160"/>
        <v>#REF!</v>
      </c>
      <c r="AM145" s="55" t="e">
        <f t="shared" si="161"/>
        <v>#REF!</v>
      </c>
      <c r="AN145" s="55" t="e">
        <f t="shared" si="162"/>
        <v>#REF!</v>
      </c>
      <c r="AO145" s="55" t="e">
        <f t="shared" si="163"/>
        <v>#REF!</v>
      </c>
      <c r="AP145" s="55" t="e">
        <f t="shared" si="164"/>
        <v>#REF!</v>
      </c>
      <c r="AQ145" s="55" t="e">
        <f t="shared" si="165"/>
        <v>#REF!</v>
      </c>
      <c r="AR145" s="55" t="e">
        <f t="shared" si="166"/>
        <v>#REF!</v>
      </c>
      <c r="AS145" s="55" t="e">
        <f t="shared" si="167"/>
        <v>#REF!</v>
      </c>
      <c r="AT145" s="57" t="e">
        <f t="shared" si="168"/>
        <v>#REF!</v>
      </c>
      <c r="AU145" s="56" t="e">
        <f t="shared" si="169"/>
        <v>#REF!</v>
      </c>
      <c r="AV145" s="55" t="e">
        <f t="shared" si="170"/>
        <v>#REF!</v>
      </c>
      <c r="AW145" s="55" t="e">
        <f t="shared" si="171"/>
        <v>#REF!</v>
      </c>
      <c r="AX145" s="55" t="e">
        <f t="shared" si="172"/>
        <v>#REF!</v>
      </c>
      <c r="AY145" s="55" t="e">
        <f t="shared" si="173"/>
        <v>#REF!</v>
      </c>
      <c r="AZ145" s="55" t="e">
        <f t="shared" si="174"/>
        <v>#REF!</v>
      </c>
      <c r="BA145" s="55" t="e">
        <f t="shared" si="175"/>
        <v>#REF!</v>
      </c>
      <c r="BB145" s="55" t="e">
        <f t="shared" si="176"/>
        <v>#REF!</v>
      </c>
      <c r="BC145" s="55" t="e">
        <f t="shared" si="177"/>
        <v>#REF!</v>
      </c>
      <c r="BD145" s="55" t="e">
        <f t="shared" si="178"/>
        <v>#REF!</v>
      </c>
      <c r="BE145" s="55" t="e">
        <f t="shared" si="179"/>
        <v>#REF!</v>
      </c>
      <c r="BF145" s="55" t="e">
        <f t="shared" si="180"/>
        <v>#REF!</v>
      </c>
      <c r="BG145" s="55" t="e">
        <f t="shared" si="181"/>
        <v>#REF!</v>
      </c>
      <c r="BH145" s="55" t="e">
        <f t="shared" si="182"/>
        <v>#REF!</v>
      </c>
      <c r="BI145" s="54" t="e">
        <f t="shared" si="183"/>
        <v>#REF!</v>
      </c>
      <c r="BJ145" s="53" t="e">
        <f t="shared" si="185"/>
        <v>#REF!</v>
      </c>
    </row>
    <row r="146" spans="1:62" s="33" customFormat="1" ht="12.95" customHeight="1">
      <c r="A146" s="52">
        <f t="shared" si="184"/>
        <v>2675</v>
      </c>
      <c r="B146" s="59" t="e">
        <f t="shared" si="124"/>
        <v>#REF!</v>
      </c>
      <c r="C146" s="55" t="e">
        <f t="shared" si="125"/>
        <v>#REF!</v>
      </c>
      <c r="D146" s="55" t="e">
        <f t="shared" si="126"/>
        <v>#REF!</v>
      </c>
      <c r="E146" s="55" t="e">
        <f t="shared" si="127"/>
        <v>#REF!</v>
      </c>
      <c r="F146" s="55" t="e">
        <f t="shared" si="128"/>
        <v>#REF!</v>
      </c>
      <c r="G146" s="55" t="e">
        <f t="shared" si="129"/>
        <v>#REF!</v>
      </c>
      <c r="H146" s="55" t="e">
        <f t="shared" si="130"/>
        <v>#REF!</v>
      </c>
      <c r="I146" s="55" t="e">
        <f t="shared" si="131"/>
        <v>#REF!</v>
      </c>
      <c r="J146" s="55" t="e">
        <f t="shared" si="132"/>
        <v>#REF!</v>
      </c>
      <c r="K146" s="55" t="e">
        <f t="shared" si="133"/>
        <v>#REF!</v>
      </c>
      <c r="L146" s="55" t="e">
        <f t="shared" si="134"/>
        <v>#REF!</v>
      </c>
      <c r="M146" s="55" t="e">
        <f t="shared" si="135"/>
        <v>#REF!</v>
      </c>
      <c r="N146" s="55" t="e">
        <f t="shared" si="136"/>
        <v>#REF!</v>
      </c>
      <c r="O146" s="55" t="e">
        <f t="shared" si="137"/>
        <v>#REF!</v>
      </c>
      <c r="P146" s="57" t="e">
        <f t="shared" si="138"/>
        <v>#REF!</v>
      </c>
      <c r="Q146" s="58" t="e">
        <f t="shared" si="139"/>
        <v>#REF!</v>
      </c>
      <c r="R146" s="55" t="e">
        <f t="shared" si="140"/>
        <v>#REF!</v>
      </c>
      <c r="S146" s="55" t="e">
        <f t="shared" si="141"/>
        <v>#REF!</v>
      </c>
      <c r="T146" s="55" t="e">
        <f t="shared" si="142"/>
        <v>#REF!</v>
      </c>
      <c r="U146" s="55" t="e">
        <f t="shared" si="143"/>
        <v>#REF!</v>
      </c>
      <c r="V146" s="55" t="e">
        <f t="shared" si="144"/>
        <v>#REF!</v>
      </c>
      <c r="W146" s="55" t="e">
        <f t="shared" si="145"/>
        <v>#REF!</v>
      </c>
      <c r="X146" s="55" t="e">
        <f t="shared" si="146"/>
        <v>#REF!</v>
      </c>
      <c r="Y146" s="55" t="e">
        <f t="shared" si="147"/>
        <v>#REF!</v>
      </c>
      <c r="Z146" s="55" t="e">
        <f t="shared" si="148"/>
        <v>#REF!</v>
      </c>
      <c r="AA146" s="56" t="e">
        <f t="shared" si="149"/>
        <v>#REF!</v>
      </c>
      <c r="AB146" s="55" t="e">
        <f t="shared" si="150"/>
        <v>#REF!</v>
      </c>
      <c r="AC146" s="55" t="e">
        <f t="shared" si="151"/>
        <v>#REF!</v>
      </c>
      <c r="AD146" s="55" t="e">
        <f t="shared" si="152"/>
        <v>#REF!</v>
      </c>
      <c r="AE146" s="57" t="e">
        <f t="shared" si="153"/>
        <v>#REF!</v>
      </c>
      <c r="AF146" s="56" t="e">
        <f t="shared" si="154"/>
        <v>#REF!</v>
      </c>
      <c r="AG146" s="55" t="e">
        <f t="shared" si="155"/>
        <v>#REF!</v>
      </c>
      <c r="AH146" s="55" t="e">
        <f t="shared" si="156"/>
        <v>#REF!</v>
      </c>
      <c r="AI146" s="55" t="e">
        <f t="shared" si="157"/>
        <v>#REF!</v>
      </c>
      <c r="AJ146" s="55" t="e">
        <f t="shared" si="158"/>
        <v>#REF!</v>
      </c>
      <c r="AK146" s="55" t="e">
        <f t="shared" si="159"/>
        <v>#REF!</v>
      </c>
      <c r="AL146" s="55" t="e">
        <f t="shared" si="160"/>
        <v>#REF!</v>
      </c>
      <c r="AM146" s="55" t="e">
        <f t="shared" si="161"/>
        <v>#REF!</v>
      </c>
      <c r="AN146" s="55" t="e">
        <f t="shared" si="162"/>
        <v>#REF!</v>
      </c>
      <c r="AO146" s="55" t="e">
        <f t="shared" si="163"/>
        <v>#REF!</v>
      </c>
      <c r="AP146" s="55" t="e">
        <f t="shared" si="164"/>
        <v>#REF!</v>
      </c>
      <c r="AQ146" s="55" t="e">
        <f t="shared" si="165"/>
        <v>#REF!</v>
      </c>
      <c r="AR146" s="55" t="e">
        <f t="shared" si="166"/>
        <v>#REF!</v>
      </c>
      <c r="AS146" s="55" t="e">
        <f t="shared" si="167"/>
        <v>#REF!</v>
      </c>
      <c r="AT146" s="57" t="e">
        <f t="shared" si="168"/>
        <v>#REF!</v>
      </c>
      <c r="AU146" s="56" t="e">
        <f t="shared" si="169"/>
        <v>#REF!</v>
      </c>
      <c r="AV146" s="55" t="e">
        <f t="shared" si="170"/>
        <v>#REF!</v>
      </c>
      <c r="AW146" s="55" t="e">
        <f t="shared" si="171"/>
        <v>#REF!</v>
      </c>
      <c r="AX146" s="55" t="e">
        <f t="shared" si="172"/>
        <v>#REF!</v>
      </c>
      <c r="AY146" s="55" t="e">
        <f t="shared" si="173"/>
        <v>#REF!</v>
      </c>
      <c r="AZ146" s="55" t="e">
        <f t="shared" si="174"/>
        <v>#REF!</v>
      </c>
      <c r="BA146" s="55" t="e">
        <f t="shared" si="175"/>
        <v>#REF!</v>
      </c>
      <c r="BB146" s="55" t="e">
        <f t="shared" si="176"/>
        <v>#REF!</v>
      </c>
      <c r="BC146" s="55" t="e">
        <f t="shared" si="177"/>
        <v>#REF!</v>
      </c>
      <c r="BD146" s="55" t="e">
        <f t="shared" si="178"/>
        <v>#REF!</v>
      </c>
      <c r="BE146" s="55" t="e">
        <f t="shared" si="179"/>
        <v>#REF!</v>
      </c>
      <c r="BF146" s="55" t="e">
        <f t="shared" si="180"/>
        <v>#REF!</v>
      </c>
      <c r="BG146" s="55" t="e">
        <f t="shared" si="181"/>
        <v>#REF!</v>
      </c>
      <c r="BH146" s="55" t="e">
        <f t="shared" si="182"/>
        <v>#REF!</v>
      </c>
      <c r="BI146" s="54" t="e">
        <f t="shared" si="183"/>
        <v>#REF!</v>
      </c>
      <c r="BJ146" s="53" t="e">
        <f t="shared" si="185"/>
        <v>#REF!</v>
      </c>
    </row>
    <row r="147" spans="1:62" s="33" customFormat="1" ht="12.95" customHeight="1">
      <c r="A147" s="52">
        <f t="shared" si="184"/>
        <v>2676</v>
      </c>
      <c r="B147" s="59" t="e">
        <f t="shared" si="124"/>
        <v>#REF!</v>
      </c>
      <c r="C147" s="55" t="e">
        <f t="shared" si="125"/>
        <v>#REF!</v>
      </c>
      <c r="D147" s="55" t="e">
        <f t="shared" si="126"/>
        <v>#REF!</v>
      </c>
      <c r="E147" s="55" t="e">
        <f t="shared" si="127"/>
        <v>#REF!</v>
      </c>
      <c r="F147" s="55" t="e">
        <f t="shared" si="128"/>
        <v>#REF!</v>
      </c>
      <c r="G147" s="55" t="e">
        <f t="shared" si="129"/>
        <v>#REF!</v>
      </c>
      <c r="H147" s="55" t="e">
        <f t="shared" si="130"/>
        <v>#REF!</v>
      </c>
      <c r="I147" s="55" t="e">
        <f t="shared" si="131"/>
        <v>#REF!</v>
      </c>
      <c r="J147" s="55" t="e">
        <f t="shared" si="132"/>
        <v>#REF!</v>
      </c>
      <c r="K147" s="55" t="e">
        <f t="shared" si="133"/>
        <v>#REF!</v>
      </c>
      <c r="L147" s="55" t="e">
        <f t="shared" si="134"/>
        <v>#REF!</v>
      </c>
      <c r="M147" s="55" t="e">
        <f t="shared" si="135"/>
        <v>#REF!</v>
      </c>
      <c r="N147" s="55" t="e">
        <f t="shared" si="136"/>
        <v>#REF!</v>
      </c>
      <c r="O147" s="55" t="e">
        <f t="shared" si="137"/>
        <v>#REF!</v>
      </c>
      <c r="P147" s="57" t="e">
        <f t="shared" si="138"/>
        <v>#REF!</v>
      </c>
      <c r="Q147" s="58" t="e">
        <f t="shared" si="139"/>
        <v>#REF!</v>
      </c>
      <c r="R147" s="55" t="e">
        <f t="shared" si="140"/>
        <v>#REF!</v>
      </c>
      <c r="S147" s="55" t="e">
        <f t="shared" si="141"/>
        <v>#REF!</v>
      </c>
      <c r="T147" s="55" t="e">
        <f t="shared" si="142"/>
        <v>#REF!</v>
      </c>
      <c r="U147" s="55" t="e">
        <f t="shared" si="143"/>
        <v>#REF!</v>
      </c>
      <c r="V147" s="55" t="e">
        <f t="shared" si="144"/>
        <v>#REF!</v>
      </c>
      <c r="W147" s="55" t="e">
        <f t="shared" si="145"/>
        <v>#REF!</v>
      </c>
      <c r="X147" s="55" t="e">
        <f t="shared" si="146"/>
        <v>#REF!</v>
      </c>
      <c r="Y147" s="55" t="e">
        <f t="shared" si="147"/>
        <v>#REF!</v>
      </c>
      <c r="Z147" s="55" t="e">
        <f t="shared" si="148"/>
        <v>#REF!</v>
      </c>
      <c r="AA147" s="56" t="e">
        <f t="shared" si="149"/>
        <v>#REF!</v>
      </c>
      <c r="AB147" s="55" t="e">
        <f t="shared" si="150"/>
        <v>#REF!</v>
      </c>
      <c r="AC147" s="55" t="e">
        <f t="shared" si="151"/>
        <v>#REF!</v>
      </c>
      <c r="AD147" s="55" t="e">
        <f t="shared" si="152"/>
        <v>#REF!</v>
      </c>
      <c r="AE147" s="57" t="e">
        <f t="shared" si="153"/>
        <v>#REF!</v>
      </c>
      <c r="AF147" s="56" t="e">
        <f t="shared" si="154"/>
        <v>#REF!</v>
      </c>
      <c r="AG147" s="55" t="e">
        <f t="shared" si="155"/>
        <v>#REF!</v>
      </c>
      <c r="AH147" s="55" t="e">
        <f t="shared" si="156"/>
        <v>#REF!</v>
      </c>
      <c r="AI147" s="55" t="e">
        <f t="shared" si="157"/>
        <v>#REF!</v>
      </c>
      <c r="AJ147" s="55" t="e">
        <f t="shared" si="158"/>
        <v>#REF!</v>
      </c>
      <c r="AK147" s="55" t="e">
        <f t="shared" si="159"/>
        <v>#REF!</v>
      </c>
      <c r="AL147" s="55" t="e">
        <f t="shared" si="160"/>
        <v>#REF!</v>
      </c>
      <c r="AM147" s="55" t="e">
        <f t="shared" si="161"/>
        <v>#REF!</v>
      </c>
      <c r="AN147" s="55" t="e">
        <f t="shared" si="162"/>
        <v>#REF!</v>
      </c>
      <c r="AO147" s="55" t="e">
        <f t="shared" si="163"/>
        <v>#REF!</v>
      </c>
      <c r="AP147" s="55" t="e">
        <f t="shared" si="164"/>
        <v>#REF!</v>
      </c>
      <c r="AQ147" s="55" t="e">
        <f t="shared" si="165"/>
        <v>#REF!</v>
      </c>
      <c r="AR147" s="55" t="e">
        <f t="shared" si="166"/>
        <v>#REF!</v>
      </c>
      <c r="AS147" s="55" t="e">
        <f t="shared" si="167"/>
        <v>#REF!</v>
      </c>
      <c r="AT147" s="57" t="e">
        <f t="shared" si="168"/>
        <v>#REF!</v>
      </c>
      <c r="AU147" s="56" t="e">
        <f t="shared" si="169"/>
        <v>#REF!</v>
      </c>
      <c r="AV147" s="55" t="e">
        <f t="shared" si="170"/>
        <v>#REF!</v>
      </c>
      <c r="AW147" s="55" t="e">
        <f t="shared" si="171"/>
        <v>#REF!</v>
      </c>
      <c r="AX147" s="55" t="e">
        <f t="shared" si="172"/>
        <v>#REF!</v>
      </c>
      <c r="AY147" s="55" t="e">
        <f t="shared" si="173"/>
        <v>#REF!</v>
      </c>
      <c r="AZ147" s="55" t="e">
        <f t="shared" si="174"/>
        <v>#REF!</v>
      </c>
      <c r="BA147" s="55" t="e">
        <f t="shared" si="175"/>
        <v>#REF!</v>
      </c>
      <c r="BB147" s="55" t="e">
        <f t="shared" si="176"/>
        <v>#REF!</v>
      </c>
      <c r="BC147" s="55" t="e">
        <f t="shared" si="177"/>
        <v>#REF!</v>
      </c>
      <c r="BD147" s="55" t="e">
        <f t="shared" si="178"/>
        <v>#REF!</v>
      </c>
      <c r="BE147" s="55" t="e">
        <f t="shared" si="179"/>
        <v>#REF!</v>
      </c>
      <c r="BF147" s="55" t="e">
        <f t="shared" si="180"/>
        <v>#REF!</v>
      </c>
      <c r="BG147" s="55" t="e">
        <f t="shared" si="181"/>
        <v>#REF!</v>
      </c>
      <c r="BH147" s="55" t="e">
        <f t="shared" si="182"/>
        <v>#REF!</v>
      </c>
      <c r="BI147" s="54" t="e">
        <f t="shared" si="183"/>
        <v>#REF!</v>
      </c>
      <c r="BJ147" s="53" t="e">
        <f t="shared" si="185"/>
        <v>#REF!</v>
      </c>
    </row>
    <row r="148" spans="1:62" s="33" customFormat="1" ht="12.95" customHeight="1">
      <c r="A148" s="52">
        <f t="shared" si="184"/>
        <v>2677</v>
      </c>
      <c r="B148" s="59" t="e">
        <f t="shared" si="124"/>
        <v>#REF!</v>
      </c>
      <c r="C148" s="55" t="e">
        <f t="shared" si="125"/>
        <v>#REF!</v>
      </c>
      <c r="D148" s="55" t="e">
        <f t="shared" si="126"/>
        <v>#REF!</v>
      </c>
      <c r="E148" s="55" t="e">
        <f t="shared" si="127"/>
        <v>#REF!</v>
      </c>
      <c r="F148" s="55" t="e">
        <f t="shared" si="128"/>
        <v>#REF!</v>
      </c>
      <c r="G148" s="55" t="e">
        <f t="shared" si="129"/>
        <v>#REF!</v>
      </c>
      <c r="H148" s="55" t="e">
        <f t="shared" si="130"/>
        <v>#REF!</v>
      </c>
      <c r="I148" s="55" t="e">
        <f t="shared" si="131"/>
        <v>#REF!</v>
      </c>
      <c r="J148" s="55" t="e">
        <f t="shared" si="132"/>
        <v>#REF!</v>
      </c>
      <c r="K148" s="55" t="e">
        <f t="shared" si="133"/>
        <v>#REF!</v>
      </c>
      <c r="L148" s="55" t="e">
        <f t="shared" si="134"/>
        <v>#REF!</v>
      </c>
      <c r="M148" s="55" t="e">
        <f t="shared" si="135"/>
        <v>#REF!</v>
      </c>
      <c r="N148" s="55" t="e">
        <f t="shared" si="136"/>
        <v>#REF!</v>
      </c>
      <c r="O148" s="55" t="e">
        <f t="shared" si="137"/>
        <v>#REF!</v>
      </c>
      <c r="P148" s="57" t="e">
        <f t="shared" si="138"/>
        <v>#REF!</v>
      </c>
      <c r="Q148" s="58" t="e">
        <f t="shared" si="139"/>
        <v>#REF!</v>
      </c>
      <c r="R148" s="55" t="e">
        <f t="shared" si="140"/>
        <v>#REF!</v>
      </c>
      <c r="S148" s="55" t="e">
        <f t="shared" si="141"/>
        <v>#REF!</v>
      </c>
      <c r="T148" s="55" t="e">
        <f t="shared" si="142"/>
        <v>#REF!</v>
      </c>
      <c r="U148" s="55" t="e">
        <f t="shared" si="143"/>
        <v>#REF!</v>
      </c>
      <c r="V148" s="55" t="e">
        <f t="shared" si="144"/>
        <v>#REF!</v>
      </c>
      <c r="W148" s="55" t="e">
        <f t="shared" si="145"/>
        <v>#REF!</v>
      </c>
      <c r="X148" s="55" t="e">
        <f t="shared" si="146"/>
        <v>#REF!</v>
      </c>
      <c r="Y148" s="55" t="e">
        <f t="shared" si="147"/>
        <v>#REF!</v>
      </c>
      <c r="Z148" s="55" t="e">
        <f t="shared" si="148"/>
        <v>#REF!</v>
      </c>
      <c r="AA148" s="56" t="e">
        <f t="shared" si="149"/>
        <v>#REF!</v>
      </c>
      <c r="AB148" s="55" t="e">
        <f t="shared" si="150"/>
        <v>#REF!</v>
      </c>
      <c r="AC148" s="55" t="e">
        <f t="shared" si="151"/>
        <v>#REF!</v>
      </c>
      <c r="AD148" s="55" t="e">
        <f t="shared" si="152"/>
        <v>#REF!</v>
      </c>
      <c r="AE148" s="57" t="e">
        <f t="shared" si="153"/>
        <v>#REF!</v>
      </c>
      <c r="AF148" s="56" t="e">
        <f t="shared" si="154"/>
        <v>#REF!</v>
      </c>
      <c r="AG148" s="55" t="e">
        <f t="shared" si="155"/>
        <v>#REF!</v>
      </c>
      <c r="AH148" s="55" t="e">
        <f t="shared" si="156"/>
        <v>#REF!</v>
      </c>
      <c r="AI148" s="55" t="e">
        <f t="shared" si="157"/>
        <v>#REF!</v>
      </c>
      <c r="AJ148" s="55" t="e">
        <f t="shared" si="158"/>
        <v>#REF!</v>
      </c>
      <c r="AK148" s="55" t="e">
        <f t="shared" si="159"/>
        <v>#REF!</v>
      </c>
      <c r="AL148" s="55" t="e">
        <f t="shared" si="160"/>
        <v>#REF!</v>
      </c>
      <c r="AM148" s="55" t="e">
        <f t="shared" si="161"/>
        <v>#REF!</v>
      </c>
      <c r="AN148" s="55" t="e">
        <f t="shared" si="162"/>
        <v>#REF!</v>
      </c>
      <c r="AO148" s="55" t="e">
        <f t="shared" si="163"/>
        <v>#REF!</v>
      </c>
      <c r="AP148" s="55" t="e">
        <f t="shared" si="164"/>
        <v>#REF!</v>
      </c>
      <c r="AQ148" s="55" t="e">
        <f t="shared" si="165"/>
        <v>#REF!</v>
      </c>
      <c r="AR148" s="55" t="e">
        <f t="shared" si="166"/>
        <v>#REF!</v>
      </c>
      <c r="AS148" s="55" t="e">
        <f t="shared" si="167"/>
        <v>#REF!</v>
      </c>
      <c r="AT148" s="57" t="e">
        <f t="shared" si="168"/>
        <v>#REF!</v>
      </c>
      <c r="AU148" s="56" t="e">
        <f t="shared" si="169"/>
        <v>#REF!</v>
      </c>
      <c r="AV148" s="55" t="e">
        <f t="shared" si="170"/>
        <v>#REF!</v>
      </c>
      <c r="AW148" s="55" t="e">
        <f t="shared" si="171"/>
        <v>#REF!</v>
      </c>
      <c r="AX148" s="55" t="e">
        <f t="shared" si="172"/>
        <v>#REF!</v>
      </c>
      <c r="AY148" s="55" t="e">
        <f t="shared" si="173"/>
        <v>#REF!</v>
      </c>
      <c r="AZ148" s="55" t="e">
        <f t="shared" si="174"/>
        <v>#REF!</v>
      </c>
      <c r="BA148" s="55" t="e">
        <f t="shared" si="175"/>
        <v>#REF!</v>
      </c>
      <c r="BB148" s="55" t="e">
        <f t="shared" si="176"/>
        <v>#REF!</v>
      </c>
      <c r="BC148" s="55" t="e">
        <f t="shared" si="177"/>
        <v>#REF!</v>
      </c>
      <c r="BD148" s="55" t="e">
        <f t="shared" si="178"/>
        <v>#REF!</v>
      </c>
      <c r="BE148" s="55" t="e">
        <f t="shared" si="179"/>
        <v>#REF!</v>
      </c>
      <c r="BF148" s="55" t="e">
        <f t="shared" si="180"/>
        <v>#REF!</v>
      </c>
      <c r="BG148" s="55" t="e">
        <f t="shared" si="181"/>
        <v>#REF!</v>
      </c>
      <c r="BH148" s="55" t="e">
        <f t="shared" si="182"/>
        <v>#REF!</v>
      </c>
      <c r="BI148" s="54" t="e">
        <f t="shared" si="183"/>
        <v>#REF!</v>
      </c>
      <c r="BJ148" s="53" t="e">
        <f t="shared" si="185"/>
        <v>#REF!</v>
      </c>
    </row>
    <row r="149" spans="1:62" s="33" customFormat="1" ht="12.95" customHeight="1">
      <c r="A149" s="52">
        <f t="shared" si="184"/>
        <v>2678</v>
      </c>
      <c r="B149" s="59" t="e">
        <f t="shared" si="124"/>
        <v>#REF!</v>
      </c>
      <c r="C149" s="55" t="e">
        <f t="shared" si="125"/>
        <v>#REF!</v>
      </c>
      <c r="D149" s="55" t="e">
        <f t="shared" si="126"/>
        <v>#REF!</v>
      </c>
      <c r="E149" s="55" t="e">
        <f t="shared" si="127"/>
        <v>#REF!</v>
      </c>
      <c r="F149" s="55" t="e">
        <f t="shared" si="128"/>
        <v>#REF!</v>
      </c>
      <c r="G149" s="55" t="e">
        <f t="shared" si="129"/>
        <v>#REF!</v>
      </c>
      <c r="H149" s="55" t="e">
        <f t="shared" si="130"/>
        <v>#REF!</v>
      </c>
      <c r="I149" s="55" t="e">
        <f t="shared" si="131"/>
        <v>#REF!</v>
      </c>
      <c r="J149" s="55" t="e">
        <f t="shared" si="132"/>
        <v>#REF!</v>
      </c>
      <c r="K149" s="55" t="e">
        <f t="shared" si="133"/>
        <v>#REF!</v>
      </c>
      <c r="L149" s="55" t="e">
        <f t="shared" si="134"/>
        <v>#REF!</v>
      </c>
      <c r="M149" s="55" t="e">
        <f t="shared" si="135"/>
        <v>#REF!</v>
      </c>
      <c r="N149" s="55" t="e">
        <f t="shared" si="136"/>
        <v>#REF!</v>
      </c>
      <c r="O149" s="55" t="e">
        <f t="shared" si="137"/>
        <v>#REF!</v>
      </c>
      <c r="P149" s="57" t="e">
        <f t="shared" si="138"/>
        <v>#REF!</v>
      </c>
      <c r="Q149" s="58" t="e">
        <f t="shared" si="139"/>
        <v>#REF!</v>
      </c>
      <c r="R149" s="55" t="e">
        <f t="shared" si="140"/>
        <v>#REF!</v>
      </c>
      <c r="S149" s="55" t="e">
        <f t="shared" si="141"/>
        <v>#REF!</v>
      </c>
      <c r="T149" s="55" t="e">
        <f t="shared" si="142"/>
        <v>#REF!</v>
      </c>
      <c r="U149" s="55" t="e">
        <f t="shared" si="143"/>
        <v>#REF!</v>
      </c>
      <c r="V149" s="55" t="e">
        <f t="shared" si="144"/>
        <v>#REF!</v>
      </c>
      <c r="W149" s="55" t="e">
        <f t="shared" si="145"/>
        <v>#REF!</v>
      </c>
      <c r="X149" s="55" t="e">
        <f t="shared" si="146"/>
        <v>#REF!</v>
      </c>
      <c r="Y149" s="55" t="e">
        <f t="shared" si="147"/>
        <v>#REF!</v>
      </c>
      <c r="Z149" s="55" t="e">
        <f t="shared" si="148"/>
        <v>#REF!</v>
      </c>
      <c r="AA149" s="56" t="e">
        <f t="shared" si="149"/>
        <v>#REF!</v>
      </c>
      <c r="AB149" s="55" t="e">
        <f t="shared" si="150"/>
        <v>#REF!</v>
      </c>
      <c r="AC149" s="55" t="e">
        <f t="shared" si="151"/>
        <v>#REF!</v>
      </c>
      <c r="AD149" s="55" t="e">
        <f t="shared" si="152"/>
        <v>#REF!</v>
      </c>
      <c r="AE149" s="57" t="e">
        <f t="shared" si="153"/>
        <v>#REF!</v>
      </c>
      <c r="AF149" s="56" t="e">
        <f t="shared" si="154"/>
        <v>#REF!</v>
      </c>
      <c r="AG149" s="55" t="e">
        <f t="shared" si="155"/>
        <v>#REF!</v>
      </c>
      <c r="AH149" s="55" t="e">
        <f t="shared" si="156"/>
        <v>#REF!</v>
      </c>
      <c r="AI149" s="55" t="e">
        <f t="shared" si="157"/>
        <v>#REF!</v>
      </c>
      <c r="AJ149" s="55" t="e">
        <f t="shared" si="158"/>
        <v>#REF!</v>
      </c>
      <c r="AK149" s="55" t="e">
        <f t="shared" si="159"/>
        <v>#REF!</v>
      </c>
      <c r="AL149" s="55" t="e">
        <f t="shared" si="160"/>
        <v>#REF!</v>
      </c>
      <c r="AM149" s="55" t="e">
        <f t="shared" si="161"/>
        <v>#REF!</v>
      </c>
      <c r="AN149" s="55" t="e">
        <f t="shared" si="162"/>
        <v>#REF!</v>
      </c>
      <c r="AO149" s="55" t="e">
        <f t="shared" si="163"/>
        <v>#REF!</v>
      </c>
      <c r="AP149" s="55" t="e">
        <f t="shared" si="164"/>
        <v>#REF!</v>
      </c>
      <c r="AQ149" s="55" t="e">
        <f t="shared" si="165"/>
        <v>#REF!</v>
      </c>
      <c r="AR149" s="55" t="e">
        <f t="shared" si="166"/>
        <v>#REF!</v>
      </c>
      <c r="AS149" s="55" t="e">
        <f t="shared" si="167"/>
        <v>#REF!</v>
      </c>
      <c r="AT149" s="57" t="e">
        <f t="shared" si="168"/>
        <v>#REF!</v>
      </c>
      <c r="AU149" s="56" t="e">
        <f t="shared" si="169"/>
        <v>#REF!</v>
      </c>
      <c r="AV149" s="55" t="e">
        <f t="shared" si="170"/>
        <v>#REF!</v>
      </c>
      <c r="AW149" s="55" t="e">
        <f t="shared" si="171"/>
        <v>#REF!</v>
      </c>
      <c r="AX149" s="55" t="e">
        <f t="shared" si="172"/>
        <v>#REF!</v>
      </c>
      <c r="AY149" s="55" t="e">
        <f t="shared" si="173"/>
        <v>#REF!</v>
      </c>
      <c r="AZ149" s="55" t="e">
        <f t="shared" si="174"/>
        <v>#REF!</v>
      </c>
      <c r="BA149" s="55" t="e">
        <f t="shared" si="175"/>
        <v>#REF!</v>
      </c>
      <c r="BB149" s="55" t="e">
        <f t="shared" si="176"/>
        <v>#REF!</v>
      </c>
      <c r="BC149" s="55" t="e">
        <f t="shared" si="177"/>
        <v>#REF!</v>
      </c>
      <c r="BD149" s="55" t="e">
        <f t="shared" si="178"/>
        <v>#REF!</v>
      </c>
      <c r="BE149" s="55" t="e">
        <f t="shared" si="179"/>
        <v>#REF!</v>
      </c>
      <c r="BF149" s="55" t="e">
        <f t="shared" si="180"/>
        <v>#REF!</v>
      </c>
      <c r="BG149" s="55" t="e">
        <f t="shared" si="181"/>
        <v>#REF!</v>
      </c>
      <c r="BH149" s="55" t="e">
        <f t="shared" si="182"/>
        <v>#REF!</v>
      </c>
      <c r="BI149" s="54" t="e">
        <f t="shared" si="183"/>
        <v>#REF!</v>
      </c>
      <c r="BJ149" s="53" t="e">
        <f t="shared" si="185"/>
        <v>#REF!</v>
      </c>
    </row>
    <row r="150" spans="1:62" s="33" customFormat="1" ht="12.95" customHeight="1">
      <c r="A150" s="52">
        <f t="shared" si="184"/>
        <v>2679</v>
      </c>
      <c r="B150" s="59" t="e">
        <f t="shared" si="124"/>
        <v>#REF!</v>
      </c>
      <c r="C150" s="55" t="e">
        <f t="shared" si="125"/>
        <v>#REF!</v>
      </c>
      <c r="D150" s="55" t="e">
        <f t="shared" si="126"/>
        <v>#REF!</v>
      </c>
      <c r="E150" s="55" t="e">
        <f t="shared" si="127"/>
        <v>#REF!</v>
      </c>
      <c r="F150" s="55" t="e">
        <f t="shared" si="128"/>
        <v>#REF!</v>
      </c>
      <c r="G150" s="55" t="e">
        <f t="shared" si="129"/>
        <v>#REF!</v>
      </c>
      <c r="H150" s="55" t="e">
        <f t="shared" si="130"/>
        <v>#REF!</v>
      </c>
      <c r="I150" s="55" t="e">
        <f t="shared" si="131"/>
        <v>#REF!</v>
      </c>
      <c r="J150" s="55" t="e">
        <f t="shared" si="132"/>
        <v>#REF!</v>
      </c>
      <c r="K150" s="55" t="e">
        <f t="shared" si="133"/>
        <v>#REF!</v>
      </c>
      <c r="L150" s="55" t="e">
        <f t="shared" si="134"/>
        <v>#REF!</v>
      </c>
      <c r="M150" s="55" t="e">
        <f t="shared" si="135"/>
        <v>#REF!</v>
      </c>
      <c r="N150" s="55" t="e">
        <f t="shared" si="136"/>
        <v>#REF!</v>
      </c>
      <c r="O150" s="55" t="e">
        <f t="shared" si="137"/>
        <v>#REF!</v>
      </c>
      <c r="P150" s="57" t="e">
        <f t="shared" si="138"/>
        <v>#REF!</v>
      </c>
      <c r="Q150" s="58" t="e">
        <f t="shared" si="139"/>
        <v>#REF!</v>
      </c>
      <c r="R150" s="55" t="e">
        <f t="shared" si="140"/>
        <v>#REF!</v>
      </c>
      <c r="S150" s="55" t="e">
        <f t="shared" si="141"/>
        <v>#REF!</v>
      </c>
      <c r="T150" s="55" t="e">
        <f t="shared" si="142"/>
        <v>#REF!</v>
      </c>
      <c r="U150" s="55" t="e">
        <f t="shared" si="143"/>
        <v>#REF!</v>
      </c>
      <c r="V150" s="55" t="e">
        <f t="shared" si="144"/>
        <v>#REF!</v>
      </c>
      <c r="W150" s="55" t="e">
        <f t="shared" si="145"/>
        <v>#REF!</v>
      </c>
      <c r="X150" s="55" t="e">
        <f t="shared" si="146"/>
        <v>#REF!</v>
      </c>
      <c r="Y150" s="55" t="e">
        <f t="shared" si="147"/>
        <v>#REF!</v>
      </c>
      <c r="Z150" s="55" t="e">
        <f t="shared" si="148"/>
        <v>#REF!</v>
      </c>
      <c r="AA150" s="56" t="e">
        <f t="shared" si="149"/>
        <v>#REF!</v>
      </c>
      <c r="AB150" s="55" t="e">
        <f t="shared" si="150"/>
        <v>#REF!</v>
      </c>
      <c r="AC150" s="55" t="e">
        <f t="shared" si="151"/>
        <v>#REF!</v>
      </c>
      <c r="AD150" s="55" t="e">
        <f t="shared" si="152"/>
        <v>#REF!</v>
      </c>
      <c r="AE150" s="57" t="e">
        <f t="shared" si="153"/>
        <v>#REF!</v>
      </c>
      <c r="AF150" s="56" t="e">
        <f t="shared" si="154"/>
        <v>#REF!</v>
      </c>
      <c r="AG150" s="55" t="e">
        <f t="shared" si="155"/>
        <v>#REF!</v>
      </c>
      <c r="AH150" s="55" t="e">
        <f t="shared" si="156"/>
        <v>#REF!</v>
      </c>
      <c r="AI150" s="55" t="e">
        <f t="shared" si="157"/>
        <v>#REF!</v>
      </c>
      <c r="AJ150" s="55" t="e">
        <f t="shared" si="158"/>
        <v>#REF!</v>
      </c>
      <c r="AK150" s="55" t="e">
        <f t="shared" si="159"/>
        <v>#REF!</v>
      </c>
      <c r="AL150" s="55" t="e">
        <f t="shared" si="160"/>
        <v>#REF!</v>
      </c>
      <c r="AM150" s="55" t="e">
        <f t="shared" si="161"/>
        <v>#REF!</v>
      </c>
      <c r="AN150" s="55" t="e">
        <f t="shared" si="162"/>
        <v>#REF!</v>
      </c>
      <c r="AO150" s="55" t="e">
        <f t="shared" si="163"/>
        <v>#REF!</v>
      </c>
      <c r="AP150" s="55" t="e">
        <f t="shared" si="164"/>
        <v>#REF!</v>
      </c>
      <c r="AQ150" s="55" t="e">
        <f t="shared" si="165"/>
        <v>#REF!</v>
      </c>
      <c r="AR150" s="55" t="e">
        <f t="shared" si="166"/>
        <v>#REF!</v>
      </c>
      <c r="AS150" s="55" t="e">
        <f t="shared" si="167"/>
        <v>#REF!</v>
      </c>
      <c r="AT150" s="57" t="e">
        <f t="shared" si="168"/>
        <v>#REF!</v>
      </c>
      <c r="AU150" s="56" t="e">
        <f t="shared" si="169"/>
        <v>#REF!</v>
      </c>
      <c r="AV150" s="55" t="e">
        <f t="shared" si="170"/>
        <v>#REF!</v>
      </c>
      <c r="AW150" s="55" t="e">
        <f t="shared" si="171"/>
        <v>#REF!</v>
      </c>
      <c r="AX150" s="55" t="e">
        <f t="shared" si="172"/>
        <v>#REF!</v>
      </c>
      <c r="AY150" s="55" t="e">
        <f t="shared" si="173"/>
        <v>#REF!</v>
      </c>
      <c r="AZ150" s="55" t="e">
        <f t="shared" si="174"/>
        <v>#REF!</v>
      </c>
      <c r="BA150" s="55" t="e">
        <f t="shared" si="175"/>
        <v>#REF!</v>
      </c>
      <c r="BB150" s="55" t="e">
        <f t="shared" si="176"/>
        <v>#REF!</v>
      </c>
      <c r="BC150" s="55" t="e">
        <f t="shared" si="177"/>
        <v>#REF!</v>
      </c>
      <c r="BD150" s="55" t="e">
        <f t="shared" si="178"/>
        <v>#REF!</v>
      </c>
      <c r="BE150" s="55" t="e">
        <f t="shared" si="179"/>
        <v>#REF!</v>
      </c>
      <c r="BF150" s="55" t="e">
        <f t="shared" si="180"/>
        <v>#REF!</v>
      </c>
      <c r="BG150" s="55" t="e">
        <f t="shared" si="181"/>
        <v>#REF!</v>
      </c>
      <c r="BH150" s="55" t="e">
        <f t="shared" si="182"/>
        <v>#REF!</v>
      </c>
      <c r="BI150" s="54" t="e">
        <f t="shared" si="183"/>
        <v>#REF!</v>
      </c>
      <c r="BJ150" s="53" t="e">
        <f t="shared" si="185"/>
        <v>#REF!</v>
      </c>
    </row>
    <row r="151" spans="1:62" s="33" customFormat="1" ht="12.95" customHeight="1">
      <c r="A151" s="52">
        <f t="shared" si="184"/>
        <v>2680</v>
      </c>
      <c r="B151" s="59" t="e">
        <f t="shared" si="124"/>
        <v>#REF!</v>
      </c>
      <c r="C151" s="55" t="e">
        <f t="shared" si="125"/>
        <v>#REF!</v>
      </c>
      <c r="D151" s="55" t="e">
        <f t="shared" si="126"/>
        <v>#REF!</v>
      </c>
      <c r="E151" s="55" t="e">
        <f t="shared" si="127"/>
        <v>#REF!</v>
      </c>
      <c r="F151" s="55" t="e">
        <f t="shared" si="128"/>
        <v>#REF!</v>
      </c>
      <c r="G151" s="55" t="e">
        <f t="shared" si="129"/>
        <v>#REF!</v>
      </c>
      <c r="H151" s="55" t="e">
        <f t="shared" si="130"/>
        <v>#REF!</v>
      </c>
      <c r="I151" s="55" t="e">
        <f t="shared" si="131"/>
        <v>#REF!</v>
      </c>
      <c r="J151" s="55" t="e">
        <f t="shared" si="132"/>
        <v>#REF!</v>
      </c>
      <c r="K151" s="55" t="e">
        <f t="shared" si="133"/>
        <v>#REF!</v>
      </c>
      <c r="L151" s="55" t="e">
        <f t="shared" si="134"/>
        <v>#REF!</v>
      </c>
      <c r="M151" s="55" t="e">
        <f t="shared" si="135"/>
        <v>#REF!</v>
      </c>
      <c r="N151" s="55" t="e">
        <f t="shared" si="136"/>
        <v>#REF!</v>
      </c>
      <c r="O151" s="55" t="e">
        <f t="shared" si="137"/>
        <v>#REF!</v>
      </c>
      <c r="P151" s="57" t="e">
        <f t="shared" si="138"/>
        <v>#REF!</v>
      </c>
      <c r="Q151" s="58" t="e">
        <f t="shared" si="139"/>
        <v>#REF!</v>
      </c>
      <c r="R151" s="55" t="e">
        <f t="shared" si="140"/>
        <v>#REF!</v>
      </c>
      <c r="S151" s="55" t="e">
        <f t="shared" si="141"/>
        <v>#REF!</v>
      </c>
      <c r="T151" s="55" t="e">
        <f t="shared" si="142"/>
        <v>#REF!</v>
      </c>
      <c r="U151" s="55" t="e">
        <f t="shared" si="143"/>
        <v>#REF!</v>
      </c>
      <c r="V151" s="55" t="e">
        <f t="shared" si="144"/>
        <v>#REF!</v>
      </c>
      <c r="W151" s="55" t="e">
        <f t="shared" si="145"/>
        <v>#REF!</v>
      </c>
      <c r="X151" s="55" t="e">
        <f t="shared" si="146"/>
        <v>#REF!</v>
      </c>
      <c r="Y151" s="55" t="e">
        <f t="shared" si="147"/>
        <v>#REF!</v>
      </c>
      <c r="Z151" s="55" t="e">
        <f t="shared" si="148"/>
        <v>#REF!</v>
      </c>
      <c r="AA151" s="56" t="e">
        <f t="shared" si="149"/>
        <v>#REF!</v>
      </c>
      <c r="AB151" s="55" t="e">
        <f t="shared" si="150"/>
        <v>#REF!</v>
      </c>
      <c r="AC151" s="55" t="e">
        <f t="shared" si="151"/>
        <v>#REF!</v>
      </c>
      <c r="AD151" s="55" t="e">
        <f t="shared" si="152"/>
        <v>#REF!</v>
      </c>
      <c r="AE151" s="57" t="e">
        <f t="shared" si="153"/>
        <v>#REF!</v>
      </c>
      <c r="AF151" s="56" t="e">
        <f t="shared" si="154"/>
        <v>#REF!</v>
      </c>
      <c r="AG151" s="55" t="e">
        <f t="shared" si="155"/>
        <v>#REF!</v>
      </c>
      <c r="AH151" s="55" t="e">
        <f t="shared" si="156"/>
        <v>#REF!</v>
      </c>
      <c r="AI151" s="55" t="e">
        <f t="shared" si="157"/>
        <v>#REF!</v>
      </c>
      <c r="AJ151" s="55" t="e">
        <f t="shared" si="158"/>
        <v>#REF!</v>
      </c>
      <c r="AK151" s="55" t="e">
        <f t="shared" si="159"/>
        <v>#REF!</v>
      </c>
      <c r="AL151" s="55" t="e">
        <f t="shared" si="160"/>
        <v>#REF!</v>
      </c>
      <c r="AM151" s="55" t="e">
        <f t="shared" si="161"/>
        <v>#REF!</v>
      </c>
      <c r="AN151" s="55" t="e">
        <f t="shared" si="162"/>
        <v>#REF!</v>
      </c>
      <c r="AO151" s="55" t="e">
        <f t="shared" si="163"/>
        <v>#REF!</v>
      </c>
      <c r="AP151" s="55" t="e">
        <f t="shared" si="164"/>
        <v>#REF!</v>
      </c>
      <c r="AQ151" s="55" t="e">
        <f t="shared" si="165"/>
        <v>#REF!</v>
      </c>
      <c r="AR151" s="55" t="e">
        <f t="shared" si="166"/>
        <v>#REF!</v>
      </c>
      <c r="AS151" s="55" t="e">
        <f t="shared" si="167"/>
        <v>#REF!</v>
      </c>
      <c r="AT151" s="57" t="e">
        <f t="shared" si="168"/>
        <v>#REF!</v>
      </c>
      <c r="AU151" s="56" t="e">
        <f t="shared" si="169"/>
        <v>#REF!</v>
      </c>
      <c r="AV151" s="55" t="e">
        <f t="shared" si="170"/>
        <v>#REF!</v>
      </c>
      <c r="AW151" s="55" t="e">
        <f t="shared" si="171"/>
        <v>#REF!</v>
      </c>
      <c r="AX151" s="55" t="e">
        <f t="shared" si="172"/>
        <v>#REF!</v>
      </c>
      <c r="AY151" s="55" t="e">
        <f t="shared" si="173"/>
        <v>#REF!</v>
      </c>
      <c r="AZ151" s="55" t="e">
        <f t="shared" si="174"/>
        <v>#REF!</v>
      </c>
      <c r="BA151" s="55" t="e">
        <f t="shared" si="175"/>
        <v>#REF!</v>
      </c>
      <c r="BB151" s="55" t="e">
        <f t="shared" si="176"/>
        <v>#REF!</v>
      </c>
      <c r="BC151" s="55" t="e">
        <f t="shared" si="177"/>
        <v>#REF!</v>
      </c>
      <c r="BD151" s="55" t="e">
        <f t="shared" si="178"/>
        <v>#REF!</v>
      </c>
      <c r="BE151" s="55" t="e">
        <f t="shared" si="179"/>
        <v>#REF!</v>
      </c>
      <c r="BF151" s="55" t="e">
        <f t="shared" si="180"/>
        <v>#REF!</v>
      </c>
      <c r="BG151" s="55" t="e">
        <f t="shared" si="181"/>
        <v>#REF!</v>
      </c>
      <c r="BH151" s="55" t="e">
        <f t="shared" si="182"/>
        <v>#REF!</v>
      </c>
      <c r="BI151" s="54" t="e">
        <f t="shared" si="183"/>
        <v>#REF!</v>
      </c>
      <c r="BJ151" s="53" t="e">
        <f t="shared" si="185"/>
        <v>#REF!</v>
      </c>
    </row>
    <row r="152" spans="1:62" s="33" customFormat="1" ht="12.95" customHeight="1">
      <c r="A152" s="52">
        <f t="shared" si="184"/>
        <v>2681</v>
      </c>
      <c r="B152" s="59" t="e">
        <f t="shared" si="124"/>
        <v>#REF!</v>
      </c>
      <c r="C152" s="55" t="e">
        <f t="shared" si="125"/>
        <v>#REF!</v>
      </c>
      <c r="D152" s="55" t="e">
        <f t="shared" si="126"/>
        <v>#REF!</v>
      </c>
      <c r="E152" s="55" t="e">
        <f t="shared" si="127"/>
        <v>#REF!</v>
      </c>
      <c r="F152" s="55" t="e">
        <f t="shared" si="128"/>
        <v>#REF!</v>
      </c>
      <c r="G152" s="55" t="e">
        <f t="shared" si="129"/>
        <v>#REF!</v>
      </c>
      <c r="H152" s="55" t="e">
        <f t="shared" si="130"/>
        <v>#REF!</v>
      </c>
      <c r="I152" s="55" t="e">
        <f t="shared" si="131"/>
        <v>#REF!</v>
      </c>
      <c r="J152" s="55" t="e">
        <f t="shared" si="132"/>
        <v>#REF!</v>
      </c>
      <c r="K152" s="55" t="e">
        <f t="shared" si="133"/>
        <v>#REF!</v>
      </c>
      <c r="L152" s="55" t="e">
        <f t="shared" si="134"/>
        <v>#REF!</v>
      </c>
      <c r="M152" s="55" t="e">
        <f t="shared" si="135"/>
        <v>#REF!</v>
      </c>
      <c r="N152" s="55" t="e">
        <f t="shared" si="136"/>
        <v>#REF!</v>
      </c>
      <c r="O152" s="55" t="e">
        <f t="shared" si="137"/>
        <v>#REF!</v>
      </c>
      <c r="P152" s="57" t="e">
        <f t="shared" si="138"/>
        <v>#REF!</v>
      </c>
      <c r="Q152" s="58" t="e">
        <f t="shared" si="139"/>
        <v>#REF!</v>
      </c>
      <c r="R152" s="55" t="e">
        <f t="shared" si="140"/>
        <v>#REF!</v>
      </c>
      <c r="S152" s="55" t="e">
        <f t="shared" si="141"/>
        <v>#REF!</v>
      </c>
      <c r="T152" s="55" t="e">
        <f t="shared" si="142"/>
        <v>#REF!</v>
      </c>
      <c r="U152" s="55" t="e">
        <f t="shared" si="143"/>
        <v>#REF!</v>
      </c>
      <c r="V152" s="55" t="e">
        <f t="shared" si="144"/>
        <v>#REF!</v>
      </c>
      <c r="W152" s="55" t="e">
        <f t="shared" si="145"/>
        <v>#REF!</v>
      </c>
      <c r="X152" s="55" t="e">
        <f t="shared" si="146"/>
        <v>#REF!</v>
      </c>
      <c r="Y152" s="55" t="e">
        <f t="shared" si="147"/>
        <v>#REF!</v>
      </c>
      <c r="Z152" s="55" t="e">
        <f t="shared" si="148"/>
        <v>#REF!</v>
      </c>
      <c r="AA152" s="56" t="e">
        <f t="shared" si="149"/>
        <v>#REF!</v>
      </c>
      <c r="AB152" s="55" t="e">
        <f t="shared" si="150"/>
        <v>#REF!</v>
      </c>
      <c r="AC152" s="55" t="e">
        <f t="shared" si="151"/>
        <v>#REF!</v>
      </c>
      <c r="AD152" s="55" t="e">
        <f t="shared" si="152"/>
        <v>#REF!</v>
      </c>
      <c r="AE152" s="57" t="e">
        <f t="shared" si="153"/>
        <v>#REF!</v>
      </c>
      <c r="AF152" s="56" t="e">
        <f t="shared" si="154"/>
        <v>#REF!</v>
      </c>
      <c r="AG152" s="55" t="e">
        <f t="shared" si="155"/>
        <v>#REF!</v>
      </c>
      <c r="AH152" s="55" t="e">
        <f t="shared" si="156"/>
        <v>#REF!</v>
      </c>
      <c r="AI152" s="55" t="e">
        <f t="shared" si="157"/>
        <v>#REF!</v>
      </c>
      <c r="AJ152" s="55" t="e">
        <f t="shared" si="158"/>
        <v>#REF!</v>
      </c>
      <c r="AK152" s="55" t="e">
        <f t="shared" si="159"/>
        <v>#REF!</v>
      </c>
      <c r="AL152" s="55" t="e">
        <f t="shared" si="160"/>
        <v>#REF!</v>
      </c>
      <c r="AM152" s="55" t="e">
        <f t="shared" si="161"/>
        <v>#REF!</v>
      </c>
      <c r="AN152" s="55" t="e">
        <f t="shared" si="162"/>
        <v>#REF!</v>
      </c>
      <c r="AO152" s="55" t="e">
        <f t="shared" si="163"/>
        <v>#REF!</v>
      </c>
      <c r="AP152" s="55" t="e">
        <f t="shared" si="164"/>
        <v>#REF!</v>
      </c>
      <c r="AQ152" s="55" t="e">
        <f t="shared" si="165"/>
        <v>#REF!</v>
      </c>
      <c r="AR152" s="55" t="e">
        <f t="shared" si="166"/>
        <v>#REF!</v>
      </c>
      <c r="AS152" s="55" t="e">
        <f t="shared" si="167"/>
        <v>#REF!</v>
      </c>
      <c r="AT152" s="57" t="e">
        <f t="shared" si="168"/>
        <v>#REF!</v>
      </c>
      <c r="AU152" s="56" t="e">
        <f t="shared" si="169"/>
        <v>#REF!</v>
      </c>
      <c r="AV152" s="55" t="e">
        <f t="shared" si="170"/>
        <v>#REF!</v>
      </c>
      <c r="AW152" s="55" t="e">
        <f t="shared" si="171"/>
        <v>#REF!</v>
      </c>
      <c r="AX152" s="55" t="e">
        <f t="shared" si="172"/>
        <v>#REF!</v>
      </c>
      <c r="AY152" s="55" t="e">
        <f t="shared" si="173"/>
        <v>#REF!</v>
      </c>
      <c r="AZ152" s="55" t="e">
        <f t="shared" si="174"/>
        <v>#REF!</v>
      </c>
      <c r="BA152" s="55" t="e">
        <f t="shared" si="175"/>
        <v>#REF!</v>
      </c>
      <c r="BB152" s="55" t="e">
        <f t="shared" si="176"/>
        <v>#REF!</v>
      </c>
      <c r="BC152" s="55" t="e">
        <f t="shared" si="177"/>
        <v>#REF!</v>
      </c>
      <c r="BD152" s="55" t="e">
        <f t="shared" si="178"/>
        <v>#REF!</v>
      </c>
      <c r="BE152" s="55" t="e">
        <f t="shared" si="179"/>
        <v>#REF!</v>
      </c>
      <c r="BF152" s="55" t="e">
        <f t="shared" si="180"/>
        <v>#REF!</v>
      </c>
      <c r="BG152" s="55" t="e">
        <f t="shared" si="181"/>
        <v>#REF!</v>
      </c>
      <c r="BH152" s="55" t="e">
        <f t="shared" si="182"/>
        <v>#REF!</v>
      </c>
      <c r="BI152" s="54" t="e">
        <f t="shared" si="183"/>
        <v>#REF!</v>
      </c>
      <c r="BJ152" s="53" t="e">
        <f t="shared" si="185"/>
        <v>#REF!</v>
      </c>
    </row>
    <row r="153" spans="1:62" s="33" customFormat="1" ht="12.95" customHeight="1">
      <c r="A153" s="52">
        <f t="shared" si="184"/>
        <v>2682</v>
      </c>
      <c r="B153" s="59" t="e">
        <f t="shared" si="124"/>
        <v>#REF!</v>
      </c>
      <c r="C153" s="55" t="e">
        <f t="shared" si="125"/>
        <v>#REF!</v>
      </c>
      <c r="D153" s="55" t="e">
        <f t="shared" si="126"/>
        <v>#REF!</v>
      </c>
      <c r="E153" s="55" t="e">
        <f t="shared" si="127"/>
        <v>#REF!</v>
      </c>
      <c r="F153" s="55" t="e">
        <f t="shared" si="128"/>
        <v>#REF!</v>
      </c>
      <c r="G153" s="55" t="e">
        <f t="shared" si="129"/>
        <v>#REF!</v>
      </c>
      <c r="H153" s="55" t="e">
        <f t="shared" si="130"/>
        <v>#REF!</v>
      </c>
      <c r="I153" s="55" t="e">
        <f t="shared" si="131"/>
        <v>#REF!</v>
      </c>
      <c r="J153" s="55" t="e">
        <f t="shared" si="132"/>
        <v>#REF!</v>
      </c>
      <c r="K153" s="55" t="e">
        <f t="shared" si="133"/>
        <v>#REF!</v>
      </c>
      <c r="L153" s="55" t="e">
        <f t="shared" si="134"/>
        <v>#REF!</v>
      </c>
      <c r="M153" s="55" t="e">
        <f t="shared" si="135"/>
        <v>#REF!</v>
      </c>
      <c r="N153" s="55" t="e">
        <f t="shared" si="136"/>
        <v>#REF!</v>
      </c>
      <c r="O153" s="55" t="e">
        <f t="shared" si="137"/>
        <v>#REF!</v>
      </c>
      <c r="P153" s="57" t="e">
        <f t="shared" si="138"/>
        <v>#REF!</v>
      </c>
      <c r="Q153" s="58" t="e">
        <f t="shared" si="139"/>
        <v>#REF!</v>
      </c>
      <c r="R153" s="55" t="e">
        <f t="shared" si="140"/>
        <v>#REF!</v>
      </c>
      <c r="S153" s="55" t="e">
        <f t="shared" si="141"/>
        <v>#REF!</v>
      </c>
      <c r="T153" s="55" t="e">
        <f t="shared" si="142"/>
        <v>#REF!</v>
      </c>
      <c r="U153" s="55" t="e">
        <f t="shared" si="143"/>
        <v>#REF!</v>
      </c>
      <c r="V153" s="55" t="e">
        <f t="shared" si="144"/>
        <v>#REF!</v>
      </c>
      <c r="W153" s="55" t="e">
        <f t="shared" si="145"/>
        <v>#REF!</v>
      </c>
      <c r="X153" s="55" t="e">
        <f t="shared" si="146"/>
        <v>#REF!</v>
      </c>
      <c r="Y153" s="55" t="e">
        <f t="shared" si="147"/>
        <v>#REF!</v>
      </c>
      <c r="Z153" s="55" t="e">
        <f t="shared" si="148"/>
        <v>#REF!</v>
      </c>
      <c r="AA153" s="56" t="e">
        <f t="shared" si="149"/>
        <v>#REF!</v>
      </c>
      <c r="AB153" s="55" t="e">
        <f t="shared" si="150"/>
        <v>#REF!</v>
      </c>
      <c r="AC153" s="55" t="e">
        <f t="shared" si="151"/>
        <v>#REF!</v>
      </c>
      <c r="AD153" s="55" t="e">
        <f t="shared" si="152"/>
        <v>#REF!</v>
      </c>
      <c r="AE153" s="57" t="e">
        <f t="shared" si="153"/>
        <v>#REF!</v>
      </c>
      <c r="AF153" s="56" t="e">
        <f t="shared" si="154"/>
        <v>#REF!</v>
      </c>
      <c r="AG153" s="55" t="e">
        <f t="shared" si="155"/>
        <v>#REF!</v>
      </c>
      <c r="AH153" s="55" t="e">
        <f t="shared" si="156"/>
        <v>#REF!</v>
      </c>
      <c r="AI153" s="55" t="e">
        <f t="shared" si="157"/>
        <v>#REF!</v>
      </c>
      <c r="AJ153" s="55" t="e">
        <f t="shared" si="158"/>
        <v>#REF!</v>
      </c>
      <c r="AK153" s="55" t="e">
        <f t="shared" si="159"/>
        <v>#REF!</v>
      </c>
      <c r="AL153" s="55" t="e">
        <f t="shared" si="160"/>
        <v>#REF!</v>
      </c>
      <c r="AM153" s="55" t="e">
        <f t="shared" si="161"/>
        <v>#REF!</v>
      </c>
      <c r="AN153" s="55" t="e">
        <f t="shared" si="162"/>
        <v>#REF!</v>
      </c>
      <c r="AO153" s="55" t="e">
        <f t="shared" si="163"/>
        <v>#REF!</v>
      </c>
      <c r="AP153" s="55" t="e">
        <f t="shared" si="164"/>
        <v>#REF!</v>
      </c>
      <c r="AQ153" s="55" t="e">
        <f t="shared" si="165"/>
        <v>#REF!</v>
      </c>
      <c r="AR153" s="55" t="e">
        <f t="shared" si="166"/>
        <v>#REF!</v>
      </c>
      <c r="AS153" s="55" t="e">
        <f t="shared" si="167"/>
        <v>#REF!</v>
      </c>
      <c r="AT153" s="57" t="e">
        <f t="shared" si="168"/>
        <v>#REF!</v>
      </c>
      <c r="AU153" s="56" t="e">
        <f t="shared" si="169"/>
        <v>#REF!</v>
      </c>
      <c r="AV153" s="55" t="e">
        <f t="shared" si="170"/>
        <v>#REF!</v>
      </c>
      <c r="AW153" s="55" t="e">
        <f t="shared" si="171"/>
        <v>#REF!</v>
      </c>
      <c r="AX153" s="55" t="e">
        <f t="shared" si="172"/>
        <v>#REF!</v>
      </c>
      <c r="AY153" s="55" t="e">
        <f t="shared" si="173"/>
        <v>#REF!</v>
      </c>
      <c r="AZ153" s="55" t="e">
        <f t="shared" si="174"/>
        <v>#REF!</v>
      </c>
      <c r="BA153" s="55" t="e">
        <f t="shared" si="175"/>
        <v>#REF!</v>
      </c>
      <c r="BB153" s="55" t="e">
        <f t="shared" si="176"/>
        <v>#REF!</v>
      </c>
      <c r="BC153" s="55" t="e">
        <f t="shared" si="177"/>
        <v>#REF!</v>
      </c>
      <c r="BD153" s="55" t="e">
        <f t="shared" si="178"/>
        <v>#REF!</v>
      </c>
      <c r="BE153" s="55" t="e">
        <f t="shared" si="179"/>
        <v>#REF!</v>
      </c>
      <c r="BF153" s="55" t="e">
        <f t="shared" si="180"/>
        <v>#REF!</v>
      </c>
      <c r="BG153" s="55" t="e">
        <f t="shared" si="181"/>
        <v>#REF!</v>
      </c>
      <c r="BH153" s="55" t="e">
        <f t="shared" si="182"/>
        <v>#REF!</v>
      </c>
      <c r="BI153" s="54" t="e">
        <f t="shared" si="183"/>
        <v>#REF!</v>
      </c>
      <c r="BJ153" s="53" t="e">
        <f t="shared" si="185"/>
        <v>#REF!</v>
      </c>
    </row>
    <row r="154" spans="1:62" s="33" customFormat="1" ht="12.95" customHeight="1">
      <c r="A154" s="52">
        <f t="shared" si="184"/>
        <v>2683</v>
      </c>
      <c r="B154" s="59" t="e">
        <f t="shared" si="124"/>
        <v>#REF!</v>
      </c>
      <c r="C154" s="55" t="e">
        <f t="shared" si="125"/>
        <v>#REF!</v>
      </c>
      <c r="D154" s="55" t="e">
        <f t="shared" si="126"/>
        <v>#REF!</v>
      </c>
      <c r="E154" s="55" t="e">
        <f t="shared" si="127"/>
        <v>#REF!</v>
      </c>
      <c r="F154" s="55" t="e">
        <f t="shared" si="128"/>
        <v>#REF!</v>
      </c>
      <c r="G154" s="55" t="e">
        <f t="shared" si="129"/>
        <v>#REF!</v>
      </c>
      <c r="H154" s="55" t="e">
        <f t="shared" si="130"/>
        <v>#REF!</v>
      </c>
      <c r="I154" s="55" t="e">
        <f t="shared" si="131"/>
        <v>#REF!</v>
      </c>
      <c r="J154" s="55" t="e">
        <f t="shared" si="132"/>
        <v>#REF!</v>
      </c>
      <c r="K154" s="55" t="e">
        <f t="shared" si="133"/>
        <v>#REF!</v>
      </c>
      <c r="L154" s="55" t="e">
        <f t="shared" si="134"/>
        <v>#REF!</v>
      </c>
      <c r="M154" s="55" t="e">
        <f t="shared" si="135"/>
        <v>#REF!</v>
      </c>
      <c r="N154" s="55" t="e">
        <f t="shared" si="136"/>
        <v>#REF!</v>
      </c>
      <c r="O154" s="55" t="e">
        <f t="shared" si="137"/>
        <v>#REF!</v>
      </c>
      <c r="P154" s="57" t="e">
        <f t="shared" si="138"/>
        <v>#REF!</v>
      </c>
      <c r="Q154" s="58" t="e">
        <f t="shared" si="139"/>
        <v>#REF!</v>
      </c>
      <c r="R154" s="55" t="e">
        <f t="shared" si="140"/>
        <v>#REF!</v>
      </c>
      <c r="S154" s="55" t="e">
        <f t="shared" si="141"/>
        <v>#REF!</v>
      </c>
      <c r="T154" s="55" t="e">
        <f t="shared" si="142"/>
        <v>#REF!</v>
      </c>
      <c r="U154" s="55" t="e">
        <f t="shared" si="143"/>
        <v>#REF!</v>
      </c>
      <c r="V154" s="55" t="e">
        <f t="shared" si="144"/>
        <v>#REF!</v>
      </c>
      <c r="W154" s="55" t="e">
        <f t="shared" si="145"/>
        <v>#REF!</v>
      </c>
      <c r="X154" s="55" t="e">
        <f t="shared" si="146"/>
        <v>#REF!</v>
      </c>
      <c r="Y154" s="55" t="e">
        <f t="shared" si="147"/>
        <v>#REF!</v>
      </c>
      <c r="Z154" s="55" t="e">
        <f t="shared" si="148"/>
        <v>#REF!</v>
      </c>
      <c r="AA154" s="56" t="e">
        <f t="shared" si="149"/>
        <v>#REF!</v>
      </c>
      <c r="AB154" s="55" t="e">
        <f t="shared" si="150"/>
        <v>#REF!</v>
      </c>
      <c r="AC154" s="55" t="e">
        <f t="shared" si="151"/>
        <v>#REF!</v>
      </c>
      <c r="AD154" s="55" t="e">
        <f t="shared" si="152"/>
        <v>#REF!</v>
      </c>
      <c r="AE154" s="57" t="e">
        <f t="shared" si="153"/>
        <v>#REF!</v>
      </c>
      <c r="AF154" s="56" t="e">
        <f t="shared" si="154"/>
        <v>#REF!</v>
      </c>
      <c r="AG154" s="55" t="e">
        <f t="shared" si="155"/>
        <v>#REF!</v>
      </c>
      <c r="AH154" s="55" t="e">
        <f t="shared" si="156"/>
        <v>#REF!</v>
      </c>
      <c r="AI154" s="55" t="e">
        <f t="shared" si="157"/>
        <v>#REF!</v>
      </c>
      <c r="AJ154" s="55" t="e">
        <f t="shared" si="158"/>
        <v>#REF!</v>
      </c>
      <c r="AK154" s="55" t="e">
        <f t="shared" si="159"/>
        <v>#REF!</v>
      </c>
      <c r="AL154" s="55" t="e">
        <f t="shared" si="160"/>
        <v>#REF!</v>
      </c>
      <c r="AM154" s="55" t="e">
        <f t="shared" si="161"/>
        <v>#REF!</v>
      </c>
      <c r="AN154" s="55" t="e">
        <f t="shared" si="162"/>
        <v>#REF!</v>
      </c>
      <c r="AO154" s="55" t="e">
        <f t="shared" si="163"/>
        <v>#REF!</v>
      </c>
      <c r="AP154" s="55" t="e">
        <f t="shared" si="164"/>
        <v>#REF!</v>
      </c>
      <c r="AQ154" s="55" t="e">
        <f t="shared" si="165"/>
        <v>#REF!</v>
      </c>
      <c r="AR154" s="55" t="e">
        <f t="shared" si="166"/>
        <v>#REF!</v>
      </c>
      <c r="AS154" s="55" t="e">
        <f t="shared" si="167"/>
        <v>#REF!</v>
      </c>
      <c r="AT154" s="57" t="e">
        <f t="shared" si="168"/>
        <v>#REF!</v>
      </c>
      <c r="AU154" s="56" t="e">
        <f t="shared" si="169"/>
        <v>#REF!</v>
      </c>
      <c r="AV154" s="55" t="e">
        <f t="shared" si="170"/>
        <v>#REF!</v>
      </c>
      <c r="AW154" s="55" t="e">
        <f t="shared" si="171"/>
        <v>#REF!</v>
      </c>
      <c r="AX154" s="55" t="e">
        <f t="shared" si="172"/>
        <v>#REF!</v>
      </c>
      <c r="AY154" s="55" t="e">
        <f t="shared" si="173"/>
        <v>#REF!</v>
      </c>
      <c r="AZ154" s="55" t="e">
        <f t="shared" si="174"/>
        <v>#REF!</v>
      </c>
      <c r="BA154" s="55" t="e">
        <f t="shared" si="175"/>
        <v>#REF!</v>
      </c>
      <c r="BB154" s="55" t="e">
        <f t="shared" si="176"/>
        <v>#REF!</v>
      </c>
      <c r="BC154" s="55" t="e">
        <f t="shared" si="177"/>
        <v>#REF!</v>
      </c>
      <c r="BD154" s="55" t="e">
        <f t="shared" si="178"/>
        <v>#REF!</v>
      </c>
      <c r="BE154" s="55" t="e">
        <f t="shared" si="179"/>
        <v>#REF!</v>
      </c>
      <c r="BF154" s="55" t="e">
        <f t="shared" si="180"/>
        <v>#REF!</v>
      </c>
      <c r="BG154" s="55" t="e">
        <f t="shared" si="181"/>
        <v>#REF!</v>
      </c>
      <c r="BH154" s="55" t="e">
        <f t="shared" si="182"/>
        <v>#REF!</v>
      </c>
      <c r="BI154" s="54" t="e">
        <f t="shared" si="183"/>
        <v>#REF!</v>
      </c>
      <c r="BJ154" s="53" t="e">
        <f t="shared" si="185"/>
        <v>#REF!</v>
      </c>
    </row>
    <row r="155" spans="1:62" s="33" customFormat="1" ht="12.95" customHeight="1">
      <c r="A155" s="52">
        <f t="shared" si="184"/>
        <v>2684</v>
      </c>
      <c r="B155" s="59" t="e">
        <f t="shared" si="124"/>
        <v>#REF!</v>
      </c>
      <c r="C155" s="55" t="e">
        <f t="shared" si="125"/>
        <v>#REF!</v>
      </c>
      <c r="D155" s="55" t="e">
        <f t="shared" si="126"/>
        <v>#REF!</v>
      </c>
      <c r="E155" s="55" t="e">
        <f t="shared" si="127"/>
        <v>#REF!</v>
      </c>
      <c r="F155" s="55" t="e">
        <f t="shared" si="128"/>
        <v>#REF!</v>
      </c>
      <c r="G155" s="55" t="e">
        <f t="shared" si="129"/>
        <v>#REF!</v>
      </c>
      <c r="H155" s="55" t="e">
        <f t="shared" si="130"/>
        <v>#REF!</v>
      </c>
      <c r="I155" s="55" t="e">
        <f t="shared" si="131"/>
        <v>#REF!</v>
      </c>
      <c r="J155" s="55" t="e">
        <f t="shared" si="132"/>
        <v>#REF!</v>
      </c>
      <c r="K155" s="55" t="e">
        <f t="shared" si="133"/>
        <v>#REF!</v>
      </c>
      <c r="L155" s="55" t="e">
        <f t="shared" si="134"/>
        <v>#REF!</v>
      </c>
      <c r="M155" s="55" t="e">
        <f t="shared" si="135"/>
        <v>#REF!</v>
      </c>
      <c r="N155" s="55" t="e">
        <f t="shared" si="136"/>
        <v>#REF!</v>
      </c>
      <c r="O155" s="55" t="e">
        <f t="shared" si="137"/>
        <v>#REF!</v>
      </c>
      <c r="P155" s="57" t="e">
        <f t="shared" si="138"/>
        <v>#REF!</v>
      </c>
      <c r="Q155" s="58" t="e">
        <f t="shared" si="139"/>
        <v>#REF!</v>
      </c>
      <c r="R155" s="55" t="e">
        <f t="shared" si="140"/>
        <v>#REF!</v>
      </c>
      <c r="S155" s="55" t="e">
        <f t="shared" si="141"/>
        <v>#REF!</v>
      </c>
      <c r="T155" s="55" t="e">
        <f t="shared" si="142"/>
        <v>#REF!</v>
      </c>
      <c r="U155" s="55" t="e">
        <f t="shared" si="143"/>
        <v>#REF!</v>
      </c>
      <c r="V155" s="55" t="e">
        <f t="shared" si="144"/>
        <v>#REF!</v>
      </c>
      <c r="W155" s="55" t="e">
        <f t="shared" si="145"/>
        <v>#REF!</v>
      </c>
      <c r="X155" s="55" t="e">
        <f t="shared" si="146"/>
        <v>#REF!</v>
      </c>
      <c r="Y155" s="55" t="e">
        <f t="shared" si="147"/>
        <v>#REF!</v>
      </c>
      <c r="Z155" s="55" t="e">
        <f t="shared" si="148"/>
        <v>#REF!</v>
      </c>
      <c r="AA155" s="56" t="e">
        <f t="shared" si="149"/>
        <v>#REF!</v>
      </c>
      <c r="AB155" s="55" t="e">
        <f t="shared" si="150"/>
        <v>#REF!</v>
      </c>
      <c r="AC155" s="55" t="e">
        <f t="shared" si="151"/>
        <v>#REF!</v>
      </c>
      <c r="AD155" s="55" t="e">
        <f t="shared" si="152"/>
        <v>#REF!</v>
      </c>
      <c r="AE155" s="57" t="e">
        <f t="shared" si="153"/>
        <v>#REF!</v>
      </c>
      <c r="AF155" s="56" t="e">
        <f t="shared" si="154"/>
        <v>#REF!</v>
      </c>
      <c r="AG155" s="55" t="e">
        <f t="shared" si="155"/>
        <v>#REF!</v>
      </c>
      <c r="AH155" s="55" t="e">
        <f t="shared" si="156"/>
        <v>#REF!</v>
      </c>
      <c r="AI155" s="55" t="e">
        <f t="shared" si="157"/>
        <v>#REF!</v>
      </c>
      <c r="AJ155" s="55" t="e">
        <f t="shared" si="158"/>
        <v>#REF!</v>
      </c>
      <c r="AK155" s="55" t="e">
        <f t="shared" si="159"/>
        <v>#REF!</v>
      </c>
      <c r="AL155" s="55" t="e">
        <f t="shared" si="160"/>
        <v>#REF!</v>
      </c>
      <c r="AM155" s="55" t="e">
        <f t="shared" si="161"/>
        <v>#REF!</v>
      </c>
      <c r="AN155" s="55" t="e">
        <f t="shared" si="162"/>
        <v>#REF!</v>
      </c>
      <c r="AO155" s="55" t="e">
        <f t="shared" si="163"/>
        <v>#REF!</v>
      </c>
      <c r="AP155" s="55" t="e">
        <f t="shared" si="164"/>
        <v>#REF!</v>
      </c>
      <c r="AQ155" s="55" t="e">
        <f t="shared" si="165"/>
        <v>#REF!</v>
      </c>
      <c r="AR155" s="55" t="e">
        <f t="shared" si="166"/>
        <v>#REF!</v>
      </c>
      <c r="AS155" s="55" t="e">
        <f t="shared" si="167"/>
        <v>#REF!</v>
      </c>
      <c r="AT155" s="57" t="e">
        <f t="shared" si="168"/>
        <v>#REF!</v>
      </c>
      <c r="AU155" s="56" t="e">
        <f t="shared" si="169"/>
        <v>#REF!</v>
      </c>
      <c r="AV155" s="55" t="e">
        <f t="shared" si="170"/>
        <v>#REF!</v>
      </c>
      <c r="AW155" s="55" t="e">
        <f t="shared" si="171"/>
        <v>#REF!</v>
      </c>
      <c r="AX155" s="55" t="e">
        <f t="shared" si="172"/>
        <v>#REF!</v>
      </c>
      <c r="AY155" s="55" t="e">
        <f t="shared" si="173"/>
        <v>#REF!</v>
      </c>
      <c r="AZ155" s="55" t="e">
        <f t="shared" si="174"/>
        <v>#REF!</v>
      </c>
      <c r="BA155" s="55" t="e">
        <f t="shared" si="175"/>
        <v>#REF!</v>
      </c>
      <c r="BB155" s="55" t="e">
        <f t="shared" si="176"/>
        <v>#REF!</v>
      </c>
      <c r="BC155" s="55" t="e">
        <f t="shared" si="177"/>
        <v>#REF!</v>
      </c>
      <c r="BD155" s="55" t="e">
        <f t="shared" si="178"/>
        <v>#REF!</v>
      </c>
      <c r="BE155" s="55" t="e">
        <f t="shared" si="179"/>
        <v>#REF!</v>
      </c>
      <c r="BF155" s="55" t="e">
        <f t="shared" si="180"/>
        <v>#REF!</v>
      </c>
      <c r="BG155" s="55" t="e">
        <f t="shared" si="181"/>
        <v>#REF!</v>
      </c>
      <c r="BH155" s="55" t="e">
        <f t="shared" si="182"/>
        <v>#REF!</v>
      </c>
      <c r="BI155" s="54" t="e">
        <f t="shared" si="183"/>
        <v>#REF!</v>
      </c>
      <c r="BJ155" s="53" t="e">
        <f t="shared" si="185"/>
        <v>#REF!</v>
      </c>
    </row>
    <row r="156" spans="1:62" s="33" customFormat="1" ht="12.95" customHeight="1">
      <c r="A156" s="52">
        <f t="shared" si="184"/>
        <v>2685</v>
      </c>
      <c r="B156" s="59" t="e">
        <f t="shared" si="124"/>
        <v>#REF!</v>
      </c>
      <c r="C156" s="55" t="e">
        <f t="shared" si="125"/>
        <v>#REF!</v>
      </c>
      <c r="D156" s="55" t="e">
        <f t="shared" si="126"/>
        <v>#REF!</v>
      </c>
      <c r="E156" s="55" t="e">
        <f t="shared" si="127"/>
        <v>#REF!</v>
      </c>
      <c r="F156" s="55" t="e">
        <f t="shared" si="128"/>
        <v>#REF!</v>
      </c>
      <c r="G156" s="55" t="e">
        <f t="shared" si="129"/>
        <v>#REF!</v>
      </c>
      <c r="H156" s="55" t="e">
        <f t="shared" si="130"/>
        <v>#REF!</v>
      </c>
      <c r="I156" s="55" t="e">
        <f t="shared" si="131"/>
        <v>#REF!</v>
      </c>
      <c r="J156" s="55" t="e">
        <f t="shared" si="132"/>
        <v>#REF!</v>
      </c>
      <c r="K156" s="55" t="e">
        <f t="shared" si="133"/>
        <v>#REF!</v>
      </c>
      <c r="L156" s="55" t="e">
        <f t="shared" si="134"/>
        <v>#REF!</v>
      </c>
      <c r="M156" s="55" t="e">
        <f t="shared" si="135"/>
        <v>#REF!</v>
      </c>
      <c r="N156" s="55" t="e">
        <f t="shared" si="136"/>
        <v>#REF!</v>
      </c>
      <c r="O156" s="55" t="e">
        <f t="shared" si="137"/>
        <v>#REF!</v>
      </c>
      <c r="P156" s="57" t="e">
        <f t="shared" si="138"/>
        <v>#REF!</v>
      </c>
      <c r="Q156" s="58" t="e">
        <f t="shared" si="139"/>
        <v>#REF!</v>
      </c>
      <c r="R156" s="55" t="e">
        <f t="shared" si="140"/>
        <v>#REF!</v>
      </c>
      <c r="S156" s="55" t="e">
        <f t="shared" si="141"/>
        <v>#REF!</v>
      </c>
      <c r="T156" s="55" t="e">
        <f t="shared" si="142"/>
        <v>#REF!</v>
      </c>
      <c r="U156" s="55" t="e">
        <f t="shared" si="143"/>
        <v>#REF!</v>
      </c>
      <c r="V156" s="55" t="e">
        <f t="shared" si="144"/>
        <v>#REF!</v>
      </c>
      <c r="W156" s="55" t="e">
        <f t="shared" si="145"/>
        <v>#REF!</v>
      </c>
      <c r="X156" s="55" t="e">
        <f t="shared" si="146"/>
        <v>#REF!</v>
      </c>
      <c r="Y156" s="55" t="e">
        <f t="shared" si="147"/>
        <v>#REF!</v>
      </c>
      <c r="Z156" s="55" t="e">
        <f t="shared" si="148"/>
        <v>#REF!</v>
      </c>
      <c r="AA156" s="56" t="e">
        <f t="shared" si="149"/>
        <v>#REF!</v>
      </c>
      <c r="AB156" s="55" t="e">
        <f t="shared" si="150"/>
        <v>#REF!</v>
      </c>
      <c r="AC156" s="55" t="e">
        <f t="shared" si="151"/>
        <v>#REF!</v>
      </c>
      <c r="AD156" s="55" t="e">
        <f t="shared" si="152"/>
        <v>#REF!</v>
      </c>
      <c r="AE156" s="57" t="e">
        <f t="shared" si="153"/>
        <v>#REF!</v>
      </c>
      <c r="AF156" s="56" t="e">
        <f t="shared" si="154"/>
        <v>#REF!</v>
      </c>
      <c r="AG156" s="55" t="e">
        <f t="shared" si="155"/>
        <v>#REF!</v>
      </c>
      <c r="AH156" s="55" t="e">
        <f t="shared" si="156"/>
        <v>#REF!</v>
      </c>
      <c r="AI156" s="55" t="e">
        <f t="shared" si="157"/>
        <v>#REF!</v>
      </c>
      <c r="AJ156" s="55" t="e">
        <f t="shared" si="158"/>
        <v>#REF!</v>
      </c>
      <c r="AK156" s="55" t="e">
        <f t="shared" si="159"/>
        <v>#REF!</v>
      </c>
      <c r="AL156" s="55" t="e">
        <f t="shared" si="160"/>
        <v>#REF!</v>
      </c>
      <c r="AM156" s="55" t="e">
        <f t="shared" si="161"/>
        <v>#REF!</v>
      </c>
      <c r="AN156" s="55" t="e">
        <f t="shared" si="162"/>
        <v>#REF!</v>
      </c>
      <c r="AO156" s="55" t="e">
        <f t="shared" si="163"/>
        <v>#REF!</v>
      </c>
      <c r="AP156" s="55" t="e">
        <f t="shared" si="164"/>
        <v>#REF!</v>
      </c>
      <c r="AQ156" s="55" t="e">
        <f t="shared" si="165"/>
        <v>#REF!</v>
      </c>
      <c r="AR156" s="55" t="e">
        <f t="shared" si="166"/>
        <v>#REF!</v>
      </c>
      <c r="AS156" s="55" t="e">
        <f t="shared" si="167"/>
        <v>#REF!</v>
      </c>
      <c r="AT156" s="57" t="e">
        <f t="shared" si="168"/>
        <v>#REF!</v>
      </c>
      <c r="AU156" s="56" t="e">
        <f t="shared" si="169"/>
        <v>#REF!</v>
      </c>
      <c r="AV156" s="55" t="e">
        <f t="shared" si="170"/>
        <v>#REF!</v>
      </c>
      <c r="AW156" s="55" t="e">
        <f t="shared" si="171"/>
        <v>#REF!</v>
      </c>
      <c r="AX156" s="55" t="e">
        <f t="shared" si="172"/>
        <v>#REF!</v>
      </c>
      <c r="AY156" s="55" t="e">
        <f t="shared" si="173"/>
        <v>#REF!</v>
      </c>
      <c r="AZ156" s="55" t="e">
        <f t="shared" si="174"/>
        <v>#REF!</v>
      </c>
      <c r="BA156" s="55" t="e">
        <f t="shared" si="175"/>
        <v>#REF!</v>
      </c>
      <c r="BB156" s="55" t="e">
        <f t="shared" si="176"/>
        <v>#REF!</v>
      </c>
      <c r="BC156" s="55" t="e">
        <f t="shared" si="177"/>
        <v>#REF!</v>
      </c>
      <c r="BD156" s="55" t="e">
        <f t="shared" si="178"/>
        <v>#REF!</v>
      </c>
      <c r="BE156" s="55" t="e">
        <f t="shared" si="179"/>
        <v>#REF!</v>
      </c>
      <c r="BF156" s="55" t="e">
        <f t="shared" si="180"/>
        <v>#REF!</v>
      </c>
      <c r="BG156" s="55" t="e">
        <f t="shared" si="181"/>
        <v>#REF!</v>
      </c>
      <c r="BH156" s="55" t="e">
        <f t="shared" si="182"/>
        <v>#REF!</v>
      </c>
      <c r="BI156" s="54" t="e">
        <f t="shared" si="183"/>
        <v>#REF!</v>
      </c>
      <c r="BJ156" s="53" t="e">
        <f t="shared" si="185"/>
        <v>#REF!</v>
      </c>
    </row>
    <row r="157" spans="1:62" s="33" customFormat="1" ht="12.95" customHeight="1">
      <c r="A157" s="52">
        <f t="shared" si="184"/>
        <v>2686</v>
      </c>
      <c r="B157" s="59" t="e">
        <f t="shared" si="124"/>
        <v>#REF!</v>
      </c>
      <c r="C157" s="55" t="e">
        <f t="shared" si="125"/>
        <v>#REF!</v>
      </c>
      <c r="D157" s="55" t="e">
        <f t="shared" si="126"/>
        <v>#REF!</v>
      </c>
      <c r="E157" s="55" t="e">
        <f t="shared" si="127"/>
        <v>#REF!</v>
      </c>
      <c r="F157" s="55" t="e">
        <f t="shared" si="128"/>
        <v>#REF!</v>
      </c>
      <c r="G157" s="55" t="e">
        <f t="shared" si="129"/>
        <v>#REF!</v>
      </c>
      <c r="H157" s="55" t="e">
        <f t="shared" si="130"/>
        <v>#REF!</v>
      </c>
      <c r="I157" s="55" t="e">
        <f t="shared" si="131"/>
        <v>#REF!</v>
      </c>
      <c r="J157" s="55" t="e">
        <f t="shared" si="132"/>
        <v>#REF!</v>
      </c>
      <c r="K157" s="55" t="e">
        <f t="shared" si="133"/>
        <v>#REF!</v>
      </c>
      <c r="L157" s="55" t="e">
        <f t="shared" si="134"/>
        <v>#REF!</v>
      </c>
      <c r="M157" s="55" t="e">
        <f t="shared" si="135"/>
        <v>#REF!</v>
      </c>
      <c r="N157" s="55" t="e">
        <f t="shared" si="136"/>
        <v>#REF!</v>
      </c>
      <c r="O157" s="55" t="e">
        <f t="shared" si="137"/>
        <v>#REF!</v>
      </c>
      <c r="P157" s="57" t="e">
        <f t="shared" si="138"/>
        <v>#REF!</v>
      </c>
      <c r="Q157" s="58" t="e">
        <f t="shared" si="139"/>
        <v>#REF!</v>
      </c>
      <c r="R157" s="55" t="e">
        <f t="shared" si="140"/>
        <v>#REF!</v>
      </c>
      <c r="S157" s="55" t="e">
        <f t="shared" si="141"/>
        <v>#REF!</v>
      </c>
      <c r="T157" s="55" t="e">
        <f t="shared" si="142"/>
        <v>#REF!</v>
      </c>
      <c r="U157" s="55" t="e">
        <f t="shared" si="143"/>
        <v>#REF!</v>
      </c>
      <c r="V157" s="55" t="e">
        <f t="shared" si="144"/>
        <v>#REF!</v>
      </c>
      <c r="W157" s="55" t="e">
        <f t="shared" si="145"/>
        <v>#REF!</v>
      </c>
      <c r="X157" s="55" t="e">
        <f t="shared" si="146"/>
        <v>#REF!</v>
      </c>
      <c r="Y157" s="55" t="e">
        <f t="shared" si="147"/>
        <v>#REF!</v>
      </c>
      <c r="Z157" s="55" t="e">
        <f t="shared" si="148"/>
        <v>#REF!</v>
      </c>
      <c r="AA157" s="56" t="e">
        <f t="shared" si="149"/>
        <v>#REF!</v>
      </c>
      <c r="AB157" s="55" t="e">
        <f t="shared" si="150"/>
        <v>#REF!</v>
      </c>
      <c r="AC157" s="55" t="e">
        <f t="shared" si="151"/>
        <v>#REF!</v>
      </c>
      <c r="AD157" s="55" t="e">
        <f t="shared" si="152"/>
        <v>#REF!</v>
      </c>
      <c r="AE157" s="57" t="e">
        <f t="shared" si="153"/>
        <v>#REF!</v>
      </c>
      <c r="AF157" s="56" t="e">
        <f t="shared" si="154"/>
        <v>#REF!</v>
      </c>
      <c r="AG157" s="55" t="e">
        <f t="shared" si="155"/>
        <v>#REF!</v>
      </c>
      <c r="AH157" s="55" t="e">
        <f t="shared" si="156"/>
        <v>#REF!</v>
      </c>
      <c r="AI157" s="55" t="e">
        <f t="shared" si="157"/>
        <v>#REF!</v>
      </c>
      <c r="AJ157" s="55" t="e">
        <f t="shared" si="158"/>
        <v>#REF!</v>
      </c>
      <c r="AK157" s="55" t="e">
        <f t="shared" si="159"/>
        <v>#REF!</v>
      </c>
      <c r="AL157" s="55" t="e">
        <f t="shared" si="160"/>
        <v>#REF!</v>
      </c>
      <c r="AM157" s="55" t="e">
        <f t="shared" si="161"/>
        <v>#REF!</v>
      </c>
      <c r="AN157" s="55" t="e">
        <f t="shared" si="162"/>
        <v>#REF!</v>
      </c>
      <c r="AO157" s="55" t="e">
        <f t="shared" si="163"/>
        <v>#REF!</v>
      </c>
      <c r="AP157" s="55" t="e">
        <f t="shared" si="164"/>
        <v>#REF!</v>
      </c>
      <c r="AQ157" s="55" t="e">
        <f t="shared" si="165"/>
        <v>#REF!</v>
      </c>
      <c r="AR157" s="55" t="e">
        <f t="shared" si="166"/>
        <v>#REF!</v>
      </c>
      <c r="AS157" s="55" t="e">
        <f t="shared" si="167"/>
        <v>#REF!</v>
      </c>
      <c r="AT157" s="57" t="e">
        <f t="shared" si="168"/>
        <v>#REF!</v>
      </c>
      <c r="AU157" s="56" t="e">
        <f t="shared" si="169"/>
        <v>#REF!</v>
      </c>
      <c r="AV157" s="55" t="e">
        <f t="shared" si="170"/>
        <v>#REF!</v>
      </c>
      <c r="AW157" s="55" t="e">
        <f t="shared" si="171"/>
        <v>#REF!</v>
      </c>
      <c r="AX157" s="55" t="e">
        <f t="shared" si="172"/>
        <v>#REF!</v>
      </c>
      <c r="AY157" s="55" t="e">
        <f t="shared" si="173"/>
        <v>#REF!</v>
      </c>
      <c r="AZ157" s="55" t="e">
        <f t="shared" si="174"/>
        <v>#REF!</v>
      </c>
      <c r="BA157" s="55" t="e">
        <f t="shared" si="175"/>
        <v>#REF!</v>
      </c>
      <c r="BB157" s="55" t="e">
        <f t="shared" si="176"/>
        <v>#REF!</v>
      </c>
      <c r="BC157" s="55" t="e">
        <f t="shared" si="177"/>
        <v>#REF!</v>
      </c>
      <c r="BD157" s="55" t="e">
        <f t="shared" si="178"/>
        <v>#REF!</v>
      </c>
      <c r="BE157" s="55" t="e">
        <f t="shared" si="179"/>
        <v>#REF!</v>
      </c>
      <c r="BF157" s="55" t="e">
        <f t="shared" si="180"/>
        <v>#REF!</v>
      </c>
      <c r="BG157" s="55" t="e">
        <f t="shared" si="181"/>
        <v>#REF!</v>
      </c>
      <c r="BH157" s="55" t="e">
        <f t="shared" si="182"/>
        <v>#REF!</v>
      </c>
      <c r="BI157" s="54" t="e">
        <f t="shared" si="183"/>
        <v>#REF!</v>
      </c>
      <c r="BJ157" s="53" t="e">
        <f t="shared" si="185"/>
        <v>#REF!</v>
      </c>
    </row>
    <row r="158" spans="1:62" s="33" customFormat="1" ht="12.95" customHeight="1">
      <c r="A158" s="52">
        <f t="shared" si="184"/>
        <v>2687</v>
      </c>
      <c r="B158" s="59" t="e">
        <f t="shared" si="124"/>
        <v>#REF!</v>
      </c>
      <c r="C158" s="55" t="e">
        <f t="shared" si="125"/>
        <v>#REF!</v>
      </c>
      <c r="D158" s="55" t="e">
        <f t="shared" si="126"/>
        <v>#REF!</v>
      </c>
      <c r="E158" s="55" t="e">
        <f t="shared" si="127"/>
        <v>#REF!</v>
      </c>
      <c r="F158" s="55" t="e">
        <f t="shared" si="128"/>
        <v>#REF!</v>
      </c>
      <c r="G158" s="55" t="e">
        <f t="shared" si="129"/>
        <v>#REF!</v>
      </c>
      <c r="H158" s="55" t="e">
        <f t="shared" si="130"/>
        <v>#REF!</v>
      </c>
      <c r="I158" s="55" t="e">
        <f t="shared" si="131"/>
        <v>#REF!</v>
      </c>
      <c r="J158" s="55" t="e">
        <f t="shared" si="132"/>
        <v>#REF!</v>
      </c>
      <c r="K158" s="55" t="e">
        <f t="shared" si="133"/>
        <v>#REF!</v>
      </c>
      <c r="L158" s="55" t="e">
        <f t="shared" si="134"/>
        <v>#REF!</v>
      </c>
      <c r="M158" s="55" t="e">
        <f t="shared" si="135"/>
        <v>#REF!</v>
      </c>
      <c r="N158" s="55" t="e">
        <f t="shared" si="136"/>
        <v>#REF!</v>
      </c>
      <c r="O158" s="55" t="e">
        <f t="shared" si="137"/>
        <v>#REF!</v>
      </c>
      <c r="P158" s="57" t="e">
        <f t="shared" si="138"/>
        <v>#REF!</v>
      </c>
      <c r="Q158" s="58" t="e">
        <f t="shared" si="139"/>
        <v>#REF!</v>
      </c>
      <c r="R158" s="55" t="e">
        <f t="shared" si="140"/>
        <v>#REF!</v>
      </c>
      <c r="S158" s="55" t="e">
        <f t="shared" si="141"/>
        <v>#REF!</v>
      </c>
      <c r="T158" s="55" t="e">
        <f t="shared" si="142"/>
        <v>#REF!</v>
      </c>
      <c r="U158" s="55" t="e">
        <f t="shared" si="143"/>
        <v>#REF!</v>
      </c>
      <c r="V158" s="55" t="e">
        <f t="shared" si="144"/>
        <v>#REF!</v>
      </c>
      <c r="W158" s="55" t="e">
        <f t="shared" si="145"/>
        <v>#REF!</v>
      </c>
      <c r="X158" s="55" t="e">
        <f t="shared" si="146"/>
        <v>#REF!</v>
      </c>
      <c r="Y158" s="55" t="e">
        <f t="shared" si="147"/>
        <v>#REF!</v>
      </c>
      <c r="Z158" s="55" t="e">
        <f t="shared" si="148"/>
        <v>#REF!</v>
      </c>
      <c r="AA158" s="56" t="e">
        <f t="shared" si="149"/>
        <v>#REF!</v>
      </c>
      <c r="AB158" s="55" t="e">
        <f t="shared" si="150"/>
        <v>#REF!</v>
      </c>
      <c r="AC158" s="55" t="e">
        <f t="shared" si="151"/>
        <v>#REF!</v>
      </c>
      <c r="AD158" s="55" t="e">
        <f t="shared" si="152"/>
        <v>#REF!</v>
      </c>
      <c r="AE158" s="57" t="e">
        <f t="shared" si="153"/>
        <v>#REF!</v>
      </c>
      <c r="AF158" s="56" t="e">
        <f t="shared" si="154"/>
        <v>#REF!</v>
      </c>
      <c r="AG158" s="55" t="e">
        <f t="shared" si="155"/>
        <v>#REF!</v>
      </c>
      <c r="AH158" s="55" t="e">
        <f t="shared" si="156"/>
        <v>#REF!</v>
      </c>
      <c r="AI158" s="55" t="e">
        <f t="shared" si="157"/>
        <v>#REF!</v>
      </c>
      <c r="AJ158" s="55" t="e">
        <f t="shared" si="158"/>
        <v>#REF!</v>
      </c>
      <c r="AK158" s="55" t="e">
        <f t="shared" si="159"/>
        <v>#REF!</v>
      </c>
      <c r="AL158" s="55" t="e">
        <f t="shared" si="160"/>
        <v>#REF!</v>
      </c>
      <c r="AM158" s="55" t="e">
        <f t="shared" si="161"/>
        <v>#REF!</v>
      </c>
      <c r="AN158" s="55" t="e">
        <f t="shared" si="162"/>
        <v>#REF!</v>
      </c>
      <c r="AO158" s="55" t="e">
        <f t="shared" si="163"/>
        <v>#REF!</v>
      </c>
      <c r="AP158" s="55" t="e">
        <f t="shared" si="164"/>
        <v>#REF!</v>
      </c>
      <c r="AQ158" s="55" t="e">
        <f t="shared" si="165"/>
        <v>#REF!</v>
      </c>
      <c r="AR158" s="55" t="e">
        <f t="shared" si="166"/>
        <v>#REF!</v>
      </c>
      <c r="AS158" s="55" t="e">
        <f t="shared" si="167"/>
        <v>#REF!</v>
      </c>
      <c r="AT158" s="57" t="e">
        <f t="shared" si="168"/>
        <v>#REF!</v>
      </c>
      <c r="AU158" s="56" t="e">
        <f t="shared" si="169"/>
        <v>#REF!</v>
      </c>
      <c r="AV158" s="55" t="e">
        <f t="shared" si="170"/>
        <v>#REF!</v>
      </c>
      <c r="AW158" s="55" t="e">
        <f t="shared" si="171"/>
        <v>#REF!</v>
      </c>
      <c r="AX158" s="55" t="e">
        <f t="shared" si="172"/>
        <v>#REF!</v>
      </c>
      <c r="AY158" s="55" t="e">
        <f t="shared" si="173"/>
        <v>#REF!</v>
      </c>
      <c r="AZ158" s="55" t="e">
        <f t="shared" si="174"/>
        <v>#REF!</v>
      </c>
      <c r="BA158" s="55" t="e">
        <f t="shared" si="175"/>
        <v>#REF!</v>
      </c>
      <c r="BB158" s="55" t="e">
        <f t="shared" si="176"/>
        <v>#REF!</v>
      </c>
      <c r="BC158" s="55" t="e">
        <f t="shared" si="177"/>
        <v>#REF!</v>
      </c>
      <c r="BD158" s="55" t="e">
        <f t="shared" si="178"/>
        <v>#REF!</v>
      </c>
      <c r="BE158" s="55" t="e">
        <f t="shared" si="179"/>
        <v>#REF!</v>
      </c>
      <c r="BF158" s="55" t="e">
        <f t="shared" si="180"/>
        <v>#REF!</v>
      </c>
      <c r="BG158" s="55" t="e">
        <f t="shared" si="181"/>
        <v>#REF!</v>
      </c>
      <c r="BH158" s="55" t="e">
        <f t="shared" si="182"/>
        <v>#REF!</v>
      </c>
      <c r="BI158" s="54" t="e">
        <f t="shared" si="183"/>
        <v>#REF!</v>
      </c>
      <c r="BJ158" s="53" t="e">
        <f t="shared" si="185"/>
        <v>#REF!</v>
      </c>
    </row>
    <row r="159" spans="1:62" s="33" customFormat="1" ht="12.95" customHeight="1">
      <c r="A159" s="52">
        <f t="shared" si="184"/>
        <v>2688</v>
      </c>
      <c r="B159" s="59" t="e">
        <f t="shared" si="124"/>
        <v>#REF!</v>
      </c>
      <c r="C159" s="55" t="e">
        <f t="shared" si="125"/>
        <v>#REF!</v>
      </c>
      <c r="D159" s="55" t="e">
        <f t="shared" si="126"/>
        <v>#REF!</v>
      </c>
      <c r="E159" s="55" t="e">
        <f t="shared" si="127"/>
        <v>#REF!</v>
      </c>
      <c r="F159" s="55" t="e">
        <f t="shared" si="128"/>
        <v>#REF!</v>
      </c>
      <c r="G159" s="55" t="e">
        <f t="shared" si="129"/>
        <v>#REF!</v>
      </c>
      <c r="H159" s="55" t="e">
        <f t="shared" si="130"/>
        <v>#REF!</v>
      </c>
      <c r="I159" s="55" t="e">
        <f t="shared" si="131"/>
        <v>#REF!</v>
      </c>
      <c r="J159" s="55" t="e">
        <f t="shared" si="132"/>
        <v>#REF!</v>
      </c>
      <c r="K159" s="55" t="e">
        <f t="shared" si="133"/>
        <v>#REF!</v>
      </c>
      <c r="L159" s="55" t="e">
        <f t="shared" si="134"/>
        <v>#REF!</v>
      </c>
      <c r="M159" s="55" t="e">
        <f t="shared" si="135"/>
        <v>#REF!</v>
      </c>
      <c r="N159" s="55" t="e">
        <f t="shared" si="136"/>
        <v>#REF!</v>
      </c>
      <c r="O159" s="55" t="e">
        <f t="shared" si="137"/>
        <v>#REF!</v>
      </c>
      <c r="P159" s="57" t="e">
        <f t="shared" si="138"/>
        <v>#REF!</v>
      </c>
      <c r="Q159" s="58" t="e">
        <f t="shared" si="139"/>
        <v>#REF!</v>
      </c>
      <c r="R159" s="55" t="e">
        <f t="shared" si="140"/>
        <v>#REF!</v>
      </c>
      <c r="S159" s="55" t="e">
        <f t="shared" si="141"/>
        <v>#REF!</v>
      </c>
      <c r="T159" s="55" t="e">
        <f t="shared" si="142"/>
        <v>#REF!</v>
      </c>
      <c r="U159" s="55" t="e">
        <f t="shared" si="143"/>
        <v>#REF!</v>
      </c>
      <c r="V159" s="55" t="e">
        <f t="shared" si="144"/>
        <v>#REF!</v>
      </c>
      <c r="W159" s="55" t="e">
        <f t="shared" si="145"/>
        <v>#REF!</v>
      </c>
      <c r="X159" s="55" t="e">
        <f t="shared" si="146"/>
        <v>#REF!</v>
      </c>
      <c r="Y159" s="55" t="e">
        <f t="shared" si="147"/>
        <v>#REF!</v>
      </c>
      <c r="Z159" s="55" t="e">
        <f t="shared" si="148"/>
        <v>#REF!</v>
      </c>
      <c r="AA159" s="56" t="e">
        <f t="shared" si="149"/>
        <v>#REF!</v>
      </c>
      <c r="AB159" s="55" t="e">
        <f t="shared" si="150"/>
        <v>#REF!</v>
      </c>
      <c r="AC159" s="55" t="e">
        <f t="shared" si="151"/>
        <v>#REF!</v>
      </c>
      <c r="AD159" s="55" t="e">
        <f t="shared" si="152"/>
        <v>#REF!</v>
      </c>
      <c r="AE159" s="57" t="e">
        <f t="shared" si="153"/>
        <v>#REF!</v>
      </c>
      <c r="AF159" s="56" t="e">
        <f t="shared" si="154"/>
        <v>#REF!</v>
      </c>
      <c r="AG159" s="55" t="e">
        <f t="shared" si="155"/>
        <v>#REF!</v>
      </c>
      <c r="AH159" s="55" t="e">
        <f t="shared" si="156"/>
        <v>#REF!</v>
      </c>
      <c r="AI159" s="55" t="e">
        <f t="shared" si="157"/>
        <v>#REF!</v>
      </c>
      <c r="AJ159" s="55" t="e">
        <f t="shared" si="158"/>
        <v>#REF!</v>
      </c>
      <c r="AK159" s="55" t="e">
        <f t="shared" si="159"/>
        <v>#REF!</v>
      </c>
      <c r="AL159" s="55" t="e">
        <f t="shared" si="160"/>
        <v>#REF!</v>
      </c>
      <c r="AM159" s="55" t="e">
        <f t="shared" si="161"/>
        <v>#REF!</v>
      </c>
      <c r="AN159" s="55" t="e">
        <f t="shared" si="162"/>
        <v>#REF!</v>
      </c>
      <c r="AO159" s="55" t="e">
        <f t="shared" si="163"/>
        <v>#REF!</v>
      </c>
      <c r="AP159" s="55" t="e">
        <f t="shared" si="164"/>
        <v>#REF!</v>
      </c>
      <c r="AQ159" s="55" t="e">
        <f t="shared" si="165"/>
        <v>#REF!</v>
      </c>
      <c r="AR159" s="55" t="e">
        <f t="shared" si="166"/>
        <v>#REF!</v>
      </c>
      <c r="AS159" s="55" t="e">
        <f t="shared" si="167"/>
        <v>#REF!</v>
      </c>
      <c r="AT159" s="57" t="e">
        <f t="shared" si="168"/>
        <v>#REF!</v>
      </c>
      <c r="AU159" s="56" t="e">
        <f t="shared" si="169"/>
        <v>#REF!</v>
      </c>
      <c r="AV159" s="55" t="e">
        <f t="shared" si="170"/>
        <v>#REF!</v>
      </c>
      <c r="AW159" s="55" t="e">
        <f t="shared" si="171"/>
        <v>#REF!</v>
      </c>
      <c r="AX159" s="55" t="e">
        <f t="shared" si="172"/>
        <v>#REF!</v>
      </c>
      <c r="AY159" s="55" t="e">
        <f t="shared" si="173"/>
        <v>#REF!</v>
      </c>
      <c r="AZ159" s="55" t="e">
        <f t="shared" si="174"/>
        <v>#REF!</v>
      </c>
      <c r="BA159" s="55" t="e">
        <f t="shared" si="175"/>
        <v>#REF!</v>
      </c>
      <c r="BB159" s="55" t="e">
        <f t="shared" si="176"/>
        <v>#REF!</v>
      </c>
      <c r="BC159" s="55" t="e">
        <f t="shared" si="177"/>
        <v>#REF!</v>
      </c>
      <c r="BD159" s="55" t="e">
        <f t="shared" si="178"/>
        <v>#REF!</v>
      </c>
      <c r="BE159" s="55" t="e">
        <f t="shared" si="179"/>
        <v>#REF!</v>
      </c>
      <c r="BF159" s="55" t="e">
        <f t="shared" si="180"/>
        <v>#REF!</v>
      </c>
      <c r="BG159" s="55" t="e">
        <f t="shared" si="181"/>
        <v>#REF!</v>
      </c>
      <c r="BH159" s="55" t="e">
        <f t="shared" si="182"/>
        <v>#REF!</v>
      </c>
      <c r="BI159" s="54" t="e">
        <f t="shared" si="183"/>
        <v>#REF!</v>
      </c>
      <c r="BJ159" s="53" t="e">
        <f t="shared" si="185"/>
        <v>#REF!</v>
      </c>
    </row>
    <row r="160" spans="1:62" s="33" customFormat="1" ht="12.95" customHeight="1">
      <c r="A160" s="52">
        <f t="shared" si="184"/>
        <v>2689</v>
      </c>
      <c r="B160" s="59" t="e">
        <f t="shared" si="124"/>
        <v>#REF!</v>
      </c>
      <c r="C160" s="55" t="e">
        <f t="shared" si="125"/>
        <v>#REF!</v>
      </c>
      <c r="D160" s="55" t="e">
        <f t="shared" si="126"/>
        <v>#REF!</v>
      </c>
      <c r="E160" s="55" t="e">
        <f t="shared" si="127"/>
        <v>#REF!</v>
      </c>
      <c r="F160" s="55" t="e">
        <f t="shared" si="128"/>
        <v>#REF!</v>
      </c>
      <c r="G160" s="55" t="e">
        <f t="shared" si="129"/>
        <v>#REF!</v>
      </c>
      <c r="H160" s="55" t="e">
        <f t="shared" si="130"/>
        <v>#REF!</v>
      </c>
      <c r="I160" s="55" t="e">
        <f t="shared" si="131"/>
        <v>#REF!</v>
      </c>
      <c r="J160" s="55" t="e">
        <f t="shared" si="132"/>
        <v>#REF!</v>
      </c>
      <c r="K160" s="55" t="e">
        <f t="shared" si="133"/>
        <v>#REF!</v>
      </c>
      <c r="L160" s="55" t="e">
        <f t="shared" si="134"/>
        <v>#REF!</v>
      </c>
      <c r="M160" s="55" t="e">
        <f t="shared" si="135"/>
        <v>#REF!</v>
      </c>
      <c r="N160" s="55" t="e">
        <f t="shared" si="136"/>
        <v>#REF!</v>
      </c>
      <c r="O160" s="55" t="e">
        <f t="shared" si="137"/>
        <v>#REF!</v>
      </c>
      <c r="P160" s="57" t="e">
        <f t="shared" si="138"/>
        <v>#REF!</v>
      </c>
      <c r="Q160" s="58" t="e">
        <f t="shared" si="139"/>
        <v>#REF!</v>
      </c>
      <c r="R160" s="55" t="e">
        <f t="shared" si="140"/>
        <v>#REF!</v>
      </c>
      <c r="S160" s="55" t="e">
        <f t="shared" si="141"/>
        <v>#REF!</v>
      </c>
      <c r="T160" s="55" t="e">
        <f t="shared" si="142"/>
        <v>#REF!</v>
      </c>
      <c r="U160" s="55" t="e">
        <f t="shared" si="143"/>
        <v>#REF!</v>
      </c>
      <c r="V160" s="55" t="e">
        <f t="shared" si="144"/>
        <v>#REF!</v>
      </c>
      <c r="W160" s="55" t="e">
        <f t="shared" si="145"/>
        <v>#REF!</v>
      </c>
      <c r="X160" s="55" t="e">
        <f t="shared" si="146"/>
        <v>#REF!</v>
      </c>
      <c r="Y160" s="55" t="e">
        <f t="shared" si="147"/>
        <v>#REF!</v>
      </c>
      <c r="Z160" s="55" t="e">
        <f t="shared" si="148"/>
        <v>#REF!</v>
      </c>
      <c r="AA160" s="56" t="e">
        <f t="shared" si="149"/>
        <v>#REF!</v>
      </c>
      <c r="AB160" s="55" t="e">
        <f t="shared" si="150"/>
        <v>#REF!</v>
      </c>
      <c r="AC160" s="55" t="e">
        <f t="shared" si="151"/>
        <v>#REF!</v>
      </c>
      <c r="AD160" s="55" t="e">
        <f t="shared" si="152"/>
        <v>#REF!</v>
      </c>
      <c r="AE160" s="57" t="e">
        <f t="shared" si="153"/>
        <v>#REF!</v>
      </c>
      <c r="AF160" s="56" t="e">
        <f t="shared" si="154"/>
        <v>#REF!</v>
      </c>
      <c r="AG160" s="55" t="e">
        <f t="shared" si="155"/>
        <v>#REF!</v>
      </c>
      <c r="AH160" s="55" t="e">
        <f t="shared" si="156"/>
        <v>#REF!</v>
      </c>
      <c r="AI160" s="55" t="e">
        <f t="shared" si="157"/>
        <v>#REF!</v>
      </c>
      <c r="AJ160" s="55" t="e">
        <f t="shared" si="158"/>
        <v>#REF!</v>
      </c>
      <c r="AK160" s="55" t="e">
        <f t="shared" si="159"/>
        <v>#REF!</v>
      </c>
      <c r="AL160" s="55" t="e">
        <f t="shared" si="160"/>
        <v>#REF!</v>
      </c>
      <c r="AM160" s="55" t="e">
        <f t="shared" si="161"/>
        <v>#REF!</v>
      </c>
      <c r="AN160" s="55" t="e">
        <f t="shared" si="162"/>
        <v>#REF!</v>
      </c>
      <c r="AO160" s="55" t="e">
        <f t="shared" si="163"/>
        <v>#REF!</v>
      </c>
      <c r="AP160" s="55" t="e">
        <f t="shared" si="164"/>
        <v>#REF!</v>
      </c>
      <c r="AQ160" s="55" t="e">
        <f t="shared" si="165"/>
        <v>#REF!</v>
      </c>
      <c r="AR160" s="55" t="e">
        <f t="shared" si="166"/>
        <v>#REF!</v>
      </c>
      <c r="AS160" s="55" t="e">
        <f t="shared" si="167"/>
        <v>#REF!</v>
      </c>
      <c r="AT160" s="57" t="e">
        <f t="shared" si="168"/>
        <v>#REF!</v>
      </c>
      <c r="AU160" s="56" t="e">
        <f t="shared" si="169"/>
        <v>#REF!</v>
      </c>
      <c r="AV160" s="55" t="e">
        <f t="shared" si="170"/>
        <v>#REF!</v>
      </c>
      <c r="AW160" s="55" t="e">
        <f t="shared" si="171"/>
        <v>#REF!</v>
      </c>
      <c r="AX160" s="55" t="e">
        <f t="shared" si="172"/>
        <v>#REF!</v>
      </c>
      <c r="AY160" s="55" t="e">
        <f t="shared" si="173"/>
        <v>#REF!</v>
      </c>
      <c r="AZ160" s="55" t="e">
        <f t="shared" si="174"/>
        <v>#REF!</v>
      </c>
      <c r="BA160" s="55" t="e">
        <f t="shared" si="175"/>
        <v>#REF!</v>
      </c>
      <c r="BB160" s="55" t="e">
        <f t="shared" si="176"/>
        <v>#REF!</v>
      </c>
      <c r="BC160" s="55" t="e">
        <f t="shared" si="177"/>
        <v>#REF!</v>
      </c>
      <c r="BD160" s="55" t="e">
        <f t="shared" si="178"/>
        <v>#REF!</v>
      </c>
      <c r="BE160" s="55" t="e">
        <f t="shared" si="179"/>
        <v>#REF!</v>
      </c>
      <c r="BF160" s="55" t="e">
        <f t="shared" si="180"/>
        <v>#REF!</v>
      </c>
      <c r="BG160" s="55" t="e">
        <f t="shared" si="181"/>
        <v>#REF!</v>
      </c>
      <c r="BH160" s="55" t="e">
        <f t="shared" si="182"/>
        <v>#REF!</v>
      </c>
      <c r="BI160" s="54" t="e">
        <f t="shared" si="183"/>
        <v>#REF!</v>
      </c>
      <c r="BJ160" s="53" t="e">
        <f t="shared" si="185"/>
        <v>#REF!</v>
      </c>
    </row>
    <row r="161" spans="1:62" s="33" customFormat="1" ht="12.95" customHeight="1">
      <c r="A161" s="52">
        <f t="shared" si="184"/>
        <v>2690</v>
      </c>
      <c r="B161" s="59" t="e">
        <f t="shared" si="124"/>
        <v>#REF!</v>
      </c>
      <c r="C161" s="55" t="e">
        <f t="shared" si="125"/>
        <v>#REF!</v>
      </c>
      <c r="D161" s="55" t="e">
        <f t="shared" si="126"/>
        <v>#REF!</v>
      </c>
      <c r="E161" s="55" t="e">
        <f t="shared" si="127"/>
        <v>#REF!</v>
      </c>
      <c r="F161" s="55" t="e">
        <f t="shared" si="128"/>
        <v>#REF!</v>
      </c>
      <c r="G161" s="55" t="e">
        <f t="shared" si="129"/>
        <v>#REF!</v>
      </c>
      <c r="H161" s="55" t="e">
        <f t="shared" si="130"/>
        <v>#REF!</v>
      </c>
      <c r="I161" s="55" t="e">
        <f t="shared" si="131"/>
        <v>#REF!</v>
      </c>
      <c r="J161" s="55" t="e">
        <f t="shared" si="132"/>
        <v>#REF!</v>
      </c>
      <c r="K161" s="55" t="e">
        <f t="shared" si="133"/>
        <v>#REF!</v>
      </c>
      <c r="L161" s="55" t="e">
        <f t="shared" si="134"/>
        <v>#REF!</v>
      </c>
      <c r="M161" s="55" t="e">
        <f t="shared" si="135"/>
        <v>#REF!</v>
      </c>
      <c r="N161" s="55" t="e">
        <f t="shared" si="136"/>
        <v>#REF!</v>
      </c>
      <c r="O161" s="55" t="e">
        <f t="shared" si="137"/>
        <v>#REF!</v>
      </c>
      <c r="P161" s="57" t="e">
        <f t="shared" si="138"/>
        <v>#REF!</v>
      </c>
      <c r="Q161" s="58" t="e">
        <f t="shared" si="139"/>
        <v>#REF!</v>
      </c>
      <c r="R161" s="55" t="e">
        <f t="shared" si="140"/>
        <v>#REF!</v>
      </c>
      <c r="S161" s="55" t="e">
        <f t="shared" si="141"/>
        <v>#REF!</v>
      </c>
      <c r="T161" s="55" t="e">
        <f t="shared" si="142"/>
        <v>#REF!</v>
      </c>
      <c r="U161" s="55" t="e">
        <f t="shared" si="143"/>
        <v>#REF!</v>
      </c>
      <c r="V161" s="55" t="e">
        <f t="shared" si="144"/>
        <v>#REF!</v>
      </c>
      <c r="W161" s="55" t="e">
        <f t="shared" si="145"/>
        <v>#REF!</v>
      </c>
      <c r="X161" s="55" t="e">
        <f t="shared" si="146"/>
        <v>#REF!</v>
      </c>
      <c r="Y161" s="55" t="e">
        <f t="shared" si="147"/>
        <v>#REF!</v>
      </c>
      <c r="Z161" s="55" t="e">
        <f t="shared" si="148"/>
        <v>#REF!</v>
      </c>
      <c r="AA161" s="56" t="e">
        <f t="shared" si="149"/>
        <v>#REF!</v>
      </c>
      <c r="AB161" s="55" t="e">
        <f t="shared" si="150"/>
        <v>#REF!</v>
      </c>
      <c r="AC161" s="55" t="e">
        <f t="shared" si="151"/>
        <v>#REF!</v>
      </c>
      <c r="AD161" s="55" t="e">
        <f t="shared" si="152"/>
        <v>#REF!</v>
      </c>
      <c r="AE161" s="57" t="e">
        <f t="shared" si="153"/>
        <v>#REF!</v>
      </c>
      <c r="AF161" s="56" t="e">
        <f t="shared" si="154"/>
        <v>#REF!</v>
      </c>
      <c r="AG161" s="55" t="e">
        <f t="shared" si="155"/>
        <v>#REF!</v>
      </c>
      <c r="AH161" s="55" t="e">
        <f t="shared" si="156"/>
        <v>#REF!</v>
      </c>
      <c r="AI161" s="55" t="e">
        <f t="shared" si="157"/>
        <v>#REF!</v>
      </c>
      <c r="AJ161" s="55" t="e">
        <f t="shared" si="158"/>
        <v>#REF!</v>
      </c>
      <c r="AK161" s="55" t="e">
        <f t="shared" si="159"/>
        <v>#REF!</v>
      </c>
      <c r="AL161" s="55" t="e">
        <f t="shared" si="160"/>
        <v>#REF!</v>
      </c>
      <c r="AM161" s="55" t="e">
        <f t="shared" si="161"/>
        <v>#REF!</v>
      </c>
      <c r="AN161" s="55" t="e">
        <f t="shared" si="162"/>
        <v>#REF!</v>
      </c>
      <c r="AO161" s="55" t="e">
        <f t="shared" si="163"/>
        <v>#REF!</v>
      </c>
      <c r="AP161" s="55" t="e">
        <f t="shared" si="164"/>
        <v>#REF!</v>
      </c>
      <c r="AQ161" s="55" t="e">
        <f t="shared" si="165"/>
        <v>#REF!</v>
      </c>
      <c r="AR161" s="55" t="e">
        <f t="shared" si="166"/>
        <v>#REF!</v>
      </c>
      <c r="AS161" s="55" t="e">
        <f t="shared" si="167"/>
        <v>#REF!</v>
      </c>
      <c r="AT161" s="57" t="e">
        <f t="shared" si="168"/>
        <v>#REF!</v>
      </c>
      <c r="AU161" s="56" t="e">
        <f t="shared" si="169"/>
        <v>#REF!</v>
      </c>
      <c r="AV161" s="55" t="e">
        <f t="shared" si="170"/>
        <v>#REF!</v>
      </c>
      <c r="AW161" s="55" t="e">
        <f t="shared" si="171"/>
        <v>#REF!</v>
      </c>
      <c r="AX161" s="55" t="e">
        <f t="shared" si="172"/>
        <v>#REF!</v>
      </c>
      <c r="AY161" s="55" t="e">
        <f t="shared" si="173"/>
        <v>#REF!</v>
      </c>
      <c r="AZ161" s="55" t="e">
        <f t="shared" si="174"/>
        <v>#REF!</v>
      </c>
      <c r="BA161" s="55" t="e">
        <f t="shared" si="175"/>
        <v>#REF!</v>
      </c>
      <c r="BB161" s="55" t="e">
        <f t="shared" si="176"/>
        <v>#REF!</v>
      </c>
      <c r="BC161" s="55" t="e">
        <f t="shared" si="177"/>
        <v>#REF!</v>
      </c>
      <c r="BD161" s="55" t="e">
        <f t="shared" si="178"/>
        <v>#REF!</v>
      </c>
      <c r="BE161" s="55" t="e">
        <f t="shared" si="179"/>
        <v>#REF!</v>
      </c>
      <c r="BF161" s="55" t="e">
        <f t="shared" si="180"/>
        <v>#REF!</v>
      </c>
      <c r="BG161" s="55" t="e">
        <f t="shared" si="181"/>
        <v>#REF!</v>
      </c>
      <c r="BH161" s="55" t="e">
        <f t="shared" si="182"/>
        <v>#REF!</v>
      </c>
      <c r="BI161" s="54" t="e">
        <f t="shared" si="183"/>
        <v>#REF!</v>
      </c>
      <c r="BJ161" s="53" t="e">
        <f t="shared" si="185"/>
        <v>#REF!</v>
      </c>
    </row>
    <row r="162" spans="1:62" s="33" customFormat="1" ht="12.95" customHeight="1">
      <c r="A162" s="52">
        <f t="shared" si="184"/>
        <v>2691</v>
      </c>
      <c r="B162" s="59" t="e">
        <f t="shared" si="124"/>
        <v>#REF!</v>
      </c>
      <c r="C162" s="55" t="e">
        <f t="shared" si="125"/>
        <v>#REF!</v>
      </c>
      <c r="D162" s="55" t="e">
        <f t="shared" si="126"/>
        <v>#REF!</v>
      </c>
      <c r="E162" s="55" t="e">
        <f t="shared" si="127"/>
        <v>#REF!</v>
      </c>
      <c r="F162" s="55" t="e">
        <f t="shared" si="128"/>
        <v>#REF!</v>
      </c>
      <c r="G162" s="55" t="e">
        <f t="shared" si="129"/>
        <v>#REF!</v>
      </c>
      <c r="H162" s="55" t="e">
        <f t="shared" si="130"/>
        <v>#REF!</v>
      </c>
      <c r="I162" s="55" t="e">
        <f t="shared" si="131"/>
        <v>#REF!</v>
      </c>
      <c r="J162" s="55" t="e">
        <f t="shared" si="132"/>
        <v>#REF!</v>
      </c>
      <c r="K162" s="55" t="e">
        <f t="shared" si="133"/>
        <v>#REF!</v>
      </c>
      <c r="L162" s="55" t="e">
        <f t="shared" si="134"/>
        <v>#REF!</v>
      </c>
      <c r="M162" s="55" t="e">
        <f t="shared" si="135"/>
        <v>#REF!</v>
      </c>
      <c r="N162" s="55" t="e">
        <f t="shared" si="136"/>
        <v>#REF!</v>
      </c>
      <c r="O162" s="55" t="e">
        <f t="shared" si="137"/>
        <v>#REF!</v>
      </c>
      <c r="P162" s="57" t="e">
        <f t="shared" si="138"/>
        <v>#REF!</v>
      </c>
      <c r="Q162" s="58" t="e">
        <f t="shared" si="139"/>
        <v>#REF!</v>
      </c>
      <c r="R162" s="55" t="e">
        <f t="shared" si="140"/>
        <v>#REF!</v>
      </c>
      <c r="S162" s="55" t="e">
        <f t="shared" si="141"/>
        <v>#REF!</v>
      </c>
      <c r="T162" s="55" t="e">
        <f t="shared" si="142"/>
        <v>#REF!</v>
      </c>
      <c r="U162" s="55" t="e">
        <f t="shared" si="143"/>
        <v>#REF!</v>
      </c>
      <c r="V162" s="55" t="e">
        <f t="shared" si="144"/>
        <v>#REF!</v>
      </c>
      <c r="W162" s="55" t="e">
        <f t="shared" si="145"/>
        <v>#REF!</v>
      </c>
      <c r="X162" s="55" t="e">
        <f t="shared" si="146"/>
        <v>#REF!</v>
      </c>
      <c r="Y162" s="55" t="e">
        <f t="shared" si="147"/>
        <v>#REF!</v>
      </c>
      <c r="Z162" s="55" t="e">
        <f t="shared" si="148"/>
        <v>#REF!</v>
      </c>
      <c r="AA162" s="56" t="e">
        <f t="shared" si="149"/>
        <v>#REF!</v>
      </c>
      <c r="AB162" s="55" t="e">
        <f t="shared" si="150"/>
        <v>#REF!</v>
      </c>
      <c r="AC162" s="55" t="e">
        <f t="shared" si="151"/>
        <v>#REF!</v>
      </c>
      <c r="AD162" s="55" t="e">
        <f t="shared" si="152"/>
        <v>#REF!</v>
      </c>
      <c r="AE162" s="57" t="e">
        <f t="shared" si="153"/>
        <v>#REF!</v>
      </c>
      <c r="AF162" s="56" t="e">
        <f t="shared" si="154"/>
        <v>#REF!</v>
      </c>
      <c r="AG162" s="55" t="e">
        <f t="shared" si="155"/>
        <v>#REF!</v>
      </c>
      <c r="AH162" s="55" t="e">
        <f t="shared" si="156"/>
        <v>#REF!</v>
      </c>
      <c r="AI162" s="55" t="e">
        <f t="shared" si="157"/>
        <v>#REF!</v>
      </c>
      <c r="AJ162" s="55" t="e">
        <f t="shared" si="158"/>
        <v>#REF!</v>
      </c>
      <c r="AK162" s="55" t="e">
        <f t="shared" si="159"/>
        <v>#REF!</v>
      </c>
      <c r="AL162" s="55" t="e">
        <f t="shared" si="160"/>
        <v>#REF!</v>
      </c>
      <c r="AM162" s="55" t="e">
        <f t="shared" si="161"/>
        <v>#REF!</v>
      </c>
      <c r="AN162" s="55" t="e">
        <f t="shared" si="162"/>
        <v>#REF!</v>
      </c>
      <c r="AO162" s="55" t="e">
        <f t="shared" si="163"/>
        <v>#REF!</v>
      </c>
      <c r="AP162" s="55" t="e">
        <f t="shared" si="164"/>
        <v>#REF!</v>
      </c>
      <c r="AQ162" s="55" t="e">
        <f t="shared" si="165"/>
        <v>#REF!</v>
      </c>
      <c r="AR162" s="55" t="e">
        <f t="shared" si="166"/>
        <v>#REF!</v>
      </c>
      <c r="AS162" s="55" t="e">
        <f t="shared" si="167"/>
        <v>#REF!</v>
      </c>
      <c r="AT162" s="57" t="e">
        <f t="shared" si="168"/>
        <v>#REF!</v>
      </c>
      <c r="AU162" s="56" t="e">
        <f t="shared" si="169"/>
        <v>#REF!</v>
      </c>
      <c r="AV162" s="55" t="e">
        <f t="shared" si="170"/>
        <v>#REF!</v>
      </c>
      <c r="AW162" s="55" t="e">
        <f t="shared" si="171"/>
        <v>#REF!</v>
      </c>
      <c r="AX162" s="55" t="e">
        <f t="shared" si="172"/>
        <v>#REF!</v>
      </c>
      <c r="AY162" s="55" t="e">
        <f t="shared" si="173"/>
        <v>#REF!</v>
      </c>
      <c r="AZ162" s="55" t="e">
        <f t="shared" si="174"/>
        <v>#REF!</v>
      </c>
      <c r="BA162" s="55" t="e">
        <f t="shared" si="175"/>
        <v>#REF!</v>
      </c>
      <c r="BB162" s="55" t="e">
        <f t="shared" si="176"/>
        <v>#REF!</v>
      </c>
      <c r="BC162" s="55" t="e">
        <f t="shared" si="177"/>
        <v>#REF!</v>
      </c>
      <c r="BD162" s="55" t="e">
        <f t="shared" si="178"/>
        <v>#REF!</v>
      </c>
      <c r="BE162" s="55" t="e">
        <f t="shared" si="179"/>
        <v>#REF!</v>
      </c>
      <c r="BF162" s="55" t="e">
        <f t="shared" si="180"/>
        <v>#REF!</v>
      </c>
      <c r="BG162" s="55" t="e">
        <f t="shared" si="181"/>
        <v>#REF!</v>
      </c>
      <c r="BH162" s="55" t="e">
        <f t="shared" si="182"/>
        <v>#REF!</v>
      </c>
      <c r="BI162" s="54" t="e">
        <f t="shared" si="183"/>
        <v>#REF!</v>
      </c>
      <c r="BJ162" s="53" t="e">
        <f t="shared" si="185"/>
        <v>#REF!</v>
      </c>
    </row>
    <row r="163" spans="1:62" s="33" customFormat="1" ht="12.95" customHeight="1">
      <c r="A163" s="52">
        <f t="shared" si="184"/>
        <v>2692</v>
      </c>
      <c r="B163" s="59" t="e">
        <f t="shared" si="124"/>
        <v>#REF!</v>
      </c>
      <c r="C163" s="55" t="e">
        <f t="shared" si="125"/>
        <v>#REF!</v>
      </c>
      <c r="D163" s="55" t="e">
        <f t="shared" si="126"/>
        <v>#REF!</v>
      </c>
      <c r="E163" s="55" t="e">
        <f t="shared" si="127"/>
        <v>#REF!</v>
      </c>
      <c r="F163" s="55" t="e">
        <f t="shared" si="128"/>
        <v>#REF!</v>
      </c>
      <c r="G163" s="55" t="e">
        <f t="shared" si="129"/>
        <v>#REF!</v>
      </c>
      <c r="H163" s="55" t="e">
        <f t="shared" si="130"/>
        <v>#REF!</v>
      </c>
      <c r="I163" s="55" t="e">
        <f t="shared" si="131"/>
        <v>#REF!</v>
      </c>
      <c r="J163" s="55" t="e">
        <f t="shared" si="132"/>
        <v>#REF!</v>
      </c>
      <c r="K163" s="55" t="e">
        <f t="shared" si="133"/>
        <v>#REF!</v>
      </c>
      <c r="L163" s="55" t="e">
        <f t="shared" si="134"/>
        <v>#REF!</v>
      </c>
      <c r="M163" s="55" t="e">
        <f t="shared" si="135"/>
        <v>#REF!</v>
      </c>
      <c r="N163" s="55" t="e">
        <f t="shared" si="136"/>
        <v>#REF!</v>
      </c>
      <c r="O163" s="55" t="e">
        <f t="shared" si="137"/>
        <v>#REF!</v>
      </c>
      <c r="P163" s="57" t="e">
        <f t="shared" si="138"/>
        <v>#REF!</v>
      </c>
      <c r="Q163" s="58" t="e">
        <f t="shared" si="139"/>
        <v>#REF!</v>
      </c>
      <c r="R163" s="55" t="e">
        <f t="shared" si="140"/>
        <v>#REF!</v>
      </c>
      <c r="S163" s="55" t="e">
        <f t="shared" si="141"/>
        <v>#REF!</v>
      </c>
      <c r="T163" s="55" t="e">
        <f t="shared" si="142"/>
        <v>#REF!</v>
      </c>
      <c r="U163" s="55" t="e">
        <f t="shared" si="143"/>
        <v>#REF!</v>
      </c>
      <c r="V163" s="55" t="e">
        <f t="shared" si="144"/>
        <v>#REF!</v>
      </c>
      <c r="W163" s="55" t="e">
        <f t="shared" si="145"/>
        <v>#REF!</v>
      </c>
      <c r="X163" s="55" t="e">
        <f t="shared" si="146"/>
        <v>#REF!</v>
      </c>
      <c r="Y163" s="55" t="e">
        <f t="shared" si="147"/>
        <v>#REF!</v>
      </c>
      <c r="Z163" s="55" t="e">
        <f t="shared" si="148"/>
        <v>#REF!</v>
      </c>
      <c r="AA163" s="56" t="e">
        <f t="shared" si="149"/>
        <v>#REF!</v>
      </c>
      <c r="AB163" s="55" t="e">
        <f t="shared" si="150"/>
        <v>#REF!</v>
      </c>
      <c r="AC163" s="55" t="e">
        <f t="shared" si="151"/>
        <v>#REF!</v>
      </c>
      <c r="AD163" s="55" t="e">
        <f t="shared" si="152"/>
        <v>#REF!</v>
      </c>
      <c r="AE163" s="57" t="e">
        <f t="shared" si="153"/>
        <v>#REF!</v>
      </c>
      <c r="AF163" s="56" t="e">
        <f t="shared" si="154"/>
        <v>#REF!</v>
      </c>
      <c r="AG163" s="55" t="e">
        <f t="shared" si="155"/>
        <v>#REF!</v>
      </c>
      <c r="AH163" s="55" t="e">
        <f t="shared" si="156"/>
        <v>#REF!</v>
      </c>
      <c r="AI163" s="55" t="e">
        <f t="shared" si="157"/>
        <v>#REF!</v>
      </c>
      <c r="AJ163" s="55" t="e">
        <f t="shared" si="158"/>
        <v>#REF!</v>
      </c>
      <c r="AK163" s="55" t="e">
        <f t="shared" si="159"/>
        <v>#REF!</v>
      </c>
      <c r="AL163" s="55" t="e">
        <f t="shared" si="160"/>
        <v>#REF!</v>
      </c>
      <c r="AM163" s="55" t="e">
        <f t="shared" si="161"/>
        <v>#REF!</v>
      </c>
      <c r="AN163" s="55" t="e">
        <f t="shared" si="162"/>
        <v>#REF!</v>
      </c>
      <c r="AO163" s="55" t="e">
        <f t="shared" si="163"/>
        <v>#REF!</v>
      </c>
      <c r="AP163" s="55" t="e">
        <f t="shared" si="164"/>
        <v>#REF!</v>
      </c>
      <c r="AQ163" s="55" t="e">
        <f t="shared" si="165"/>
        <v>#REF!</v>
      </c>
      <c r="AR163" s="55" t="e">
        <f t="shared" si="166"/>
        <v>#REF!</v>
      </c>
      <c r="AS163" s="55" t="e">
        <f t="shared" si="167"/>
        <v>#REF!</v>
      </c>
      <c r="AT163" s="57" t="e">
        <f t="shared" si="168"/>
        <v>#REF!</v>
      </c>
      <c r="AU163" s="56" t="e">
        <f t="shared" si="169"/>
        <v>#REF!</v>
      </c>
      <c r="AV163" s="55" t="e">
        <f t="shared" si="170"/>
        <v>#REF!</v>
      </c>
      <c r="AW163" s="55" t="e">
        <f t="shared" si="171"/>
        <v>#REF!</v>
      </c>
      <c r="AX163" s="55" t="e">
        <f t="shared" si="172"/>
        <v>#REF!</v>
      </c>
      <c r="AY163" s="55" t="e">
        <f t="shared" si="173"/>
        <v>#REF!</v>
      </c>
      <c r="AZ163" s="55" t="e">
        <f t="shared" si="174"/>
        <v>#REF!</v>
      </c>
      <c r="BA163" s="55" t="e">
        <f t="shared" si="175"/>
        <v>#REF!</v>
      </c>
      <c r="BB163" s="55" t="e">
        <f t="shared" si="176"/>
        <v>#REF!</v>
      </c>
      <c r="BC163" s="55" t="e">
        <f t="shared" si="177"/>
        <v>#REF!</v>
      </c>
      <c r="BD163" s="55" t="e">
        <f t="shared" si="178"/>
        <v>#REF!</v>
      </c>
      <c r="BE163" s="55" t="e">
        <f t="shared" si="179"/>
        <v>#REF!</v>
      </c>
      <c r="BF163" s="55" t="e">
        <f t="shared" si="180"/>
        <v>#REF!</v>
      </c>
      <c r="BG163" s="55" t="e">
        <f t="shared" si="181"/>
        <v>#REF!</v>
      </c>
      <c r="BH163" s="55" t="e">
        <f t="shared" si="182"/>
        <v>#REF!</v>
      </c>
      <c r="BI163" s="54" t="e">
        <f t="shared" si="183"/>
        <v>#REF!</v>
      </c>
      <c r="BJ163" s="53" t="e">
        <f t="shared" si="185"/>
        <v>#REF!</v>
      </c>
    </row>
    <row r="164" spans="1:62" s="33" customFormat="1" ht="12.95" customHeight="1">
      <c r="A164" s="52">
        <f t="shared" si="184"/>
        <v>2693</v>
      </c>
      <c r="B164" s="59" t="e">
        <f t="shared" si="124"/>
        <v>#REF!</v>
      </c>
      <c r="C164" s="55" t="e">
        <f t="shared" si="125"/>
        <v>#REF!</v>
      </c>
      <c r="D164" s="55" t="e">
        <f t="shared" si="126"/>
        <v>#REF!</v>
      </c>
      <c r="E164" s="55" t="e">
        <f t="shared" si="127"/>
        <v>#REF!</v>
      </c>
      <c r="F164" s="55" t="e">
        <f t="shared" si="128"/>
        <v>#REF!</v>
      </c>
      <c r="G164" s="55" t="e">
        <f t="shared" si="129"/>
        <v>#REF!</v>
      </c>
      <c r="H164" s="55" t="e">
        <f t="shared" si="130"/>
        <v>#REF!</v>
      </c>
      <c r="I164" s="55" t="e">
        <f t="shared" si="131"/>
        <v>#REF!</v>
      </c>
      <c r="J164" s="55" t="e">
        <f t="shared" si="132"/>
        <v>#REF!</v>
      </c>
      <c r="K164" s="55" t="e">
        <f t="shared" si="133"/>
        <v>#REF!</v>
      </c>
      <c r="L164" s="55" t="e">
        <f t="shared" si="134"/>
        <v>#REF!</v>
      </c>
      <c r="M164" s="55" t="e">
        <f t="shared" si="135"/>
        <v>#REF!</v>
      </c>
      <c r="N164" s="55" t="e">
        <f t="shared" si="136"/>
        <v>#REF!</v>
      </c>
      <c r="O164" s="55" t="e">
        <f t="shared" si="137"/>
        <v>#REF!</v>
      </c>
      <c r="P164" s="57" t="e">
        <f t="shared" si="138"/>
        <v>#REF!</v>
      </c>
      <c r="Q164" s="58" t="e">
        <f t="shared" si="139"/>
        <v>#REF!</v>
      </c>
      <c r="R164" s="55" t="e">
        <f t="shared" si="140"/>
        <v>#REF!</v>
      </c>
      <c r="S164" s="55" t="e">
        <f t="shared" si="141"/>
        <v>#REF!</v>
      </c>
      <c r="T164" s="55" t="e">
        <f t="shared" si="142"/>
        <v>#REF!</v>
      </c>
      <c r="U164" s="55" t="e">
        <f t="shared" si="143"/>
        <v>#REF!</v>
      </c>
      <c r="V164" s="55" t="e">
        <f t="shared" si="144"/>
        <v>#REF!</v>
      </c>
      <c r="W164" s="55" t="e">
        <f t="shared" si="145"/>
        <v>#REF!</v>
      </c>
      <c r="X164" s="55" t="e">
        <f t="shared" si="146"/>
        <v>#REF!</v>
      </c>
      <c r="Y164" s="55" t="e">
        <f t="shared" si="147"/>
        <v>#REF!</v>
      </c>
      <c r="Z164" s="55" t="e">
        <f t="shared" si="148"/>
        <v>#REF!</v>
      </c>
      <c r="AA164" s="56" t="e">
        <f t="shared" si="149"/>
        <v>#REF!</v>
      </c>
      <c r="AB164" s="55" t="e">
        <f t="shared" si="150"/>
        <v>#REF!</v>
      </c>
      <c r="AC164" s="55" t="e">
        <f t="shared" si="151"/>
        <v>#REF!</v>
      </c>
      <c r="AD164" s="55" t="e">
        <f t="shared" si="152"/>
        <v>#REF!</v>
      </c>
      <c r="AE164" s="57" t="e">
        <f t="shared" si="153"/>
        <v>#REF!</v>
      </c>
      <c r="AF164" s="56" t="e">
        <f t="shared" si="154"/>
        <v>#REF!</v>
      </c>
      <c r="AG164" s="55" t="e">
        <f t="shared" si="155"/>
        <v>#REF!</v>
      </c>
      <c r="AH164" s="55" t="e">
        <f t="shared" si="156"/>
        <v>#REF!</v>
      </c>
      <c r="AI164" s="55" t="e">
        <f t="shared" si="157"/>
        <v>#REF!</v>
      </c>
      <c r="AJ164" s="55" t="e">
        <f t="shared" si="158"/>
        <v>#REF!</v>
      </c>
      <c r="AK164" s="55" t="e">
        <f t="shared" si="159"/>
        <v>#REF!</v>
      </c>
      <c r="AL164" s="55" t="e">
        <f t="shared" si="160"/>
        <v>#REF!</v>
      </c>
      <c r="AM164" s="55" t="e">
        <f t="shared" si="161"/>
        <v>#REF!</v>
      </c>
      <c r="AN164" s="55" t="e">
        <f t="shared" si="162"/>
        <v>#REF!</v>
      </c>
      <c r="AO164" s="55" t="e">
        <f t="shared" si="163"/>
        <v>#REF!</v>
      </c>
      <c r="AP164" s="55" t="e">
        <f t="shared" si="164"/>
        <v>#REF!</v>
      </c>
      <c r="AQ164" s="55" t="e">
        <f t="shared" si="165"/>
        <v>#REF!</v>
      </c>
      <c r="AR164" s="55" t="e">
        <f t="shared" si="166"/>
        <v>#REF!</v>
      </c>
      <c r="AS164" s="55" t="e">
        <f t="shared" si="167"/>
        <v>#REF!</v>
      </c>
      <c r="AT164" s="57" t="e">
        <f t="shared" si="168"/>
        <v>#REF!</v>
      </c>
      <c r="AU164" s="56" t="e">
        <f t="shared" si="169"/>
        <v>#REF!</v>
      </c>
      <c r="AV164" s="55" t="e">
        <f t="shared" si="170"/>
        <v>#REF!</v>
      </c>
      <c r="AW164" s="55" t="e">
        <f t="shared" si="171"/>
        <v>#REF!</v>
      </c>
      <c r="AX164" s="55" t="e">
        <f t="shared" si="172"/>
        <v>#REF!</v>
      </c>
      <c r="AY164" s="55" t="e">
        <f t="shared" si="173"/>
        <v>#REF!</v>
      </c>
      <c r="AZ164" s="55" t="e">
        <f t="shared" si="174"/>
        <v>#REF!</v>
      </c>
      <c r="BA164" s="55" t="e">
        <f t="shared" si="175"/>
        <v>#REF!</v>
      </c>
      <c r="BB164" s="55" t="e">
        <f t="shared" si="176"/>
        <v>#REF!</v>
      </c>
      <c r="BC164" s="55" t="e">
        <f t="shared" si="177"/>
        <v>#REF!</v>
      </c>
      <c r="BD164" s="55" t="e">
        <f t="shared" si="178"/>
        <v>#REF!</v>
      </c>
      <c r="BE164" s="55" t="e">
        <f t="shared" si="179"/>
        <v>#REF!</v>
      </c>
      <c r="BF164" s="55" t="e">
        <f t="shared" si="180"/>
        <v>#REF!</v>
      </c>
      <c r="BG164" s="55" t="e">
        <f t="shared" si="181"/>
        <v>#REF!</v>
      </c>
      <c r="BH164" s="55" t="e">
        <f t="shared" si="182"/>
        <v>#REF!</v>
      </c>
      <c r="BI164" s="54" t="e">
        <f t="shared" si="183"/>
        <v>#REF!</v>
      </c>
      <c r="BJ164" s="53" t="e">
        <f t="shared" si="185"/>
        <v>#REF!</v>
      </c>
    </row>
    <row r="165" spans="1:62" s="33" customFormat="1" ht="12.95" customHeight="1">
      <c r="A165" s="52">
        <f t="shared" si="184"/>
        <v>2694</v>
      </c>
      <c r="B165" s="59" t="e">
        <f t="shared" si="124"/>
        <v>#REF!</v>
      </c>
      <c r="C165" s="55" t="e">
        <f t="shared" si="125"/>
        <v>#REF!</v>
      </c>
      <c r="D165" s="55" t="e">
        <f t="shared" si="126"/>
        <v>#REF!</v>
      </c>
      <c r="E165" s="55" t="e">
        <f t="shared" si="127"/>
        <v>#REF!</v>
      </c>
      <c r="F165" s="55" t="e">
        <f t="shared" si="128"/>
        <v>#REF!</v>
      </c>
      <c r="G165" s="55" t="e">
        <f t="shared" si="129"/>
        <v>#REF!</v>
      </c>
      <c r="H165" s="55" t="e">
        <f t="shared" si="130"/>
        <v>#REF!</v>
      </c>
      <c r="I165" s="55" t="e">
        <f t="shared" si="131"/>
        <v>#REF!</v>
      </c>
      <c r="J165" s="55" t="e">
        <f t="shared" si="132"/>
        <v>#REF!</v>
      </c>
      <c r="K165" s="55" t="e">
        <f t="shared" si="133"/>
        <v>#REF!</v>
      </c>
      <c r="L165" s="55" t="e">
        <f t="shared" si="134"/>
        <v>#REF!</v>
      </c>
      <c r="M165" s="55" t="e">
        <f t="shared" si="135"/>
        <v>#REF!</v>
      </c>
      <c r="N165" s="55" t="e">
        <f t="shared" si="136"/>
        <v>#REF!</v>
      </c>
      <c r="O165" s="55" t="e">
        <f t="shared" si="137"/>
        <v>#REF!</v>
      </c>
      <c r="P165" s="57" t="e">
        <f t="shared" si="138"/>
        <v>#REF!</v>
      </c>
      <c r="Q165" s="58" t="e">
        <f t="shared" si="139"/>
        <v>#REF!</v>
      </c>
      <c r="R165" s="55" t="e">
        <f t="shared" si="140"/>
        <v>#REF!</v>
      </c>
      <c r="S165" s="55" t="e">
        <f t="shared" si="141"/>
        <v>#REF!</v>
      </c>
      <c r="T165" s="55" t="e">
        <f t="shared" si="142"/>
        <v>#REF!</v>
      </c>
      <c r="U165" s="55" t="e">
        <f t="shared" si="143"/>
        <v>#REF!</v>
      </c>
      <c r="V165" s="55" t="e">
        <f t="shared" si="144"/>
        <v>#REF!</v>
      </c>
      <c r="W165" s="55" t="e">
        <f t="shared" si="145"/>
        <v>#REF!</v>
      </c>
      <c r="X165" s="55" t="e">
        <f t="shared" si="146"/>
        <v>#REF!</v>
      </c>
      <c r="Y165" s="55" t="e">
        <f t="shared" si="147"/>
        <v>#REF!</v>
      </c>
      <c r="Z165" s="55" t="e">
        <f t="shared" si="148"/>
        <v>#REF!</v>
      </c>
      <c r="AA165" s="56" t="e">
        <f t="shared" si="149"/>
        <v>#REF!</v>
      </c>
      <c r="AB165" s="55" t="e">
        <f t="shared" si="150"/>
        <v>#REF!</v>
      </c>
      <c r="AC165" s="55" t="e">
        <f t="shared" si="151"/>
        <v>#REF!</v>
      </c>
      <c r="AD165" s="55" t="e">
        <f t="shared" si="152"/>
        <v>#REF!</v>
      </c>
      <c r="AE165" s="57" t="e">
        <f t="shared" si="153"/>
        <v>#REF!</v>
      </c>
      <c r="AF165" s="56" t="e">
        <f t="shared" si="154"/>
        <v>#REF!</v>
      </c>
      <c r="AG165" s="55" t="e">
        <f t="shared" si="155"/>
        <v>#REF!</v>
      </c>
      <c r="AH165" s="55" t="e">
        <f t="shared" si="156"/>
        <v>#REF!</v>
      </c>
      <c r="AI165" s="55" t="e">
        <f t="shared" si="157"/>
        <v>#REF!</v>
      </c>
      <c r="AJ165" s="55" t="e">
        <f t="shared" si="158"/>
        <v>#REF!</v>
      </c>
      <c r="AK165" s="55" t="e">
        <f t="shared" si="159"/>
        <v>#REF!</v>
      </c>
      <c r="AL165" s="55" t="e">
        <f t="shared" si="160"/>
        <v>#REF!</v>
      </c>
      <c r="AM165" s="55" t="e">
        <f t="shared" si="161"/>
        <v>#REF!</v>
      </c>
      <c r="AN165" s="55" t="e">
        <f t="shared" si="162"/>
        <v>#REF!</v>
      </c>
      <c r="AO165" s="55" t="e">
        <f t="shared" si="163"/>
        <v>#REF!</v>
      </c>
      <c r="AP165" s="55" t="e">
        <f t="shared" si="164"/>
        <v>#REF!</v>
      </c>
      <c r="AQ165" s="55" t="e">
        <f t="shared" si="165"/>
        <v>#REF!</v>
      </c>
      <c r="AR165" s="55" t="e">
        <f t="shared" si="166"/>
        <v>#REF!</v>
      </c>
      <c r="AS165" s="55" t="e">
        <f t="shared" si="167"/>
        <v>#REF!</v>
      </c>
      <c r="AT165" s="57" t="e">
        <f t="shared" si="168"/>
        <v>#REF!</v>
      </c>
      <c r="AU165" s="56" t="e">
        <f t="shared" si="169"/>
        <v>#REF!</v>
      </c>
      <c r="AV165" s="55" t="e">
        <f t="shared" si="170"/>
        <v>#REF!</v>
      </c>
      <c r="AW165" s="55" t="e">
        <f t="shared" si="171"/>
        <v>#REF!</v>
      </c>
      <c r="AX165" s="55" t="e">
        <f t="shared" si="172"/>
        <v>#REF!</v>
      </c>
      <c r="AY165" s="55" t="e">
        <f t="shared" si="173"/>
        <v>#REF!</v>
      </c>
      <c r="AZ165" s="55" t="e">
        <f t="shared" si="174"/>
        <v>#REF!</v>
      </c>
      <c r="BA165" s="55" t="e">
        <f t="shared" si="175"/>
        <v>#REF!</v>
      </c>
      <c r="BB165" s="55" t="e">
        <f t="shared" si="176"/>
        <v>#REF!</v>
      </c>
      <c r="BC165" s="55" t="e">
        <f t="shared" si="177"/>
        <v>#REF!</v>
      </c>
      <c r="BD165" s="55" t="e">
        <f t="shared" si="178"/>
        <v>#REF!</v>
      </c>
      <c r="BE165" s="55" t="e">
        <f t="shared" si="179"/>
        <v>#REF!</v>
      </c>
      <c r="BF165" s="55" t="e">
        <f t="shared" si="180"/>
        <v>#REF!</v>
      </c>
      <c r="BG165" s="55" t="e">
        <f t="shared" si="181"/>
        <v>#REF!</v>
      </c>
      <c r="BH165" s="55" t="e">
        <f t="shared" si="182"/>
        <v>#REF!</v>
      </c>
      <c r="BI165" s="54" t="e">
        <f t="shared" si="183"/>
        <v>#REF!</v>
      </c>
      <c r="BJ165" s="53" t="e">
        <f t="shared" si="185"/>
        <v>#REF!</v>
      </c>
    </row>
    <row r="166" spans="1:62" s="33" customFormat="1" ht="12.95" customHeight="1">
      <c r="A166" s="52">
        <f t="shared" si="184"/>
        <v>2695</v>
      </c>
      <c r="B166" s="59" t="e">
        <f t="shared" si="124"/>
        <v>#REF!</v>
      </c>
      <c r="C166" s="55" t="e">
        <f t="shared" si="125"/>
        <v>#REF!</v>
      </c>
      <c r="D166" s="55" t="e">
        <f t="shared" si="126"/>
        <v>#REF!</v>
      </c>
      <c r="E166" s="55" t="e">
        <f t="shared" si="127"/>
        <v>#REF!</v>
      </c>
      <c r="F166" s="55" t="e">
        <f t="shared" si="128"/>
        <v>#REF!</v>
      </c>
      <c r="G166" s="55" t="e">
        <f t="shared" si="129"/>
        <v>#REF!</v>
      </c>
      <c r="H166" s="55" t="e">
        <f t="shared" si="130"/>
        <v>#REF!</v>
      </c>
      <c r="I166" s="55" t="e">
        <f t="shared" si="131"/>
        <v>#REF!</v>
      </c>
      <c r="J166" s="55" t="e">
        <f t="shared" si="132"/>
        <v>#REF!</v>
      </c>
      <c r="K166" s="55" t="e">
        <f t="shared" si="133"/>
        <v>#REF!</v>
      </c>
      <c r="L166" s="55" t="e">
        <f t="shared" si="134"/>
        <v>#REF!</v>
      </c>
      <c r="M166" s="55" t="e">
        <f t="shared" si="135"/>
        <v>#REF!</v>
      </c>
      <c r="N166" s="55" t="e">
        <f t="shared" si="136"/>
        <v>#REF!</v>
      </c>
      <c r="O166" s="55" t="e">
        <f t="shared" si="137"/>
        <v>#REF!</v>
      </c>
      <c r="P166" s="57" t="e">
        <f t="shared" si="138"/>
        <v>#REF!</v>
      </c>
      <c r="Q166" s="58" t="e">
        <f t="shared" si="139"/>
        <v>#REF!</v>
      </c>
      <c r="R166" s="55" t="e">
        <f t="shared" si="140"/>
        <v>#REF!</v>
      </c>
      <c r="S166" s="55" t="e">
        <f t="shared" si="141"/>
        <v>#REF!</v>
      </c>
      <c r="T166" s="55" t="e">
        <f t="shared" si="142"/>
        <v>#REF!</v>
      </c>
      <c r="U166" s="55" t="e">
        <f t="shared" si="143"/>
        <v>#REF!</v>
      </c>
      <c r="V166" s="55" t="e">
        <f t="shared" si="144"/>
        <v>#REF!</v>
      </c>
      <c r="W166" s="55" t="e">
        <f t="shared" si="145"/>
        <v>#REF!</v>
      </c>
      <c r="X166" s="55" t="e">
        <f t="shared" si="146"/>
        <v>#REF!</v>
      </c>
      <c r="Y166" s="55" t="e">
        <f t="shared" si="147"/>
        <v>#REF!</v>
      </c>
      <c r="Z166" s="55" t="e">
        <f t="shared" si="148"/>
        <v>#REF!</v>
      </c>
      <c r="AA166" s="56" t="e">
        <f t="shared" si="149"/>
        <v>#REF!</v>
      </c>
      <c r="AB166" s="55" t="e">
        <f t="shared" si="150"/>
        <v>#REF!</v>
      </c>
      <c r="AC166" s="55" t="e">
        <f t="shared" si="151"/>
        <v>#REF!</v>
      </c>
      <c r="AD166" s="55" t="e">
        <f t="shared" si="152"/>
        <v>#REF!</v>
      </c>
      <c r="AE166" s="57" t="e">
        <f t="shared" si="153"/>
        <v>#REF!</v>
      </c>
      <c r="AF166" s="56" t="e">
        <f t="shared" si="154"/>
        <v>#REF!</v>
      </c>
      <c r="AG166" s="55" t="e">
        <f t="shared" si="155"/>
        <v>#REF!</v>
      </c>
      <c r="AH166" s="55" t="e">
        <f t="shared" si="156"/>
        <v>#REF!</v>
      </c>
      <c r="AI166" s="55" t="e">
        <f t="shared" si="157"/>
        <v>#REF!</v>
      </c>
      <c r="AJ166" s="55" t="e">
        <f t="shared" si="158"/>
        <v>#REF!</v>
      </c>
      <c r="AK166" s="55" t="e">
        <f t="shared" si="159"/>
        <v>#REF!</v>
      </c>
      <c r="AL166" s="55" t="e">
        <f t="shared" si="160"/>
        <v>#REF!</v>
      </c>
      <c r="AM166" s="55" t="e">
        <f t="shared" si="161"/>
        <v>#REF!</v>
      </c>
      <c r="AN166" s="55" t="e">
        <f t="shared" si="162"/>
        <v>#REF!</v>
      </c>
      <c r="AO166" s="55" t="e">
        <f t="shared" si="163"/>
        <v>#REF!</v>
      </c>
      <c r="AP166" s="55" t="e">
        <f t="shared" si="164"/>
        <v>#REF!</v>
      </c>
      <c r="AQ166" s="55" t="e">
        <f t="shared" si="165"/>
        <v>#REF!</v>
      </c>
      <c r="AR166" s="55" t="e">
        <f t="shared" si="166"/>
        <v>#REF!</v>
      </c>
      <c r="AS166" s="55" t="e">
        <f t="shared" si="167"/>
        <v>#REF!</v>
      </c>
      <c r="AT166" s="57" t="e">
        <f t="shared" si="168"/>
        <v>#REF!</v>
      </c>
      <c r="AU166" s="56" t="e">
        <f t="shared" si="169"/>
        <v>#REF!</v>
      </c>
      <c r="AV166" s="55" t="e">
        <f t="shared" si="170"/>
        <v>#REF!</v>
      </c>
      <c r="AW166" s="55" t="e">
        <f t="shared" si="171"/>
        <v>#REF!</v>
      </c>
      <c r="AX166" s="55" t="e">
        <f t="shared" si="172"/>
        <v>#REF!</v>
      </c>
      <c r="AY166" s="55" t="e">
        <f t="shared" si="173"/>
        <v>#REF!</v>
      </c>
      <c r="AZ166" s="55" t="e">
        <f t="shared" si="174"/>
        <v>#REF!</v>
      </c>
      <c r="BA166" s="55" t="e">
        <f t="shared" si="175"/>
        <v>#REF!</v>
      </c>
      <c r="BB166" s="55" t="e">
        <f t="shared" si="176"/>
        <v>#REF!</v>
      </c>
      <c r="BC166" s="55" t="e">
        <f t="shared" si="177"/>
        <v>#REF!</v>
      </c>
      <c r="BD166" s="55" t="e">
        <f t="shared" si="178"/>
        <v>#REF!</v>
      </c>
      <c r="BE166" s="55" t="e">
        <f t="shared" si="179"/>
        <v>#REF!</v>
      </c>
      <c r="BF166" s="55" t="e">
        <f t="shared" si="180"/>
        <v>#REF!</v>
      </c>
      <c r="BG166" s="55" t="e">
        <f t="shared" si="181"/>
        <v>#REF!</v>
      </c>
      <c r="BH166" s="55" t="e">
        <f t="shared" si="182"/>
        <v>#REF!</v>
      </c>
      <c r="BI166" s="54" t="e">
        <f t="shared" si="183"/>
        <v>#REF!</v>
      </c>
      <c r="BJ166" s="53" t="e">
        <f t="shared" si="185"/>
        <v>#REF!</v>
      </c>
    </row>
    <row r="167" spans="1:62" s="33" customFormat="1" ht="12.95" customHeight="1">
      <c r="A167" s="52">
        <f t="shared" si="184"/>
        <v>2696</v>
      </c>
      <c r="B167" s="59" t="e">
        <f t="shared" si="124"/>
        <v>#REF!</v>
      </c>
      <c r="C167" s="55" t="e">
        <f t="shared" si="125"/>
        <v>#REF!</v>
      </c>
      <c r="D167" s="55" t="e">
        <f t="shared" si="126"/>
        <v>#REF!</v>
      </c>
      <c r="E167" s="55" t="e">
        <f t="shared" si="127"/>
        <v>#REF!</v>
      </c>
      <c r="F167" s="55" t="e">
        <f t="shared" si="128"/>
        <v>#REF!</v>
      </c>
      <c r="G167" s="55" t="e">
        <f t="shared" si="129"/>
        <v>#REF!</v>
      </c>
      <c r="H167" s="55" t="e">
        <f t="shared" si="130"/>
        <v>#REF!</v>
      </c>
      <c r="I167" s="55" t="e">
        <f t="shared" si="131"/>
        <v>#REF!</v>
      </c>
      <c r="J167" s="55" t="e">
        <f t="shared" si="132"/>
        <v>#REF!</v>
      </c>
      <c r="K167" s="55" t="e">
        <f t="shared" si="133"/>
        <v>#REF!</v>
      </c>
      <c r="L167" s="55" t="e">
        <f t="shared" si="134"/>
        <v>#REF!</v>
      </c>
      <c r="M167" s="55" t="e">
        <f t="shared" si="135"/>
        <v>#REF!</v>
      </c>
      <c r="N167" s="55" t="e">
        <f t="shared" si="136"/>
        <v>#REF!</v>
      </c>
      <c r="O167" s="55" t="e">
        <f t="shared" si="137"/>
        <v>#REF!</v>
      </c>
      <c r="P167" s="57" t="e">
        <f t="shared" si="138"/>
        <v>#REF!</v>
      </c>
      <c r="Q167" s="58" t="e">
        <f t="shared" si="139"/>
        <v>#REF!</v>
      </c>
      <c r="R167" s="55" t="e">
        <f t="shared" si="140"/>
        <v>#REF!</v>
      </c>
      <c r="S167" s="55" t="e">
        <f t="shared" si="141"/>
        <v>#REF!</v>
      </c>
      <c r="T167" s="55" t="e">
        <f t="shared" si="142"/>
        <v>#REF!</v>
      </c>
      <c r="U167" s="55" t="e">
        <f t="shared" si="143"/>
        <v>#REF!</v>
      </c>
      <c r="V167" s="55" t="e">
        <f t="shared" si="144"/>
        <v>#REF!</v>
      </c>
      <c r="W167" s="55" t="e">
        <f t="shared" si="145"/>
        <v>#REF!</v>
      </c>
      <c r="X167" s="55" t="e">
        <f t="shared" si="146"/>
        <v>#REF!</v>
      </c>
      <c r="Y167" s="55" t="e">
        <f t="shared" si="147"/>
        <v>#REF!</v>
      </c>
      <c r="Z167" s="55" t="e">
        <f t="shared" si="148"/>
        <v>#REF!</v>
      </c>
      <c r="AA167" s="56" t="e">
        <f t="shared" si="149"/>
        <v>#REF!</v>
      </c>
      <c r="AB167" s="55" t="e">
        <f t="shared" si="150"/>
        <v>#REF!</v>
      </c>
      <c r="AC167" s="55" t="e">
        <f t="shared" si="151"/>
        <v>#REF!</v>
      </c>
      <c r="AD167" s="55" t="e">
        <f t="shared" si="152"/>
        <v>#REF!</v>
      </c>
      <c r="AE167" s="57" t="e">
        <f t="shared" si="153"/>
        <v>#REF!</v>
      </c>
      <c r="AF167" s="56" t="e">
        <f t="shared" si="154"/>
        <v>#REF!</v>
      </c>
      <c r="AG167" s="55" t="e">
        <f t="shared" si="155"/>
        <v>#REF!</v>
      </c>
      <c r="AH167" s="55" t="e">
        <f t="shared" si="156"/>
        <v>#REF!</v>
      </c>
      <c r="AI167" s="55" t="e">
        <f t="shared" si="157"/>
        <v>#REF!</v>
      </c>
      <c r="AJ167" s="55" t="e">
        <f t="shared" si="158"/>
        <v>#REF!</v>
      </c>
      <c r="AK167" s="55" t="e">
        <f t="shared" si="159"/>
        <v>#REF!</v>
      </c>
      <c r="AL167" s="55" t="e">
        <f t="shared" si="160"/>
        <v>#REF!</v>
      </c>
      <c r="AM167" s="55" t="e">
        <f t="shared" si="161"/>
        <v>#REF!</v>
      </c>
      <c r="AN167" s="55" t="e">
        <f t="shared" si="162"/>
        <v>#REF!</v>
      </c>
      <c r="AO167" s="55" t="e">
        <f t="shared" si="163"/>
        <v>#REF!</v>
      </c>
      <c r="AP167" s="55" t="e">
        <f t="shared" si="164"/>
        <v>#REF!</v>
      </c>
      <c r="AQ167" s="55" t="e">
        <f t="shared" si="165"/>
        <v>#REF!</v>
      </c>
      <c r="AR167" s="55" t="e">
        <f t="shared" si="166"/>
        <v>#REF!</v>
      </c>
      <c r="AS167" s="55" t="e">
        <f t="shared" si="167"/>
        <v>#REF!</v>
      </c>
      <c r="AT167" s="57" t="e">
        <f t="shared" si="168"/>
        <v>#REF!</v>
      </c>
      <c r="AU167" s="56" t="e">
        <f t="shared" si="169"/>
        <v>#REF!</v>
      </c>
      <c r="AV167" s="55" t="e">
        <f t="shared" si="170"/>
        <v>#REF!</v>
      </c>
      <c r="AW167" s="55" t="e">
        <f t="shared" si="171"/>
        <v>#REF!</v>
      </c>
      <c r="AX167" s="55" t="e">
        <f t="shared" si="172"/>
        <v>#REF!</v>
      </c>
      <c r="AY167" s="55" t="e">
        <f t="shared" si="173"/>
        <v>#REF!</v>
      </c>
      <c r="AZ167" s="55" t="e">
        <f t="shared" si="174"/>
        <v>#REF!</v>
      </c>
      <c r="BA167" s="55" t="e">
        <f t="shared" si="175"/>
        <v>#REF!</v>
      </c>
      <c r="BB167" s="55" t="e">
        <f t="shared" si="176"/>
        <v>#REF!</v>
      </c>
      <c r="BC167" s="55" t="e">
        <f t="shared" si="177"/>
        <v>#REF!</v>
      </c>
      <c r="BD167" s="55" t="e">
        <f t="shared" si="178"/>
        <v>#REF!</v>
      </c>
      <c r="BE167" s="55" t="e">
        <f t="shared" si="179"/>
        <v>#REF!</v>
      </c>
      <c r="BF167" s="55" t="e">
        <f t="shared" si="180"/>
        <v>#REF!</v>
      </c>
      <c r="BG167" s="55" t="e">
        <f t="shared" si="181"/>
        <v>#REF!</v>
      </c>
      <c r="BH167" s="55" t="e">
        <f t="shared" si="182"/>
        <v>#REF!</v>
      </c>
      <c r="BI167" s="54" t="e">
        <f t="shared" si="183"/>
        <v>#REF!</v>
      </c>
      <c r="BJ167" s="53" t="e">
        <f t="shared" si="185"/>
        <v>#REF!</v>
      </c>
    </row>
    <row r="168" spans="1:62" s="33" customFormat="1" ht="12.95" customHeight="1">
      <c r="A168" s="52">
        <f t="shared" si="184"/>
        <v>2697</v>
      </c>
      <c r="B168" s="59" t="e">
        <f t="shared" si="124"/>
        <v>#REF!</v>
      </c>
      <c r="C168" s="55" t="e">
        <f t="shared" si="125"/>
        <v>#REF!</v>
      </c>
      <c r="D168" s="55" t="e">
        <f t="shared" si="126"/>
        <v>#REF!</v>
      </c>
      <c r="E168" s="55" t="e">
        <f t="shared" si="127"/>
        <v>#REF!</v>
      </c>
      <c r="F168" s="55" t="e">
        <f t="shared" si="128"/>
        <v>#REF!</v>
      </c>
      <c r="G168" s="55" t="e">
        <f t="shared" si="129"/>
        <v>#REF!</v>
      </c>
      <c r="H168" s="55" t="e">
        <f t="shared" si="130"/>
        <v>#REF!</v>
      </c>
      <c r="I168" s="55" t="e">
        <f t="shared" si="131"/>
        <v>#REF!</v>
      </c>
      <c r="J168" s="55" t="e">
        <f t="shared" si="132"/>
        <v>#REF!</v>
      </c>
      <c r="K168" s="55" t="e">
        <f t="shared" si="133"/>
        <v>#REF!</v>
      </c>
      <c r="L168" s="55" t="e">
        <f t="shared" si="134"/>
        <v>#REF!</v>
      </c>
      <c r="M168" s="55" t="e">
        <f t="shared" si="135"/>
        <v>#REF!</v>
      </c>
      <c r="N168" s="55" t="e">
        <f t="shared" si="136"/>
        <v>#REF!</v>
      </c>
      <c r="O168" s="55" t="e">
        <f t="shared" si="137"/>
        <v>#REF!</v>
      </c>
      <c r="P168" s="57" t="e">
        <f t="shared" si="138"/>
        <v>#REF!</v>
      </c>
      <c r="Q168" s="58" t="e">
        <f t="shared" si="139"/>
        <v>#REF!</v>
      </c>
      <c r="R168" s="55" t="e">
        <f t="shared" si="140"/>
        <v>#REF!</v>
      </c>
      <c r="S168" s="55" t="e">
        <f t="shared" si="141"/>
        <v>#REF!</v>
      </c>
      <c r="T168" s="55" t="e">
        <f t="shared" si="142"/>
        <v>#REF!</v>
      </c>
      <c r="U168" s="55" t="e">
        <f t="shared" si="143"/>
        <v>#REF!</v>
      </c>
      <c r="V168" s="55" t="e">
        <f t="shared" si="144"/>
        <v>#REF!</v>
      </c>
      <c r="W168" s="55" t="e">
        <f t="shared" si="145"/>
        <v>#REF!</v>
      </c>
      <c r="X168" s="55" t="e">
        <f t="shared" si="146"/>
        <v>#REF!</v>
      </c>
      <c r="Y168" s="55" t="e">
        <f t="shared" si="147"/>
        <v>#REF!</v>
      </c>
      <c r="Z168" s="55" t="e">
        <f t="shared" si="148"/>
        <v>#REF!</v>
      </c>
      <c r="AA168" s="56" t="e">
        <f t="shared" si="149"/>
        <v>#REF!</v>
      </c>
      <c r="AB168" s="55" t="e">
        <f t="shared" si="150"/>
        <v>#REF!</v>
      </c>
      <c r="AC168" s="55" t="e">
        <f t="shared" si="151"/>
        <v>#REF!</v>
      </c>
      <c r="AD168" s="55" t="e">
        <f t="shared" si="152"/>
        <v>#REF!</v>
      </c>
      <c r="AE168" s="57" t="e">
        <f t="shared" si="153"/>
        <v>#REF!</v>
      </c>
      <c r="AF168" s="56" t="e">
        <f t="shared" si="154"/>
        <v>#REF!</v>
      </c>
      <c r="AG168" s="55" t="e">
        <f t="shared" si="155"/>
        <v>#REF!</v>
      </c>
      <c r="AH168" s="55" t="e">
        <f t="shared" si="156"/>
        <v>#REF!</v>
      </c>
      <c r="AI168" s="55" t="e">
        <f t="shared" si="157"/>
        <v>#REF!</v>
      </c>
      <c r="AJ168" s="55" t="e">
        <f t="shared" si="158"/>
        <v>#REF!</v>
      </c>
      <c r="AK168" s="55" t="e">
        <f t="shared" si="159"/>
        <v>#REF!</v>
      </c>
      <c r="AL168" s="55" t="e">
        <f t="shared" si="160"/>
        <v>#REF!</v>
      </c>
      <c r="AM168" s="55" t="e">
        <f t="shared" si="161"/>
        <v>#REF!</v>
      </c>
      <c r="AN168" s="55" t="e">
        <f t="shared" si="162"/>
        <v>#REF!</v>
      </c>
      <c r="AO168" s="55" t="e">
        <f t="shared" si="163"/>
        <v>#REF!</v>
      </c>
      <c r="AP168" s="55" t="e">
        <f t="shared" si="164"/>
        <v>#REF!</v>
      </c>
      <c r="AQ168" s="55" t="e">
        <f t="shared" si="165"/>
        <v>#REF!</v>
      </c>
      <c r="AR168" s="55" t="e">
        <f t="shared" si="166"/>
        <v>#REF!</v>
      </c>
      <c r="AS168" s="55" t="e">
        <f t="shared" si="167"/>
        <v>#REF!</v>
      </c>
      <c r="AT168" s="57" t="e">
        <f t="shared" si="168"/>
        <v>#REF!</v>
      </c>
      <c r="AU168" s="56" t="e">
        <f t="shared" si="169"/>
        <v>#REF!</v>
      </c>
      <c r="AV168" s="55" t="e">
        <f t="shared" si="170"/>
        <v>#REF!</v>
      </c>
      <c r="AW168" s="55" t="e">
        <f t="shared" si="171"/>
        <v>#REF!</v>
      </c>
      <c r="AX168" s="55" t="e">
        <f t="shared" si="172"/>
        <v>#REF!</v>
      </c>
      <c r="AY168" s="55" t="e">
        <f t="shared" si="173"/>
        <v>#REF!</v>
      </c>
      <c r="AZ168" s="55" t="e">
        <f t="shared" si="174"/>
        <v>#REF!</v>
      </c>
      <c r="BA168" s="55" t="e">
        <f t="shared" si="175"/>
        <v>#REF!</v>
      </c>
      <c r="BB168" s="55" t="e">
        <f t="shared" si="176"/>
        <v>#REF!</v>
      </c>
      <c r="BC168" s="55" t="e">
        <f t="shared" si="177"/>
        <v>#REF!</v>
      </c>
      <c r="BD168" s="55" t="e">
        <f t="shared" si="178"/>
        <v>#REF!</v>
      </c>
      <c r="BE168" s="55" t="e">
        <f t="shared" si="179"/>
        <v>#REF!</v>
      </c>
      <c r="BF168" s="55" t="e">
        <f t="shared" si="180"/>
        <v>#REF!</v>
      </c>
      <c r="BG168" s="55" t="e">
        <f t="shared" si="181"/>
        <v>#REF!</v>
      </c>
      <c r="BH168" s="55" t="e">
        <f t="shared" si="182"/>
        <v>#REF!</v>
      </c>
      <c r="BI168" s="54" t="e">
        <f t="shared" si="183"/>
        <v>#REF!</v>
      </c>
      <c r="BJ168" s="53" t="e">
        <f t="shared" si="185"/>
        <v>#REF!</v>
      </c>
    </row>
    <row r="169" spans="1:62" s="33" customFormat="1" ht="12.95" customHeight="1">
      <c r="A169" s="52">
        <f t="shared" si="184"/>
        <v>2698</v>
      </c>
      <c r="B169" s="59" t="e">
        <f t="shared" si="124"/>
        <v>#REF!</v>
      </c>
      <c r="C169" s="55" t="e">
        <f t="shared" si="125"/>
        <v>#REF!</v>
      </c>
      <c r="D169" s="55" t="e">
        <f t="shared" si="126"/>
        <v>#REF!</v>
      </c>
      <c r="E169" s="55" t="e">
        <f t="shared" si="127"/>
        <v>#REF!</v>
      </c>
      <c r="F169" s="55" t="e">
        <f t="shared" si="128"/>
        <v>#REF!</v>
      </c>
      <c r="G169" s="55" t="e">
        <f t="shared" si="129"/>
        <v>#REF!</v>
      </c>
      <c r="H169" s="55" t="e">
        <f t="shared" si="130"/>
        <v>#REF!</v>
      </c>
      <c r="I169" s="55" t="e">
        <f t="shared" si="131"/>
        <v>#REF!</v>
      </c>
      <c r="J169" s="55" t="e">
        <f t="shared" si="132"/>
        <v>#REF!</v>
      </c>
      <c r="K169" s="55" t="e">
        <f t="shared" si="133"/>
        <v>#REF!</v>
      </c>
      <c r="L169" s="55" t="e">
        <f t="shared" si="134"/>
        <v>#REF!</v>
      </c>
      <c r="M169" s="55" t="e">
        <f t="shared" si="135"/>
        <v>#REF!</v>
      </c>
      <c r="N169" s="55" t="e">
        <f t="shared" si="136"/>
        <v>#REF!</v>
      </c>
      <c r="O169" s="55" t="e">
        <f t="shared" si="137"/>
        <v>#REF!</v>
      </c>
      <c r="P169" s="57" t="e">
        <f t="shared" si="138"/>
        <v>#REF!</v>
      </c>
      <c r="Q169" s="58" t="e">
        <f t="shared" si="139"/>
        <v>#REF!</v>
      </c>
      <c r="R169" s="55" t="e">
        <f t="shared" si="140"/>
        <v>#REF!</v>
      </c>
      <c r="S169" s="55" t="e">
        <f t="shared" si="141"/>
        <v>#REF!</v>
      </c>
      <c r="T169" s="55" t="e">
        <f t="shared" si="142"/>
        <v>#REF!</v>
      </c>
      <c r="U169" s="55" t="e">
        <f t="shared" si="143"/>
        <v>#REF!</v>
      </c>
      <c r="V169" s="55" t="e">
        <f t="shared" si="144"/>
        <v>#REF!</v>
      </c>
      <c r="W169" s="55" t="e">
        <f t="shared" si="145"/>
        <v>#REF!</v>
      </c>
      <c r="X169" s="55" t="e">
        <f t="shared" si="146"/>
        <v>#REF!</v>
      </c>
      <c r="Y169" s="55" t="e">
        <f t="shared" si="147"/>
        <v>#REF!</v>
      </c>
      <c r="Z169" s="55" t="e">
        <f t="shared" si="148"/>
        <v>#REF!</v>
      </c>
      <c r="AA169" s="56" t="e">
        <f t="shared" si="149"/>
        <v>#REF!</v>
      </c>
      <c r="AB169" s="55" t="e">
        <f t="shared" si="150"/>
        <v>#REF!</v>
      </c>
      <c r="AC169" s="55" t="e">
        <f t="shared" si="151"/>
        <v>#REF!</v>
      </c>
      <c r="AD169" s="55" t="e">
        <f t="shared" si="152"/>
        <v>#REF!</v>
      </c>
      <c r="AE169" s="57" t="e">
        <f t="shared" si="153"/>
        <v>#REF!</v>
      </c>
      <c r="AF169" s="56" t="e">
        <f t="shared" si="154"/>
        <v>#REF!</v>
      </c>
      <c r="AG169" s="55" t="e">
        <f t="shared" si="155"/>
        <v>#REF!</v>
      </c>
      <c r="AH169" s="55" t="e">
        <f t="shared" si="156"/>
        <v>#REF!</v>
      </c>
      <c r="AI169" s="55" t="e">
        <f t="shared" si="157"/>
        <v>#REF!</v>
      </c>
      <c r="AJ169" s="55" t="e">
        <f t="shared" si="158"/>
        <v>#REF!</v>
      </c>
      <c r="AK169" s="55" t="e">
        <f t="shared" si="159"/>
        <v>#REF!</v>
      </c>
      <c r="AL169" s="55" t="e">
        <f t="shared" si="160"/>
        <v>#REF!</v>
      </c>
      <c r="AM169" s="55" t="e">
        <f t="shared" si="161"/>
        <v>#REF!</v>
      </c>
      <c r="AN169" s="55" t="e">
        <f t="shared" si="162"/>
        <v>#REF!</v>
      </c>
      <c r="AO169" s="55" t="e">
        <f t="shared" si="163"/>
        <v>#REF!</v>
      </c>
      <c r="AP169" s="55" t="e">
        <f t="shared" si="164"/>
        <v>#REF!</v>
      </c>
      <c r="AQ169" s="55" t="e">
        <f t="shared" si="165"/>
        <v>#REF!</v>
      </c>
      <c r="AR169" s="55" t="e">
        <f t="shared" si="166"/>
        <v>#REF!</v>
      </c>
      <c r="AS169" s="55" t="e">
        <f t="shared" si="167"/>
        <v>#REF!</v>
      </c>
      <c r="AT169" s="57" t="e">
        <f t="shared" si="168"/>
        <v>#REF!</v>
      </c>
      <c r="AU169" s="56" t="e">
        <f t="shared" si="169"/>
        <v>#REF!</v>
      </c>
      <c r="AV169" s="55" t="e">
        <f t="shared" si="170"/>
        <v>#REF!</v>
      </c>
      <c r="AW169" s="55" t="e">
        <f t="shared" si="171"/>
        <v>#REF!</v>
      </c>
      <c r="AX169" s="55" t="e">
        <f t="shared" si="172"/>
        <v>#REF!</v>
      </c>
      <c r="AY169" s="55" t="e">
        <f t="shared" si="173"/>
        <v>#REF!</v>
      </c>
      <c r="AZ169" s="55" t="e">
        <f t="shared" si="174"/>
        <v>#REF!</v>
      </c>
      <c r="BA169" s="55" t="e">
        <f t="shared" si="175"/>
        <v>#REF!</v>
      </c>
      <c r="BB169" s="55" t="e">
        <f t="shared" si="176"/>
        <v>#REF!</v>
      </c>
      <c r="BC169" s="55" t="e">
        <f t="shared" si="177"/>
        <v>#REF!</v>
      </c>
      <c r="BD169" s="55" t="e">
        <f t="shared" si="178"/>
        <v>#REF!</v>
      </c>
      <c r="BE169" s="55" t="e">
        <f t="shared" si="179"/>
        <v>#REF!</v>
      </c>
      <c r="BF169" s="55" t="e">
        <f t="shared" si="180"/>
        <v>#REF!</v>
      </c>
      <c r="BG169" s="55" t="e">
        <f t="shared" si="181"/>
        <v>#REF!</v>
      </c>
      <c r="BH169" s="55" t="e">
        <f t="shared" si="182"/>
        <v>#REF!</v>
      </c>
      <c r="BI169" s="54" t="e">
        <f t="shared" si="183"/>
        <v>#REF!</v>
      </c>
      <c r="BJ169" s="53" t="e">
        <f t="shared" si="185"/>
        <v>#REF!</v>
      </c>
    </row>
    <row r="170" spans="1:62" s="33" customFormat="1" ht="12.95" customHeight="1">
      <c r="A170" s="52">
        <f t="shared" si="184"/>
        <v>2699</v>
      </c>
      <c r="B170" s="59" t="e">
        <f t="shared" si="124"/>
        <v>#REF!</v>
      </c>
      <c r="C170" s="55" t="e">
        <f t="shared" si="125"/>
        <v>#REF!</v>
      </c>
      <c r="D170" s="55" t="e">
        <f t="shared" si="126"/>
        <v>#REF!</v>
      </c>
      <c r="E170" s="55" t="e">
        <f t="shared" si="127"/>
        <v>#REF!</v>
      </c>
      <c r="F170" s="55" t="e">
        <f t="shared" si="128"/>
        <v>#REF!</v>
      </c>
      <c r="G170" s="55" t="e">
        <f t="shared" si="129"/>
        <v>#REF!</v>
      </c>
      <c r="H170" s="55" t="e">
        <f t="shared" si="130"/>
        <v>#REF!</v>
      </c>
      <c r="I170" s="55" t="e">
        <f t="shared" si="131"/>
        <v>#REF!</v>
      </c>
      <c r="J170" s="55" t="e">
        <f t="shared" si="132"/>
        <v>#REF!</v>
      </c>
      <c r="K170" s="55" t="e">
        <f t="shared" si="133"/>
        <v>#REF!</v>
      </c>
      <c r="L170" s="55" t="e">
        <f t="shared" si="134"/>
        <v>#REF!</v>
      </c>
      <c r="M170" s="55" t="e">
        <f t="shared" si="135"/>
        <v>#REF!</v>
      </c>
      <c r="N170" s="55" t="e">
        <f t="shared" si="136"/>
        <v>#REF!</v>
      </c>
      <c r="O170" s="55" t="e">
        <f t="shared" si="137"/>
        <v>#REF!</v>
      </c>
      <c r="P170" s="57" t="e">
        <f t="shared" si="138"/>
        <v>#REF!</v>
      </c>
      <c r="Q170" s="58" t="e">
        <f t="shared" si="139"/>
        <v>#REF!</v>
      </c>
      <c r="R170" s="55" t="e">
        <f t="shared" si="140"/>
        <v>#REF!</v>
      </c>
      <c r="S170" s="55" t="e">
        <f t="shared" si="141"/>
        <v>#REF!</v>
      </c>
      <c r="T170" s="55" t="e">
        <f t="shared" si="142"/>
        <v>#REF!</v>
      </c>
      <c r="U170" s="55" t="e">
        <f t="shared" si="143"/>
        <v>#REF!</v>
      </c>
      <c r="V170" s="55" t="e">
        <f t="shared" si="144"/>
        <v>#REF!</v>
      </c>
      <c r="W170" s="55" t="e">
        <f t="shared" si="145"/>
        <v>#REF!</v>
      </c>
      <c r="X170" s="55" t="e">
        <f t="shared" si="146"/>
        <v>#REF!</v>
      </c>
      <c r="Y170" s="55" t="e">
        <f t="shared" si="147"/>
        <v>#REF!</v>
      </c>
      <c r="Z170" s="55" t="e">
        <f t="shared" si="148"/>
        <v>#REF!</v>
      </c>
      <c r="AA170" s="56" t="e">
        <f t="shared" si="149"/>
        <v>#REF!</v>
      </c>
      <c r="AB170" s="55" t="e">
        <f t="shared" si="150"/>
        <v>#REF!</v>
      </c>
      <c r="AC170" s="55" t="e">
        <f t="shared" si="151"/>
        <v>#REF!</v>
      </c>
      <c r="AD170" s="55" t="e">
        <f t="shared" si="152"/>
        <v>#REF!</v>
      </c>
      <c r="AE170" s="57" t="e">
        <f t="shared" si="153"/>
        <v>#REF!</v>
      </c>
      <c r="AF170" s="56" t="e">
        <f t="shared" si="154"/>
        <v>#REF!</v>
      </c>
      <c r="AG170" s="55" t="e">
        <f t="shared" si="155"/>
        <v>#REF!</v>
      </c>
      <c r="AH170" s="55" t="e">
        <f t="shared" si="156"/>
        <v>#REF!</v>
      </c>
      <c r="AI170" s="55" t="e">
        <f t="shared" si="157"/>
        <v>#REF!</v>
      </c>
      <c r="AJ170" s="55" t="e">
        <f t="shared" si="158"/>
        <v>#REF!</v>
      </c>
      <c r="AK170" s="55" t="e">
        <f t="shared" si="159"/>
        <v>#REF!</v>
      </c>
      <c r="AL170" s="55" t="e">
        <f t="shared" si="160"/>
        <v>#REF!</v>
      </c>
      <c r="AM170" s="55" t="e">
        <f t="shared" si="161"/>
        <v>#REF!</v>
      </c>
      <c r="AN170" s="55" t="e">
        <f t="shared" si="162"/>
        <v>#REF!</v>
      </c>
      <c r="AO170" s="55" t="e">
        <f t="shared" si="163"/>
        <v>#REF!</v>
      </c>
      <c r="AP170" s="55" t="e">
        <f t="shared" si="164"/>
        <v>#REF!</v>
      </c>
      <c r="AQ170" s="55" t="e">
        <f t="shared" si="165"/>
        <v>#REF!</v>
      </c>
      <c r="AR170" s="55" t="e">
        <f t="shared" si="166"/>
        <v>#REF!</v>
      </c>
      <c r="AS170" s="55" t="e">
        <f t="shared" si="167"/>
        <v>#REF!</v>
      </c>
      <c r="AT170" s="57" t="e">
        <f t="shared" si="168"/>
        <v>#REF!</v>
      </c>
      <c r="AU170" s="56" t="e">
        <f t="shared" si="169"/>
        <v>#REF!</v>
      </c>
      <c r="AV170" s="55" t="e">
        <f t="shared" si="170"/>
        <v>#REF!</v>
      </c>
      <c r="AW170" s="55" t="e">
        <f t="shared" si="171"/>
        <v>#REF!</v>
      </c>
      <c r="AX170" s="55" t="e">
        <f t="shared" si="172"/>
        <v>#REF!</v>
      </c>
      <c r="AY170" s="55" t="e">
        <f t="shared" si="173"/>
        <v>#REF!</v>
      </c>
      <c r="AZ170" s="55" t="e">
        <f t="shared" si="174"/>
        <v>#REF!</v>
      </c>
      <c r="BA170" s="55" t="e">
        <f t="shared" si="175"/>
        <v>#REF!</v>
      </c>
      <c r="BB170" s="55" t="e">
        <f t="shared" si="176"/>
        <v>#REF!</v>
      </c>
      <c r="BC170" s="55" t="e">
        <f t="shared" si="177"/>
        <v>#REF!</v>
      </c>
      <c r="BD170" s="55" t="e">
        <f t="shared" si="178"/>
        <v>#REF!</v>
      </c>
      <c r="BE170" s="55" t="e">
        <f t="shared" si="179"/>
        <v>#REF!</v>
      </c>
      <c r="BF170" s="55" t="e">
        <f t="shared" si="180"/>
        <v>#REF!</v>
      </c>
      <c r="BG170" s="55" t="e">
        <f t="shared" si="181"/>
        <v>#REF!</v>
      </c>
      <c r="BH170" s="55" t="e">
        <f t="shared" si="182"/>
        <v>#REF!</v>
      </c>
      <c r="BI170" s="54" t="e">
        <f t="shared" si="183"/>
        <v>#REF!</v>
      </c>
      <c r="BJ170" s="53" t="e">
        <f t="shared" si="185"/>
        <v>#REF!</v>
      </c>
    </row>
    <row r="171" spans="1:62" s="33" customFormat="1" ht="12.95" customHeight="1">
      <c r="A171" s="52">
        <f t="shared" si="184"/>
        <v>2700</v>
      </c>
      <c r="B171" s="59" t="e">
        <f t="shared" si="124"/>
        <v>#REF!</v>
      </c>
      <c r="C171" s="55" t="e">
        <f t="shared" si="125"/>
        <v>#REF!</v>
      </c>
      <c r="D171" s="55" t="e">
        <f t="shared" si="126"/>
        <v>#REF!</v>
      </c>
      <c r="E171" s="55" t="e">
        <f t="shared" si="127"/>
        <v>#REF!</v>
      </c>
      <c r="F171" s="55" t="e">
        <f t="shared" si="128"/>
        <v>#REF!</v>
      </c>
      <c r="G171" s="55" t="e">
        <f t="shared" si="129"/>
        <v>#REF!</v>
      </c>
      <c r="H171" s="55" t="e">
        <f t="shared" si="130"/>
        <v>#REF!</v>
      </c>
      <c r="I171" s="55" t="e">
        <f t="shared" si="131"/>
        <v>#REF!</v>
      </c>
      <c r="J171" s="55" t="e">
        <f t="shared" si="132"/>
        <v>#REF!</v>
      </c>
      <c r="K171" s="55" t="e">
        <f t="shared" si="133"/>
        <v>#REF!</v>
      </c>
      <c r="L171" s="55" t="e">
        <f t="shared" si="134"/>
        <v>#REF!</v>
      </c>
      <c r="M171" s="55" t="e">
        <f t="shared" si="135"/>
        <v>#REF!</v>
      </c>
      <c r="N171" s="55" t="e">
        <f t="shared" si="136"/>
        <v>#REF!</v>
      </c>
      <c r="O171" s="55" t="e">
        <f t="shared" si="137"/>
        <v>#REF!</v>
      </c>
      <c r="P171" s="57" t="e">
        <f t="shared" si="138"/>
        <v>#REF!</v>
      </c>
      <c r="Q171" s="58" t="e">
        <f t="shared" si="139"/>
        <v>#REF!</v>
      </c>
      <c r="R171" s="55" t="e">
        <f t="shared" si="140"/>
        <v>#REF!</v>
      </c>
      <c r="S171" s="55" t="e">
        <f t="shared" si="141"/>
        <v>#REF!</v>
      </c>
      <c r="T171" s="55" t="e">
        <f t="shared" si="142"/>
        <v>#REF!</v>
      </c>
      <c r="U171" s="55" t="e">
        <f t="shared" si="143"/>
        <v>#REF!</v>
      </c>
      <c r="V171" s="55" t="e">
        <f t="shared" si="144"/>
        <v>#REF!</v>
      </c>
      <c r="W171" s="55" t="e">
        <f t="shared" si="145"/>
        <v>#REF!</v>
      </c>
      <c r="X171" s="55" t="e">
        <f t="shared" si="146"/>
        <v>#REF!</v>
      </c>
      <c r="Y171" s="55" t="e">
        <f t="shared" si="147"/>
        <v>#REF!</v>
      </c>
      <c r="Z171" s="55" t="e">
        <f t="shared" si="148"/>
        <v>#REF!</v>
      </c>
      <c r="AA171" s="56" t="e">
        <f t="shared" si="149"/>
        <v>#REF!</v>
      </c>
      <c r="AB171" s="55" t="e">
        <f t="shared" si="150"/>
        <v>#REF!</v>
      </c>
      <c r="AC171" s="55" t="e">
        <f t="shared" si="151"/>
        <v>#REF!</v>
      </c>
      <c r="AD171" s="55" t="e">
        <f t="shared" si="152"/>
        <v>#REF!</v>
      </c>
      <c r="AE171" s="57" t="e">
        <f t="shared" si="153"/>
        <v>#REF!</v>
      </c>
      <c r="AF171" s="56" t="e">
        <f t="shared" si="154"/>
        <v>#REF!</v>
      </c>
      <c r="AG171" s="55" t="e">
        <f t="shared" si="155"/>
        <v>#REF!</v>
      </c>
      <c r="AH171" s="55" t="e">
        <f t="shared" si="156"/>
        <v>#REF!</v>
      </c>
      <c r="AI171" s="55" t="e">
        <f t="shared" si="157"/>
        <v>#REF!</v>
      </c>
      <c r="AJ171" s="55" t="e">
        <f t="shared" si="158"/>
        <v>#REF!</v>
      </c>
      <c r="AK171" s="55" t="e">
        <f t="shared" si="159"/>
        <v>#REF!</v>
      </c>
      <c r="AL171" s="55" t="e">
        <f t="shared" si="160"/>
        <v>#REF!</v>
      </c>
      <c r="AM171" s="55" t="e">
        <f t="shared" si="161"/>
        <v>#REF!</v>
      </c>
      <c r="AN171" s="55" t="e">
        <f t="shared" si="162"/>
        <v>#REF!</v>
      </c>
      <c r="AO171" s="55" t="e">
        <f t="shared" si="163"/>
        <v>#REF!</v>
      </c>
      <c r="AP171" s="55" t="e">
        <f t="shared" si="164"/>
        <v>#REF!</v>
      </c>
      <c r="AQ171" s="55" t="e">
        <f t="shared" si="165"/>
        <v>#REF!</v>
      </c>
      <c r="AR171" s="55" t="e">
        <f t="shared" si="166"/>
        <v>#REF!</v>
      </c>
      <c r="AS171" s="55" t="e">
        <f t="shared" si="167"/>
        <v>#REF!</v>
      </c>
      <c r="AT171" s="57" t="e">
        <f t="shared" si="168"/>
        <v>#REF!</v>
      </c>
      <c r="AU171" s="56" t="e">
        <f t="shared" si="169"/>
        <v>#REF!</v>
      </c>
      <c r="AV171" s="55" t="e">
        <f t="shared" si="170"/>
        <v>#REF!</v>
      </c>
      <c r="AW171" s="55" t="e">
        <f t="shared" si="171"/>
        <v>#REF!</v>
      </c>
      <c r="AX171" s="55" t="e">
        <f t="shared" si="172"/>
        <v>#REF!</v>
      </c>
      <c r="AY171" s="55" t="e">
        <f t="shared" si="173"/>
        <v>#REF!</v>
      </c>
      <c r="AZ171" s="55" t="e">
        <f t="shared" si="174"/>
        <v>#REF!</v>
      </c>
      <c r="BA171" s="55" t="e">
        <f t="shared" si="175"/>
        <v>#REF!</v>
      </c>
      <c r="BB171" s="55" t="e">
        <f t="shared" si="176"/>
        <v>#REF!</v>
      </c>
      <c r="BC171" s="55" t="e">
        <f t="shared" si="177"/>
        <v>#REF!</v>
      </c>
      <c r="BD171" s="55" t="e">
        <f t="shared" si="178"/>
        <v>#REF!</v>
      </c>
      <c r="BE171" s="55" t="e">
        <f t="shared" si="179"/>
        <v>#REF!</v>
      </c>
      <c r="BF171" s="55" t="e">
        <f t="shared" si="180"/>
        <v>#REF!</v>
      </c>
      <c r="BG171" s="55" t="e">
        <f t="shared" si="181"/>
        <v>#REF!</v>
      </c>
      <c r="BH171" s="55" t="e">
        <f t="shared" si="182"/>
        <v>#REF!</v>
      </c>
      <c r="BI171" s="54" t="e">
        <f t="shared" si="183"/>
        <v>#REF!</v>
      </c>
      <c r="BJ171" s="53" t="e">
        <f t="shared" si="185"/>
        <v>#REF!</v>
      </c>
    </row>
    <row r="172" spans="1:62" s="33" customFormat="1" ht="12.95" customHeight="1">
      <c r="A172" s="52">
        <f t="shared" si="184"/>
        <v>2701</v>
      </c>
      <c r="B172" s="59" t="e">
        <f t="shared" si="124"/>
        <v>#REF!</v>
      </c>
      <c r="C172" s="55" t="e">
        <f t="shared" si="125"/>
        <v>#REF!</v>
      </c>
      <c r="D172" s="55" t="e">
        <f t="shared" si="126"/>
        <v>#REF!</v>
      </c>
      <c r="E172" s="55" t="e">
        <f t="shared" si="127"/>
        <v>#REF!</v>
      </c>
      <c r="F172" s="55" t="e">
        <f t="shared" si="128"/>
        <v>#REF!</v>
      </c>
      <c r="G172" s="55" t="e">
        <f t="shared" si="129"/>
        <v>#REF!</v>
      </c>
      <c r="H172" s="55" t="e">
        <f t="shared" si="130"/>
        <v>#REF!</v>
      </c>
      <c r="I172" s="55" t="e">
        <f t="shared" si="131"/>
        <v>#REF!</v>
      </c>
      <c r="J172" s="55" t="e">
        <f t="shared" si="132"/>
        <v>#REF!</v>
      </c>
      <c r="K172" s="55" t="e">
        <f t="shared" si="133"/>
        <v>#REF!</v>
      </c>
      <c r="L172" s="55" t="e">
        <f t="shared" si="134"/>
        <v>#REF!</v>
      </c>
      <c r="M172" s="55" t="e">
        <f t="shared" si="135"/>
        <v>#REF!</v>
      </c>
      <c r="N172" s="55" t="e">
        <f t="shared" si="136"/>
        <v>#REF!</v>
      </c>
      <c r="O172" s="55" t="e">
        <f t="shared" si="137"/>
        <v>#REF!</v>
      </c>
      <c r="P172" s="57" t="e">
        <f t="shared" si="138"/>
        <v>#REF!</v>
      </c>
      <c r="Q172" s="58" t="e">
        <f t="shared" si="139"/>
        <v>#REF!</v>
      </c>
      <c r="R172" s="55" t="e">
        <f t="shared" si="140"/>
        <v>#REF!</v>
      </c>
      <c r="S172" s="55" t="e">
        <f t="shared" si="141"/>
        <v>#REF!</v>
      </c>
      <c r="T172" s="55" t="e">
        <f t="shared" si="142"/>
        <v>#REF!</v>
      </c>
      <c r="U172" s="55" t="e">
        <f t="shared" si="143"/>
        <v>#REF!</v>
      </c>
      <c r="V172" s="55" t="e">
        <f t="shared" si="144"/>
        <v>#REF!</v>
      </c>
      <c r="W172" s="55" t="e">
        <f t="shared" si="145"/>
        <v>#REF!</v>
      </c>
      <c r="X172" s="55" t="e">
        <f t="shared" si="146"/>
        <v>#REF!</v>
      </c>
      <c r="Y172" s="55" t="e">
        <f t="shared" si="147"/>
        <v>#REF!</v>
      </c>
      <c r="Z172" s="55" t="e">
        <f t="shared" si="148"/>
        <v>#REF!</v>
      </c>
      <c r="AA172" s="56" t="e">
        <f t="shared" si="149"/>
        <v>#REF!</v>
      </c>
      <c r="AB172" s="55" t="e">
        <f t="shared" si="150"/>
        <v>#REF!</v>
      </c>
      <c r="AC172" s="55" t="e">
        <f t="shared" si="151"/>
        <v>#REF!</v>
      </c>
      <c r="AD172" s="55" t="e">
        <f t="shared" si="152"/>
        <v>#REF!</v>
      </c>
      <c r="AE172" s="57" t="e">
        <f t="shared" si="153"/>
        <v>#REF!</v>
      </c>
      <c r="AF172" s="56" t="e">
        <f t="shared" si="154"/>
        <v>#REF!</v>
      </c>
      <c r="AG172" s="55" t="e">
        <f t="shared" si="155"/>
        <v>#REF!</v>
      </c>
      <c r="AH172" s="55" t="e">
        <f t="shared" si="156"/>
        <v>#REF!</v>
      </c>
      <c r="AI172" s="55" t="e">
        <f t="shared" si="157"/>
        <v>#REF!</v>
      </c>
      <c r="AJ172" s="55" t="e">
        <f t="shared" si="158"/>
        <v>#REF!</v>
      </c>
      <c r="AK172" s="55" t="e">
        <f t="shared" si="159"/>
        <v>#REF!</v>
      </c>
      <c r="AL172" s="55" t="e">
        <f t="shared" si="160"/>
        <v>#REF!</v>
      </c>
      <c r="AM172" s="55" t="e">
        <f t="shared" si="161"/>
        <v>#REF!</v>
      </c>
      <c r="AN172" s="55" t="e">
        <f t="shared" si="162"/>
        <v>#REF!</v>
      </c>
      <c r="AO172" s="55" t="e">
        <f t="shared" si="163"/>
        <v>#REF!</v>
      </c>
      <c r="AP172" s="55" t="e">
        <f t="shared" si="164"/>
        <v>#REF!</v>
      </c>
      <c r="AQ172" s="55" t="e">
        <f t="shared" si="165"/>
        <v>#REF!</v>
      </c>
      <c r="AR172" s="55" t="e">
        <f t="shared" si="166"/>
        <v>#REF!</v>
      </c>
      <c r="AS172" s="55" t="e">
        <f t="shared" si="167"/>
        <v>#REF!</v>
      </c>
      <c r="AT172" s="57" t="e">
        <f t="shared" si="168"/>
        <v>#REF!</v>
      </c>
      <c r="AU172" s="56" t="e">
        <f t="shared" si="169"/>
        <v>#REF!</v>
      </c>
      <c r="AV172" s="55" t="e">
        <f t="shared" si="170"/>
        <v>#REF!</v>
      </c>
      <c r="AW172" s="55" t="e">
        <f t="shared" si="171"/>
        <v>#REF!</v>
      </c>
      <c r="AX172" s="55" t="e">
        <f t="shared" si="172"/>
        <v>#REF!</v>
      </c>
      <c r="AY172" s="55" t="e">
        <f t="shared" si="173"/>
        <v>#REF!</v>
      </c>
      <c r="AZ172" s="55" t="e">
        <f t="shared" si="174"/>
        <v>#REF!</v>
      </c>
      <c r="BA172" s="55" t="e">
        <f t="shared" si="175"/>
        <v>#REF!</v>
      </c>
      <c r="BB172" s="55" t="e">
        <f t="shared" si="176"/>
        <v>#REF!</v>
      </c>
      <c r="BC172" s="55" t="e">
        <f t="shared" si="177"/>
        <v>#REF!</v>
      </c>
      <c r="BD172" s="55" t="e">
        <f t="shared" si="178"/>
        <v>#REF!</v>
      </c>
      <c r="BE172" s="55" t="e">
        <f t="shared" si="179"/>
        <v>#REF!</v>
      </c>
      <c r="BF172" s="55" t="e">
        <f t="shared" si="180"/>
        <v>#REF!</v>
      </c>
      <c r="BG172" s="55" t="e">
        <f t="shared" si="181"/>
        <v>#REF!</v>
      </c>
      <c r="BH172" s="55" t="e">
        <f t="shared" si="182"/>
        <v>#REF!</v>
      </c>
      <c r="BI172" s="54" t="e">
        <f t="shared" si="183"/>
        <v>#REF!</v>
      </c>
      <c r="BJ172" s="53" t="e">
        <f t="shared" si="185"/>
        <v>#REF!</v>
      </c>
    </row>
    <row r="173" spans="1:62" s="33" customFormat="1" ht="12.95" customHeight="1">
      <c r="A173" s="52">
        <f t="shared" si="184"/>
        <v>2702</v>
      </c>
      <c r="B173" s="59" t="e">
        <f t="shared" si="124"/>
        <v>#REF!</v>
      </c>
      <c r="C173" s="55" t="e">
        <f t="shared" si="125"/>
        <v>#REF!</v>
      </c>
      <c r="D173" s="55" t="e">
        <f t="shared" si="126"/>
        <v>#REF!</v>
      </c>
      <c r="E173" s="55" t="e">
        <f t="shared" si="127"/>
        <v>#REF!</v>
      </c>
      <c r="F173" s="55" t="e">
        <f t="shared" si="128"/>
        <v>#REF!</v>
      </c>
      <c r="G173" s="55" t="e">
        <f t="shared" si="129"/>
        <v>#REF!</v>
      </c>
      <c r="H173" s="55" t="e">
        <f t="shared" si="130"/>
        <v>#REF!</v>
      </c>
      <c r="I173" s="55" t="e">
        <f t="shared" si="131"/>
        <v>#REF!</v>
      </c>
      <c r="J173" s="55" t="e">
        <f t="shared" si="132"/>
        <v>#REF!</v>
      </c>
      <c r="K173" s="55" t="e">
        <f t="shared" si="133"/>
        <v>#REF!</v>
      </c>
      <c r="L173" s="55" t="e">
        <f t="shared" si="134"/>
        <v>#REF!</v>
      </c>
      <c r="M173" s="55" t="e">
        <f t="shared" si="135"/>
        <v>#REF!</v>
      </c>
      <c r="N173" s="55" t="e">
        <f t="shared" si="136"/>
        <v>#REF!</v>
      </c>
      <c r="O173" s="55" t="e">
        <f t="shared" si="137"/>
        <v>#REF!</v>
      </c>
      <c r="P173" s="57" t="e">
        <f t="shared" si="138"/>
        <v>#REF!</v>
      </c>
      <c r="Q173" s="58" t="e">
        <f t="shared" si="139"/>
        <v>#REF!</v>
      </c>
      <c r="R173" s="55" t="e">
        <f t="shared" si="140"/>
        <v>#REF!</v>
      </c>
      <c r="S173" s="55" t="e">
        <f t="shared" si="141"/>
        <v>#REF!</v>
      </c>
      <c r="T173" s="55" t="e">
        <f t="shared" si="142"/>
        <v>#REF!</v>
      </c>
      <c r="U173" s="55" t="e">
        <f t="shared" si="143"/>
        <v>#REF!</v>
      </c>
      <c r="V173" s="55" t="e">
        <f t="shared" si="144"/>
        <v>#REF!</v>
      </c>
      <c r="W173" s="55" t="e">
        <f t="shared" si="145"/>
        <v>#REF!</v>
      </c>
      <c r="X173" s="55" t="e">
        <f t="shared" si="146"/>
        <v>#REF!</v>
      </c>
      <c r="Y173" s="55" t="e">
        <f t="shared" si="147"/>
        <v>#REF!</v>
      </c>
      <c r="Z173" s="55" t="e">
        <f t="shared" si="148"/>
        <v>#REF!</v>
      </c>
      <c r="AA173" s="56" t="e">
        <f t="shared" si="149"/>
        <v>#REF!</v>
      </c>
      <c r="AB173" s="55" t="e">
        <f t="shared" si="150"/>
        <v>#REF!</v>
      </c>
      <c r="AC173" s="55" t="e">
        <f t="shared" si="151"/>
        <v>#REF!</v>
      </c>
      <c r="AD173" s="55" t="e">
        <f t="shared" si="152"/>
        <v>#REF!</v>
      </c>
      <c r="AE173" s="57" t="e">
        <f t="shared" si="153"/>
        <v>#REF!</v>
      </c>
      <c r="AF173" s="56" t="e">
        <f t="shared" si="154"/>
        <v>#REF!</v>
      </c>
      <c r="AG173" s="55" t="e">
        <f t="shared" si="155"/>
        <v>#REF!</v>
      </c>
      <c r="AH173" s="55" t="e">
        <f t="shared" si="156"/>
        <v>#REF!</v>
      </c>
      <c r="AI173" s="55" t="e">
        <f t="shared" si="157"/>
        <v>#REF!</v>
      </c>
      <c r="AJ173" s="55" t="e">
        <f t="shared" si="158"/>
        <v>#REF!</v>
      </c>
      <c r="AK173" s="55" t="e">
        <f t="shared" si="159"/>
        <v>#REF!</v>
      </c>
      <c r="AL173" s="55" t="e">
        <f t="shared" si="160"/>
        <v>#REF!</v>
      </c>
      <c r="AM173" s="55" t="e">
        <f t="shared" si="161"/>
        <v>#REF!</v>
      </c>
      <c r="AN173" s="55" t="e">
        <f t="shared" si="162"/>
        <v>#REF!</v>
      </c>
      <c r="AO173" s="55" t="e">
        <f t="shared" si="163"/>
        <v>#REF!</v>
      </c>
      <c r="AP173" s="55" t="e">
        <f t="shared" si="164"/>
        <v>#REF!</v>
      </c>
      <c r="AQ173" s="55" t="e">
        <f t="shared" si="165"/>
        <v>#REF!</v>
      </c>
      <c r="AR173" s="55" t="e">
        <f t="shared" si="166"/>
        <v>#REF!</v>
      </c>
      <c r="AS173" s="55" t="e">
        <f t="shared" si="167"/>
        <v>#REF!</v>
      </c>
      <c r="AT173" s="57" t="e">
        <f t="shared" si="168"/>
        <v>#REF!</v>
      </c>
      <c r="AU173" s="56" t="e">
        <f t="shared" si="169"/>
        <v>#REF!</v>
      </c>
      <c r="AV173" s="55" t="e">
        <f t="shared" si="170"/>
        <v>#REF!</v>
      </c>
      <c r="AW173" s="55" t="e">
        <f t="shared" si="171"/>
        <v>#REF!</v>
      </c>
      <c r="AX173" s="55" t="e">
        <f t="shared" si="172"/>
        <v>#REF!</v>
      </c>
      <c r="AY173" s="55" t="e">
        <f t="shared" si="173"/>
        <v>#REF!</v>
      </c>
      <c r="AZ173" s="55" t="e">
        <f t="shared" si="174"/>
        <v>#REF!</v>
      </c>
      <c r="BA173" s="55" t="e">
        <f t="shared" si="175"/>
        <v>#REF!</v>
      </c>
      <c r="BB173" s="55" t="e">
        <f t="shared" si="176"/>
        <v>#REF!</v>
      </c>
      <c r="BC173" s="55" t="e">
        <f t="shared" si="177"/>
        <v>#REF!</v>
      </c>
      <c r="BD173" s="55" t="e">
        <f t="shared" si="178"/>
        <v>#REF!</v>
      </c>
      <c r="BE173" s="55" t="e">
        <f t="shared" si="179"/>
        <v>#REF!</v>
      </c>
      <c r="BF173" s="55" t="e">
        <f t="shared" si="180"/>
        <v>#REF!</v>
      </c>
      <c r="BG173" s="55" t="e">
        <f t="shared" si="181"/>
        <v>#REF!</v>
      </c>
      <c r="BH173" s="55" t="e">
        <f t="shared" si="182"/>
        <v>#REF!</v>
      </c>
      <c r="BI173" s="54" t="e">
        <f t="shared" si="183"/>
        <v>#REF!</v>
      </c>
      <c r="BJ173" s="53" t="e">
        <f t="shared" si="185"/>
        <v>#REF!</v>
      </c>
    </row>
    <row r="174" spans="1:62" s="33" customFormat="1" ht="12.95" customHeight="1">
      <c r="A174" s="52">
        <f t="shared" si="184"/>
        <v>2703</v>
      </c>
      <c r="B174" s="59" t="e">
        <f t="shared" si="124"/>
        <v>#REF!</v>
      </c>
      <c r="C174" s="55" t="e">
        <f t="shared" si="125"/>
        <v>#REF!</v>
      </c>
      <c r="D174" s="55" t="e">
        <f t="shared" si="126"/>
        <v>#REF!</v>
      </c>
      <c r="E174" s="55" t="e">
        <f t="shared" si="127"/>
        <v>#REF!</v>
      </c>
      <c r="F174" s="55" t="e">
        <f t="shared" si="128"/>
        <v>#REF!</v>
      </c>
      <c r="G174" s="55" t="e">
        <f t="shared" si="129"/>
        <v>#REF!</v>
      </c>
      <c r="H174" s="55" t="e">
        <f t="shared" si="130"/>
        <v>#REF!</v>
      </c>
      <c r="I174" s="55" t="e">
        <f t="shared" si="131"/>
        <v>#REF!</v>
      </c>
      <c r="J174" s="55" t="e">
        <f t="shared" si="132"/>
        <v>#REF!</v>
      </c>
      <c r="K174" s="55" t="e">
        <f t="shared" si="133"/>
        <v>#REF!</v>
      </c>
      <c r="L174" s="55" t="e">
        <f t="shared" si="134"/>
        <v>#REF!</v>
      </c>
      <c r="M174" s="55" t="e">
        <f t="shared" si="135"/>
        <v>#REF!</v>
      </c>
      <c r="N174" s="55" t="e">
        <f t="shared" si="136"/>
        <v>#REF!</v>
      </c>
      <c r="O174" s="55" t="e">
        <f t="shared" si="137"/>
        <v>#REF!</v>
      </c>
      <c r="P174" s="57" t="e">
        <f t="shared" si="138"/>
        <v>#REF!</v>
      </c>
      <c r="Q174" s="58" t="e">
        <f t="shared" si="139"/>
        <v>#REF!</v>
      </c>
      <c r="R174" s="55" t="e">
        <f t="shared" si="140"/>
        <v>#REF!</v>
      </c>
      <c r="S174" s="55" t="e">
        <f t="shared" si="141"/>
        <v>#REF!</v>
      </c>
      <c r="T174" s="55" t="e">
        <f t="shared" si="142"/>
        <v>#REF!</v>
      </c>
      <c r="U174" s="55" t="e">
        <f t="shared" si="143"/>
        <v>#REF!</v>
      </c>
      <c r="V174" s="55" t="e">
        <f t="shared" si="144"/>
        <v>#REF!</v>
      </c>
      <c r="W174" s="55" t="e">
        <f t="shared" si="145"/>
        <v>#REF!</v>
      </c>
      <c r="X174" s="55" t="e">
        <f t="shared" si="146"/>
        <v>#REF!</v>
      </c>
      <c r="Y174" s="55" t="e">
        <f t="shared" si="147"/>
        <v>#REF!</v>
      </c>
      <c r="Z174" s="55" t="e">
        <f t="shared" si="148"/>
        <v>#REF!</v>
      </c>
      <c r="AA174" s="56" t="e">
        <f t="shared" si="149"/>
        <v>#REF!</v>
      </c>
      <c r="AB174" s="55" t="e">
        <f t="shared" si="150"/>
        <v>#REF!</v>
      </c>
      <c r="AC174" s="55" t="e">
        <f t="shared" si="151"/>
        <v>#REF!</v>
      </c>
      <c r="AD174" s="55" t="e">
        <f t="shared" si="152"/>
        <v>#REF!</v>
      </c>
      <c r="AE174" s="57" t="e">
        <f t="shared" si="153"/>
        <v>#REF!</v>
      </c>
      <c r="AF174" s="56" t="e">
        <f t="shared" si="154"/>
        <v>#REF!</v>
      </c>
      <c r="AG174" s="55" t="e">
        <f t="shared" si="155"/>
        <v>#REF!</v>
      </c>
      <c r="AH174" s="55" t="e">
        <f t="shared" si="156"/>
        <v>#REF!</v>
      </c>
      <c r="AI174" s="55" t="e">
        <f t="shared" si="157"/>
        <v>#REF!</v>
      </c>
      <c r="AJ174" s="55" t="e">
        <f t="shared" si="158"/>
        <v>#REF!</v>
      </c>
      <c r="AK174" s="55" t="e">
        <f t="shared" si="159"/>
        <v>#REF!</v>
      </c>
      <c r="AL174" s="55" t="e">
        <f t="shared" si="160"/>
        <v>#REF!</v>
      </c>
      <c r="AM174" s="55" t="e">
        <f t="shared" si="161"/>
        <v>#REF!</v>
      </c>
      <c r="AN174" s="55" t="e">
        <f t="shared" si="162"/>
        <v>#REF!</v>
      </c>
      <c r="AO174" s="55" t="e">
        <f t="shared" si="163"/>
        <v>#REF!</v>
      </c>
      <c r="AP174" s="55" t="e">
        <f t="shared" si="164"/>
        <v>#REF!</v>
      </c>
      <c r="AQ174" s="55" t="e">
        <f t="shared" si="165"/>
        <v>#REF!</v>
      </c>
      <c r="AR174" s="55" t="e">
        <f t="shared" si="166"/>
        <v>#REF!</v>
      </c>
      <c r="AS174" s="55" t="e">
        <f t="shared" si="167"/>
        <v>#REF!</v>
      </c>
      <c r="AT174" s="57" t="e">
        <f t="shared" si="168"/>
        <v>#REF!</v>
      </c>
      <c r="AU174" s="56" t="e">
        <f t="shared" si="169"/>
        <v>#REF!</v>
      </c>
      <c r="AV174" s="55" t="e">
        <f t="shared" si="170"/>
        <v>#REF!</v>
      </c>
      <c r="AW174" s="55" t="e">
        <f t="shared" si="171"/>
        <v>#REF!</v>
      </c>
      <c r="AX174" s="55" t="e">
        <f t="shared" si="172"/>
        <v>#REF!</v>
      </c>
      <c r="AY174" s="55" t="e">
        <f t="shared" si="173"/>
        <v>#REF!</v>
      </c>
      <c r="AZ174" s="55" t="e">
        <f t="shared" si="174"/>
        <v>#REF!</v>
      </c>
      <c r="BA174" s="55" t="e">
        <f t="shared" si="175"/>
        <v>#REF!</v>
      </c>
      <c r="BB174" s="55" t="e">
        <f t="shared" si="176"/>
        <v>#REF!</v>
      </c>
      <c r="BC174" s="55" t="e">
        <f t="shared" si="177"/>
        <v>#REF!</v>
      </c>
      <c r="BD174" s="55" t="e">
        <f t="shared" si="178"/>
        <v>#REF!</v>
      </c>
      <c r="BE174" s="55" t="e">
        <f t="shared" si="179"/>
        <v>#REF!</v>
      </c>
      <c r="BF174" s="55" t="e">
        <f t="shared" si="180"/>
        <v>#REF!</v>
      </c>
      <c r="BG174" s="55" t="e">
        <f t="shared" si="181"/>
        <v>#REF!</v>
      </c>
      <c r="BH174" s="55" t="e">
        <f t="shared" si="182"/>
        <v>#REF!</v>
      </c>
      <c r="BI174" s="54" t="e">
        <f t="shared" si="183"/>
        <v>#REF!</v>
      </c>
      <c r="BJ174" s="53" t="e">
        <f t="shared" si="185"/>
        <v>#REF!</v>
      </c>
    </row>
    <row r="175" spans="1:62" s="33" customFormat="1" ht="12.95" customHeight="1">
      <c r="A175" s="52">
        <f t="shared" si="184"/>
        <v>2704</v>
      </c>
      <c r="B175" s="59" t="e">
        <f t="shared" si="124"/>
        <v>#REF!</v>
      </c>
      <c r="C175" s="55" t="e">
        <f t="shared" si="125"/>
        <v>#REF!</v>
      </c>
      <c r="D175" s="55" t="e">
        <f t="shared" si="126"/>
        <v>#REF!</v>
      </c>
      <c r="E175" s="55" t="e">
        <f t="shared" si="127"/>
        <v>#REF!</v>
      </c>
      <c r="F175" s="55" t="e">
        <f t="shared" si="128"/>
        <v>#REF!</v>
      </c>
      <c r="G175" s="55" t="e">
        <f t="shared" si="129"/>
        <v>#REF!</v>
      </c>
      <c r="H175" s="55" t="e">
        <f t="shared" si="130"/>
        <v>#REF!</v>
      </c>
      <c r="I175" s="55" t="e">
        <f t="shared" si="131"/>
        <v>#REF!</v>
      </c>
      <c r="J175" s="55" t="e">
        <f t="shared" si="132"/>
        <v>#REF!</v>
      </c>
      <c r="K175" s="55" t="e">
        <f t="shared" si="133"/>
        <v>#REF!</v>
      </c>
      <c r="L175" s="55" t="e">
        <f t="shared" si="134"/>
        <v>#REF!</v>
      </c>
      <c r="M175" s="55" t="e">
        <f t="shared" si="135"/>
        <v>#REF!</v>
      </c>
      <c r="N175" s="55" t="e">
        <f t="shared" si="136"/>
        <v>#REF!</v>
      </c>
      <c r="O175" s="55" t="e">
        <f t="shared" si="137"/>
        <v>#REF!</v>
      </c>
      <c r="P175" s="57" t="e">
        <f t="shared" si="138"/>
        <v>#REF!</v>
      </c>
      <c r="Q175" s="58" t="e">
        <f t="shared" si="139"/>
        <v>#REF!</v>
      </c>
      <c r="R175" s="55" t="e">
        <f t="shared" si="140"/>
        <v>#REF!</v>
      </c>
      <c r="S175" s="55" t="e">
        <f t="shared" si="141"/>
        <v>#REF!</v>
      </c>
      <c r="T175" s="55" t="e">
        <f t="shared" si="142"/>
        <v>#REF!</v>
      </c>
      <c r="U175" s="55" t="e">
        <f t="shared" si="143"/>
        <v>#REF!</v>
      </c>
      <c r="V175" s="55" t="e">
        <f t="shared" si="144"/>
        <v>#REF!</v>
      </c>
      <c r="W175" s="55" t="e">
        <f t="shared" si="145"/>
        <v>#REF!</v>
      </c>
      <c r="X175" s="55" t="e">
        <f t="shared" si="146"/>
        <v>#REF!</v>
      </c>
      <c r="Y175" s="55" t="e">
        <f t="shared" si="147"/>
        <v>#REF!</v>
      </c>
      <c r="Z175" s="55" t="e">
        <f t="shared" si="148"/>
        <v>#REF!</v>
      </c>
      <c r="AA175" s="56" t="e">
        <f t="shared" si="149"/>
        <v>#REF!</v>
      </c>
      <c r="AB175" s="55" t="e">
        <f t="shared" si="150"/>
        <v>#REF!</v>
      </c>
      <c r="AC175" s="55" t="e">
        <f t="shared" si="151"/>
        <v>#REF!</v>
      </c>
      <c r="AD175" s="55" t="e">
        <f t="shared" si="152"/>
        <v>#REF!</v>
      </c>
      <c r="AE175" s="57" t="e">
        <f t="shared" si="153"/>
        <v>#REF!</v>
      </c>
      <c r="AF175" s="56" t="e">
        <f t="shared" si="154"/>
        <v>#REF!</v>
      </c>
      <c r="AG175" s="55" t="e">
        <f t="shared" si="155"/>
        <v>#REF!</v>
      </c>
      <c r="AH175" s="55" t="e">
        <f t="shared" si="156"/>
        <v>#REF!</v>
      </c>
      <c r="AI175" s="55" t="e">
        <f t="shared" si="157"/>
        <v>#REF!</v>
      </c>
      <c r="AJ175" s="55" t="e">
        <f t="shared" si="158"/>
        <v>#REF!</v>
      </c>
      <c r="AK175" s="55" t="e">
        <f t="shared" si="159"/>
        <v>#REF!</v>
      </c>
      <c r="AL175" s="55" t="e">
        <f t="shared" si="160"/>
        <v>#REF!</v>
      </c>
      <c r="AM175" s="55" t="e">
        <f t="shared" si="161"/>
        <v>#REF!</v>
      </c>
      <c r="AN175" s="55" t="e">
        <f t="shared" si="162"/>
        <v>#REF!</v>
      </c>
      <c r="AO175" s="55" t="e">
        <f t="shared" si="163"/>
        <v>#REF!</v>
      </c>
      <c r="AP175" s="55" t="e">
        <f t="shared" si="164"/>
        <v>#REF!</v>
      </c>
      <c r="AQ175" s="55" t="e">
        <f t="shared" si="165"/>
        <v>#REF!</v>
      </c>
      <c r="AR175" s="55" t="e">
        <f t="shared" si="166"/>
        <v>#REF!</v>
      </c>
      <c r="AS175" s="55" t="e">
        <f t="shared" si="167"/>
        <v>#REF!</v>
      </c>
      <c r="AT175" s="57" t="e">
        <f t="shared" si="168"/>
        <v>#REF!</v>
      </c>
      <c r="AU175" s="56" t="e">
        <f t="shared" si="169"/>
        <v>#REF!</v>
      </c>
      <c r="AV175" s="55" t="e">
        <f t="shared" si="170"/>
        <v>#REF!</v>
      </c>
      <c r="AW175" s="55" t="e">
        <f t="shared" si="171"/>
        <v>#REF!</v>
      </c>
      <c r="AX175" s="55" t="e">
        <f t="shared" si="172"/>
        <v>#REF!</v>
      </c>
      <c r="AY175" s="55" t="e">
        <f t="shared" si="173"/>
        <v>#REF!</v>
      </c>
      <c r="AZ175" s="55" t="e">
        <f t="shared" si="174"/>
        <v>#REF!</v>
      </c>
      <c r="BA175" s="55" t="e">
        <f t="shared" si="175"/>
        <v>#REF!</v>
      </c>
      <c r="BB175" s="55" t="e">
        <f t="shared" si="176"/>
        <v>#REF!</v>
      </c>
      <c r="BC175" s="55" t="e">
        <f t="shared" si="177"/>
        <v>#REF!</v>
      </c>
      <c r="BD175" s="55" t="e">
        <f t="shared" si="178"/>
        <v>#REF!</v>
      </c>
      <c r="BE175" s="55" t="e">
        <f t="shared" si="179"/>
        <v>#REF!</v>
      </c>
      <c r="BF175" s="55" t="e">
        <f t="shared" si="180"/>
        <v>#REF!</v>
      </c>
      <c r="BG175" s="55" t="e">
        <f t="shared" si="181"/>
        <v>#REF!</v>
      </c>
      <c r="BH175" s="55" t="e">
        <f t="shared" si="182"/>
        <v>#REF!</v>
      </c>
      <c r="BI175" s="54" t="e">
        <f t="shared" si="183"/>
        <v>#REF!</v>
      </c>
      <c r="BJ175" s="53" t="e">
        <f t="shared" si="185"/>
        <v>#REF!</v>
      </c>
    </row>
    <row r="176" spans="1:62" s="33" customFormat="1" ht="12.95" customHeight="1">
      <c r="A176" s="52">
        <f t="shared" si="184"/>
        <v>2705</v>
      </c>
      <c r="B176" s="59" t="e">
        <f t="shared" si="124"/>
        <v>#REF!</v>
      </c>
      <c r="C176" s="55" t="e">
        <f t="shared" si="125"/>
        <v>#REF!</v>
      </c>
      <c r="D176" s="55" t="e">
        <f t="shared" si="126"/>
        <v>#REF!</v>
      </c>
      <c r="E176" s="55" t="e">
        <f t="shared" si="127"/>
        <v>#REF!</v>
      </c>
      <c r="F176" s="55" t="e">
        <f t="shared" si="128"/>
        <v>#REF!</v>
      </c>
      <c r="G176" s="55" t="e">
        <f t="shared" si="129"/>
        <v>#REF!</v>
      </c>
      <c r="H176" s="55" t="e">
        <f t="shared" si="130"/>
        <v>#REF!</v>
      </c>
      <c r="I176" s="55" t="e">
        <f t="shared" si="131"/>
        <v>#REF!</v>
      </c>
      <c r="J176" s="55" t="e">
        <f t="shared" si="132"/>
        <v>#REF!</v>
      </c>
      <c r="K176" s="55" t="e">
        <f t="shared" si="133"/>
        <v>#REF!</v>
      </c>
      <c r="L176" s="55" t="e">
        <f t="shared" si="134"/>
        <v>#REF!</v>
      </c>
      <c r="M176" s="55" t="e">
        <f t="shared" si="135"/>
        <v>#REF!</v>
      </c>
      <c r="N176" s="55" t="e">
        <f t="shared" si="136"/>
        <v>#REF!</v>
      </c>
      <c r="O176" s="55" t="e">
        <f t="shared" si="137"/>
        <v>#REF!</v>
      </c>
      <c r="P176" s="57" t="e">
        <f t="shared" si="138"/>
        <v>#REF!</v>
      </c>
      <c r="Q176" s="58" t="e">
        <f t="shared" si="139"/>
        <v>#REF!</v>
      </c>
      <c r="R176" s="55" t="e">
        <f t="shared" si="140"/>
        <v>#REF!</v>
      </c>
      <c r="S176" s="55" t="e">
        <f t="shared" si="141"/>
        <v>#REF!</v>
      </c>
      <c r="T176" s="55" t="e">
        <f t="shared" si="142"/>
        <v>#REF!</v>
      </c>
      <c r="U176" s="55" t="e">
        <f t="shared" si="143"/>
        <v>#REF!</v>
      </c>
      <c r="V176" s="55" t="e">
        <f t="shared" si="144"/>
        <v>#REF!</v>
      </c>
      <c r="W176" s="55" t="e">
        <f t="shared" si="145"/>
        <v>#REF!</v>
      </c>
      <c r="X176" s="55" t="e">
        <f t="shared" si="146"/>
        <v>#REF!</v>
      </c>
      <c r="Y176" s="55" t="e">
        <f t="shared" si="147"/>
        <v>#REF!</v>
      </c>
      <c r="Z176" s="55" t="e">
        <f t="shared" si="148"/>
        <v>#REF!</v>
      </c>
      <c r="AA176" s="56" t="e">
        <f t="shared" si="149"/>
        <v>#REF!</v>
      </c>
      <c r="AB176" s="55" t="e">
        <f t="shared" si="150"/>
        <v>#REF!</v>
      </c>
      <c r="AC176" s="55" t="e">
        <f t="shared" si="151"/>
        <v>#REF!</v>
      </c>
      <c r="AD176" s="55" t="e">
        <f t="shared" si="152"/>
        <v>#REF!</v>
      </c>
      <c r="AE176" s="57" t="e">
        <f t="shared" si="153"/>
        <v>#REF!</v>
      </c>
      <c r="AF176" s="56" t="e">
        <f t="shared" si="154"/>
        <v>#REF!</v>
      </c>
      <c r="AG176" s="55" t="e">
        <f t="shared" si="155"/>
        <v>#REF!</v>
      </c>
      <c r="AH176" s="55" t="e">
        <f t="shared" si="156"/>
        <v>#REF!</v>
      </c>
      <c r="AI176" s="55" t="e">
        <f t="shared" si="157"/>
        <v>#REF!</v>
      </c>
      <c r="AJ176" s="55" t="e">
        <f t="shared" si="158"/>
        <v>#REF!</v>
      </c>
      <c r="AK176" s="55" t="e">
        <f t="shared" si="159"/>
        <v>#REF!</v>
      </c>
      <c r="AL176" s="55" t="e">
        <f t="shared" si="160"/>
        <v>#REF!</v>
      </c>
      <c r="AM176" s="55" t="e">
        <f t="shared" si="161"/>
        <v>#REF!</v>
      </c>
      <c r="AN176" s="55" t="e">
        <f t="shared" si="162"/>
        <v>#REF!</v>
      </c>
      <c r="AO176" s="55" t="e">
        <f t="shared" si="163"/>
        <v>#REF!</v>
      </c>
      <c r="AP176" s="55" t="e">
        <f t="shared" si="164"/>
        <v>#REF!</v>
      </c>
      <c r="AQ176" s="55" t="e">
        <f t="shared" si="165"/>
        <v>#REF!</v>
      </c>
      <c r="AR176" s="55" t="e">
        <f t="shared" si="166"/>
        <v>#REF!</v>
      </c>
      <c r="AS176" s="55" t="e">
        <f t="shared" si="167"/>
        <v>#REF!</v>
      </c>
      <c r="AT176" s="57" t="e">
        <f t="shared" si="168"/>
        <v>#REF!</v>
      </c>
      <c r="AU176" s="56" t="e">
        <f t="shared" si="169"/>
        <v>#REF!</v>
      </c>
      <c r="AV176" s="55" t="e">
        <f t="shared" si="170"/>
        <v>#REF!</v>
      </c>
      <c r="AW176" s="55" t="e">
        <f t="shared" si="171"/>
        <v>#REF!</v>
      </c>
      <c r="AX176" s="55" t="e">
        <f t="shared" si="172"/>
        <v>#REF!</v>
      </c>
      <c r="AY176" s="55" t="e">
        <f t="shared" si="173"/>
        <v>#REF!</v>
      </c>
      <c r="AZ176" s="55" t="e">
        <f t="shared" si="174"/>
        <v>#REF!</v>
      </c>
      <c r="BA176" s="55" t="e">
        <f t="shared" si="175"/>
        <v>#REF!</v>
      </c>
      <c r="BB176" s="55" t="e">
        <f t="shared" si="176"/>
        <v>#REF!</v>
      </c>
      <c r="BC176" s="55" t="e">
        <f t="shared" si="177"/>
        <v>#REF!</v>
      </c>
      <c r="BD176" s="55" t="e">
        <f t="shared" si="178"/>
        <v>#REF!</v>
      </c>
      <c r="BE176" s="55" t="e">
        <f t="shared" si="179"/>
        <v>#REF!</v>
      </c>
      <c r="BF176" s="55" t="e">
        <f t="shared" si="180"/>
        <v>#REF!</v>
      </c>
      <c r="BG176" s="55" t="e">
        <f t="shared" si="181"/>
        <v>#REF!</v>
      </c>
      <c r="BH176" s="55" t="e">
        <f t="shared" si="182"/>
        <v>#REF!</v>
      </c>
      <c r="BI176" s="54" t="e">
        <f t="shared" si="183"/>
        <v>#REF!</v>
      </c>
      <c r="BJ176" s="53" t="e">
        <f t="shared" si="185"/>
        <v>#REF!</v>
      </c>
    </row>
    <row r="177" spans="1:62" s="33" customFormat="1" ht="12.95" customHeight="1">
      <c r="A177" s="52">
        <f t="shared" si="184"/>
        <v>2706</v>
      </c>
      <c r="B177" s="59" t="e">
        <f t="shared" si="124"/>
        <v>#REF!</v>
      </c>
      <c r="C177" s="55" t="e">
        <f t="shared" si="125"/>
        <v>#REF!</v>
      </c>
      <c r="D177" s="55" t="e">
        <f t="shared" si="126"/>
        <v>#REF!</v>
      </c>
      <c r="E177" s="55" t="e">
        <f t="shared" si="127"/>
        <v>#REF!</v>
      </c>
      <c r="F177" s="55" t="e">
        <f t="shared" si="128"/>
        <v>#REF!</v>
      </c>
      <c r="G177" s="55" t="e">
        <f t="shared" si="129"/>
        <v>#REF!</v>
      </c>
      <c r="H177" s="55" t="e">
        <f t="shared" si="130"/>
        <v>#REF!</v>
      </c>
      <c r="I177" s="55" t="e">
        <f t="shared" si="131"/>
        <v>#REF!</v>
      </c>
      <c r="J177" s="55" t="e">
        <f t="shared" si="132"/>
        <v>#REF!</v>
      </c>
      <c r="K177" s="55" t="e">
        <f t="shared" si="133"/>
        <v>#REF!</v>
      </c>
      <c r="L177" s="55" t="e">
        <f t="shared" si="134"/>
        <v>#REF!</v>
      </c>
      <c r="M177" s="55" t="e">
        <f t="shared" si="135"/>
        <v>#REF!</v>
      </c>
      <c r="N177" s="55" t="e">
        <f t="shared" si="136"/>
        <v>#REF!</v>
      </c>
      <c r="O177" s="55" t="e">
        <f t="shared" si="137"/>
        <v>#REF!</v>
      </c>
      <c r="P177" s="57" t="e">
        <f t="shared" si="138"/>
        <v>#REF!</v>
      </c>
      <c r="Q177" s="58" t="e">
        <f t="shared" si="139"/>
        <v>#REF!</v>
      </c>
      <c r="R177" s="55" t="e">
        <f t="shared" si="140"/>
        <v>#REF!</v>
      </c>
      <c r="S177" s="55" t="e">
        <f t="shared" si="141"/>
        <v>#REF!</v>
      </c>
      <c r="T177" s="55" t="e">
        <f t="shared" si="142"/>
        <v>#REF!</v>
      </c>
      <c r="U177" s="55" t="e">
        <f t="shared" si="143"/>
        <v>#REF!</v>
      </c>
      <c r="V177" s="55" t="e">
        <f t="shared" si="144"/>
        <v>#REF!</v>
      </c>
      <c r="W177" s="55" t="e">
        <f t="shared" si="145"/>
        <v>#REF!</v>
      </c>
      <c r="X177" s="55" t="e">
        <f t="shared" si="146"/>
        <v>#REF!</v>
      </c>
      <c r="Y177" s="55" t="e">
        <f t="shared" si="147"/>
        <v>#REF!</v>
      </c>
      <c r="Z177" s="55" t="e">
        <f t="shared" si="148"/>
        <v>#REF!</v>
      </c>
      <c r="AA177" s="56" t="e">
        <f t="shared" si="149"/>
        <v>#REF!</v>
      </c>
      <c r="AB177" s="55" t="e">
        <f t="shared" si="150"/>
        <v>#REF!</v>
      </c>
      <c r="AC177" s="55" t="e">
        <f t="shared" si="151"/>
        <v>#REF!</v>
      </c>
      <c r="AD177" s="55" t="e">
        <f t="shared" si="152"/>
        <v>#REF!</v>
      </c>
      <c r="AE177" s="57" t="e">
        <f t="shared" si="153"/>
        <v>#REF!</v>
      </c>
      <c r="AF177" s="56" t="e">
        <f t="shared" si="154"/>
        <v>#REF!</v>
      </c>
      <c r="AG177" s="55" t="e">
        <f t="shared" si="155"/>
        <v>#REF!</v>
      </c>
      <c r="AH177" s="55" t="e">
        <f t="shared" si="156"/>
        <v>#REF!</v>
      </c>
      <c r="AI177" s="55" t="e">
        <f t="shared" si="157"/>
        <v>#REF!</v>
      </c>
      <c r="AJ177" s="55" t="e">
        <f t="shared" si="158"/>
        <v>#REF!</v>
      </c>
      <c r="AK177" s="55" t="e">
        <f t="shared" si="159"/>
        <v>#REF!</v>
      </c>
      <c r="AL177" s="55" t="e">
        <f t="shared" si="160"/>
        <v>#REF!</v>
      </c>
      <c r="AM177" s="55" t="e">
        <f t="shared" si="161"/>
        <v>#REF!</v>
      </c>
      <c r="AN177" s="55" t="e">
        <f t="shared" si="162"/>
        <v>#REF!</v>
      </c>
      <c r="AO177" s="55" t="e">
        <f t="shared" si="163"/>
        <v>#REF!</v>
      </c>
      <c r="AP177" s="55" t="e">
        <f t="shared" si="164"/>
        <v>#REF!</v>
      </c>
      <c r="AQ177" s="55" t="e">
        <f t="shared" si="165"/>
        <v>#REF!</v>
      </c>
      <c r="AR177" s="55" t="e">
        <f t="shared" si="166"/>
        <v>#REF!</v>
      </c>
      <c r="AS177" s="55" t="e">
        <f t="shared" si="167"/>
        <v>#REF!</v>
      </c>
      <c r="AT177" s="57" t="e">
        <f t="shared" si="168"/>
        <v>#REF!</v>
      </c>
      <c r="AU177" s="56" t="e">
        <f t="shared" si="169"/>
        <v>#REF!</v>
      </c>
      <c r="AV177" s="55" t="e">
        <f t="shared" si="170"/>
        <v>#REF!</v>
      </c>
      <c r="AW177" s="55" t="e">
        <f t="shared" si="171"/>
        <v>#REF!</v>
      </c>
      <c r="AX177" s="55" t="e">
        <f t="shared" si="172"/>
        <v>#REF!</v>
      </c>
      <c r="AY177" s="55" t="e">
        <f t="shared" si="173"/>
        <v>#REF!</v>
      </c>
      <c r="AZ177" s="55" t="e">
        <f t="shared" si="174"/>
        <v>#REF!</v>
      </c>
      <c r="BA177" s="55" t="e">
        <f t="shared" si="175"/>
        <v>#REF!</v>
      </c>
      <c r="BB177" s="55" t="e">
        <f t="shared" si="176"/>
        <v>#REF!</v>
      </c>
      <c r="BC177" s="55" t="e">
        <f t="shared" si="177"/>
        <v>#REF!</v>
      </c>
      <c r="BD177" s="55" t="e">
        <f t="shared" si="178"/>
        <v>#REF!</v>
      </c>
      <c r="BE177" s="55" t="e">
        <f t="shared" si="179"/>
        <v>#REF!</v>
      </c>
      <c r="BF177" s="55" t="e">
        <f t="shared" si="180"/>
        <v>#REF!</v>
      </c>
      <c r="BG177" s="55" t="e">
        <f t="shared" si="181"/>
        <v>#REF!</v>
      </c>
      <c r="BH177" s="55" t="e">
        <f t="shared" si="182"/>
        <v>#REF!</v>
      </c>
      <c r="BI177" s="54" t="e">
        <f t="shared" si="183"/>
        <v>#REF!</v>
      </c>
      <c r="BJ177" s="53" t="e">
        <f t="shared" si="185"/>
        <v>#REF!</v>
      </c>
    </row>
    <row r="178" spans="1:62" s="33" customFormat="1" ht="12.95" customHeight="1">
      <c r="A178" s="52">
        <f t="shared" si="184"/>
        <v>2707</v>
      </c>
      <c r="B178" s="59" t="e">
        <f t="shared" si="124"/>
        <v>#REF!</v>
      </c>
      <c r="C178" s="55" t="e">
        <f t="shared" si="125"/>
        <v>#REF!</v>
      </c>
      <c r="D178" s="55" t="e">
        <f t="shared" si="126"/>
        <v>#REF!</v>
      </c>
      <c r="E178" s="55" t="e">
        <f t="shared" si="127"/>
        <v>#REF!</v>
      </c>
      <c r="F178" s="55" t="e">
        <f t="shared" si="128"/>
        <v>#REF!</v>
      </c>
      <c r="G178" s="55" t="e">
        <f t="shared" si="129"/>
        <v>#REF!</v>
      </c>
      <c r="H178" s="55" t="e">
        <f t="shared" si="130"/>
        <v>#REF!</v>
      </c>
      <c r="I178" s="55" t="e">
        <f t="shared" si="131"/>
        <v>#REF!</v>
      </c>
      <c r="J178" s="55" t="e">
        <f t="shared" si="132"/>
        <v>#REF!</v>
      </c>
      <c r="K178" s="55" t="e">
        <f t="shared" si="133"/>
        <v>#REF!</v>
      </c>
      <c r="L178" s="55" t="e">
        <f t="shared" si="134"/>
        <v>#REF!</v>
      </c>
      <c r="M178" s="55" t="e">
        <f t="shared" si="135"/>
        <v>#REF!</v>
      </c>
      <c r="N178" s="55" t="e">
        <f t="shared" si="136"/>
        <v>#REF!</v>
      </c>
      <c r="O178" s="55" t="e">
        <f t="shared" si="137"/>
        <v>#REF!</v>
      </c>
      <c r="P178" s="57" t="e">
        <f t="shared" si="138"/>
        <v>#REF!</v>
      </c>
      <c r="Q178" s="58" t="e">
        <f t="shared" si="139"/>
        <v>#REF!</v>
      </c>
      <c r="R178" s="55" t="e">
        <f t="shared" si="140"/>
        <v>#REF!</v>
      </c>
      <c r="S178" s="55" t="e">
        <f t="shared" si="141"/>
        <v>#REF!</v>
      </c>
      <c r="T178" s="55" t="e">
        <f t="shared" si="142"/>
        <v>#REF!</v>
      </c>
      <c r="U178" s="55" t="e">
        <f t="shared" si="143"/>
        <v>#REF!</v>
      </c>
      <c r="V178" s="55" t="e">
        <f t="shared" si="144"/>
        <v>#REF!</v>
      </c>
      <c r="W178" s="55" t="e">
        <f t="shared" si="145"/>
        <v>#REF!</v>
      </c>
      <c r="X178" s="55" t="e">
        <f t="shared" si="146"/>
        <v>#REF!</v>
      </c>
      <c r="Y178" s="55" t="e">
        <f t="shared" si="147"/>
        <v>#REF!</v>
      </c>
      <c r="Z178" s="55" t="e">
        <f t="shared" si="148"/>
        <v>#REF!</v>
      </c>
      <c r="AA178" s="56" t="e">
        <f t="shared" si="149"/>
        <v>#REF!</v>
      </c>
      <c r="AB178" s="55" t="e">
        <f t="shared" si="150"/>
        <v>#REF!</v>
      </c>
      <c r="AC178" s="55" t="e">
        <f t="shared" si="151"/>
        <v>#REF!</v>
      </c>
      <c r="AD178" s="55" t="e">
        <f t="shared" si="152"/>
        <v>#REF!</v>
      </c>
      <c r="AE178" s="57" t="e">
        <f t="shared" si="153"/>
        <v>#REF!</v>
      </c>
      <c r="AF178" s="56" t="e">
        <f t="shared" si="154"/>
        <v>#REF!</v>
      </c>
      <c r="AG178" s="55" t="e">
        <f t="shared" si="155"/>
        <v>#REF!</v>
      </c>
      <c r="AH178" s="55" t="e">
        <f t="shared" si="156"/>
        <v>#REF!</v>
      </c>
      <c r="AI178" s="55" t="e">
        <f t="shared" si="157"/>
        <v>#REF!</v>
      </c>
      <c r="AJ178" s="55" t="e">
        <f t="shared" si="158"/>
        <v>#REF!</v>
      </c>
      <c r="AK178" s="55" t="e">
        <f t="shared" si="159"/>
        <v>#REF!</v>
      </c>
      <c r="AL178" s="55" t="e">
        <f t="shared" si="160"/>
        <v>#REF!</v>
      </c>
      <c r="AM178" s="55" t="e">
        <f t="shared" si="161"/>
        <v>#REF!</v>
      </c>
      <c r="AN178" s="55" t="e">
        <f t="shared" si="162"/>
        <v>#REF!</v>
      </c>
      <c r="AO178" s="55" t="e">
        <f t="shared" si="163"/>
        <v>#REF!</v>
      </c>
      <c r="AP178" s="55" t="e">
        <f t="shared" si="164"/>
        <v>#REF!</v>
      </c>
      <c r="AQ178" s="55" t="e">
        <f t="shared" si="165"/>
        <v>#REF!</v>
      </c>
      <c r="AR178" s="55" t="e">
        <f t="shared" si="166"/>
        <v>#REF!</v>
      </c>
      <c r="AS178" s="55" t="e">
        <f t="shared" si="167"/>
        <v>#REF!</v>
      </c>
      <c r="AT178" s="57" t="e">
        <f t="shared" si="168"/>
        <v>#REF!</v>
      </c>
      <c r="AU178" s="56" t="e">
        <f t="shared" si="169"/>
        <v>#REF!</v>
      </c>
      <c r="AV178" s="55" t="e">
        <f t="shared" si="170"/>
        <v>#REF!</v>
      </c>
      <c r="AW178" s="55" t="e">
        <f t="shared" si="171"/>
        <v>#REF!</v>
      </c>
      <c r="AX178" s="55" t="e">
        <f t="shared" si="172"/>
        <v>#REF!</v>
      </c>
      <c r="AY178" s="55" t="e">
        <f t="shared" si="173"/>
        <v>#REF!</v>
      </c>
      <c r="AZ178" s="55" t="e">
        <f t="shared" si="174"/>
        <v>#REF!</v>
      </c>
      <c r="BA178" s="55" t="e">
        <f t="shared" si="175"/>
        <v>#REF!</v>
      </c>
      <c r="BB178" s="55" t="e">
        <f t="shared" si="176"/>
        <v>#REF!</v>
      </c>
      <c r="BC178" s="55" t="e">
        <f t="shared" si="177"/>
        <v>#REF!</v>
      </c>
      <c r="BD178" s="55" t="e">
        <f t="shared" si="178"/>
        <v>#REF!</v>
      </c>
      <c r="BE178" s="55" t="e">
        <f t="shared" si="179"/>
        <v>#REF!</v>
      </c>
      <c r="BF178" s="55" t="e">
        <f t="shared" si="180"/>
        <v>#REF!</v>
      </c>
      <c r="BG178" s="55" t="e">
        <f t="shared" si="181"/>
        <v>#REF!</v>
      </c>
      <c r="BH178" s="55" t="e">
        <f t="shared" si="182"/>
        <v>#REF!</v>
      </c>
      <c r="BI178" s="54" t="e">
        <f t="shared" si="183"/>
        <v>#REF!</v>
      </c>
      <c r="BJ178" s="53" t="e">
        <f t="shared" si="185"/>
        <v>#REF!</v>
      </c>
    </row>
    <row r="179" spans="1:62" s="33" customFormat="1" ht="12.95" customHeight="1">
      <c r="A179" s="52">
        <f t="shared" si="184"/>
        <v>2708</v>
      </c>
      <c r="B179" s="59" t="e">
        <f t="shared" si="124"/>
        <v>#REF!</v>
      </c>
      <c r="C179" s="55" t="e">
        <f t="shared" si="125"/>
        <v>#REF!</v>
      </c>
      <c r="D179" s="55" t="e">
        <f t="shared" si="126"/>
        <v>#REF!</v>
      </c>
      <c r="E179" s="55" t="e">
        <f t="shared" si="127"/>
        <v>#REF!</v>
      </c>
      <c r="F179" s="55" t="e">
        <f t="shared" si="128"/>
        <v>#REF!</v>
      </c>
      <c r="G179" s="55" t="e">
        <f t="shared" si="129"/>
        <v>#REF!</v>
      </c>
      <c r="H179" s="55" t="e">
        <f t="shared" si="130"/>
        <v>#REF!</v>
      </c>
      <c r="I179" s="55" t="e">
        <f t="shared" si="131"/>
        <v>#REF!</v>
      </c>
      <c r="J179" s="55" t="e">
        <f t="shared" si="132"/>
        <v>#REF!</v>
      </c>
      <c r="K179" s="55" t="e">
        <f t="shared" si="133"/>
        <v>#REF!</v>
      </c>
      <c r="L179" s="55" t="e">
        <f t="shared" si="134"/>
        <v>#REF!</v>
      </c>
      <c r="M179" s="55" t="e">
        <f t="shared" si="135"/>
        <v>#REF!</v>
      </c>
      <c r="N179" s="55" t="e">
        <f t="shared" si="136"/>
        <v>#REF!</v>
      </c>
      <c r="O179" s="55" t="e">
        <f t="shared" si="137"/>
        <v>#REF!</v>
      </c>
      <c r="P179" s="57" t="e">
        <f t="shared" si="138"/>
        <v>#REF!</v>
      </c>
      <c r="Q179" s="58" t="e">
        <f t="shared" si="139"/>
        <v>#REF!</v>
      </c>
      <c r="R179" s="55" t="e">
        <f t="shared" si="140"/>
        <v>#REF!</v>
      </c>
      <c r="S179" s="55" t="e">
        <f t="shared" si="141"/>
        <v>#REF!</v>
      </c>
      <c r="T179" s="55" t="e">
        <f t="shared" si="142"/>
        <v>#REF!</v>
      </c>
      <c r="U179" s="55" t="e">
        <f t="shared" si="143"/>
        <v>#REF!</v>
      </c>
      <c r="V179" s="55" t="e">
        <f t="shared" si="144"/>
        <v>#REF!</v>
      </c>
      <c r="W179" s="55" t="e">
        <f t="shared" si="145"/>
        <v>#REF!</v>
      </c>
      <c r="X179" s="55" t="e">
        <f t="shared" si="146"/>
        <v>#REF!</v>
      </c>
      <c r="Y179" s="55" t="e">
        <f t="shared" si="147"/>
        <v>#REF!</v>
      </c>
      <c r="Z179" s="55" t="e">
        <f t="shared" si="148"/>
        <v>#REF!</v>
      </c>
      <c r="AA179" s="56" t="e">
        <f t="shared" si="149"/>
        <v>#REF!</v>
      </c>
      <c r="AB179" s="55" t="e">
        <f t="shared" si="150"/>
        <v>#REF!</v>
      </c>
      <c r="AC179" s="55" t="e">
        <f t="shared" si="151"/>
        <v>#REF!</v>
      </c>
      <c r="AD179" s="55" t="e">
        <f t="shared" si="152"/>
        <v>#REF!</v>
      </c>
      <c r="AE179" s="57" t="e">
        <f t="shared" si="153"/>
        <v>#REF!</v>
      </c>
      <c r="AF179" s="56" t="e">
        <f t="shared" si="154"/>
        <v>#REF!</v>
      </c>
      <c r="AG179" s="55" t="e">
        <f t="shared" si="155"/>
        <v>#REF!</v>
      </c>
      <c r="AH179" s="55" t="e">
        <f t="shared" si="156"/>
        <v>#REF!</v>
      </c>
      <c r="AI179" s="55" t="e">
        <f t="shared" si="157"/>
        <v>#REF!</v>
      </c>
      <c r="AJ179" s="55" t="e">
        <f t="shared" si="158"/>
        <v>#REF!</v>
      </c>
      <c r="AK179" s="55" t="e">
        <f t="shared" si="159"/>
        <v>#REF!</v>
      </c>
      <c r="AL179" s="55" t="e">
        <f t="shared" si="160"/>
        <v>#REF!</v>
      </c>
      <c r="AM179" s="55" t="e">
        <f t="shared" si="161"/>
        <v>#REF!</v>
      </c>
      <c r="AN179" s="55" t="e">
        <f t="shared" si="162"/>
        <v>#REF!</v>
      </c>
      <c r="AO179" s="55" t="e">
        <f t="shared" si="163"/>
        <v>#REF!</v>
      </c>
      <c r="AP179" s="55" t="e">
        <f t="shared" si="164"/>
        <v>#REF!</v>
      </c>
      <c r="AQ179" s="55" t="e">
        <f t="shared" si="165"/>
        <v>#REF!</v>
      </c>
      <c r="AR179" s="55" t="e">
        <f t="shared" si="166"/>
        <v>#REF!</v>
      </c>
      <c r="AS179" s="55" t="e">
        <f t="shared" si="167"/>
        <v>#REF!</v>
      </c>
      <c r="AT179" s="57" t="e">
        <f t="shared" si="168"/>
        <v>#REF!</v>
      </c>
      <c r="AU179" s="56" t="e">
        <f t="shared" si="169"/>
        <v>#REF!</v>
      </c>
      <c r="AV179" s="55" t="e">
        <f t="shared" si="170"/>
        <v>#REF!</v>
      </c>
      <c r="AW179" s="55" t="e">
        <f t="shared" si="171"/>
        <v>#REF!</v>
      </c>
      <c r="AX179" s="55" t="e">
        <f t="shared" si="172"/>
        <v>#REF!</v>
      </c>
      <c r="AY179" s="55" t="e">
        <f t="shared" si="173"/>
        <v>#REF!</v>
      </c>
      <c r="AZ179" s="55" t="e">
        <f t="shared" si="174"/>
        <v>#REF!</v>
      </c>
      <c r="BA179" s="55" t="e">
        <f t="shared" si="175"/>
        <v>#REF!</v>
      </c>
      <c r="BB179" s="55" t="e">
        <f t="shared" si="176"/>
        <v>#REF!</v>
      </c>
      <c r="BC179" s="55" t="e">
        <f t="shared" si="177"/>
        <v>#REF!</v>
      </c>
      <c r="BD179" s="55" t="e">
        <f t="shared" si="178"/>
        <v>#REF!</v>
      </c>
      <c r="BE179" s="55" t="e">
        <f t="shared" si="179"/>
        <v>#REF!</v>
      </c>
      <c r="BF179" s="55" t="e">
        <f t="shared" si="180"/>
        <v>#REF!</v>
      </c>
      <c r="BG179" s="55" t="e">
        <f t="shared" si="181"/>
        <v>#REF!</v>
      </c>
      <c r="BH179" s="55" t="e">
        <f t="shared" si="182"/>
        <v>#REF!</v>
      </c>
      <c r="BI179" s="54" t="e">
        <f t="shared" si="183"/>
        <v>#REF!</v>
      </c>
      <c r="BJ179" s="53" t="e">
        <f t="shared" si="185"/>
        <v>#REF!</v>
      </c>
    </row>
    <row r="180" spans="1:62" s="33" customFormat="1" ht="12.95" customHeight="1">
      <c r="A180" s="52">
        <f t="shared" si="184"/>
        <v>2709</v>
      </c>
      <c r="B180" s="59" t="e">
        <f t="shared" si="124"/>
        <v>#REF!</v>
      </c>
      <c r="C180" s="55" t="e">
        <f t="shared" si="125"/>
        <v>#REF!</v>
      </c>
      <c r="D180" s="55" t="e">
        <f t="shared" si="126"/>
        <v>#REF!</v>
      </c>
      <c r="E180" s="55" t="e">
        <f t="shared" si="127"/>
        <v>#REF!</v>
      </c>
      <c r="F180" s="55" t="e">
        <f t="shared" si="128"/>
        <v>#REF!</v>
      </c>
      <c r="G180" s="55" t="e">
        <f t="shared" si="129"/>
        <v>#REF!</v>
      </c>
      <c r="H180" s="55" t="e">
        <f t="shared" si="130"/>
        <v>#REF!</v>
      </c>
      <c r="I180" s="55" t="e">
        <f t="shared" si="131"/>
        <v>#REF!</v>
      </c>
      <c r="J180" s="55" t="e">
        <f t="shared" si="132"/>
        <v>#REF!</v>
      </c>
      <c r="K180" s="55" t="e">
        <f t="shared" si="133"/>
        <v>#REF!</v>
      </c>
      <c r="L180" s="55" t="e">
        <f t="shared" si="134"/>
        <v>#REF!</v>
      </c>
      <c r="M180" s="55" t="e">
        <f t="shared" si="135"/>
        <v>#REF!</v>
      </c>
      <c r="N180" s="55" t="e">
        <f t="shared" si="136"/>
        <v>#REF!</v>
      </c>
      <c r="O180" s="55" t="e">
        <f t="shared" si="137"/>
        <v>#REF!</v>
      </c>
      <c r="P180" s="57" t="e">
        <f t="shared" si="138"/>
        <v>#REF!</v>
      </c>
      <c r="Q180" s="58" t="e">
        <f t="shared" si="139"/>
        <v>#REF!</v>
      </c>
      <c r="R180" s="55" t="e">
        <f t="shared" si="140"/>
        <v>#REF!</v>
      </c>
      <c r="S180" s="55" t="e">
        <f t="shared" si="141"/>
        <v>#REF!</v>
      </c>
      <c r="T180" s="55" t="e">
        <f t="shared" si="142"/>
        <v>#REF!</v>
      </c>
      <c r="U180" s="55" t="e">
        <f t="shared" si="143"/>
        <v>#REF!</v>
      </c>
      <c r="V180" s="55" t="e">
        <f t="shared" si="144"/>
        <v>#REF!</v>
      </c>
      <c r="W180" s="55" t="e">
        <f t="shared" si="145"/>
        <v>#REF!</v>
      </c>
      <c r="X180" s="55" t="e">
        <f t="shared" si="146"/>
        <v>#REF!</v>
      </c>
      <c r="Y180" s="55" t="e">
        <f t="shared" si="147"/>
        <v>#REF!</v>
      </c>
      <c r="Z180" s="55" t="e">
        <f t="shared" si="148"/>
        <v>#REF!</v>
      </c>
      <c r="AA180" s="56" t="e">
        <f t="shared" si="149"/>
        <v>#REF!</v>
      </c>
      <c r="AB180" s="55" t="e">
        <f t="shared" si="150"/>
        <v>#REF!</v>
      </c>
      <c r="AC180" s="55" t="e">
        <f t="shared" si="151"/>
        <v>#REF!</v>
      </c>
      <c r="AD180" s="55" t="e">
        <f t="shared" si="152"/>
        <v>#REF!</v>
      </c>
      <c r="AE180" s="57" t="e">
        <f t="shared" si="153"/>
        <v>#REF!</v>
      </c>
      <c r="AF180" s="56" t="e">
        <f t="shared" si="154"/>
        <v>#REF!</v>
      </c>
      <c r="AG180" s="55" t="e">
        <f t="shared" si="155"/>
        <v>#REF!</v>
      </c>
      <c r="AH180" s="55" t="e">
        <f t="shared" si="156"/>
        <v>#REF!</v>
      </c>
      <c r="AI180" s="55" t="e">
        <f t="shared" si="157"/>
        <v>#REF!</v>
      </c>
      <c r="AJ180" s="55" t="e">
        <f t="shared" si="158"/>
        <v>#REF!</v>
      </c>
      <c r="AK180" s="55" t="e">
        <f t="shared" si="159"/>
        <v>#REF!</v>
      </c>
      <c r="AL180" s="55" t="e">
        <f t="shared" si="160"/>
        <v>#REF!</v>
      </c>
      <c r="AM180" s="55" t="e">
        <f t="shared" si="161"/>
        <v>#REF!</v>
      </c>
      <c r="AN180" s="55" t="e">
        <f t="shared" si="162"/>
        <v>#REF!</v>
      </c>
      <c r="AO180" s="55" t="e">
        <f t="shared" si="163"/>
        <v>#REF!</v>
      </c>
      <c r="AP180" s="55" t="e">
        <f t="shared" si="164"/>
        <v>#REF!</v>
      </c>
      <c r="AQ180" s="55" t="e">
        <f t="shared" si="165"/>
        <v>#REF!</v>
      </c>
      <c r="AR180" s="55" t="e">
        <f t="shared" si="166"/>
        <v>#REF!</v>
      </c>
      <c r="AS180" s="55" t="e">
        <f t="shared" si="167"/>
        <v>#REF!</v>
      </c>
      <c r="AT180" s="57" t="e">
        <f t="shared" si="168"/>
        <v>#REF!</v>
      </c>
      <c r="AU180" s="56" t="e">
        <f t="shared" si="169"/>
        <v>#REF!</v>
      </c>
      <c r="AV180" s="55" t="e">
        <f t="shared" si="170"/>
        <v>#REF!</v>
      </c>
      <c r="AW180" s="55" t="e">
        <f t="shared" si="171"/>
        <v>#REF!</v>
      </c>
      <c r="AX180" s="55" t="e">
        <f t="shared" si="172"/>
        <v>#REF!</v>
      </c>
      <c r="AY180" s="55" t="e">
        <f t="shared" si="173"/>
        <v>#REF!</v>
      </c>
      <c r="AZ180" s="55" t="e">
        <f t="shared" si="174"/>
        <v>#REF!</v>
      </c>
      <c r="BA180" s="55" t="e">
        <f t="shared" si="175"/>
        <v>#REF!</v>
      </c>
      <c r="BB180" s="55" t="e">
        <f t="shared" si="176"/>
        <v>#REF!</v>
      </c>
      <c r="BC180" s="55" t="e">
        <f t="shared" si="177"/>
        <v>#REF!</v>
      </c>
      <c r="BD180" s="55" t="e">
        <f t="shared" si="178"/>
        <v>#REF!</v>
      </c>
      <c r="BE180" s="55" t="e">
        <f t="shared" si="179"/>
        <v>#REF!</v>
      </c>
      <c r="BF180" s="55" t="e">
        <f t="shared" si="180"/>
        <v>#REF!</v>
      </c>
      <c r="BG180" s="55" t="e">
        <f t="shared" si="181"/>
        <v>#REF!</v>
      </c>
      <c r="BH180" s="55" t="e">
        <f t="shared" si="182"/>
        <v>#REF!</v>
      </c>
      <c r="BI180" s="54" t="e">
        <f t="shared" si="183"/>
        <v>#REF!</v>
      </c>
      <c r="BJ180" s="53" t="e">
        <f t="shared" si="185"/>
        <v>#REF!</v>
      </c>
    </row>
    <row r="181" spans="1:62" s="33" customFormat="1" ht="12.95" customHeight="1">
      <c r="A181" s="52">
        <f t="shared" si="184"/>
        <v>2710</v>
      </c>
      <c r="B181" s="59" t="e">
        <f t="shared" si="124"/>
        <v>#REF!</v>
      </c>
      <c r="C181" s="55" t="e">
        <f t="shared" si="125"/>
        <v>#REF!</v>
      </c>
      <c r="D181" s="55" t="e">
        <f t="shared" si="126"/>
        <v>#REF!</v>
      </c>
      <c r="E181" s="55" t="e">
        <f t="shared" si="127"/>
        <v>#REF!</v>
      </c>
      <c r="F181" s="55" t="e">
        <f t="shared" si="128"/>
        <v>#REF!</v>
      </c>
      <c r="G181" s="55" t="e">
        <f t="shared" si="129"/>
        <v>#REF!</v>
      </c>
      <c r="H181" s="55" t="e">
        <f t="shared" si="130"/>
        <v>#REF!</v>
      </c>
      <c r="I181" s="55" t="e">
        <f t="shared" si="131"/>
        <v>#REF!</v>
      </c>
      <c r="J181" s="55" t="e">
        <f t="shared" si="132"/>
        <v>#REF!</v>
      </c>
      <c r="K181" s="55" t="e">
        <f t="shared" si="133"/>
        <v>#REF!</v>
      </c>
      <c r="L181" s="55" t="e">
        <f t="shared" si="134"/>
        <v>#REF!</v>
      </c>
      <c r="M181" s="55" t="e">
        <f t="shared" si="135"/>
        <v>#REF!</v>
      </c>
      <c r="N181" s="55" t="e">
        <f t="shared" si="136"/>
        <v>#REF!</v>
      </c>
      <c r="O181" s="55" t="e">
        <f t="shared" si="137"/>
        <v>#REF!</v>
      </c>
      <c r="P181" s="57" t="e">
        <f t="shared" si="138"/>
        <v>#REF!</v>
      </c>
      <c r="Q181" s="58" t="e">
        <f t="shared" si="139"/>
        <v>#REF!</v>
      </c>
      <c r="R181" s="55" t="e">
        <f t="shared" si="140"/>
        <v>#REF!</v>
      </c>
      <c r="S181" s="55" t="e">
        <f t="shared" si="141"/>
        <v>#REF!</v>
      </c>
      <c r="T181" s="55" t="e">
        <f t="shared" si="142"/>
        <v>#REF!</v>
      </c>
      <c r="U181" s="55" t="e">
        <f t="shared" si="143"/>
        <v>#REF!</v>
      </c>
      <c r="V181" s="55" t="e">
        <f t="shared" si="144"/>
        <v>#REF!</v>
      </c>
      <c r="W181" s="55" t="e">
        <f t="shared" si="145"/>
        <v>#REF!</v>
      </c>
      <c r="X181" s="55" t="e">
        <f t="shared" si="146"/>
        <v>#REF!</v>
      </c>
      <c r="Y181" s="55" t="e">
        <f t="shared" si="147"/>
        <v>#REF!</v>
      </c>
      <c r="Z181" s="55" t="e">
        <f t="shared" si="148"/>
        <v>#REF!</v>
      </c>
      <c r="AA181" s="56" t="e">
        <f t="shared" si="149"/>
        <v>#REF!</v>
      </c>
      <c r="AB181" s="55" t="e">
        <f t="shared" si="150"/>
        <v>#REF!</v>
      </c>
      <c r="AC181" s="55" t="e">
        <f t="shared" si="151"/>
        <v>#REF!</v>
      </c>
      <c r="AD181" s="55" t="e">
        <f t="shared" si="152"/>
        <v>#REF!</v>
      </c>
      <c r="AE181" s="57" t="e">
        <f t="shared" si="153"/>
        <v>#REF!</v>
      </c>
      <c r="AF181" s="56" t="e">
        <f t="shared" si="154"/>
        <v>#REF!</v>
      </c>
      <c r="AG181" s="55" t="e">
        <f t="shared" si="155"/>
        <v>#REF!</v>
      </c>
      <c r="AH181" s="55" t="e">
        <f t="shared" si="156"/>
        <v>#REF!</v>
      </c>
      <c r="AI181" s="55" t="e">
        <f t="shared" si="157"/>
        <v>#REF!</v>
      </c>
      <c r="AJ181" s="55" t="e">
        <f t="shared" si="158"/>
        <v>#REF!</v>
      </c>
      <c r="AK181" s="55" t="e">
        <f t="shared" si="159"/>
        <v>#REF!</v>
      </c>
      <c r="AL181" s="55" t="e">
        <f t="shared" si="160"/>
        <v>#REF!</v>
      </c>
      <c r="AM181" s="55" t="e">
        <f t="shared" si="161"/>
        <v>#REF!</v>
      </c>
      <c r="AN181" s="55" t="e">
        <f t="shared" si="162"/>
        <v>#REF!</v>
      </c>
      <c r="AO181" s="55" t="e">
        <f t="shared" si="163"/>
        <v>#REF!</v>
      </c>
      <c r="AP181" s="55" t="e">
        <f t="shared" si="164"/>
        <v>#REF!</v>
      </c>
      <c r="AQ181" s="55" t="e">
        <f t="shared" si="165"/>
        <v>#REF!</v>
      </c>
      <c r="AR181" s="55" t="e">
        <f t="shared" si="166"/>
        <v>#REF!</v>
      </c>
      <c r="AS181" s="55" t="e">
        <f t="shared" si="167"/>
        <v>#REF!</v>
      </c>
      <c r="AT181" s="57" t="e">
        <f t="shared" si="168"/>
        <v>#REF!</v>
      </c>
      <c r="AU181" s="56" t="e">
        <f t="shared" si="169"/>
        <v>#REF!</v>
      </c>
      <c r="AV181" s="55" t="e">
        <f t="shared" si="170"/>
        <v>#REF!</v>
      </c>
      <c r="AW181" s="55" t="e">
        <f t="shared" si="171"/>
        <v>#REF!</v>
      </c>
      <c r="AX181" s="55" t="e">
        <f t="shared" si="172"/>
        <v>#REF!</v>
      </c>
      <c r="AY181" s="55" t="e">
        <f t="shared" si="173"/>
        <v>#REF!</v>
      </c>
      <c r="AZ181" s="55" t="e">
        <f t="shared" si="174"/>
        <v>#REF!</v>
      </c>
      <c r="BA181" s="55" t="e">
        <f t="shared" si="175"/>
        <v>#REF!</v>
      </c>
      <c r="BB181" s="55" t="e">
        <f t="shared" si="176"/>
        <v>#REF!</v>
      </c>
      <c r="BC181" s="55" t="e">
        <f t="shared" si="177"/>
        <v>#REF!</v>
      </c>
      <c r="BD181" s="55" t="e">
        <f t="shared" si="178"/>
        <v>#REF!</v>
      </c>
      <c r="BE181" s="55" t="e">
        <f t="shared" si="179"/>
        <v>#REF!</v>
      </c>
      <c r="BF181" s="55" t="e">
        <f t="shared" si="180"/>
        <v>#REF!</v>
      </c>
      <c r="BG181" s="55" t="e">
        <f t="shared" si="181"/>
        <v>#REF!</v>
      </c>
      <c r="BH181" s="55" t="e">
        <f t="shared" si="182"/>
        <v>#REF!</v>
      </c>
      <c r="BI181" s="54" t="e">
        <f t="shared" si="183"/>
        <v>#REF!</v>
      </c>
      <c r="BJ181" s="53" t="e">
        <f t="shared" si="185"/>
        <v>#REF!</v>
      </c>
    </row>
    <row r="182" spans="1:62" s="33" customFormat="1" ht="12.95" customHeight="1">
      <c r="A182" s="52">
        <f t="shared" si="184"/>
        <v>2711</v>
      </c>
      <c r="B182" s="59" t="e">
        <f t="shared" si="124"/>
        <v>#REF!</v>
      </c>
      <c r="C182" s="55" t="e">
        <f t="shared" si="125"/>
        <v>#REF!</v>
      </c>
      <c r="D182" s="55" t="e">
        <f t="shared" si="126"/>
        <v>#REF!</v>
      </c>
      <c r="E182" s="55" t="e">
        <f t="shared" si="127"/>
        <v>#REF!</v>
      </c>
      <c r="F182" s="55" t="e">
        <f t="shared" si="128"/>
        <v>#REF!</v>
      </c>
      <c r="G182" s="55" t="e">
        <f t="shared" si="129"/>
        <v>#REF!</v>
      </c>
      <c r="H182" s="55" t="e">
        <f t="shared" si="130"/>
        <v>#REF!</v>
      </c>
      <c r="I182" s="55" t="e">
        <f t="shared" si="131"/>
        <v>#REF!</v>
      </c>
      <c r="J182" s="55" t="e">
        <f t="shared" si="132"/>
        <v>#REF!</v>
      </c>
      <c r="K182" s="55" t="e">
        <f t="shared" si="133"/>
        <v>#REF!</v>
      </c>
      <c r="L182" s="55" t="e">
        <f t="shared" si="134"/>
        <v>#REF!</v>
      </c>
      <c r="M182" s="55" t="e">
        <f t="shared" si="135"/>
        <v>#REF!</v>
      </c>
      <c r="N182" s="55" t="e">
        <f t="shared" si="136"/>
        <v>#REF!</v>
      </c>
      <c r="O182" s="55" t="e">
        <f t="shared" si="137"/>
        <v>#REF!</v>
      </c>
      <c r="P182" s="57" t="e">
        <f t="shared" si="138"/>
        <v>#REF!</v>
      </c>
      <c r="Q182" s="58" t="e">
        <f t="shared" si="139"/>
        <v>#REF!</v>
      </c>
      <c r="R182" s="55" t="e">
        <f t="shared" si="140"/>
        <v>#REF!</v>
      </c>
      <c r="S182" s="55" t="e">
        <f t="shared" si="141"/>
        <v>#REF!</v>
      </c>
      <c r="T182" s="55" t="e">
        <f t="shared" si="142"/>
        <v>#REF!</v>
      </c>
      <c r="U182" s="55" t="e">
        <f t="shared" si="143"/>
        <v>#REF!</v>
      </c>
      <c r="V182" s="55" t="e">
        <f t="shared" si="144"/>
        <v>#REF!</v>
      </c>
      <c r="W182" s="55" t="e">
        <f t="shared" si="145"/>
        <v>#REF!</v>
      </c>
      <c r="X182" s="55" t="e">
        <f t="shared" si="146"/>
        <v>#REF!</v>
      </c>
      <c r="Y182" s="55" t="e">
        <f t="shared" si="147"/>
        <v>#REF!</v>
      </c>
      <c r="Z182" s="55" t="e">
        <f t="shared" si="148"/>
        <v>#REF!</v>
      </c>
      <c r="AA182" s="56" t="e">
        <f t="shared" si="149"/>
        <v>#REF!</v>
      </c>
      <c r="AB182" s="55" t="e">
        <f t="shared" si="150"/>
        <v>#REF!</v>
      </c>
      <c r="AC182" s="55" t="e">
        <f t="shared" si="151"/>
        <v>#REF!</v>
      </c>
      <c r="AD182" s="55" t="e">
        <f t="shared" si="152"/>
        <v>#REF!</v>
      </c>
      <c r="AE182" s="57" t="e">
        <f t="shared" si="153"/>
        <v>#REF!</v>
      </c>
      <c r="AF182" s="56" t="e">
        <f t="shared" si="154"/>
        <v>#REF!</v>
      </c>
      <c r="AG182" s="55" t="e">
        <f t="shared" si="155"/>
        <v>#REF!</v>
      </c>
      <c r="AH182" s="55" t="e">
        <f t="shared" si="156"/>
        <v>#REF!</v>
      </c>
      <c r="AI182" s="55" t="e">
        <f t="shared" si="157"/>
        <v>#REF!</v>
      </c>
      <c r="AJ182" s="55" t="e">
        <f t="shared" si="158"/>
        <v>#REF!</v>
      </c>
      <c r="AK182" s="55" t="e">
        <f t="shared" si="159"/>
        <v>#REF!</v>
      </c>
      <c r="AL182" s="55" t="e">
        <f t="shared" si="160"/>
        <v>#REF!</v>
      </c>
      <c r="AM182" s="55" t="e">
        <f t="shared" si="161"/>
        <v>#REF!</v>
      </c>
      <c r="AN182" s="55" t="e">
        <f t="shared" si="162"/>
        <v>#REF!</v>
      </c>
      <c r="AO182" s="55" t="e">
        <f t="shared" si="163"/>
        <v>#REF!</v>
      </c>
      <c r="AP182" s="55" t="e">
        <f t="shared" si="164"/>
        <v>#REF!</v>
      </c>
      <c r="AQ182" s="55" t="e">
        <f t="shared" si="165"/>
        <v>#REF!</v>
      </c>
      <c r="AR182" s="55" t="e">
        <f t="shared" si="166"/>
        <v>#REF!</v>
      </c>
      <c r="AS182" s="55" t="e">
        <f t="shared" si="167"/>
        <v>#REF!</v>
      </c>
      <c r="AT182" s="57" t="e">
        <f t="shared" si="168"/>
        <v>#REF!</v>
      </c>
      <c r="AU182" s="56" t="e">
        <f t="shared" si="169"/>
        <v>#REF!</v>
      </c>
      <c r="AV182" s="55" t="e">
        <f t="shared" si="170"/>
        <v>#REF!</v>
      </c>
      <c r="AW182" s="55" t="e">
        <f t="shared" si="171"/>
        <v>#REF!</v>
      </c>
      <c r="AX182" s="55" t="e">
        <f t="shared" si="172"/>
        <v>#REF!</v>
      </c>
      <c r="AY182" s="55" t="e">
        <f t="shared" si="173"/>
        <v>#REF!</v>
      </c>
      <c r="AZ182" s="55" t="e">
        <f t="shared" si="174"/>
        <v>#REF!</v>
      </c>
      <c r="BA182" s="55" t="e">
        <f t="shared" si="175"/>
        <v>#REF!</v>
      </c>
      <c r="BB182" s="55" t="e">
        <f t="shared" si="176"/>
        <v>#REF!</v>
      </c>
      <c r="BC182" s="55" t="e">
        <f t="shared" si="177"/>
        <v>#REF!</v>
      </c>
      <c r="BD182" s="55" t="e">
        <f t="shared" si="178"/>
        <v>#REF!</v>
      </c>
      <c r="BE182" s="55" t="e">
        <f t="shared" si="179"/>
        <v>#REF!</v>
      </c>
      <c r="BF182" s="55" t="e">
        <f t="shared" si="180"/>
        <v>#REF!</v>
      </c>
      <c r="BG182" s="55" t="e">
        <f t="shared" si="181"/>
        <v>#REF!</v>
      </c>
      <c r="BH182" s="55" t="e">
        <f t="shared" si="182"/>
        <v>#REF!</v>
      </c>
      <c r="BI182" s="54" t="e">
        <f t="shared" si="183"/>
        <v>#REF!</v>
      </c>
      <c r="BJ182" s="53" t="e">
        <f t="shared" si="185"/>
        <v>#REF!</v>
      </c>
    </row>
    <row r="183" spans="1:62" s="33" customFormat="1" ht="12.95" customHeight="1">
      <c r="A183" s="52">
        <f t="shared" si="184"/>
        <v>2712</v>
      </c>
      <c r="B183" s="59" t="e">
        <f t="shared" si="124"/>
        <v>#REF!</v>
      </c>
      <c r="C183" s="55" t="e">
        <f t="shared" si="125"/>
        <v>#REF!</v>
      </c>
      <c r="D183" s="55" t="e">
        <f t="shared" si="126"/>
        <v>#REF!</v>
      </c>
      <c r="E183" s="55" t="e">
        <f t="shared" si="127"/>
        <v>#REF!</v>
      </c>
      <c r="F183" s="55" t="e">
        <f t="shared" si="128"/>
        <v>#REF!</v>
      </c>
      <c r="G183" s="55" t="e">
        <f t="shared" si="129"/>
        <v>#REF!</v>
      </c>
      <c r="H183" s="55" t="e">
        <f t="shared" si="130"/>
        <v>#REF!</v>
      </c>
      <c r="I183" s="55" t="e">
        <f t="shared" si="131"/>
        <v>#REF!</v>
      </c>
      <c r="J183" s="55" t="e">
        <f t="shared" si="132"/>
        <v>#REF!</v>
      </c>
      <c r="K183" s="55" t="e">
        <f t="shared" si="133"/>
        <v>#REF!</v>
      </c>
      <c r="L183" s="55" t="e">
        <f t="shared" si="134"/>
        <v>#REF!</v>
      </c>
      <c r="M183" s="55" t="e">
        <f t="shared" si="135"/>
        <v>#REF!</v>
      </c>
      <c r="N183" s="55" t="e">
        <f t="shared" si="136"/>
        <v>#REF!</v>
      </c>
      <c r="O183" s="55" t="e">
        <f t="shared" si="137"/>
        <v>#REF!</v>
      </c>
      <c r="P183" s="57" t="e">
        <f t="shared" si="138"/>
        <v>#REF!</v>
      </c>
      <c r="Q183" s="58" t="e">
        <f t="shared" si="139"/>
        <v>#REF!</v>
      </c>
      <c r="R183" s="55" t="e">
        <f t="shared" si="140"/>
        <v>#REF!</v>
      </c>
      <c r="S183" s="55" t="e">
        <f t="shared" si="141"/>
        <v>#REF!</v>
      </c>
      <c r="T183" s="55" t="e">
        <f t="shared" si="142"/>
        <v>#REF!</v>
      </c>
      <c r="U183" s="55" t="e">
        <f t="shared" si="143"/>
        <v>#REF!</v>
      </c>
      <c r="V183" s="55" t="e">
        <f t="shared" si="144"/>
        <v>#REF!</v>
      </c>
      <c r="W183" s="55" t="e">
        <f t="shared" si="145"/>
        <v>#REF!</v>
      </c>
      <c r="X183" s="55" t="e">
        <f t="shared" si="146"/>
        <v>#REF!</v>
      </c>
      <c r="Y183" s="55" t="e">
        <f t="shared" si="147"/>
        <v>#REF!</v>
      </c>
      <c r="Z183" s="55" t="e">
        <f t="shared" si="148"/>
        <v>#REF!</v>
      </c>
      <c r="AA183" s="56" t="e">
        <f t="shared" si="149"/>
        <v>#REF!</v>
      </c>
      <c r="AB183" s="55" t="e">
        <f t="shared" si="150"/>
        <v>#REF!</v>
      </c>
      <c r="AC183" s="55" t="e">
        <f t="shared" si="151"/>
        <v>#REF!</v>
      </c>
      <c r="AD183" s="55" t="e">
        <f t="shared" si="152"/>
        <v>#REF!</v>
      </c>
      <c r="AE183" s="57" t="e">
        <f t="shared" si="153"/>
        <v>#REF!</v>
      </c>
      <c r="AF183" s="56" t="e">
        <f t="shared" si="154"/>
        <v>#REF!</v>
      </c>
      <c r="AG183" s="55" t="e">
        <f t="shared" si="155"/>
        <v>#REF!</v>
      </c>
      <c r="AH183" s="55" t="e">
        <f t="shared" si="156"/>
        <v>#REF!</v>
      </c>
      <c r="AI183" s="55" t="e">
        <f t="shared" si="157"/>
        <v>#REF!</v>
      </c>
      <c r="AJ183" s="55" t="e">
        <f t="shared" si="158"/>
        <v>#REF!</v>
      </c>
      <c r="AK183" s="55" t="e">
        <f t="shared" si="159"/>
        <v>#REF!</v>
      </c>
      <c r="AL183" s="55" t="e">
        <f t="shared" si="160"/>
        <v>#REF!</v>
      </c>
      <c r="AM183" s="55" t="e">
        <f t="shared" si="161"/>
        <v>#REF!</v>
      </c>
      <c r="AN183" s="55" t="e">
        <f t="shared" si="162"/>
        <v>#REF!</v>
      </c>
      <c r="AO183" s="55" t="e">
        <f t="shared" si="163"/>
        <v>#REF!</v>
      </c>
      <c r="AP183" s="55" t="e">
        <f t="shared" si="164"/>
        <v>#REF!</v>
      </c>
      <c r="AQ183" s="55" t="e">
        <f t="shared" si="165"/>
        <v>#REF!</v>
      </c>
      <c r="AR183" s="55" t="e">
        <f t="shared" si="166"/>
        <v>#REF!</v>
      </c>
      <c r="AS183" s="55" t="e">
        <f t="shared" si="167"/>
        <v>#REF!</v>
      </c>
      <c r="AT183" s="57" t="e">
        <f t="shared" si="168"/>
        <v>#REF!</v>
      </c>
      <c r="AU183" s="56" t="e">
        <f t="shared" si="169"/>
        <v>#REF!</v>
      </c>
      <c r="AV183" s="55" t="e">
        <f t="shared" si="170"/>
        <v>#REF!</v>
      </c>
      <c r="AW183" s="55" t="e">
        <f t="shared" si="171"/>
        <v>#REF!</v>
      </c>
      <c r="AX183" s="55" t="e">
        <f t="shared" si="172"/>
        <v>#REF!</v>
      </c>
      <c r="AY183" s="55" t="e">
        <f t="shared" si="173"/>
        <v>#REF!</v>
      </c>
      <c r="AZ183" s="55" t="e">
        <f t="shared" si="174"/>
        <v>#REF!</v>
      </c>
      <c r="BA183" s="55" t="e">
        <f t="shared" si="175"/>
        <v>#REF!</v>
      </c>
      <c r="BB183" s="55" t="e">
        <f t="shared" si="176"/>
        <v>#REF!</v>
      </c>
      <c r="BC183" s="55" t="e">
        <f t="shared" si="177"/>
        <v>#REF!</v>
      </c>
      <c r="BD183" s="55" t="e">
        <f t="shared" si="178"/>
        <v>#REF!</v>
      </c>
      <c r="BE183" s="55" t="e">
        <f t="shared" si="179"/>
        <v>#REF!</v>
      </c>
      <c r="BF183" s="55" t="e">
        <f t="shared" si="180"/>
        <v>#REF!</v>
      </c>
      <c r="BG183" s="55" t="e">
        <f t="shared" si="181"/>
        <v>#REF!</v>
      </c>
      <c r="BH183" s="55" t="e">
        <f t="shared" si="182"/>
        <v>#REF!</v>
      </c>
      <c r="BI183" s="54" t="e">
        <f t="shared" si="183"/>
        <v>#REF!</v>
      </c>
      <c r="BJ183" s="53" t="e">
        <f t="shared" si="185"/>
        <v>#REF!</v>
      </c>
    </row>
    <row r="184" spans="1:62" s="33" customFormat="1" ht="12.95" customHeight="1">
      <c r="A184" s="52">
        <f t="shared" si="184"/>
        <v>2713</v>
      </c>
      <c r="B184" s="59" t="e">
        <f t="shared" si="124"/>
        <v>#REF!</v>
      </c>
      <c r="C184" s="55" t="e">
        <f t="shared" si="125"/>
        <v>#REF!</v>
      </c>
      <c r="D184" s="55" t="e">
        <f t="shared" si="126"/>
        <v>#REF!</v>
      </c>
      <c r="E184" s="55" t="e">
        <f t="shared" si="127"/>
        <v>#REF!</v>
      </c>
      <c r="F184" s="55" t="e">
        <f t="shared" si="128"/>
        <v>#REF!</v>
      </c>
      <c r="G184" s="55" t="e">
        <f t="shared" si="129"/>
        <v>#REF!</v>
      </c>
      <c r="H184" s="55" t="e">
        <f t="shared" si="130"/>
        <v>#REF!</v>
      </c>
      <c r="I184" s="55" t="e">
        <f t="shared" si="131"/>
        <v>#REF!</v>
      </c>
      <c r="J184" s="55" t="e">
        <f t="shared" si="132"/>
        <v>#REF!</v>
      </c>
      <c r="K184" s="55" t="e">
        <f t="shared" si="133"/>
        <v>#REF!</v>
      </c>
      <c r="L184" s="55" t="e">
        <f t="shared" si="134"/>
        <v>#REF!</v>
      </c>
      <c r="M184" s="55" t="e">
        <f t="shared" si="135"/>
        <v>#REF!</v>
      </c>
      <c r="N184" s="55" t="e">
        <f t="shared" si="136"/>
        <v>#REF!</v>
      </c>
      <c r="O184" s="55" t="e">
        <f t="shared" si="137"/>
        <v>#REF!</v>
      </c>
      <c r="P184" s="57" t="e">
        <f t="shared" si="138"/>
        <v>#REF!</v>
      </c>
      <c r="Q184" s="58" t="e">
        <f t="shared" si="139"/>
        <v>#REF!</v>
      </c>
      <c r="R184" s="55" t="e">
        <f t="shared" si="140"/>
        <v>#REF!</v>
      </c>
      <c r="S184" s="55" t="e">
        <f t="shared" si="141"/>
        <v>#REF!</v>
      </c>
      <c r="T184" s="55" t="e">
        <f t="shared" si="142"/>
        <v>#REF!</v>
      </c>
      <c r="U184" s="55" t="e">
        <f t="shared" si="143"/>
        <v>#REF!</v>
      </c>
      <c r="V184" s="55" t="e">
        <f t="shared" si="144"/>
        <v>#REF!</v>
      </c>
      <c r="W184" s="55" t="e">
        <f t="shared" si="145"/>
        <v>#REF!</v>
      </c>
      <c r="X184" s="55" t="e">
        <f t="shared" si="146"/>
        <v>#REF!</v>
      </c>
      <c r="Y184" s="55" t="e">
        <f t="shared" si="147"/>
        <v>#REF!</v>
      </c>
      <c r="Z184" s="55" t="e">
        <f t="shared" si="148"/>
        <v>#REF!</v>
      </c>
      <c r="AA184" s="56" t="e">
        <f t="shared" si="149"/>
        <v>#REF!</v>
      </c>
      <c r="AB184" s="55" t="e">
        <f t="shared" si="150"/>
        <v>#REF!</v>
      </c>
      <c r="AC184" s="55" t="e">
        <f t="shared" si="151"/>
        <v>#REF!</v>
      </c>
      <c r="AD184" s="55" t="e">
        <f t="shared" si="152"/>
        <v>#REF!</v>
      </c>
      <c r="AE184" s="57" t="e">
        <f t="shared" si="153"/>
        <v>#REF!</v>
      </c>
      <c r="AF184" s="56" t="e">
        <f t="shared" si="154"/>
        <v>#REF!</v>
      </c>
      <c r="AG184" s="55" t="e">
        <f t="shared" si="155"/>
        <v>#REF!</v>
      </c>
      <c r="AH184" s="55" t="e">
        <f t="shared" si="156"/>
        <v>#REF!</v>
      </c>
      <c r="AI184" s="55" t="e">
        <f t="shared" si="157"/>
        <v>#REF!</v>
      </c>
      <c r="AJ184" s="55" t="e">
        <f t="shared" si="158"/>
        <v>#REF!</v>
      </c>
      <c r="AK184" s="55" t="e">
        <f t="shared" si="159"/>
        <v>#REF!</v>
      </c>
      <c r="AL184" s="55" t="e">
        <f t="shared" si="160"/>
        <v>#REF!</v>
      </c>
      <c r="AM184" s="55" t="e">
        <f t="shared" si="161"/>
        <v>#REF!</v>
      </c>
      <c r="AN184" s="55" t="e">
        <f t="shared" si="162"/>
        <v>#REF!</v>
      </c>
      <c r="AO184" s="55" t="e">
        <f t="shared" si="163"/>
        <v>#REF!</v>
      </c>
      <c r="AP184" s="55" t="e">
        <f t="shared" si="164"/>
        <v>#REF!</v>
      </c>
      <c r="AQ184" s="55" t="e">
        <f t="shared" si="165"/>
        <v>#REF!</v>
      </c>
      <c r="AR184" s="55" t="e">
        <f t="shared" si="166"/>
        <v>#REF!</v>
      </c>
      <c r="AS184" s="55" t="e">
        <f t="shared" si="167"/>
        <v>#REF!</v>
      </c>
      <c r="AT184" s="57" t="e">
        <f t="shared" si="168"/>
        <v>#REF!</v>
      </c>
      <c r="AU184" s="56" t="e">
        <f t="shared" si="169"/>
        <v>#REF!</v>
      </c>
      <c r="AV184" s="55" t="e">
        <f t="shared" si="170"/>
        <v>#REF!</v>
      </c>
      <c r="AW184" s="55" t="e">
        <f t="shared" si="171"/>
        <v>#REF!</v>
      </c>
      <c r="AX184" s="55" t="e">
        <f t="shared" si="172"/>
        <v>#REF!</v>
      </c>
      <c r="AY184" s="55" t="e">
        <f t="shared" si="173"/>
        <v>#REF!</v>
      </c>
      <c r="AZ184" s="55" t="e">
        <f t="shared" si="174"/>
        <v>#REF!</v>
      </c>
      <c r="BA184" s="55" t="e">
        <f t="shared" si="175"/>
        <v>#REF!</v>
      </c>
      <c r="BB184" s="55" t="e">
        <f t="shared" si="176"/>
        <v>#REF!</v>
      </c>
      <c r="BC184" s="55" t="e">
        <f t="shared" si="177"/>
        <v>#REF!</v>
      </c>
      <c r="BD184" s="55" t="e">
        <f t="shared" si="178"/>
        <v>#REF!</v>
      </c>
      <c r="BE184" s="55" t="e">
        <f t="shared" si="179"/>
        <v>#REF!</v>
      </c>
      <c r="BF184" s="55" t="e">
        <f t="shared" si="180"/>
        <v>#REF!</v>
      </c>
      <c r="BG184" s="55" t="e">
        <f t="shared" si="181"/>
        <v>#REF!</v>
      </c>
      <c r="BH184" s="55" t="e">
        <f t="shared" si="182"/>
        <v>#REF!</v>
      </c>
      <c r="BI184" s="54" t="e">
        <f t="shared" si="183"/>
        <v>#REF!</v>
      </c>
      <c r="BJ184" s="53" t="e">
        <f t="shared" si="185"/>
        <v>#REF!</v>
      </c>
    </row>
    <row r="185" spans="1:62" s="33" customFormat="1" ht="12.95" customHeight="1">
      <c r="A185" s="52">
        <f t="shared" si="184"/>
        <v>2714</v>
      </c>
      <c r="B185" s="59" t="e">
        <f t="shared" si="124"/>
        <v>#REF!</v>
      </c>
      <c r="C185" s="55" t="e">
        <f t="shared" si="125"/>
        <v>#REF!</v>
      </c>
      <c r="D185" s="55" t="e">
        <f t="shared" si="126"/>
        <v>#REF!</v>
      </c>
      <c r="E185" s="55" t="e">
        <f t="shared" si="127"/>
        <v>#REF!</v>
      </c>
      <c r="F185" s="55" t="e">
        <f t="shared" si="128"/>
        <v>#REF!</v>
      </c>
      <c r="G185" s="55" t="e">
        <f t="shared" si="129"/>
        <v>#REF!</v>
      </c>
      <c r="H185" s="55" t="e">
        <f t="shared" si="130"/>
        <v>#REF!</v>
      </c>
      <c r="I185" s="55" t="e">
        <f t="shared" si="131"/>
        <v>#REF!</v>
      </c>
      <c r="J185" s="55" t="e">
        <f t="shared" si="132"/>
        <v>#REF!</v>
      </c>
      <c r="K185" s="55" t="e">
        <f t="shared" si="133"/>
        <v>#REF!</v>
      </c>
      <c r="L185" s="55" t="e">
        <f t="shared" si="134"/>
        <v>#REF!</v>
      </c>
      <c r="M185" s="55" t="e">
        <f t="shared" si="135"/>
        <v>#REF!</v>
      </c>
      <c r="N185" s="55" t="e">
        <f t="shared" si="136"/>
        <v>#REF!</v>
      </c>
      <c r="O185" s="55" t="e">
        <f t="shared" si="137"/>
        <v>#REF!</v>
      </c>
      <c r="P185" s="57" t="e">
        <f t="shared" si="138"/>
        <v>#REF!</v>
      </c>
      <c r="Q185" s="58" t="e">
        <f t="shared" si="139"/>
        <v>#REF!</v>
      </c>
      <c r="R185" s="55" t="e">
        <f t="shared" si="140"/>
        <v>#REF!</v>
      </c>
      <c r="S185" s="55" t="e">
        <f t="shared" si="141"/>
        <v>#REF!</v>
      </c>
      <c r="T185" s="55" t="e">
        <f t="shared" si="142"/>
        <v>#REF!</v>
      </c>
      <c r="U185" s="55" t="e">
        <f t="shared" si="143"/>
        <v>#REF!</v>
      </c>
      <c r="V185" s="55" t="e">
        <f t="shared" si="144"/>
        <v>#REF!</v>
      </c>
      <c r="W185" s="55" t="e">
        <f t="shared" si="145"/>
        <v>#REF!</v>
      </c>
      <c r="X185" s="55" t="e">
        <f t="shared" si="146"/>
        <v>#REF!</v>
      </c>
      <c r="Y185" s="55" t="e">
        <f t="shared" si="147"/>
        <v>#REF!</v>
      </c>
      <c r="Z185" s="55" t="e">
        <f t="shared" si="148"/>
        <v>#REF!</v>
      </c>
      <c r="AA185" s="56" t="e">
        <f t="shared" si="149"/>
        <v>#REF!</v>
      </c>
      <c r="AB185" s="55" t="e">
        <f t="shared" si="150"/>
        <v>#REF!</v>
      </c>
      <c r="AC185" s="55" t="e">
        <f t="shared" si="151"/>
        <v>#REF!</v>
      </c>
      <c r="AD185" s="55" t="e">
        <f t="shared" si="152"/>
        <v>#REF!</v>
      </c>
      <c r="AE185" s="57" t="e">
        <f t="shared" si="153"/>
        <v>#REF!</v>
      </c>
      <c r="AF185" s="56" t="e">
        <f t="shared" si="154"/>
        <v>#REF!</v>
      </c>
      <c r="AG185" s="55" t="e">
        <f t="shared" si="155"/>
        <v>#REF!</v>
      </c>
      <c r="AH185" s="55" t="e">
        <f t="shared" si="156"/>
        <v>#REF!</v>
      </c>
      <c r="AI185" s="55" t="e">
        <f t="shared" si="157"/>
        <v>#REF!</v>
      </c>
      <c r="AJ185" s="55" t="e">
        <f t="shared" si="158"/>
        <v>#REF!</v>
      </c>
      <c r="AK185" s="55" t="e">
        <f t="shared" si="159"/>
        <v>#REF!</v>
      </c>
      <c r="AL185" s="55" t="e">
        <f t="shared" si="160"/>
        <v>#REF!</v>
      </c>
      <c r="AM185" s="55" t="e">
        <f t="shared" si="161"/>
        <v>#REF!</v>
      </c>
      <c r="AN185" s="55" t="e">
        <f t="shared" si="162"/>
        <v>#REF!</v>
      </c>
      <c r="AO185" s="55" t="e">
        <f t="shared" si="163"/>
        <v>#REF!</v>
      </c>
      <c r="AP185" s="55" t="e">
        <f t="shared" si="164"/>
        <v>#REF!</v>
      </c>
      <c r="AQ185" s="55" t="e">
        <f t="shared" si="165"/>
        <v>#REF!</v>
      </c>
      <c r="AR185" s="55" t="e">
        <f t="shared" si="166"/>
        <v>#REF!</v>
      </c>
      <c r="AS185" s="55" t="e">
        <f t="shared" si="167"/>
        <v>#REF!</v>
      </c>
      <c r="AT185" s="57" t="e">
        <f t="shared" si="168"/>
        <v>#REF!</v>
      </c>
      <c r="AU185" s="56" t="e">
        <f t="shared" si="169"/>
        <v>#REF!</v>
      </c>
      <c r="AV185" s="55" t="e">
        <f t="shared" si="170"/>
        <v>#REF!</v>
      </c>
      <c r="AW185" s="55" t="e">
        <f t="shared" si="171"/>
        <v>#REF!</v>
      </c>
      <c r="AX185" s="55" t="e">
        <f t="shared" si="172"/>
        <v>#REF!</v>
      </c>
      <c r="AY185" s="55" t="e">
        <f t="shared" si="173"/>
        <v>#REF!</v>
      </c>
      <c r="AZ185" s="55" t="e">
        <f t="shared" si="174"/>
        <v>#REF!</v>
      </c>
      <c r="BA185" s="55" t="e">
        <f t="shared" si="175"/>
        <v>#REF!</v>
      </c>
      <c r="BB185" s="55" t="e">
        <f t="shared" si="176"/>
        <v>#REF!</v>
      </c>
      <c r="BC185" s="55" t="e">
        <f t="shared" si="177"/>
        <v>#REF!</v>
      </c>
      <c r="BD185" s="55" t="e">
        <f t="shared" si="178"/>
        <v>#REF!</v>
      </c>
      <c r="BE185" s="55" t="e">
        <f t="shared" si="179"/>
        <v>#REF!</v>
      </c>
      <c r="BF185" s="55" t="e">
        <f t="shared" si="180"/>
        <v>#REF!</v>
      </c>
      <c r="BG185" s="55" t="e">
        <f t="shared" si="181"/>
        <v>#REF!</v>
      </c>
      <c r="BH185" s="55" t="e">
        <f t="shared" si="182"/>
        <v>#REF!</v>
      </c>
      <c r="BI185" s="54" t="e">
        <f t="shared" si="183"/>
        <v>#REF!</v>
      </c>
      <c r="BJ185" s="53" t="e">
        <f t="shared" si="185"/>
        <v>#REF!</v>
      </c>
    </row>
    <row r="186" spans="1:62" s="33" customFormat="1" ht="12.95" customHeight="1">
      <c r="A186" s="52">
        <f t="shared" si="184"/>
        <v>2715</v>
      </c>
      <c r="B186" s="59" t="e">
        <f t="shared" si="124"/>
        <v>#REF!</v>
      </c>
      <c r="C186" s="55" t="e">
        <f t="shared" si="125"/>
        <v>#REF!</v>
      </c>
      <c r="D186" s="55" t="e">
        <f t="shared" si="126"/>
        <v>#REF!</v>
      </c>
      <c r="E186" s="55" t="e">
        <f t="shared" si="127"/>
        <v>#REF!</v>
      </c>
      <c r="F186" s="55" t="e">
        <f t="shared" si="128"/>
        <v>#REF!</v>
      </c>
      <c r="G186" s="55" t="e">
        <f t="shared" si="129"/>
        <v>#REF!</v>
      </c>
      <c r="H186" s="55" t="e">
        <f t="shared" si="130"/>
        <v>#REF!</v>
      </c>
      <c r="I186" s="55" t="e">
        <f t="shared" si="131"/>
        <v>#REF!</v>
      </c>
      <c r="J186" s="55" t="e">
        <f t="shared" si="132"/>
        <v>#REF!</v>
      </c>
      <c r="K186" s="55" t="e">
        <f t="shared" si="133"/>
        <v>#REF!</v>
      </c>
      <c r="L186" s="55" t="e">
        <f t="shared" si="134"/>
        <v>#REF!</v>
      </c>
      <c r="M186" s="55" t="e">
        <f t="shared" si="135"/>
        <v>#REF!</v>
      </c>
      <c r="N186" s="55" t="e">
        <f t="shared" si="136"/>
        <v>#REF!</v>
      </c>
      <c r="O186" s="55" t="e">
        <f t="shared" si="137"/>
        <v>#REF!</v>
      </c>
      <c r="P186" s="57" t="e">
        <f t="shared" si="138"/>
        <v>#REF!</v>
      </c>
      <c r="Q186" s="58" t="e">
        <f t="shared" si="139"/>
        <v>#REF!</v>
      </c>
      <c r="R186" s="55" t="e">
        <f t="shared" si="140"/>
        <v>#REF!</v>
      </c>
      <c r="S186" s="55" t="e">
        <f t="shared" si="141"/>
        <v>#REF!</v>
      </c>
      <c r="T186" s="55" t="e">
        <f t="shared" si="142"/>
        <v>#REF!</v>
      </c>
      <c r="U186" s="55" t="e">
        <f t="shared" si="143"/>
        <v>#REF!</v>
      </c>
      <c r="V186" s="55" t="e">
        <f t="shared" si="144"/>
        <v>#REF!</v>
      </c>
      <c r="W186" s="55" t="e">
        <f t="shared" si="145"/>
        <v>#REF!</v>
      </c>
      <c r="X186" s="55" t="e">
        <f t="shared" si="146"/>
        <v>#REF!</v>
      </c>
      <c r="Y186" s="55" t="e">
        <f t="shared" si="147"/>
        <v>#REF!</v>
      </c>
      <c r="Z186" s="55" t="e">
        <f t="shared" si="148"/>
        <v>#REF!</v>
      </c>
      <c r="AA186" s="56" t="e">
        <f t="shared" si="149"/>
        <v>#REF!</v>
      </c>
      <c r="AB186" s="55" t="e">
        <f t="shared" si="150"/>
        <v>#REF!</v>
      </c>
      <c r="AC186" s="55" t="e">
        <f t="shared" si="151"/>
        <v>#REF!</v>
      </c>
      <c r="AD186" s="55" t="e">
        <f t="shared" si="152"/>
        <v>#REF!</v>
      </c>
      <c r="AE186" s="57" t="e">
        <f t="shared" si="153"/>
        <v>#REF!</v>
      </c>
      <c r="AF186" s="56" t="e">
        <f t="shared" si="154"/>
        <v>#REF!</v>
      </c>
      <c r="AG186" s="55" t="e">
        <f t="shared" si="155"/>
        <v>#REF!</v>
      </c>
      <c r="AH186" s="55" t="e">
        <f t="shared" si="156"/>
        <v>#REF!</v>
      </c>
      <c r="AI186" s="55" t="e">
        <f t="shared" si="157"/>
        <v>#REF!</v>
      </c>
      <c r="AJ186" s="55" t="e">
        <f t="shared" si="158"/>
        <v>#REF!</v>
      </c>
      <c r="AK186" s="55" t="e">
        <f t="shared" si="159"/>
        <v>#REF!</v>
      </c>
      <c r="AL186" s="55" t="e">
        <f t="shared" si="160"/>
        <v>#REF!</v>
      </c>
      <c r="AM186" s="55" t="e">
        <f t="shared" si="161"/>
        <v>#REF!</v>
      </c>
      <c r="AN186" s="55" t="e">
        <f t="shared" si="162"/>
        <v>#REF!</v>
      </c>
      <c r="AO186" s="55" t="e">
        <f t="shared" si="163"/>
        <v>#REF!</v>
      </c>
      <c r="AP186" s="55" t="e">
        <f t="shared" si="164"/>
        <v>#REF!</v>
      </c>
      <c r="AQ186" s="55" t="e">
        <f t="shared" si="165"/>
        <v>#REF!</v>
      </c>
      <c r="AR186" s="55" t="e">
        <f t="shared" si="166"/>
        <v>#REF!</v>
      </c>
      <c r="AS186" s="55" t="e">
        <f t="shared" si="167"/>
        <v>#REF!</v>
      </c>
      <c r="AT186" s="57" t="e">
        <f t="shared" si="168"/>
        <v>#REF!</v>
      </c>
      <c r="AU186" s="56" t="e">
        <f t="shared" si="169"/>
        <v>#REF!</v>
      </c>
      <c r="AV186" s="55" t="e">
        <f t="shared" si="170"/>
        <v>#REF!</v>
      </c>
      <c r="AW186" s="55" t="e">
        <f t="shared" si="171"/>
        <v>#REF!</v>
      </c>
      <c r="AX186" s="55" t="e">
        <f t="shared" si="172"/>
        <v>#REF!</v>
      </c>
      <c r="AY186" s="55" t="e">
        <f t="shared" si="173"/>
        <v>#REF!</v>
      </c>
      <c r="AZ186" s="55" t="e">
        <f t="shared" si="174"/>
        <v>#REF!</v>
      </c>
      <c r="BA186" s="55" t="e">
        <f t="shared" si="175"/>
        <v>#REF!</v>
      </c>
      <c r="BB186" s="55" t="e">
        <f t="shared" si="176"/>
        <v>#REF!</v>
      </c>
      <c r="BC186" s="55" t="e">
        <f t="shared" si="177"/>
        <v>#REF!</v>
      </c>
      <c r="BD186" s="55" t="e">
        <f t="shared" si="178"/>
        <v>#REF!</v>
      </c>
      <c r="BE186" s="55" t="e">
        <f t="shared" si="179"/>
        <v>#REF!</v>
      </c>
      <c r="BF186" s="55" t="e">
        <f t="shared" si="180"/>
        <v>#REF!</v>
      </c>
      <c r="BG186" s="55" t="e">
        <f t="shared" si="181"/>
        <v>#REF!</v>
      </c>
      <c r="BH186" s="55" t="e">
        <f t="shared" si="182"/>
        <v>#REF!</v>
      </c>
      <c r="BI186" s="54" t="e">
        <f t="shared" si="183"/>
        <v>#REF!</v>
      </c>
      <c r="BJ186" s="53" t="e">
        <f t="shared" si="185"/>
        <v>#REF!</v>
      </c>
    </row>
    <row r="187" spans="1:62" s="33" customFormat="1" ht="12.95" customHeight="1">
      <c r="A187" s="52">
        <f t="shared" si="184"/>
        <v>2716</v>
      </c>
      <c r="B187" s="59" t="e">
        <f t="shared" si="124"/>
        <v>#REF!</v>
      </c>
      <c r="C187" s="55" t="e">
        <f t="shared" si="125"/>
        <v>#REF!</v>
      </c>
      <c r="D187" s="55" t="e">
        <f t="shared" si="126"/>
        <v>#REF!</v>
      </c>
      <c r="E187" s="55" t="e">
        <f t="shared" si="127"/>
        <v>#REF!</v>
      </c>
      <c r="F187" s="55" t="e">
        <f t="shared" si="128"/>
        <v>#REF!</v>
      </c>
      <c r="G187" s="55" t="e">
        <f t="shared" si="129"/>
        <v>#REF!</v>
      </c>
      <c r="H187" s="55" t="e">
        <f t="shared" si="130"/>
        <v>#REF!</v>
      </c>
      <c r="I187" s="55" t="e">
        <f t="shared" si="131"/>
        <v>#REF!</v>
      </c>
      <c r="J187" s="55" t="e">
        <f t="shared" si="132"/>
        <v>#REF!</v>
      </c>
      <c r="K187" s="55" t="e">
        <f t="shared" si="133"/>
        <v>#REF!</v>
      </c>
      <c r="L187" s="55" t="e">
        <f t="shared" si="134"/>
        <v>#REF!</v>
      </c>
      <c r="M187" s="55" t="e">
        <f t="shared" si="135"/>
        <v>#REF!</v>
      </c>
      <c r="N187" s="55" t="e">
        <f t="shared" si="136"/>
        <v>#REF!</v>
      </c>
      <c r="O187" s="55" t="e">
        <f t="shared" si="137"/>
        <v>#REF!</v>
      </c>
      <c r="P187" s="57" t="e">
        <f t="shared" si="138"/>
        <v>#REF!</v>
      </c>
      <c r="Q187" s="58" t="e">
        <f t="shared" si="139"/>
        <v>#REF!</v>
      </c>
      <c r="R187" s="55" t="e">
        <f t="shared" si="140"/>
        <v>#REF!</v>
      </c>
      <c r="S187" s="55" t="e">
        <f t="shared" si="141"/>
        <v>#REF!</v>
      </c>
      <c r="T187" s="55" t="e">
        <f t="shared" si="142"/>
        <v>#REF!</v>
      </c>
      <c r="U187" s="55" t="e">
        <f t="shared" si="143"/>
        <v>#REF!</v>
      </c>
      <c r="V187" s="55" t="e">
        <f t="shared" si="144"/>
        <v>#REF!</v>
      </c>
      <c r="W187" s="55" t="e">
        <f t="shared" si="145"/>
        <v>#REF!</v>
      </c>
      <c r="X187" s="55" t="e">
        <f t="shared" si="146"/>
        <v>#REF!</v>
      </c>
      <c r="Y187" s="55" t="e">
        <f t="shared" si="147"/>
        <v>#REF!</v>
      </c>
      <c r="Z187" s="55" t="e">
        <f t="shared" si="148"/>
        <v>#REF!</v>
      </c>
      <c r="AA187" s="56" t="e">
        <f t="shared" si="149"/>
        <v>#REF!</v>
      </c>
      <c r="AB187" s="55" t="e">
        <f t="shared" si="150"/>
        <v>#REF!</v>
      </c>
      <c r="AC187" s="55" t="e">
        <f t="shared" si="151"/>
        <v>#REF!</v>
      </c>
      <c r="AD187" s="55" t="e">
        <f t="shared" si="152"/>
        <v>#REF!</v>
      </c>
      <c r="AE187" s="57" t="e">
        <f t="shared" si="153"/>
        <v>#REF!</v>
      </c>
      <c r="AF187" s="56" t="e">
        <f t="shared" si="154"/>
        <v>#REF!</v>
      </c>
      <c r="AG187" s="55" t="e">
        <f t="shared" si="155"/>
        <v>#REF!</v>
      </c>
      <c r="AH187" s="55" t="e">
        <f t="shared" si="156"/>
        <v>#REF!</v>
      </c>
      <c r="AI187" s="55" t="e">
        <f t="shared" si="157"/>
        <v>#REF!</v>
      </c>
      <c r="AJ187" s="55" t="e">
        <f t="shared" si="158"/>
        <v>#REF!</v>
      </c>
      <c r="AK187" s="55" t="e">
        <f t="shared" si="159"/>
        <v>#REF!</v>
      </c>
      <c r="AL187" s="55" t="e">
        <f t="shared" si="160"/>
        <v>#REF!</v>
      </c>
      <c r="AM187" s="55" t="e">
        <f t="shared" si="161"/>
        <v>#REF!</v>
      </c>
      <c r="AN187" s="55" t="e">
        <f t="shared" si="162"/>
        <v>#REF!</v>
      </c>
      <c r="AO187" s="55" t="e">
        <f t="shared" si="163"/>
        <v>#REF!</v>
      </c>
      <c r="AP187" s="55" t="e">
        <f t="shared" si="164"/>
        <v>#REF!</v>
      </c>
      <c r="AQ187" s="55" t="e">
        <f t="shared" si="165"/>
        <v>#REF!</v>
      </c>
      <c r="AR187" s="55" t="e">
        <f t="shared" si="166"/>
        <v>#REF!</v>
      </c>
      <c r="AS187" s="55" t="e">
        <f t="shared" si="167"/>
        <v>#REF!</v>
      </c>
      <c r="AT187" s="57" t="e">
        <f t="shared" si="168"/>
        <v>#REF!</v>
      </c>
      <c r="AU187" s="56" t="e">
        <f t="shared" si="169"/>
        <v>#REF!</v>
      </c>
      <c r="AV187" s="55" t="e">
        <f t="shared" si="170"/>
        <v>#REF!</v>
      </c>
      <c r="AW187" s="55" t="e">
        <f t="shared" si="171"/>
        <v>#REF!</v>
      </c>
      <c r="AX187" s="55" t="e">
        <f t="shared" si="172"/>
        <v>#REF!</v>
      </c>
      <c r="AY187" s="55" t="e">
        <f t="shared" si="173"/>
        <v>#REF!</v>
      </c>
      <c r="AZ187" s="55" t="e">
        <f t="shared" si="174"/>
        <v>#REF!</v>
      </c>
      <c r="BA187" s="55" t="e">
        <f t="shared" si="175"/>
        <v>#REF!</v>
      </c>
      <c r="BB187" s="55" t="e">
        <f t="shared" si="176"/>
        <v>#REF!</v>
      </c>
      <c r="BC187" s="55" t="e">
        <f t="shared" si="177"/>
        <v>#REF!</v>
      </c>
      <c r="BD187" s="55" t="e">
        <f t="shared" si="178"/>
        <v>#REF!</v>
      </c>
      <c r="BE187" s="55" t="e">
        <f t="shared" si="179"/>
        <v>#REF!</v>
      </c>
      <c r="BF187" s="55" t="e">
        <f t="shared" si="180"/>
        <v>#REF!</v>
      </c>
      <c r="BG187" s="55" t="e">
        <f t="shared" si="181"/>
        <v>#REF!</v>
      </c>
      <c r="BH187" s="55" t="e">
        <f t="shared" si="182"/>
        <v>#REF!</v>
      </c>
      <c r="BI187" s="54" t="e">
        <f t="shared" si="183"/>
        <v>#REF!</v>
      </c>
      <c r="BJ187" s="53" t="e">
        <f t="shared" si="185"/>
        <v>#REF!</v>
      </c>
    </row>
    <row r="188" spans="1:62" s="33" customFormat="1" ht="12.95" customHeight="1">
      <c r="A188" s="52">
        <f t="shared" si="184"/>
        <v>2717</v>
      </c>
      <c r="B188" s="59" t="e">
        <f t="shared" si="124"/>
        <v>#REF!</v>
      </c>
      <c r="C188" s="55" t="e">
        <f t="shared" si="125"/>
        <v>#REF!</v>
      </c>
      <c r="D188" s="55" t="e">
        <f t="shared" si="126"/>
        <v>#REF!</v>
      </c>
      <c r="E188" s="55" t="e">
        <f t="shared" si="127"/>
        <v>#REF!</v>
      </c>
      <c r="F188" s="55" t="e">
        <f t="shared" si="128"/>
        <v>#REF!</v>
      </c>
      <c r="G188" s="55" t="e">
        <f t="shared" si="129"/>
        <v>#REF!</v>
      </c>
      <c r="H188" s="55" t="e">
        <f t="shared" si="130"/>
        <v>#REF!</v>
      </c>
      <c r="I188" s="55" t="e">
        <f t="shared" si="131"/>
        <v>#REF!</v>
      </c>
      <c r="J188" s="55" t="e">
        <f t="shared" si="132"/>
        <v>#REF!</v>
      </c>
      <c r="K188" s="55" t="e">
        <f t="shared" si="133"/>
        <v>#REF!</v>
      </c>
      <c r="L188" s="55" t="e">
        <f t="shared" si="134"/>
        <v>#REF!</v>
      </c>
      <c r="M188" s="55" t="e">
        <f t="shared" si="135"/>
        <v>#REF!</v>
      </c>
      <c r="N188" s="55" t="e">
        <f t="shared" si="136"/>
        <v>#REF!</v>
      </c>
      <c r="O188" s="55" t="e">
        <f t="shared" si="137"/>
        <v>#REF!</v>
      </c>
      <c r="P188" s="57" t="e">
        <f t="shared" si="138"/>
        <v>#REF!</v>
      </c>
      <c r="Q188" s="58" t="e">
        <f t="shared" si="139"/>
        <v>#REF!</v>
      </c>
      <c r="R188" s="55" t="e">
        <f t="shared" si="140"/>
        <v>#REF!</v>
      </c>
      <c r="S188" s="55" t="e">
        <f t="shared" si="141"/>
        <v>#REF!</v>
      </c>
      <c r="T188" s="55" t="e">
        <f t="shared" si="142"/>
        <v>#REF!</v>
      </c>
      <c r="U188" s="55" t="e">
        <f t="shared" si="143"/>
        <v>#REF!</v>
      </c>
      <c r="V188" s="55" t="e">
        <f t="shared" si="144"/>
        <v>#REF!</v>
      </c>
      <c r="W188" s="55" t="e">
        <f t="shared" si="145"/>
        <v>#REF!</v>
      </c>
      <c r="X188" s="55" t="e">
        <f t="shared" si="146"/>
        <v>#REF!</v>
      </c>
      <c r="Y188" s="55" t="e">
        <f t="shared" si="147"/>
        <v>#REF!</v>
      </c>
      <c r="Z188" s="55" t="e">
        <f t="shared" si="148"/>
        <v>#REF!</v>
      </c>
      <c r="AA188" s="56" t="e">
        <f t="shared" si="149"/>
        <v>#REF!</v>
      </c>
      <c r="AB188" s="55" t="e">
        <f t="shared" si="150"/>
        <v>#REF!</v>
      </c>
      <c r="AC188" s="55" t="e">
        <f t="shared" si="151"/>
        <v>#REF!</v>
      </c>
      <c r="AD188" s="55" t="e">
        <f t="shared" si="152"/>
        <v>#REF!</v>
      </c>
      <c r="AE188" s="57" t="e">
        <f t="shared" si="153"/>
        <v>#REF!</v>
      </c>
      <c r="AF188" s="56" t="e">
        <f t="shared" si="154"/>
        <v>#REF!</v>
      </c>
      <c r="AG188" s="55" t="e">
        <f t="shared" si="155"/>
        <v>#REF!</v>
      </c>
      <c r="AH188" s="55" t="e">
        <f t="shared" si="156"/>
        <v>#REF!</v>
      </c>
      <c r="AI188" s="55" t="e">
        <f t="shared" si="157"/>
        <v>#REF!</v>
      </c>
      <c r="AJ188" s="55" t="e">
        <f t="shared" si="158"/>
        <v>#REF!</v>
      </c>
      <c r="AK188" s="55" t="e">
        <f t="shared" si="159"/>
        <v>#REF!</v>
      </c>
      <c r="AL188" s="55" t="e">
        <f t="shared" si="160"/>
        <v>#REF!</v>
      </c>
      <c r="AM188" s="55" t="e">
        <f t="shared" si="161"/>
        <v>#REF!</v>
      </c>
      <c r="AN188" s="55" t="e">
        <f t="shared" si="162"/>
        <v>#REF!</v>
      </c>
      <c r="AO188" s="55" t="e">
        <f t="shared" si="163"/>
        <v>#REF!</v>
      </c>
      <c r="AP188" s="55" t="e">
        <f t="shared" si="164"/>
        <v>#REF!</v>
      </c>
      <c r="AQ188" s="55" t="e">
        <f t="shared" si="165"/>
        <v>#REF!</v>
      </c>
      <c r="AR188" s="55" t="e">
        <f t="shared" si="166"/>
        <v>#REF!</v>
      </c>
      <c r="AS188" s="55" t="e">
        <f t="shared" si="167"/>
        <v>#REF!</v>
      </c>
      <c r="AT188" s="57" t="e">
        <f t="shared" si="168"/>
        <v>#REF!</v>
      </c>
      <c r="AU188" s="56" t="e">
        <f t="shared" si="169"/>
        <v>#REF!</v>
      </c>
      <c r="AV188" s="55" t="e">
        <f t="shared" si="170"/>
        <v>#REF!</v>
      </c>
      <c r="AW188" s="55" t="e">
        <f t="shared" si="171"/>
        <v>#REF!</v>
      </c>
      <c r="AX188" s="55" t="e">
        <f t="shared" si="172"/>
        <v>#REF!</v>
      </c>
      <c r="AY188" s="55" t="e">
        <f t="shared" si="173"/>
        <v>#REF!</v>
      </c>
      <c r="AZ188" s="55" t="e">
        <f t="shared" si="174"/>
        <v>#REF!</v>
      </c>
      <c r="BA188" s="55" t="e">
        <f t="shared" si="175"/>
        <v>#REF!</v>
      </c>
      <c r="BB188" s="55" t="e">
        <f t="shared" si="176"/>
        <v>#REF!</v>
      </c>
      <c r="BC188" s="55" t="e">
        <f t="shared" si="177"/>
        <v>#REF!</v>
      </c>
      <c r="BD188" s="55" t="e">
        <f t="shared" si="178"/>
        <v>#REF!</v>
      </c>
      <c r="BE188" s="55" t="e">
        <f t="shared" si="179"/>
        <v>#REF!</v>
      </c>
      <c r="BF188" s="55" t="e">
        <f t="shared" si="180"/>
        <v>#REF!</v>
      </c>
      <c r="BG188" s="55" t="e">
        <f t="shared" si="181"/>
        <v>#REF!</v>
      </c>
      <c r="BH188" s="55" t="e">
        <f t="shared" si="182"/>
        <v>#REF!</v>
      </c>
      <c r="BI188" s="54" t="e">
        <f t="shared" si="183"/>
        <v>#REF!</v>
      </c>
      <c r="BJ188" s="53" t="e">
        <f t="shared" si="185"/>
        <v>#REF!</v>
      </c>
    </row>
    <row r="189" spans="1:62" s="33" customFormat="1" ht="12.95" customHeight="1">
      <c r="A189" s="52">
        <f t="shared" si="184"/>
        <v>2718</v>
      </c>
      <c r="B189" s="59" t="e">
        <f t="shared" si="124"/>
        <v>#REF!</v>
      </c>
      <c r="C189" s="55" t="e">
        <f t="shared" si="125"/>
        <v>#REF!</v>
      </c>
      <c r="D189" s="55" t="e">
        <f t="shared" si="126"/>
        <v>#REF!</v>
      </c>
      <c r="E189" s="55" t="e">
        <f t="shared" si="127"/>
        <v>#REF!</v>
      </c>
      <c r="F189" s="55" t="e">
        <f t="shared" si="128"/>
        <v>#REF!</v>
      </c>
      <c r="G189" s="55" t="e">
        <f t="shared" si="129"/>
        <v>#REF!</v>
      </c>
      <c r="H189" s="55" t="e">
        <f t="shared" si="130"/>
        <v>#REF!</v>
      </c>
      <c r="I189" s="55" t="e">
        <f t="shared" si="131"/>
        <v>#REF!</v>
      </c>
      <c r="J189" s="55" t="e">
        <f t="shared" si="132"/>
        <v>#REF!</v>
      </c>
      <c r="K189" s="55" t="e">
        <f t="shared" si="133"/>
        <v>#REF!</v>
      </c>
      <c r="L189" s="55" t="e">
        <f t="shared" si="134"/>
        <v>#REF!</v>
      </c>
      <c r="M189" s="55" t="e">
        <f t="shared" si="135"/>
        <v>#REF!</v>
      </c>
      <c r="N189" s="55" t="e">
        <f t="shared" si="136"/>
        <v>#REF!</v>
      </c>
      <c r="O189" s="55" t="e">
        <f t="shared" si="137"/>
        <v>#REF!</v>
      </c>
      <c r="P189" s="57" t="e">
        <f t="shared" si="138"/>
        <v>#REF!</v>
      </c>
      <c r="Q189" s="58" t="e">
        <f t="shared" si="139"/>
        <v>#REF!</v>
      </c>
      <c r="R189" s="55" t="e">
        <f t="shared" si="140"/>
        <v>#REF!</v>
      </c>
      <c r="S189" s="55" t="e">
        <f t="shared" si="141"/>
        <v>#REF!</v>
      </c>
      <c r="T189" s="55" t="e">
        <f t="shared" si="142"/>
        <v>#REF!</v>
      </c>
      <c r="U189" s="55" t="e">
        <f t="shared" si="143"/>
        <v>#REF!</v>
      </c>
      <c r="V189" s="55" t="e">
        <f t="shared" si="144"/>
        <v>#REF!</v>
      </c>
      <c r="W189" s="55" t="e">
        <f t="shared" si="145"/>
        <v>#REF!</v>
      </c>
      <c r="X189" s="55" t="e">
        <f t="shared" si="146"/>
        <v>#REF!</v>
      </c>
      <c r="Y189" s="55" t="e">
        <f t="shared" si="147"/>
        <v>#REF!</v>
      </c>
      <c r="Z189" s="55" t="e">
        <f t="shared" si="148"/>
        <v>#REF!</v>
      </c>
      <c r="AA189" s="56" t="e">
        <f t="shared" si="149"/>
        <v>#REF!</v>
      </c>
      <c r="AB189" s="55" t="e">
        <f t="shared" si="150"/>
        <v>#REF!</v>
      </c>
      <c r="AC189" s="55" t="e">
        <f t="shared" si="151"/>
        <v>#REF!</v>
      </c>
      <c r="AD189" s="55" t="e">
        <f t="shared" si="152"/>
        <v>#REF!</v>
      </c>
      <c r="AE189" s="57" t="e">
        <f t="shared" si="153"/>
        <v>#REF!</v>
      </c>
      <c r="AF189" s="56" t="e">
        <f t="shared" si="154"/>
        <v>#REF!</v>
      </c>
      <c r="AG189" s="55" t="e">
        <f t="shared" si="155"/>
        <v>#REF!</v>
      </c>
      <c r="AH189" s="55" t="e">
        <f t="shared" si="156"/>
        <v>#REF!</v>
      </c>
      <c r="AI189" s="55" t="e">
        <f t="shared" si="157"/>
        <v>#REF!</v>
      </c>
      <c r="AJ189" s="55" t="e">
        <f t="shared" si="158"/>
        <v>#REF!</v>
      </c>
      <c r="AK189" s="55" t="e">
        <f t="shared" si="159"/>
        <v>#REF!</v>
      </c>
      <c r="AL189" s="55" t="e">
        <f t="shared" si="160"/>
        <v>#REF!</v>
      </c>
      <c r="AM189" s="55" t="e">
        <f t="shared" si="161"/>
        <v>#REF!</v>
      </c>
      <c r="AN189" s="55" t="e">
        <f t="shared" si="162"/>
        <v>#REF!</v>
      </c>
      <c r="AO189" s="55" t="e">
        <f t="shared" si="163"/>
        <v>#REF!</v>
      </c>
      <c r="AP189" s="55" t="e">
        <f t="shared" si="164"/>
        <v>#REF!</v>
      </c>
      <c r="AQ189" s="55" t="e">
        <f t="shared" si="165"/>
        <v>#REF!</v>
      </c>
      <c r="AR189" s="55" t="e">
        <f t="shared" si="166"/>
        <v>#REF!</v>
      </c>
      <c r="AS189" s="55" t="e">
        <f t="shared" si="167"/>
        <v>#REF!</v>
      </c>
      <c r="AT189" s="57" t="e">
        <f t="shared" si="168"/>
        <v>#REF!</v>
      </c>
      <c r="AU189" s="56" t="e">
        <f t="shared" si="169"/>
        <v>#REF!</v>
      </c>
      <c r="AV189" s="55" t="e">
        <f t="shared" si="170"/>
        <v>#REF!</v>
      </c>
      <c r="AW189" s="55" t="e">
        <f t="shared" si="171"/>
        <v>#REF!</v>
      </c>
      <c r="AX189" s="55" t="e">
        <f t="shared" si="172"/>
        <v>#REF!</v>
      </c>
      <c r="AY189" s="55" t="e">
        <f t="shared" si="173"/>
        <v>#REF!</v>
      </c>
      <c r="AZ189" s="55" t="e">
        <f t="shared" si="174"/>
        <v>#REF!</v>
      </c>
      <c r="BA189" s="55" t="e">
        <f t="shared" si="175"/>
        <v>#REF!</v>
      </c>
      <c r="BB189" s="55" t="e">
        <f t="shared" si="176"/>
        <v>#REF!</v>
      </c>
      <c r="BC189" s="55" t="e">
        <f t="shared" si="177"/>
        <v>#REF!</v>
      </c>
      <c r="BD189" s="55" t="e">
        <f t="shared" si="178"/>
        <v>#REF!</v>
      </c>
      <c r="BE189" s="55" t="e">
        <f t="shared" si="179"/>
        <v>#REF!</v>
      </c>
      <c r="BF189" s="55" t="e">
        <f t="shared" si="180"/>
        <v>#REF!</v>
      </c>
      <c r="BG189" s="55" t="e">
        <f t="shared" si="181"/>
        <v>#REF!</v>
      </c>
      <c r="BH189" s="55" t="e">
        <f t="shared" si="182"/>
        <v>#REF!</v>
      </c>
      <c r="BI189" s="54" t="e">
        <f t="shared" si="183"/>
        <v>#REF!</v>
      </c>
      <c r="BJ189" s="53" t="e">
        <f t="shared" si="185"/>
        <v>#REF!</v>
      </c>
    </row>
    <row r="190" spans="1:62" s="33" customFormat="1" ht="12.95" customHeight="1">
      <c r="A190" s="52">
        <f t="shared" si="184"/>
        <v>2719</v>
      </c>
      <c r="B190" s="59" t="e">
        <f t="shared" si="124"/>
        <v>#REF!</v>
      </c>
      <c r="C190" s="55" t="e">
        <f t="shared" si="125"/>
        <v>#REF!</v>
      </c>
      <c r="D190" s="55" t="e">
        <f t="shared" si="126"/>
        <v>#REF!</v>
      </c>
      <c r="E190" s="55" t="e">
        <f t="shared" si="127"/>
        <v>#REF!</v>
      </c>
      <c r="F190" s="55" t="e">
        <f t="shared" si="128"/>
        <v>#REF!</v>
      </c>
      <c r="G190" s="55" t="e">
        <f t="shared" si="129"/>
        <v>#REF!</v>
      </c>
      <c r="H190" s="55" t="e">
        <f t="shared" si="130"/>
        <v>#REF!</v>
      </c>
      <c r="I190" s="55" t="e">
        <f t="shared" si="131"/>
        <v>#REF!</v>
      </c>
      <c r="J190" s="55" t="e">
        <f t="shared" si="132"/>
        <v>#REF!</v>
      </c>
      <c r="K190" s="55" t="e">
        <f t="shared" si="133"/>
        <v>#REF!</v>
      </c>
      <c r="L190" s="55" t="e">
        <f t="shared" si="134"/>
        <v>#REF!</v>
      </c>
      <c r="M190" s="55" t="e">
        <f t="shared" si="135"/>
        <v>#REF!</v>
      </c>
      <c r="N190" s="55" t="e">
        <f t="shared" si="136"/>
        <v>#REF!</v>
      </c>
      <c r="O190" s="55" t="e">
        <f t="shared" si="137"/>
        <v>#REF!</v>
      </c>
      <c r="P190" s="57" t="e">
        <f t="shared" si="138"/>
        <v>#REF!</v>
      </c>
      <c r="Q190" s="58" t="e">
        <f t="shared" si="139"/>
        <v>#REF!</v>
      </c>
      <c r="R190" s="55" t="e">
        <f t="shared" si="140"/>
        <v>#REF!</v>
      </c>
      <c r="S190" s="55" t="e">
        <f t="shared" si="141"/>
        <v>#REF!</v>
      </c>
      <c r="T190" s="55" t="e">
        <f t="shared" si="142"/>
        <v>#REF!</v>
      </c>
      <c r="U190" s="55" t="e">
        <f t="shared" si="143"/>
        <v>#REF!</v>
      </c>
      <c r="V190" s="55" t="e">
        <f t="shared" si="144"/>
        <v>#REF!</v>
      </c>
      <c r="W190" s="55" t="e">
        <f t="shared" si="145"/>
        <v>#REF!</v>
      </c>
      <c r="X190" s="55" t="e">
        <f t="shared" si="146"/>
        <v>#REF!</v>
      </c>
      <c r="Y190" s="55" t="e">
        <f t="shared" si="147"/>
        <v>#REF!</v>
      </c>
      <c r="Z190" s="55" t="e">
        <f t="shared" si="148"/>
        <v>#REF!</v>
      </c>
      <c r="AA190" s="56" t="e">
        <f t="shared" si="149"/>
        <v>#REF!</v>
      </c>
      <c r="AB190" s="55" t="e">
        <f t="shared" si="150"/>
        <v>#REF!</v>
      </c>
      <c r="AC190" s="55" t="e">
        <f t="shared" si="151"/>
        <v>#REF!</v>
      </c>
      <c r="AD190" s="55" t="e">
        <f t="shared" si="152"/>
        <v>#REF!</v>
      </c>
      <c r="AE190" s="57" t="e">
        <f t="shared" si="153"/>
        <v>#REF!</v>
      </c>
      <c r="AF190" s="56" t="e">
        <f t="shared" si="154"/>
        <v>#REF!</v>
      </c>
      <c r="AG190" s="55" t="e">
        <f t="shared" si="155"/>
        <v>#REF!</v>
      </c>
      <c r="AH190" s="55" t="e">
        <f t="shared" si="156"/>
        <v>#REF!</v>
      </c>
      <c r="AI190" s="55" t="e">
        <f t="shared" si="157"/>
        <v>#REF!</v>
      </c>
      <c r="AJ190" s="55" t="e">
        <f t="shared" si="158"/>
        <v>#REF!</v>
      </c>
      <c r="AK190" s="55" t="e">
        <f t="shared" si="159"/>
        <v>#REF!</v>
      </c>
      <c r="AL190" s="55" t="e">
        <f t="shared" si="160"/>
        <v>#REF!</v>
      </c>
      <c r="AM190" s="55" t="e">
        <f t="shared" si="161"/>
        <v>#REF!</v>
      </c>
      <c r="AN190" s="55" t="e">
        <f t="shared" si="162"/>
        <v>#REF!</v>
      </c>
      <c r="AO190" s="55" t="e">
        <f t="shared" si="163"/>
        <v>#REF!</v>
      </c>
      <c r="AP190" s="55" t="e">
        <f t="shared" si="164"/>
        <v>#REF!</v>
      </c>
      <c r="AQ190" s="55" t="e">
        <f t="shared" si="165"/>
        <v>#REF!</v>
      </c>
      <c r="AR190" s="55" t="e">
        <f t="shared" si="166"/>
        <v>#REF!</v>
      </c>
      <c r="AS190" s="55" t="e">
        <f t="shared" si="167"/>
        <v>#REF!</v>
      </c>
      <c r="AT190" s="57" t="e">
        <f t="shared" si="168"/>
        <v>#REF!</v>
      </c>
      <c r="AU190" s="56" t="e">
        <f t="shared" si="169"/>
        <v>#REF!</v>
      </c>
      <c r="AV190" s="55" t="e">
        <f t="shared" si="170"/>
        <v>#REF!</v>
      </c>
      <c r="AW190" s="55" t="e">
        <f t="shared" si="171"/>
        <v>#REF!</v>
      </c>
      <c r="AX190" s="55" t="e">
        <f t="shared" si="172"/>
        <v>#REF!</v>
      </c>
      <c r="AY190" s="55" t="e">
        <f t="shared" si="173"/>
        <v>#REF!</v>
      </c>
      <c r="AZ190" s="55" t="e">
        <f t="shared" si="174"/>
        <v>#REF!</v>
      </c>
      <c r="BA190" s="55" t="e">
        <f t="shared" si="175"/>
        <v>#REF!</v>
      </c>
      <c r="BB190" s="55" t="e">
        <f t="shared" si="176"/>
        <v>#REF!</v>
      </c>
      <c r="BC190" s="55" t="e">
        <f t="shared" si="177"/>
        <v>#REF!</v>
      </c>
      <c r="BD190" s="55" t="e">
        <f t="shared" si="178"/>
        <v>#REF!</v>
      </c>
      <c r="BE190" s="55" t="e">
        <f t="shared" si="179"/>
        <v>#REF!</v>
      </c>
      <c r="BF190" s="55" t="e">
        <f t="shared" si="180"/>
        <v>#REF!</v>
      </c>
      <c r="BG190" s="55" t="e">
        <f t="shared" si="181"/>
        <v>#REF!</v>
      </c>
      <c r="BH190" s="55" t="e">
        <f t="shared" si="182"/>
        <v>#REF!</v>
      </c>
      <c r="BI190" s="54" t="e">
        <f t="shared" si="183"/>
        <v>#REF!</v>
      </c>
      <c r="BJ190" s="53" t="e">
        <f t="shared" si="185"/>
        <v>#REF!</v>
      </c>
    </row>
    <row r="191" spans="1:62" s="33" customFormat="1" ht="12.95" customHeight="1">
      <c r="A191" s="52">
        <f t="shared" si="184"/>
        <v>2720</v>
      </c>
      <c r="B191" s="59" t="e">
        <f t="shared" si="124"/>
        <v>#REF!</v>
      </c>
      <c r="C191" s="55" t="e">
        <f t="shared" si="125"/>
        <v>#REF!</v>
      </c>
      <c r="D191" s="55" t="e">
        <f t="shared" si="126"/>
        <v>#REF!</v>
      </c>
      <c r="E191" s="55" t="e">
        <f t="shared" si="127"/>
        <v>#REF!</v>
      </c>
      <c r="F191" s="55" t="e">
        <f t="shared" si="128"/>
        <v>#REF!</v>
      </c>
      <c r="G191" s="55" t="e">
        <f t="shared" si="129"/>
        <v>#REF!</v>
      </c>
      <c r="H191" s="55" t="e">
        <f t="shared" si="130"/>
        <v>#REF!</v>
      </c>
      <c r="I191" s="55" t="e">
        <f t="shared" si="131"/>
        <v>#REF!</v>
      </c>
      <c r="J191" s="55" t="e">
        <f t="shared" si="132"/>
        <v>#REF!</v>
      </c>
      <c r="K191" s="55" t="e">
        <f t="shared" si="133"/>
        <v>#REF!</v>
      </c>
      <c r="L191" s="55" t="e">
        <f t="shared" si="134"/>
        <v>#REF!</v>
      </c>
      <c r="M191" s="55" t="e">
        <f t="shared" si="135"/>
        <v>#REF!</v>
      </c>
      <c r="N191" s="55" t="e">
        <f t="shared" si="136"/>
        <v>#REF!</v>
      </c>
      <c r="O191" s="55" t="e">
        <f t="shared" si="137"/>
        <v>#REF!</v>
      </c>
      <c r="P191" s="57" t="e">
        <f t="shared" si="138"/>
        <v>#REF!</v>
      </c>
      <c r="Q191" s="58" t="e">
        <f t="shared" si="139"/>
        <v>#REF!</v>
      </c>
      <c r="R191" s="55" t="e">
        <f t="shared" si="140"/>
        <v>#REF!</v>
      </c>
      <c r="S191" s="55" t="e">
        <f t="shared" si="141"/>
        <v>#REF!</v>
      </c>
      <c r="T191" s="55" t="e">
        <f t="shared" si="142"/>
        <v>#REF!</v>
      </c>
      <c r="U191" s="55" t="e">
        <f t="shared" si="143"/>
        <v>#REF!</v>
      </c>
      <c r="V191" s="55" t="e">
        <f t="shared" si="144"/>
        <v>#REF!</v>
      </c>
      <c r="W191" s="55" t="e">
        <f t="shared" si="145"/>
        <v>#REF!</v>
      </c>
      <c r="X191" s="55" t="e">
        <f t="shared" si="146"/>
        <v>#REF!</v>
      </c>
      <c r="Y191" s="55" t="e">
        <f t="shared" si="147"/>
        <v>#REF!</v>
      </c>
      <c r="Z191" s="55" t="e">
        <f t="shared" si="148"/>
        <v>#REF!</v>
      </c>
      <c r="AA191" s="56" t="e">
        <f t="shared" si="149"/>
        <v>#REF!</v>
      </c>
      <c r="AB191" s="55" t="e">
        <f t="shared" si="150"/>
        <v>#REF!</v>
      </c>
      <c r="AC191" s="55" t="e">
        <f t="shared" si="151"/>
        <v>#REF!</v>
      </c>
      <c r="AD191" s="55" t="e">
        <f t="shared" si="152"/>
        <v>#REF!</v>
      </c>
      <c r="AE191" s="57" t="e">
        <f t="shared" si="153"/>
        <v>#REF!</v>
      </c>
      <c r="AF191" s="56" t="e">
        <f t="shared" si="154"/>
        <v>#REF!</v>
      </c>
      <c r="AG191" s="55" t="e">
        <f t="shared" si="155"/>
        <v>#REF!</v>
      </c>
      <c r="AH191" s="55" t="e">
        <f t="shared" si="156"/>
        <v>#REF!</v>
      </c>
      <c r="AI191" s="55" t="e">
        <f t="shared" si="157"/>
        <v>#REF!</v>
      </c>
      <c r="AJ191" s="55" t="e">
        <f t="shared" si="158"/>
        <v>#REF!</v>
      </c>
      <c r="AK191" s="55" t="e">
        <f t="shared" si="159"/>
        <v>#REF!</v>
      </c>
      <c r="AL191" s="55" t="e">
        <f t="shared" si="160"/>
        <v>#REF!</v>
      </c>
      <c r="AM191" s="55" t="e">
        <f t="shared" si="161"/>
        <v>#REF!</v>
      </c>
      <c r="AN191" s="55" t="e">
        <f t="shared" si="162"/>
        <v>#REF!</v>
      </c>
      <c r="AO191" s="55" t="e">
        <f t="shared" si="163"/>
        <v>#REF!</v>
      </c>
      <c r="AP191" s="55" t="e">
        <f t="shared" si="164"/>
        <v>#REF!</v>
      </c>
      <c r="AQ191" s="55" t="e">
        <f t="shared" si="165"/>
        <v>#REF!</v>
      </c>
      <c r="AR191" s="55" t="e">
        <f t="shared" si="166"/>
        <v>#REF!</v>
      </c>
      <c r="AS191" s="55" t="e">
        <f t="shared" si="167"/>
        <v>#REF!</v>
      </c>
      <c r="AT191" s="57" t="e">
        <f t="shared" si="168"/>
        <v>#REF!</v>
      </c>
      <c r="AU191" s="56" t="e">
        <f t="shared" si="169"/>
        <v>#REF!</v>
      </c>
      <c r="AV191" s="55" t="e">
        <f t="shared" si="170"/>
        <v>#REF!</v>
      </c>
      <c r="AW191" s="55" t="e">
        <f t="shared" si="171"/>
        <v>#REF!</v>
      </c>
      <c r="AX191" s="55" t="e">
        <f t="shared" si="172"/>
        <v>#REF!</v>
      </c>
      <c r="AY191" s="55" t="e">
        <f t="shared" si="173"/>
        <v>#REF!</v>
      </c>
      <c r="AZ191" s="55" t="e">
        <f t="shared" si="174"/>
        <v>#REF!</v>
      </c>
      <c r="BA191" s="55" t="e">
        <f t="shared" si="175"/>
        <v>#REF!</v>
      </c>
      <c r="BB191" s="55" t="e">
        <f t="shared" si="176"/>
        <v>#REF!</v>
      </c>
      <c r="BC191" s="55" t="e">
        <f t="shared" si="177"/>
        <v>#REF!</v>
      </c>
      <c r="BD191" s="55" t="e">
        <f t="shared" si="178"/>
        <v>#REF!</v>
      </c>
      <c r="BE191" s="55" t="e">
        <f t="shared" si="179"/>
        <v>#REF!</v>
      </c>
      <c r="BF191" s="55" t="e">
        <f t="shared" si="180"/>
        <v>#REF!</v>
      </c>
      <c r="BG191" s="55" t="e">
        <f t="shared" si="181"/>
        <v>#REF!</v>
      </c>
      <c r="BH191" s="55" t="e">
        <f t="shared" si="182"/>
        <v>#REF!</v>
      </c>
      <c r="BI191" s="54" t="e">
        <f t="shared" si="183"/>
        <v>#REF!</v>
      </c>
      <c r="BJ191" s="53" t="e">
        <f t="shared" si="185"/>
        <v>#REF!</v>
      </c>
    </row>
    <row r="192" spans="1:62" s="33" customFormat="1" ht="12.95" customHeight="1">
      <c r="A192" s="52">
        <f t="shared" si="184"/>
        <v>2721</v>
      </c>
      <c r="B192" s="59" t="e">
        <f t="shared" si="124"/>
        <v>#REF!</v>
      </c>
      <c r="C192" s="55" t="e">
        <f t="shared" si="125"/>
        <v>#REF!</v>
      </c>
      <c r="D192" s="55" t="e">
        <f t="shared" si="126"/>
        <v>#REF!</v>
      </c>
      <c r="E192" s="55" t="e">
        <f t="shared" si="127"/>
        <v>#REF!</v>
      </c>
      <c r="F192" s="55" t="e">
        <f t="shared" si="128"/>
        <v>#REF!</v>
      </c>
      <c r="G192" s="55" t="e">
        <f t="shared" si="129"/>
        <v>#REF!</v>
      </c>
      <c r="H192" s="55" t="e">
        <f t="shared" si="130"/>
        <v>#REF!</v>
      </c>
      <c r="I192" s="55" t="e">
        <f t="shared" si="131"/>
        <v>#REF!</v>
      </c>
      <c r="J192" s="55" t="e">
        <f t="shared" si="132"/>
        <v>#REF!</v>
      </c>
      <c r="K192" s="55" t="e">
        <f t="shared" si="133"/>
        <v>#REF!</v>
      </c>
      <c r="L192" s="55" t="e">
        <f t="shared" si="134"/>
        <v>#REF!</v>
      </c>
      <c r="M192" s="55" t="e">
        <f t="shared" si="135"/>
        <v>#REF!</v>
      </c>
      <c r="N192" s="55" t="e">
        <f t="shared" si="136"/>
        <v>#REF!</v>
      </c>
      <c r="O192" s="55" t="e">
        <f t="shared" si="137"/>
        <v>#REF!</v>
      </c>
      <c r="P192" s="57" t="e">
        <f t="shared" si="138"/>
        <v>#REF!</v>
      </c>
      <c r="Q192" s="58" t="e">
        <f t="shared" si="139"/>
        <v>#REF!</v>
      </c>
      <c r="R192" s="55" t="e">
        <f t="shared" si="140"/>
        <v>#REF!</v>
      </c>
      <c r="S192" s="55" t="e">
        <f t="shared" si="141"/>
        <v>#REF!</v>
      </c>
      <c r="T192" s="55" t="e">
        <f t="shared" si="142"/>
        <v>#REF!</v>
      </c>
      <c r="U192" s="55" t="e">
        <f t="shared" si="143"/>
        <v>#REF!</v>
      </c>
      <c r="V192" s="55" t="e">
        <f t="shared" si="144"/>
        <v>#REF!</v>
      </c>
      <c r="W192" s="55" t="e">
        <f t="shared" si="145"/>
        <v>#REF!</v>
      </c>
      <c r="X192" s="55" t="e">
        <f t="shared" si="146"/>
        <v>#REF!</v>
      </c>
      <c r="Y192" s="55" t="e">
        <f t="shared" si="147"/>
        <v>#REF!</v>
      </c>
      <c r="Z192" s="55" t="e">
        <f t="shared" si="148"/>
        <v>#REF!</v>
      </c>
      <c r="AA192" s="56" t="e">
        <f t="shared" si="149"/>
        <v>#REF!</v>
      </c>
      <c r="AB192" s="55" t="e">
        <f t="shared" si="150"/>
        <v>#REF!</v>
      </c>
      <c r="AC192" s="55" t="e">
        <f t="shared" si="151"/>
        <v>#REF!</v>
      </c>
      <c r="AD192" s="55" t="e">
        <f t="shared" si="152"/>
        <v>#REF!</v>
      </c>
      <c r="AE192" s="57" t="e">
        <f t="shared" si="153"/>
        <v>#REF!</v>
      </c>
      <c r="AF192" s="56" t="e">
        <f t="shared" si="154"/>
        <v>#REF!</v>
      </c>
      <c r="AG192" s="55" t="e">
        <f t="shared" si="155"/>
        <v>#REF!</v>
      </c>
      <c r="AH192" s="55" t="e">
        <f t="shared" si="156"/>
        <v>#REF!</v>
      </c>
      <c r="AI192" s="55" t="e">
        <f t="shared" si="157"/>
        <v>#REF!</v>
      </c>
      <c r="AJ192" s="55" t="e">
        <f t="shared" si="158"/>
        <v>#REF!</v>
      </c>
      <c r="AK192" s="55" t="e">
        <f t="shared" si="159"/>
        <v>#REF!</v>
      </c>
      <c r="AL192" s="55" t="e">
        <f t="shared" si="160"/>
        <v>#REF!</v>
      </c>
      <c r="AM192" s="55" t="e">
        <f t="shared" si="161"/>
        <v>#REF!</v>
      </c>
      <c r="AN192" s="55" t="e">
        <f t="shared" si="162"/>
        <v>#REF!</v>
      </c>
      <c r="AO192" s="55" t="e">
        <f t="shared" si="163"/>
        <v>#REF!</v>
      </c>
      <c r="AP192" s="55" t="e">
        <f t="shared" si="164"/>
        <v>#REF!</v>
      </c>
      <c r="AQ192" s="55" t="e">
        <f t="shared" si="165"/>
        <v>#REF!</v>
      </c>
      <c r="AR192" s="55" t="e">
        <f t="shared" si="166"/>
        <v>#REF!</v>
      </c>
      <c r="AS192" s="55" t="e">
        <f t="shared" si="167"/>
        <v>#REF!</v>
      </c>
      <c r="AT192" s="57" t="e">
        <f t="shared" si="168"/>
        <v>#REF!</v>
      </c>
      <c r="AU192" s="56" t="e">
        <f t="shared" si="169"/>
        <v>#REF!</v>
      </c>
      <c r="AV192" s="55" t="e">
        <f t="shared" si="170"/>
        <v>#REF!</v>
      </c>
      <c r="AW192" s="55" t="e">
        <f t="shared" si="171"/>
        <v>#REF!</v>
      </c>
      <c r="AX192" s="55" t="e">
        <f t="shared" si="172"/>
        <v>#REF!</v>
      </c>
      <c r="AY192" s="55" t="e">
        <f t="shared" si="173"/>
        <v>#REF!</v>
      </c>
      <c r="AZ192" s="55" t="e">
        <f t="shared" si="174"/>
        <v>#REF!</v>
      </c>
      <c r="BA192" s="55" t="e">
        <f t="shared" si="175"/>
        <v>#REF!</v>
      </c>
      <c r="BB192" s="55" t="e">
        <f t="shared" si="176"/>
        <v>#REF!</v>
      </c>
      <c r="BC192" s="55" t="e">
        <f t="shared" si="177"/>
        <v>#REF!</v>
      </c>
      <c r="BD192" s="55" t="e">
        <f t="shared" si="178"/>
        <v>#REF!</v>
      </c>
      <c r="BE192" s="55" t="e">
        <f t="shared" si="179"/>
        <v>#REF!</v>
      </c>
      <c r="BF192" s="55" t="e">
        <f t="shared" si="180"/>
        <v>#REF!</v>
      </c>
      <c r="BG192" s="55" t="e">
        <f t="shared" si="181"/>
        <v>#REF!</v>
      </c>
      <c r="BH192" s="55" t="e">
        <f t="shared" si="182"/>
        <v>#REF!</v>
      </c>
      <c r="BI192" s="54" t="e">
        <f t="shared" si="183"/>
        <v>#REF!</v>
      </c>
      <c r="BJ192" s="53" t="e">
        <f t="shared" si="185"/>
        <v>#REF!</v>
      </c>
    </row>
    <row r="193" spans="1:62" s="33" customFormat="1" ht="12.95" customHeight="1">
      <c r="A193" s="52">
        <f t="shared" si="184"/>
        <v>2722</v>
      </c>
      <c r="B193" s="59" t="e">
        <f t="shared" si="124"/>
        <v>#REF!</v>
      </c>
      <c r="C193" s="55" t="e">
        <f t="shared" si="125"/>
        <v>#REF!</v>
      </c>
      <c r="D193" s="55" t="e">
        <f t="shared" si="126"/>
        <v>#REF!</v>
      </c>
      <c r="E193" s="55" t="e">
        <f t="shared" si="127"/>
        <v>#REF!</v>
      </c>
      <c r="F193" s="55" t="e">
        <f t="shared" si="128"/>
        <v>#REF!</v>
      </c>
      <c r="G193" s="55" t="e">
        <f t="shared" si="129"/>
        <v>#REF!</v>
      </c>
      <c r="H193" s="55" t="e">
        <f t="shared" si="130"/>
        <v>#REF!</v>
      </c>
      <c r="I193" s="55" t="e">
        <f t="shared" si="131"/>
        <v>#REF!</v>
      </c>
      <c r="J193" s="55" t="e">
        <f t="shared" si="132"/>
        <v>#REF!</v>
      </c>
      <c r="K193" s="55" t="e">
        <f t="shared" si="133"/>
        <v>#REF!</v>
      </c>
      <c r="L193" s="55" t="e">
        <f t="shared" si="134"/>
        <v>#REF!</v>
      </c>
      <c r="M193" s="55" t="e">
        <f t="shared" si="135"/>
        <v>#REF!</v>
      </c>
      <c r="N193" s="55" t="e">
        <f t="shared" si="136"/>
        <v>#REF!</v>
      </c>
      <c r="O193" s="55" t="e">
        <f t="shared" si="137"/>
        <v>#REF!</v>
      </c>
      <c r="P193" s="57" t="e">
        <f t="shared" si="138"/>
        <v>#REF!</v>
      </c>
      <c r="Q193" s="58" t="e">
        <f t="shared" si="139"/>
        <v>#REF!</v>
      </c>
      <c r="R193" s="55" t="e">
        <f t="shared" si="140"/>
        <v>#REF!</v>
      </c>
      <c r="S193" s="55" t="e">
        <f t="shared" si="141"/>
        <v>#REF!</v>
      </c>
      <c r="T193" s="55" t="e">
        <f t="shared" si="142"/>
        <v>#REF!</v>
      </c>
      <c r="U193" s="55" t="e">
        <f t="shared" si="143"/>
        <v>#REF!</v>
      </c>
      <c r="V193" s="55" t="e">
        <f t="shared" si="144"/>
        <v>#REF!</v>
      </c>
      <c r="W193" s="55" t="e">
        <f t="shared" si="145"/>
        <v>#REF!</v>
      </c>
      <c r="X193" s="55" t="e">
        <f t="shared" si="146"/>
        <v>#REF!</v>
      </c>
      <c r="Y193" s="55" t="e">
        <f t="shared" si="147"/>
        <v>#REF!</v>
      </c>
      <c r="Z193" s="55" t="e">
        <f t="shared" si="148"/>
        <v>#REF!</v>
      </c>
      <c r="AA193" s="56" t="e">
        <f t="shared" si="149"/>
        <v>#REF!</v>
      </c>
      <c r="AB193" s="55" t="e">
        <f t="shared" si="150"/>
        <v>#REF!</v>
      </c>
      <c r="AC193" s="55" t="e">
        <f t="shared" si="151"/>
        <v>#REF!</v>
      </c>
      <c r="AD193" s="55" t="e">
        <f t="shared" si="152"/>
        <v>#REF!</v>
      </c>
      <c r="AE193" s="57" t="e">
        <f t="shared" si="153"/>
        <v>#REF!</v>
      </c>
      <c r="AF193" s="56" t="e">
        <f t="shared" si="154"/>
        <v>#REF!</v>
      </c>
      <c r="AG193" s="55" t="e">
        <f t="shared" si="155"/>
        <v>#REF!</v>
      </c>
      <c r="AH193" s="55" t="e">
        <f t="shared" si="156"/>
        <v>#REF!</v>
      </c>
      <c r="AI193" s="55" t="e">
        <f t="shared" si="157"/>
        <v>#REF!</v>
      </c>
      <c r="AJ193" s="55" t="e">
        <f t="shared" si="158"/>
        <v>#REF!</v>
      </c>
      <c r="AK193" s="55" t="e">
        <f t="shared" si="159"/>
        <v>#REF!</v>
      </c>
      <c r="AL193" s="55" t="e">
        <f t="shared" si="160"/>
        <v>#REF!</v>
      </c>
      <c r="AM193" s="55" t="e">
        <f t="shared" si="161"/>
        <v>#REF!</v>
      </c>
      <c r="AN193" s="55" t="e">
        <f t="shared" si="162"/>
        <v>#REF!</v>
      </c>
      <c r="AO193" s="55" t="e">
        <f t="shared" si="163"/>
        <v>#REF!</v>
      </c>
      <c r="AP193" s="55" t="e">
        <f t="shared" si="164"/>
        <v>#REF!</v>
      </c>
      <c r="AQ193" s="55" t="e">
        <f t="shared" si="165"/>
        <v>#REF!</v>
      </c>
      <c r="AR193" s="55" t="e">
        <f t="shared" si="166"/>
        <v>#REF!</v>
      </c>
      <c r="AS193" s="55" t="e">
        <f t="shared" si="167"/>
        <v>#REF!</v>
      </c>
      <c r="AT193" s="57" t="e">
        <f t="shared" si="168"/>
        <v>#REF!</v>
      </c>
      <c r="AU193" s="56" t="e">
        <f t="shared" si="169"/>
        <v>#REF!</v>
      </c>
      <c r="AV193" s="55" t="e">
        <f t="shared" si="170"/>
        <v>#REF!</v>
      </c>
      <c r="AW193" s="55" t="e">
        <f t="shared" si="171"/>
        <v>#REF!</v>
      </c>
      <c r="AX193" s="55" t="e">
        <f t="shared" si="172"/>
        <v>#REF!</v>
      </c>
      <c r="AY193" s="55" t="e">
        <f t="shared" si="173"/>
        <v>#REF!</v>
      </c>
      <c r="AZ193" s="55" t="e">
        <f t="shared" si="174"/>
        <v>#REF!</v>
      </c>
      <c r="BA193" s="55" t="e">
        <f t="shared" si="175"/>
        <v>#REF!</v>
      </c>
      <c r="BB193" s="55" t="e">
        <f t="shared" si="176"/>
        <v>#REF!</v>
      </c>
      <c r="BC193" s="55" t="e">
        <f t="shared" si="177"/>
        <v>#REF!</v>
      </c>
      <c r="BD193" s="55" t="e">
        <f t="shared" si="178"/>
        <v>#REF!</v>
      </c>
      <c r="BE193" s="55" t="e">
        <f t="shared" si="179"/>
        <v>#REF!</v>
      </c>
      <c r="BF193" s="55" t="e">
        <f t="shared" si="180"/>
        <v>#REF!</v>
      </c>
      <c r="BG193" s="55" t="e">
        <f t="shared" si="181"/>
        <v>#REF!</v>
      </c>
      <c r="BH193" s="55" t="e">
        <f t="shared" si="182"/>
        <v>#REF!</v>
      </c>
      <c r="BI193" s="54" t="e">
        <f t="shared" si="183"/>
        <v>#REF!</v>
      </c>
      <c r="BJ193" s="53" t="e">
        <f t="shared" si="185"/>
        <v>#REF!</v>
      </c>
    </row>
    <row r="194" spans="1:62" s="33" customFormat="1" ht="12.95" customHeight="1">
      <c r="A194" s="52">
        <f t="shared" si="184"/>
        <v>2723</v>
      </c>
      <c r="B194" s="59" t="e">
        <f t="shared" si="124"/>
        <v>#REF!</v>
      </c>
      <c r="C194" s="55" t="e">
        <f t="shared" si="125"/>
        <v>#REF!</v>
      </c>
      <c r="D194" s="55" t="e">
        <f t="shared" si="126"/>
        <v>#REF!</v>
      </c>
      <c r="E194" s="55" t="e">
        <f t="shared" si="127"/>
        <v>#REF!</v>
      </c>
      <c r="F194" s="55" t="e">
        <f t="shared" si="128"/>
        <v>#REF!</v>
      </c>
      <c r="G194" s="55" t="e">
        <f t="shared" si="129"/>
        <v>#REF!</v>
      </c>
      <c r="H194" s="55" t="e">
        <f t="shared" si="130"/>
        <v>#REF!</v>
      </c>
      <c r="I194" s="55" t="e">
        <f t="shared" si="131"/>
        <v>#REF!</v>
      </c>
      <c r="J194" s="55" t="e">
        <f t="shared" si="132"/>
        <v>#REF!</v>
      </c>
      <c r="K194" s="55" t="e">
        <f t="shared" si="133"/>
        <v>#REF!</v>
      </c>
      <c r="L194" s="55" t="e">
        <f t="shared" si="134"/>
        <v>#REF!</v>
      </c>
      <c r="M194" s="55" t="e">
        <f t="shared" si="135"/>
        <v>#REF!</v>
      </c>
      <c r="N194" s="55" t="e">
        <f t="shared" si="136"/>
        <v>#REF!</v>
      </c>
      <c r="O194" s="55" t="e">
        <f t="shared" si="137"/>
        <v>#REF!</v>
      </c>
      <c r="P194" s="57" t="e">
        <f t="shared" si="138"/>
        <v>#REF!</v>
      </c>
      <c r="Q194" s="58" t="e">
        <f t="shared" si="139"/>
        <v>#REF!</v>
      </c>
      <c r="R194" s="55" t="e">
        <f t="shared" si="140"/>
        <v>#REF!</v>
      </c>
      <c r="S194" s="55" t="e">
        <f t="shared" si="141"/>
        <v>#REF!</v>
      </c>
      <c r="T194" s="55" t="e">
        <f t="shared" si="142"/>
        <v>#REF!</v>
      </c>
      <c r="U194" s="55" t="e">
        <f t="shared" si="143"/>
        <v>#REF!</v>
      </c>
      <c r="V194" s="55" t="e">
        <f t="shared" si="144"/>
        <v>#REF!</v>
      </c>
      <c r="W194" s="55" t="e">
        <f t="shared" si="145"/>
        <v>#REF!</v>
      </c>
      <c r="X194" s="55" t="e">
        <f t="shared" si="146"/>
        <v>#REF!</v>
      </c>
      <c r="Y194" s="55" t="e">
        <f t="shared" si="147"/>
        <v>#REF!</v>
      </c>
      <c r="Z194" s="55" t="e">
        <f t="shared" si="148"/>
        <v>#REF!</v>
      </c>
      <c r="AA194" s="56" t="e">
        <f t="shared" si="149"/>
        <v>#REF!</v>
      </c>
      <c r="AB194" s="55" t="e">
        <f t="shared" si="150"/>
        <v>#REF!</v>
      </c>
      <c r="AC194" s="55" t="e">
        <f t="shared" si="151"/>
        <v>#REF!</v>
      </c>
      <c r="AD194" s="55" t="e">
        <f t="shared" si="152"/>
        <v>#REF!</v>
      </c>
      <c r="AE194" s="57" t="e">
        <f t="shared" si="153"/>
        <v>#REF!</v>
      </c>
      <c r="AF194" s="56" t="e">
        <f t="shared" si="154"/>
        <v>#REF!</v>
      </c>
      <c r="AG194" s="55" t="e">
        <f t="shared" si="155"/>
        <v>#REF!</v>
      </c>
      <c r="AH194" s="55" t="e">
        <f t="shared" si="156"/>
        <v>#REF!</v>
      </c>
      <c r="AI194" s="55" t="e">
        <f t="shared" si="157"/>
        <v>#REF!</v>
      </c>
      <c r="AJ194" s="55" t="e">
        <f t="shared" si="158"/>
        <v>#REF!</v>
      </c>
      <c r="AK194" s="55" t="e">
        <f t="shared" si="159"/>
        <v>#REF!</v>
      </c>
      <c r="AL194" s="55" t="e">
        <f t="shared" si="160"/>
        <v>#REF!</v>
      </c>
      <c r="AM194" s="55" t="e">
        <f t="shared" si="161"/>
        <v>#REF!</v>
      </c>
      <c r="AN194" s="55" t="e">
        <f t="shared" si="162"/>
        <v>#REF!</v>
      </c>
      <c r="AO194" s="55" t="e">
        <f t="shared" si="163"/>
        <v>#REF!</v>
      </c>
      <c r="AP194" s="55" t="e">
        <f t="shared" si="164"/>
        <v>#REF!</v>
      </c>
      <c r="AQ194" s="55" t="e">
        <f t="shared" si="165"/>
        <v>#REF!</v>
      </c>
      <c r="AR194" s="55" t="e">
        <f t="shared" si="166"/>
        <v>#REF!</v>
      </c>
      <c r="AS194" s="55" t="e">
        <f t="shared" si="167"/>
        <v>#REF!</v>
      </c>
      <c r="AT194" s="57" t="e">
        <f t="shared" si="168"/>
        <v>#REF!</v>
      </c>
      <c r="AU194" s="56" t="e">
        <f t="shared" si="169"/>
        <v>#REF!</v>
      </c>
      <c r="AV194" s="55" t="e">
        <f t="shared" si="170"/>
        <v>#REF!</v>
      </c>
      <c r="AW194" s="55" t="e">
        <f t="shared" si="171"/>
        <v>#REF!</v>
      </c>
      <c r="AX194" s="55" t="e">
        <f t="shared" si="172"/>
        <v>#REF!</v>
      </c>
      <c r="AY194" s="55" t="e">
        <f t="shared" si="173"/>
        <v>#REF!</v>
      </c>
      <c r="AZ194" s="55" t="e">
        <f t="shared" si="174"/>
        <v>#REF!</v>
      </c>
      <c r="BA194" s="55" t="e">
        <f t="shared" si="175"/>
        <v>#REF!</v>
      </c>
      <c r="BB194" s="55" t="e">
        <f t="shared" si="176"/>
        <v>#REF!</v>
      </c>
      <c r="BC194" s="55" t="e">
        <f t="shared" si="177"/>
        <v>#REF!</v>
      </c>
      <c r="BD194" s="55" t="e">
        <f t="shared" si="178"/>
        <v>#REF!</v>
      </c>
      <c r="BE194" s="55" t="e">
        <f t="shared" si="179"/>
        <v>#REF!</v>
      </c>
      <c r="BF194" s="55" t="e">
        <f t="shared" si="180"/>
        <v>#REF!</v>
      </c>
      <c r="BG194" s="55" t="e">
        <f t="shared" si="181"/>
        <v>#REF!</v>
      </c>
      <c r="BH194" s="55" t="e">
        <f t="shared" si="182"/>
        <v>#REF!</v>
      </c>
      <c r="BI194" s="54" t="e">
        <f t="shared" si="183"/>
        <v>#REF!</v>
      </c>
      <c r="BJ194" s="53" t="e">
        <f t="shared" si="185"/>
        <v>#REF!</v>
      </c>
    </row>
    <row r="195" spans="1:62" s="33" customFormat="1" ht="12.95" customHeight="1">
      <c r="A195" s="52">
        <f t="shared" si="184"/>
        <v>2724</v>
      </c>
      <c r="B195" s="59" t="e">
        <f t="shared" ref="B195:B258" si="186">VLOOKUP(A195,Resultados,2,0)</f>
        <v>#REF!</v>
      </c>
      <c r="C195" s="55" t="e">
        <f t="shared" ref="C195:C258" si="187">VLOOKUP(A195,Resultados,3,0)</f>
        <v>#REF!</v>
      </c>
      <c r="D195" s="55" t="e">
        <f t="shared" ref="D195:D258" si="188">VLOOKUP(A195,Resultados,4,0)</f>
        <v>#REF!</v>
      </c>
      <c r="E195" s="55" t="e">
        <f t="shared" ref="E195:E258" si="189">VLOOKUP(A195,Resultados,5,0)</f>
        <v>#REF!</v>
      </c>
      <c r="F195" s="55" t="e">
        <f t="shared" ref="F195:F258" si="190">VLOOKUP(A195,Resultados,6,0)</f>
        <v>#REF!</v>
      </c>
      <c r="G195" s="55" t="e">
        <f t="shared" ref="G195:G258" si="191">VLOOKUP(A195,Resultados,7,0)</f>
        <v>#REF!</v>
      </c>
      <c r="H195" s="55" t="e">
        <f t="shared" ref="H195:H258" si="192">VLOOKUP(A195,Resultados,8,0)</f>
        <v>#REF!</v>
      </c>
      <c r="I195" s="55" t="e">
        <f t="shared" ref="I195:I258" si="193">VLOOKUP(A195,Resultados,9,0)</f>
        <v>#REF!</v>
      </c>
      <c r="J195" s="55" t="e">
        <f t="shared" ref="J195:J258" si="194">VLOOKUP(A195,Resultados,10,0)</f>
        <v>#REF!</v>
      </c>
      <c r="K195" s="55" t="e">
        <f t="shared" ref="K195:K258" si="195">VLOOKUP(A195,Resultados,11,0)</f>
        <v>#REF!</v>
      </c>
      <c r="L195" s="55" t="e">
        <f t="shared" ref="L195:L258" si="196">VLOOKUP(A195,Resultados,12,0)</f>
        <v>#REF!</v>
      </c>
      <c r="M195" s="55" t="e">
        <f t="shared" ref="M195:M258" si="197">VLOOKUP(A195,Resultados,13,0)</f>
        <v>#REF!</v>
      </c>
      <c r="N195" s="55" t="e">
        <f t="shared" ref="N195:N258" si="198">VLOOKUP(A195,Resultados,14,0)</f>
        <v>#REF!</v>
      </c>
      <c r="O195" s="55" t="e">
        <f t="shared" ref="O195:O258" si="199">VLOOKUP(A195,Resultados,15,0)</f>
        <v>#REF!</v>
      </c>
      <c r="P195" s="57" t="e">
        <f t="shared" ref="P195:P258" si="200">VLOOKUP(A195,Resultados,16,0)</f>
        <v>#REF!</v>
      </c>
      <c r="Q195" s="58" t="e">
        <f t="shared" ref="Q195:Q258" si="201">VLOOKUP(A195,Resultados,17,0)</f>
        <v>#REF!</v>
      </c>
      <c r="R195" s="55" t="e">
        <f t="shared" ref="R195:R258" si="202">VLOOKUP(A195,Resultados,18,0)</f>
        <v>#REF!</v>
      </c>
      <c r="S195" s="55" t="e">
        <f t="shared" ref="S195:S258" si="203">VLOOKUP(A195,Resultados,19,0)</f>
        <v>#REF!</v>
      </c>
      <c r="T195" s="55" t="e">
        <f t="shared" ref="T195:T258" si="204">VLOOKUP(A195,Resultados,20,0)</f>
        <v>#REF!</v>
      </c>
      <c r="U195" s="55" t="e">
        <f t="shared" ref="U195:U258" si="205">VLOOKUP(A195,Resultados,21,0)</f>
        <v>#REF!</v>
      </c>
      <c r="V195" s="55" t="e">
        <f t="shared" ref="V195:V258" si="206">VLOOKUP(A195,Resultados,22,0)</f>
        <v>#REF!</v>
      </c>
      <c r="W195" s="55" t="e">
        <f t="shared" ref="W195:W258" si="207">VLOOKUP(A195,Resultados,23,0)</f>
        <v>#REF!</v>
      </c>
      <c r="X195" s="55" t="e">
        <f t="shared" ref="X195:X258" si="208">VLOOKUP(A195,Resultados,24,0)</f>
        <v>#REF!</v>
      </c>
      <c r="Y195" s="55" t="e">
        <f t="shared" ref="Y195:Y258" si="209">VLOOKUP(A195,Resultados,25,0)</f>
        <v>#REF!</v>
      </c>
      <c r="Z195" s="55" t="e">
        <f t="shared" ref="Z195:Z258" si="210">VLOOKUP(A195,Resultados,26,0)</f>
        <v>#REF!</v>
      </c>
      <c r="AA195" s="56" t="e">
        <f t="shared" ref="AA195:AA258" si="211">VLOOKUP(A195,Resultados,27,0)</f>
        <v>#REF!</v>
      </c>
      <c r="AB195" s="55" t="e">
        <f t="shared" ref="AB195:AB258" si="212">VLOOKUP(A195,Resultados,28,0)</f>
        <v>#REF!</v>
      </c>
      <c r="AC195" s="55" t="e">
        <f t="shared" ref="AC195:AC258" si="213">VLOOKUP(A195,Resultados,29,0)</f>
        <v>#REF!</v>
      </c>
      <c r="AD195" s="55" t="e">
        <f t="shared" ref="AD195:AD258" si="214">VLOOKUP(A195,Resultados,30,0)</f>
        <v>#REF!</v>
      </c>
      <c r="AE195" s="57" t="e">
        <f t="shared" ref="AE195:AE258" si="215">VLOOKUP(A195,Resultados,31,0)</f>
        <v>#REF!</v>
      </c>
      <c r="AF195" s="56" t="e">
        <f t="shared" ref="AF195:AF258" si="216">VLOOKUP(A195,Resultados,32,0)</f>
        <v>#REF!</v>
      </c>
      <c r="AG195" s="55" t="e">
        <f t="shared" ref="AG195:AG258" si="217">VLOOKUP(A195,Resultados,33,0)</f>
        <v>#REF!</v>
      </c>
      <c r="AH195" s="55" t="e">
        <f t="shared" ref="AH195:AH258" si="218">VLOOKUP(A195,Resultados,34,0)</f>
        <v>#REF!</v>
      </c>
      <c r="AI195" s="55" t="e">
        <f t="shared" ref="AI195:AI258" si="219">VLOOKUP(A195,Resultados,35,0)</f>
        <v>#REF!</v>
      </c>
      <c r="AJ195" s="55" t="e">
        <f t="shared" ref="AJ195:AJ258" si="220">VLOOKUP(A195,Resultados,36,0)</f>
        <v>#REF!</v>
      </c>
      <c r="AK195" s="55" t="e">
        <f t="shared" ref="AK195:AK258" si="221">VLOOKUP(A195,Resultados,37,0)</f>
        <v>#REF!</v>
      </c>
      <c r="AL195" s="55" t="e">
        <f t="shared" ref="AL195:AL258" si="222">VLOOKUP(A195,Resultados,38,0)</f>
        <v>#REF!</v>
      </c>
      <c r="AM195" s="55" t="e">
        <f t="shared" ref="AM195:AM258" si="223">VLOOKUP(A195,Resultados,39,0)</f>
        <v>#REF!</v>
      </c>
      <c r="AN195" s="55" t="e">
        <f t="shared" ref="AN195:AN258" si="224">VLOOKUP(A195,Resultados,40,0)</f>
        <v>#REF!</v>
      </c>
      <c r="AO195" s="55" t="e">
        <f t="shared" ref="AO195:AO258" si="225">VLOOKUP(A195,Resultados,41,0)</f>
        <v>#REF!</v>
      </c>
      <c r="AP195" s="55" t="e">
        <f t="shared" ref="AP195:AP258" si="226">VLOOKUP(A195,Resultados,42,0)</f>
        <v>#REF!</v>
      </c>
      <c r="AQ195" s="55" t="e">
        <f t="shared" ref="AQ195:AQ258" si="227">VLOOKUP(A195,Resultados,43,0)</f>
        <v>#REF!</v>
      </c>
      <c r="AR195" s="55" t="e">
        <f t="shared" ref="AR195:AR258" si="228">VLOOKUP(A195,Resultados,44,0)</f>
        <v>#REF!</v>
      </c>
      <c r="AS195" s="55" t="e">
        <f t="shared" ref="AS195:AS258" si="229">VLOOKUP(A195,Resultados,45,0)</f>
        <v>#REF!</v>
      </c>
      <c r="AT195" s="57" t="e">
        <f t="shared" ref="AT195:AT258" si="230">VLOOKUP(A195,Resultados,46,0)</f>
        <v>#REF!</v>
      </c>
      <c r="AU195" s="56" t="e">
        <f t="shared" ref="AU195:AU258" si="231">VLOOKUP(A195,Resultados,47,0)</f>
        <v>#REF!</v>
      </c>
      <c r="AV195" s="55" t="e">
        <f t="shared" ref="AV195:AV258" si="232">VLOOKUP(A195,Resultados,48,0)</f>
        <v>#REF!</v>
      </c>
      <c r="AW195" s="55" t="e">
        <f t="shared" ref="AW195:AW258" si="233">VLOOKUP(A195,Resultados,49,0)</f>
        <v>#REF!</v>
      </c>
      <c r="AX195" s="55" t="e">
        <f t="shared" ref="AX195:AX258" si="234">VLOOKUP(A195,Resultados,50,0)</f>
        <v>#REF!</v>
      </c>
      <c r="AY195" s="55" t="e">
        <f t="shared" ref="AY195:AY258" si="235">VLOOKUP(A195,Resultados,51,0)</f>
        <v>#REF!</v>
      </c>
      <c r="AZ195" s="55" t="e">
        <f t="shared" ref="AZ195:AZ258" si="236">VLOOKUP(A195,Resultados,52,0)</f>
        <v>#REF!</v>
      </c>
      <c r="BA195" s="55" t="e">
        <f t="shared" ref="BA195:BA258" si="237">VLOOKUP(A195,Resultados,53,0)</f>
        <v>#REF!</v>
      </c>
      <c r="BB195" s="55" t="e">
        <f t="shared" ref="BB195:BB258" si="238">VLOOKUP(A195,Resultados,54,0)</f>
        <v>#REF!</v>
      </c>
      <c r="BC195" s="55" t="e">
        <f t="shared" ref="BC195:BC258" si="239">VLOOKUP(A195,Resultados,55,0)</f>
        <v>#REF!</v>
      </c>
      <c r="BD195" s="55" t="e">
        <f t="shared" ref="BD195:BD258" si="240">VLOOKUP(A195,Resultados,56,0)</f>
        <v>#REF!</v>
      </c>
      <c r="BE195" s="55" t="e">
        <f t="shared" ref="BE195:BE258" si="241">VLOOKUP(A195,Resultados,57,0)</f>
        <v>#REF!</v>
      </c>
      <c r="BF195" s="55" t="e">
        <f t="shared" ref="BF195:BF258" si="242">VLOOKUP(A195,Resultados,58,0)</f>
        <v>#REF!</v>
      </c>
      <c r="BG195" s="55" t="e">
        <f t="shared" ref="BG195:BG258" si="243">VLOOKUP(A195,Resultados,59,0)</f>
        <v>#REF!</v>
      </c>
      <c r="BH195" s="55" t="e">
        <f t="shared" ref="BH195:BH258" si="244">VLOOKUP(A195,Resultados,60,0)</f>
        <v>#REF!</v>
      </c>
      <c r="BI195" s="54" t="e">
        <f t="shared" ref="BI195:BI258" si="245">VLOOKUP(A195,Resultados,61,0)</f>
        <v>#REF!</v>
      </c>
      <c r="BJ195" s="53" t="e">
        <f t="shared" si="185"/>
        <v>#REF!</v>
      </c>
    </row>
    <row r="196" spans="1:62" s="33" customFormat="1" ht="12.95" customHeight="1">
      <c r="A196" s="52">
        <f t="shared" ref="A196:A259" si="246">A195+1</f>
        <v>2725</v>
      </c>
      <c r="B196" s="59" t="e">
        <f t="shared" si="186"/>
        <v>#REF!</v>
      </c>
      <c r="C196" s="55" t="e">
        <f t="shared" si="187"/>
        <v>#REF!</v>
      </c>
      <c r="D196" s="55" t="e">
        <f t="shared" si="188"/>
        <v>#REF!</v>
      </c>
      <c r="E196" s="55" t="e">
        <f t="shared" si="189"/>
        <v>#REF!</v>
      </c>
      <c r="F196" s="55" t="e">
        <f t="shared" si="190"/>
        <v>#REF!</v>
      </c>
      <c r="G196" s="55" t="e">
        <f t="shared" si="191"/>
        <v>#REF!</v>
      </c>
      <c r="H196" s="55" t="e">
        <f t="shared" si="192"/>
        <v>#REF!</v>
      </c>
      <c r="I196" s="55" t="e">
        <f t="shared" si="193"/>
        <v>#REF!</v>
      </c>
      <c r="J196" s="55" t="e">
        <f t="shared" si="194"/>
        <v>#REF!</v>
      </c>
      <c r="K196" s="55" t="e">
        <f t="shared" si="195"/>
        <v>#REF!</v>
      </c>
      <c r="L196" s="55" t="e">
        <f t="shared" si="196"/>
        <v>#REF!</v>
      </c>
      <c r="M196" s="55" t="e">
        <f t="shared" si="197"/>
        <v>#REF!</v>
      </c>
      <c r="N196" s="55" t="e">
        <f t="shared" si="198"/>
        <v>#REF!</v>
      </c>
      <c r="O196" s="55" t="e">
        <f t="shared" si="199"/>
        <v>#REF!</v>
      </c>
      <c r="P196" s="57" t="e">
        <f t="shared" si="200"/>
        <v>#REF!</v>
      </c>
      <c r="Q196" s="58" t="e">
        <f t="shared" si="201"/>
        <v>#REF!</v>
      </c>
      <c r="R196" s="55" t="e">
        <f t="shared" si="202"/>
        <v>#REF!</v>
      </c>
      <c r="S196" s="55" t="e">
        <f t="shared" si="203"/>
        <v>#REF!</v>
      </c>
      <c r="T196" s="55" t="e">
        <f t="shared" si="204"/>
        <v>#REF!</v>
      </c>
      <c r="U196" s="55" t="e">
        <f t="shared" si="205"/>
        <v>#REF!</v>
      </c>
      <c r="V196" s="55" t="e">
        <f t="shared" si="206"/>
        <v>#REF!</v>
      </c>
      <c r="W196" s="55" t="e">
        <f t="shared" si="207"/>
        <v>#REF!</v>
      </c>
      <c r="X196" s="55" t="e">
        <f t="shared" si="208"/>
        <v>#REF!</v>
      </c>
      <c r="Y196" s="55" t="e">
        <f t="shared" si="209"/>
        <v>#REF!</v>
      </c>
      <c r="Z196" s="55" t="e">
        <f t="shared" si="210"/>
        <v>#REF!</v>
      </c>
      <c r="AA196" s="56" t="e">
        <f t="shared" si="211"/>
        <v>#REF!</v>
      </c>
      <c r="AB196" s="55" t="e">
        <f t="shared" si="212"/>
        <v>#REF!</v>
      </c>
      <c r="AC196" s="55" t="e">
        <f t="shared" si="213"/>
        <v>#REF!</v>
      </c>
      <c r="AD196" s="55" t="e">
        <f t="shared" si="214"/>
        <v>#REF!</v>
      </c>
      <c r="AE196" s="57" t="e">
        <f t="shared" si="215"/>
        <v>#REF!</v>
      </c>
      <c r="AF196" s="56" t="e">
        <f t="shared" si="216"/>
        <v>#REF!</v>
      </c>
      <c r="AG196" s="55" t="e">
        <f t="shared" si="217"/>
        <v>#REF!</v>
      </c>
      <c r="AH196" s="55" t="e">
        <f t="shared" si="218"/>
        <v>#REF!</v>
      </c>
      <c r="AI196" s="55" t="e">
        <f t="shared" si="219"/>
        <v>#REF!</v>
      </c>
      <c r="AJ196" s="55" t="e">
        <f t="shared" si="220"/>
        <v>#REF!</v>
      </c>
      <c r="AK196" s="55" t="e">
        <f t="shared" si="221"/>
        <v>#REF!</v>
      </c>
      <c r="AL196" s="55" t="e">
        <f t="shared" si="222"/>
        <v>#REF!</v>
      </c>
      <c r="AM196" s="55" t="e">
        <f t="shared" si="223"/>
        <v>#REF!</v>
      </c>
      <c r="AN196" s="55" t="e">
        <f t="shared" si="224"/>
        <v>#REF!</v>
      </c>
      <c r="AO196" s="55" t="e">
        <f t="shared" si="225"/>
        <v>#REF!</v>
      </c>
      <c r="AP196" s="55" t="e">
        <f t="shared" si="226"/>
        <v>#REF!</v>
      </c>
      <c r="AQ196" s="55" t="e">
        <f t="shared" si="227"/>
        <v>#REF!</v>
      </c>
      <c r="AR196" s="55" t="e">
        <f t="shared" si="228"/>
        <v>#REF!</v>
      </c>
      <c r="AS196" s="55" t="e">
        <f t="shared" si="229"/>
        <v>#REF!</v>
      </c>
      <c r="AT196" s="57" t="e">
        <f t="shared" si="230"/>
        <v>#REF!</v>
      </c>
      <c r="AU196" s="56" t="e">
        <f t="shared" si="231"/>
        <v>#REF!</v>
      </c>
      <c r="AV196" s="55" t="e">
        <f t="shared" si="232"/>
        <v>#REF!</v>
      </c>
      <c r="AW196" s="55" t="e">
        <f t="shared" si="233"/>
        <v>#REF!</v>
      </c>
      <c r="AX196" s="55" t="e">
        <f t="shared" si="234"/>
        <v>#REF!</v>
      </c>
      <c r="AY196" s="55" t="e">
        <f t="shared" si="235"/>
        <v>#REF!</v>
      </c>
      <c r="AZ196" s="55" t="e">
        <f t="shared" si="236"/>
        <v>#REF!</v>
      </c>
      <c r="BA196" s="55" t="e">
        <f t="shared" si="237"/>
        <v>#REF!</v>
      </c>
      <c r="BB196" s="55" t="e">
        <f t="shared" si="238"/>
        <v>#REF!</v>
      </c>
      <c r="BC196" s="55" t="e">
        <f t="shared" si="239"/>
        <v>#REF!</v>
      </c>
      <c r="BD196" s="55" t="e">
        <f t="shared" si="240"/>
        <v>#REF!</v>
      </c>
      <c r="BE196" s="55" t="e">
        <f t="shared" si="241"/>
        <v>#REF!</v>
      </c>
      <c r="BF196" s="55" t="e">
        <f t="shared" si="242"/>
        <v>#REF!</v>
      </c>
      <c r="BG196" s="55" t="e">
        <f t="shared" si="243"/>
        <v>#REF!</v>
      </c>
      <c r="BH196" s="55" t="e">
        <f t="shared" si="244"/>
        <v>#REF!</v>
      </c>
      <c r="BI196" s="54" t="e">
        <f t="shared" si="245"/>
        <v>#REF!</v>
      </c>
      <c r="BJ196" s="53" t="e">
        <f t="shared" ref="BJ196:BJ259" si="247">VLOOKUP(A196,Resultados,72,0)</f>
        <v>#REF!</v>
      </c>
    </row>
    <row r="197" spans="1:62" s="33" customFormat="1" ht="12.95" customHeight="1">
      <c r="A197" s="52">
        <f t="shared" si="246"/>
        <v>2726</v>
      </c>
      <c r="B197" s="59" t="e">
        <f t="shared" si="186"/>
        <v>#REF!</v>
      </c>
      <c r="C197" s="55" t="e">
        <f t="shared" si="187"/>
        <v>#REF!</v>
      </c>
      <c r="D197" s="55" t="e">
        <f t="shared" si="188"/>
        <v>#REF!</v>
      </c>
      <c r="E197" s="55" t="e">
        <f t="shared" si="189"/>
        <v>#REF!</v>
      </c>
      <c r="F197" s="55" t="e">
        <f t="shared" si="190"/>
        <v>#REF!</v>
      </c>
      <c r="G197" s="55" t="e">
        <f t="shared" si="191"/>
        <v>#REF!</v>
      </c>
      <c r="H197" s="55" t="e">
        <f t="shared" si="192"/>
        <v>#REF!</v>
      </c>
      <c r="I197" s="55" t="e">
        <f t="shared" si="193"/>
        <v>#REF!</v>
      </c>
      <c r="J197" s="55" t="e">
        <f t="shared" si="194"/>
        <v>#REF!</v>
      </c>
      <c r="K197" s="55" t="e">
        <f t="shared" si="195"/>
        <v>#REF!</v>
      </c>
      <c r="L197" s="55" t="e">
        <f t="shared" si="196"/>
        <v>#REF!</v>
      </c>
      <c r="M197" s="55" t="e">
        <f t="shared" si="197"/>
        <v>#REF!</v>
      </c>
      <c r="N197" s="55" t="e">
        <f t="shared" si="198"/>
        <v>#REF!</v>
      </c>
      <c r="O197" s="55" t="e">
        <f t="shared" si="199"/>
        <v>#REF!</v>
      </c>
      <c r="P197" s="57" t="e">
        <f t="shared" si="200"/>
        <v>#REF!</v>
      </c>
      <c r="Q197" s="58" t="e">
        <f t="shared" si="201"/>
        <v>#REF!</v>
      </c>
      <c r="R197" s="55" t="e">
        <f t="shared" si="202"/>
        <v>#REF!</v>
      </c>
      <c r="S197" s="55" t="e">
        <f t="shared" si="203"/>
        <v>#REF!</v>
      </c>
      <c r="T197" s="55" t="e">
        <f t="shared" si="204"/>
        <v>#REF!</v>
      </c>
      <c r="U197" s="55" t="e">
        <f t="shared" si="205"/>
        <v>#REF!</v>
      </c>
      <c r="V197" s="55" t="e">
        <f t="shared" si="206"/>
        <v>#REF!</v>
      </c>
      <c r="W197" s="55" t="e">
        <f t="shared" si="207"/>
        <v>#REF!</v>
      </c>
      <c r="X197" s="55" t="e">
        <f t="shared" si="208"/>
        <v>#REF!</v>
      </c>
      <c r="Y197" s="55" t="e">
        <f t="shared" si="209"/>
        <v>#REF!</v>
      </c>
      <c r="Z197" s="55" t="e">
        <f t="shared" si="210"/>
        <v>#REF!</v>
      </c>
      <c r="AA197" s="56" t="e">
        <f t="shared" si="211"/>
        <v>#REF!</v>
      </c>
      <c r="AB197" s="55" t="e">
        <f t="shared" si="212"/>
        <v>#REF!</v>
      </c>
      <c r="AC197" s="55" t="e">
        <f t="shared" si="213"/>
        <v>#REF!</v>
      </c>
      <c r="AD197" s="55" t="e">
        <f t="shared" si="214"/>
        <v>#REF!</v>
      </c>
      <c r="AE197" s="57" t="e">
        <f t="shared" si="215"/>
        <v>#REF!</v>
      </c>
      <c r="AF197" s="56" t="e">
        <f t="shared" si="216"/>
        <v>#REF!</v>
      </c>
      <c r="AG197" s="55" t="e">
        <f t="shared" si="217"/>
        <v>#REF!</v>
      </c>
      <c r="AH197" s="55" t="e">
        <f t="shared" si="218"/>
        <v>#REF!</v>
      </c>
      <c r="AI197" s="55" t="e">
        <f t="shared" si="219"/>
        <v>#REF!</v>
      </c>
      <c r="AJ197" s="55" t="e">
        <f t="shared" si="220"/>
        <v>#REF!</v>
      </c>
      <c r="AK197" s="55" t="e">
        <f t="shared" si="221"/>
        <v>#REF!</v>
      </c>
      <c r="AL197" s="55" t="e">
        <f t="shared" si="222"/>
        <v>#REF!</v>
      </c>
      <c r="AM197" s="55" t="e">
        <f t="shared" si="223"/>
        <v>#REF!</v>
      </c>
      <c r="AN197" s="55" t="e">
        <f t="shared" si="224"/>
        <v>#REF!</v>
      </c>
      <c r="AO197" s="55" t="e">
        <f t="shared" si="225"/>
        <v>#REF!</v>
      </c>
      <c r="AP197" s="55" t="e">
        <f t="shared" si="226"/>
        <v>#REF!</v>
      </c>
      <c r="AQ197" s="55" t="e">
        <f t="shared" si="227"/>
        <v>#REF!</v>
      </c>
      <c r="AR197" s="55" t="e">
        <f t="shared" si="228"/>
        <v>#REF!</v>
      </c>
      <c r="AS197" s="55" t="e">
        <f t="shared" si="229"/>
        <v>#REF!</v>
      </c>
      <c r="AT197" s="57" t="e">
        <f t="shared" si="230"/>
        <v>#REF!</v>
      </c>
      <c r="AU197" s="56" t="e">
        <f t="shared" si="231"/>
        <v>#REF!</v>
      </c>
      <c r="AV197" s="55" t="e">
        <f t="shared" si="232"/>
        <v>#REF!</v>
      </c>
      <c r="AW197" s="55" t="e">
        <f t="shared" si="233"/>
        <v>#REF!</v>
      </c>
      <c r="AX197" s="55" t="e">
        <f t="shared" si="234"/>
        <v>#REF!</v>
      </c>
      <c r="AY197" s="55" t="e">
        <f t="shared" si="235"/>
        <v>#REF!</v>
      </c>
      <c r="AZ197" s="55" t="e">
        <f t="shared" si="236"/>
        <v>#REF!</v>
      </c>
      <c r="BA197" s="55" t="e">
        <f t="shared" si="237"/>
        <v>#REF!</v>
      </c>
      <c r="BB197" s="55" t="e">
        <f t="shared" si="238"/>
        <v>#REF!</v>
      </c>
      <c r="BC197" s="55" t="e">
        <f t="shared" si="239"/>
        <v>#REF!</v>
      </c>
      <c r="BD197" s="55" t="e">
        <f t="shared" si="240"/>
        <v>#REF!</v>
      </c>
      <c r="BE197" s="55" t="e">
        <f t="shared" si="241"/>
        <v>#REF!</v>
      </c>
      <c r="BF197" s="55" t="e">
        <f t="shared" si="242"/>
        <v>#REF!</v>
      </c>
      <c r="BG197" s="55" t="e">
        <f t="shared" si="243"/>
        <v>#REF!</v>
      </c>
      <c r="BH197" s="55" t="e">
        <f t="shared" si="244"/>
        <v>#REF!</v>
      </c>
      <c r="BI197" s="54" t="e">
        <f t="shared" si="245"/>
        <v>#REF!</v>
      </c>
      <c r="BJ197" s="53" t="e">
        <f t="shared" si="247"/>
        <v>#REF!</v>
      </c>
    </row>
    <row r="198" spans="1:62" s="33" customFormat="1" ht="12.95" customHeight="1">
      <c r="A198" s="52">
        <f t="shared" si="246"/>
        <v>2727</v>
      </c>
      <c r="B198" s="59" t="e">
        <f t="shared" si="186"/>
        <v>#REF!</v>
      </c>
      <c r="C198" s="55" t="e">
        <f t="shared" si="187"/>
        <v>#REF!</v>
      </c>
      <c r="D198" s="55" t="e">
        <f t="shared" si="188"/>
        <v>#REF!</v>
      </c>
      <c r="E198" s="55" t="e">
        <f t="shared" si="189"/>
        <v>#REF!</v>
      </c>
      <c r="F198" s="55" t="e">
        <f t="shared" si="190"/>
        <v>#REF!</v>
      </c>
      <c r="G198" s="55" t="e">
        <f t="shared" si="191"/>
        <v>#REF!</v>
      </c>
      <c r="H198" s="55" t="e">
        <f t="shared" si="192"/>
        <v>#REF!</v>
      </c>
      <c r="I198" s="55" t="e">
        <f t="shared" si="193"/>
        <v>#REF!</v>
      </c>
      <c r="J198" s="55" t="e">
        <f t="shared" si="194"/>
        <v>#REF!</v>
      </c>
      <c r="K198" s="55" t="e">
        <f t="shared" si="195"/>
        <v>#REF!</v>
      </c>
      <c r="L198" s="55" t="e">
        <f t="shared" si="196"/>
        <v>#REF!</v>
      </c>
      <c r="M198" s="55" t="e">
        <f t="shared" si="197"/>
        <v>#REF!</v>
      </c>
      <c r="N198" s="55" t="e">
        <f t="shared" si="198"/>
        <v>#REF!</v>
      </c>
      <c r="O198" s="55" t="e">
        <f t="shared" si="199"/>
        <v>#REF!</v>
      </c>
      <c r="P198" s="57" t="e">
        <f t="shared" si="200"/>
        <v>#REF!</v>
      </c>
      <c r="Q198" s="58" t="e">
        <f t="shared" si="201"/>
        <v>#REF!</v>
      </c>
      <c r="R198" s="55" t="e">
        <f t="shared" si="202"/>
        <v>#REF!</v>
      </c>
      <c r="S198" s="55" t="e">
        <f t="shared" si="203"/>
        <v>#REF!</v>
      </c>
      <c r="T198" s="55" t="e">
        <f t="shared" si="204"/>
        <v>#REF!</v>
      </c>
      <c r="U198" s="55" t="e">
        <f t="shared" si="205"/>
        <v>#REF!</v>
      </c>
      <c r="V198" s="55" t="e">
        <f t="shared" si="206"/>
        <v>#REF!</v>
      </c>
      <c r="W198" s="55" t="e">
        <f t="shared" si="207"/>
        <v>#REF!</v>
      </c>
      <c r="X198" s="55" t="e">
        <f t="shared" si="208"/>
        <v>#REF!</v>
      </c>
      <c r="Y198" s="55" t="e">
        <f t="shared" si="209"/>
        <v>#REF!</v>
      </c>
      <c r="Z198" s="55" t="e">
        <f t="shared" si="210"/>
        <v>#REF!</v>
      </c>
      <c r="AA198" s="56" t="e">
        <f t="shared" si="211"/>
        <v>#REF!</v>
      </c>
      <c r="AB198" s="55" t="e">
        <f t="shared" si="212"/>
        <v>#REF!</v>
      </c>
      <c r="AC198" s="55" t="e">
        <f t="shared" si="213"/>
        <v>#REF!</v>
      </c>
      <c r="AD198" s="55" t="e">
        <f t="shared" si="214"/>
        <v>#REF!</v>
      </c>
      <c r="AE198" s="57" t="e">
        <f t="shared" si="215"/>
        <v>#REF!</v>
      </c>
      <c r="AF198" s="56" t="e">
        <f t="shared" si="216"/>
        <v>#REF!</v>
      </c>
      <c r="AG198" s="55" t="e">
        <f t="shared" si="217"/>
        <v>#REF!</v>
      </c>
      <c r="AH198" s="55" t="e">
        <f t="shared" si="218"/>
        <v>#REF!</v>
      </c>
      <c r="AI198" s="55" t="e">
        <f t="shared" si="219"/>
        <v>#REF!</v>
      </c>
      <c r="AJ198" s="55" t="e">
        <f t="shared" si="220"/>
        <v>#REF!</v>
      </c>
      <c r="AK198" s="55" t="e">
        <f t="shared" si="221"/>
        <v>#REF!</v>
      </c>
      <c r="AL198" s="55" t="e">
        <f t="shared" si="222"/>
        <v>#REF!</v>
      </c>
      <c r="AM198" s="55" t="e">
        <f t="shared" si="223"/>
        <v>#REF!</v>
      </c>
      <c r="AN198" s="55" t="e">
        <f t="shared" si="224"/>
        <v>#REF!</v>
      </c>
      <c r="AO198" s="55" t="e">
        <f t="shared" si="225"/>
        <v>#REF!</v>
      </c>
      <c r="AP198" s="55" t="e">
        <f t="shared" si="226"/>
        <v>#REF!</v>
      </c>
      <c r="AQ198" s="55" t="e">
        <f t="shared" si="227"/>
        <v>#REF!</v>
      </c>
      <c r="AR198" s="55" t="e">
        <f t="shared" si="228"/>
        <v>#REF!</v>
      </c>
      <c r="AS198" s="55" t="e">
        <f t="shared" si="229"/>
        <v>#REF!</v>
      </c>
      <c r="AT198" s="57" t="e">
        <f t="shared" si="230"/>
        <v>#REF!</v>
      </c>
      <c r="AU198" s="56" t="e">
        <f t="shared" si="231"/>
        <v>#REF!</v>
      </c>
      <c r="AV198" s="55" t="e">
        <f t="shared" si="232"/>
        <v>#REF!</v>
      </c>
      <c r="AW198" s="55" t="e">
        <f t="shared" si="233"/>
        <v>#REF!</v>
      </c>
      <c r="AX198" s="55" t="e">
        <f t="shared" si="234"/>
        <v>#REF!</v>
      </c>
      <c r="AY198" s="55" t="e">
        <f t="shared" si="235"/>
        <v>#REF!</v>
      </c>
      <c r="AZ198" s="55" t="e">
        <f t="shared" si="236"/>
        <v>#REF!</v>
      </c>
      <c r="BA198" s="55" t="e">
        <f t="shared" si="237"/>
        <v>#REF!</v>
      </c>
      <c r="BB198" s="55" t="e">
        <f t="shared" si="238"/>
        <v>#REF!</v>
      </c>
      <c r="BC198" s="55" t="e">
        <f t="shared" si="239"/>
        <v>#REF!</v>
      </c>
      <c r="BD198" s="55" t="e">
        <f t="shared" si="240"/>
        <v>#REF!</v>
      </c>
      <c r="BE198" s="55" t="e">
        <f t="shared" si="241"/>
        <v>#REF!</v>
      </c>
      <c r="BF198" s="55" t="e">
        <f t="shared" si="242"/>
        <v>#REF!</v>
      </c>
      <c r="BG198" s="55" t="e">
        <f t="shared" si="243"/>
        <v>#REF!</v>
      </c>
      <c r="BH198" s="55" t="e">
        <f t="shared" si="244"/>
        <v>#REF!</v>
      </c>
      <c r="BI198" s="54" t="e">
        <f t="shared" si="245"/>
        <v>#REF!</v>
      </c>
      <c r="BJ198" s="53" t="e">
        <f t="shared" si="247"/>
        <v>#REF!</v>
      </c>
    </row>
    <row r="199" spans="1:62" s="33" customFormat="1" ht="12.95" customHeight="1">
      <c r="A199" s="52">
        <f t="shared" si="246"/>
        <v>2728</v>
      </c>
      <c r="B199" s="59" t="e">
        <f t="shared" si="186"/>
        <v>#REF!</v>
      </c>
      <c r="C199" s="55" t="e">
        <f t="shared" si="187"/>
        <v>#REF!</v>
      </c>
      <c r="D199" s="55" t="e">
        <f t="shared" si="188"/>
        <v>#REF!</v>
      </c>
      <c r="E199" s="55" t="e">
        <f t="shared" si="189"/>
        <v>#REF!</v>
      </c>
      <c r="F199" s="55" t="e">
        <f t="shared" si="190"/>
        <v>#REF!</v>
      </c>
      <c r="G199" s="55" t="e">
        <f t="shared" si="191"/>
        <v>#REF!</v>
      </c>
      <c r="H199" s="55" t="e">
        <f t="shared" si="192"/>
        <v>#REF!</v>
      </c>
      <c r="I199" s="55" t="e">
        <f t="shared" si="193"/>
        <v>#REF!</v>
      </c>
      <c r="J199" s="55" t="e">
        <f t="shared" si="194"/>
        <v>#REF!</v>
      </c>
      <c r="K199" s="55" t="e">
        <f t="shared" si="195"/>
        <v>#REF!</v>
      </c>
      <c r="L199" s="55" t="e">
        <f t="shared" si="196"/>
        <v>#REF!</v>
      </c>
      <c r="M199" s="55" t="e">
        <f t="shared" si="197"/>
        <v>#REF!</v>
      </c>
      <c r="N199" s="55" t="e">
        <f t="shared" si="198"/>
        <v>#REF!</v>
      </c>
      <c r="O199" s="55" t="e">
        <f t="shared" si="199"/>
        <v>#REF!</v>
      </c>
      <c r="P199" s="57" t="e">
        <f t="shared" si="200"/>
        <v>#REF!</v>
      </c>
      <c r="Q199" s="58" t="e">
        <f t="shared" si="201"/>
        <v>#REF!</v>
      </c>
      <c r="R199" s="55" t="e">
        <f t="shared" si="202"/>
        <v>#REF!</v>
      </c>
      <c r="S199" s="55" t="e">
        <f t="shared" si="203"/>
        <v>#REF!</v>
      </c>
      <c r="T199" s="55" t="e">
        <f t="shared" si="204"/>
        <v>#REF!</v>
      </c>
      <c r="U199" s="55" t="e">
        <f t="shared" si="205"/>
        <v>#REF!</v>
      </c>
      <c r="V199" s="55" t="e">
        <f t="shared" si="206"/>
        <v>#REF!</v>
      </c>
      <c r="W199" s="55" t="e">
        <f t="shared" si="207"/>
        <v>#REF!</v>
      </c>
      <c r="X199" s="55" t="e">
        <f t="shared" si="208"/>
        <v>#REF!</v>
      </c>
      <c r="Y199" s="55" t="e">
        <f t="shared" si="209"/>
        <v>#REF!</v>
      </c>
      <c r="Z199" s="55" t="e">
        <f t="shared" si="210"/>
        <v>#REF!</v>
      </c>
      <c r="AA199" s="56" t="e">
        <f t="shared" si="211"/>
        <v>#REF!</v>
      </c>
      <c r="AB199" s="55" t="e">
        <f t="shared" si="212"/>
        <v>#REF!</v>
      </c>
      <c r="AC199" s="55" t="e">
        <f t="shared" si="213"/>
        <v>#REF!</v>
      </c>
      <c r="AD199" s="55" t="e">
        <f t="shared" si="214"/>
        <v>#REF!</v>
      </c>
      <c r="AE199" s="57" t="e">
        <f t="shared" si="215"/>
        <v>#REF!</v>
      </c>
      <c r="AF199" s="56" t="e">
        <f t="shared" si="216"/>
        <v>#REF!</v>
      </c>
      <c r="AG199" s="55" t="e">
        <f t="shared" si="217"/>
        <v>#REF!</v>
      </c>
      <c r="AH199" s="55" t="e">
        <f t="shared" si="218"/>
        <v>#REF!</v>
      </c>
      <c r="AI199" s="55" t="e">
        <f t="shared" si="219"/>
        <v>#REF!</v>
      </c>
      <c r="AJ199" s="55" t="e">
        <f t="shared" si="220"/>
        <v>#REF!</v>
      </c>
      <c r="AK199" s="55" t="e">
        <f t="shared" si="221"/>
        <v>#REF!</v>
      </c>
      <c r="AL199" s="55" t="e">
        <f t="shared" si="222"/>
        <v>#REF!</v>
      </c>
      <c r="AM199" s="55" t="e">
        <f t="shared" si="223"/>
        <v>#REF!</v>
      </c>
      <c r="AN199" s="55" t="e">
        <f t="shared" si="224"/>
        <v>#REF!</v>
      </c>
      <c r="AO199" s="55" t="e">
        <f t="shared" si="225"/>
        <v>#REF!</v>
      </c>
      <c r="AP199" s="55" t="e">
        <f t="shared" si="226"/>
        <v>#REF!</v>
      </c>
      <c r="AQ199" s="55" t="e">
        <f t="shared" si="227"/>
        <v>#REF!</v>
      </c>
      <c r="AR199" s="55" t="e">
        <f t="shared" si="228"/>
        <v>#REF!</v>
      </c>
      <c r="AS199" s="55" t="e">
        <f t="shared" si="229"/>
        <v>#REF!</v>
      </c>
      <c r="AT199" s="57" t="e">
        <f t="shared" si="230"/>
        <v>#REF!</v>
      </c>
      <c r="AU199" s="56" t="e">
        <f t="shared" si="231"/>
        <v>#REF!</v>
      </c>
      <c r="AV199" s="55" t="e">
        <f t="shared" si="232"/>
        <v>#REF!</v>
      </c>
      <c r="AW199" s="55" t="e">
        <f t="shared" si="233"/>
        <v>#REF!</v>
      </c>
      <c r="AX199" s="55" t="e">
        <f t="shared" si="234"/>
        <v>#REF!</v>
      </c>
      <c r="AY199" s="55" t="e">
        <f t="shared" si="235"/>
        <v>#REF!</v>
      </c>
      <c r="AZ199" s="55" t="e">
        <f t="shared" si="236"/>
        <v>#REF!</v>
      </c>
      <c r="BA199" s="55" t="e">
        <f t="shared" si="237"/>
        <v>#REF!</v>
      </c>
      <c r="BB199" s="55" t="e">
        <f t="shared" si="238"/>
        <v>#REF!</v>
      </c>
      <c r="BC199" s="55" t="e">
        <f t="shared" si="239"/>
        <v>#REF!</v>
      </c>
      <c r="BD199" s="55" t="e">
        <f t="shared" si="240"/>
        <v>#REF!</v>
      </c>
      <c r="BE199" s="55" t="e">
        <f t="shared" si="241"/>
        <v>#REF!</v>
      </c>
      <c r="BF199" s="55" t="e">
        <f t="shared" si="242"/>
        <v>#REF!</v>
      </c>
      <c r="BG199" s="55" t="e">
        <f t="shared" si="243"/>
        <v>#REF!</v>
      </c>
      <c r="BH199" s="55" t="e">
        <f t="shared" si="244"/>
        <v>#REF!</v>
      </c>
      <c r="BI199" s="54" t="e">
        <f t="shared" si="245"/>
        <v>#REF!</v>
      </c>
      <c r="BJ199" s="53" t="e">
        <f t="shared" si="247"/>
        <v>#REF!</v>
      </c>
    </row>
    <row r="200" spans="1:62" s="33" customFormat="1" ht="12.95" customHeight="1">
      <c r="A200" s="52">
        <f t="shared" si="246"/>
        <v>2729</v>
      </c>
      <c r="B200" s="59" t="e">
        <f t="shared" si="186"/>
        <v>#REF!</v>
      </c>
      <c r="C200" s="55" t="e">
        <f t="shared" si="187"/>
        <v>#REF!</v>
      </c>
      <c r="D200" s="55" t="e">
        <f t="shared" si="188"/>
        <v>#REF!</v>
      </c>
      <c r="E200" s="55" t="e">
        <f t="shared" si="189"/>
        <v>#REF!</v>
      </c>
      <c r="F200" s="55" t="e">
        <f t="shared" si="190"/>
        <v>#REF!</v>
      </c>
      <c r="G200" s="55" t="e">
        <f t="shared" si="191"/>
        <v>#REF!</v>
      </c>
      <c r="H200" s="55" t="e">
        <f t="shared" si="192"/>
        <v>#REF!</v>
      </c>
      <c r="I200" s="55" t="e">
        <f t="shared" si="193"/>
        <v>#REF!</v>
      </c>
      <c r="J200" s="55" t="e">
        <f t="shared" si="194"/>
        <v>#REF!</v>
      </c>
      <c r="K200" s="55" t="e">
        <f t="shared" si="195"/>
        <v>#REF!</v>
      </c>
      <c r="L200" s="55" t="e">
        <f t="shared" si="196"/>
        <v>#REF!</v>
      </c>
      <c r="M200" s="55" t="e">
        <f t="shared" si="197"/>
        <v>#REF!</v>
      </c>
      <c r="N200" s="55" t="e">
        <f t="shared" si="198"/>
        <v>#REF!</v>
      </c>
      <c r="O200" s="55" t="e">
        <f t="shared" si="199"/>
        <v>#REF!</v>
      </c>
      <c r="P200" s="57" t="e">
        <f t="shared" si="200"/>
        <v>#REF!</v>
      </c>
      <c r="Q200" s="58" t="e">
        <f t="shared" si="201"/>
        <v>#REF!</v>
      </c>
      <c r="R200" s="55" t="e">
        <f t="shared" si="202"/>
        <v>#REF!</v>
      </c>
      <c r="S200" s="55" t="e">
        <f t="shared" si="203"/>
        <v>#REF!</v>
      </c>
      <c r="T200" s="55" t="e">
        <f t="shared" si="204"/>
        <v>#REF!</v>
      </c>
      <c r="U200" s="55" t="e">
        <f t="shared" si="205"/>
        <v>#REF!</v>
      </c>
      <c r="V200" s="55" t="e">
        <f t="shared" si="206"/>
        <v>#REF!</v>
      </c>
      <c r="W200" s="55" t="e">
        <f t="shared" si="207"/>
        <v>#REF!</v>
      </c>
      <c r="X200" s="55" t="e">
        <f t="shared" si="208"/>
        <v>#REF!</v>
      </c>
      <c r="Y200" s="55" t="e">
        <f t="shared" si="209"/>
        <v>#REF!</v>
      </c>
      <c r="Z200" s="55" t="e">
        <f t="shared" si="210"/>
        <v>#REF!</v>
      </c>
      <c r="AA200" s="56" t="e">
        <f t="shared" si="211"/>
        <v>#REF!</v>
      </c>
      <c r="AB200" s="55" t="e">
        <f t="shared" si="212"/>
        <v>#REF!</v>
      </c>
      <c r="AC200" s="55" t="e">
        <f t="shared" si="213"/>
        <v>#REF!</v>
      </c>
      <c r="AD200" s="55" t="e">
        <f t="shared" si="214"/>
        <v>#REF!</v>
      </c>
      <c r="AE200" s="57" t="e">
        <f t="shared" si="215"/>
        <v>#REF!</v>
      </c>
      <c r="AF200" s="56" t="e">
        <f t="shared" si="216"/>
        <v>#REF!</v>
      </c>
      <c r="AG200" s="55" t="e">
        <f t="shared" si="217"/>
        <v>#REF!</v>
      </c>
      <c r="AH200" s="55" t="e">
        <f t="shared" si="218"/>
        <v>#REF!</v>
      </c>
      <c r="AI200" s="55" t="e">
        <f t="shared" si="219"/>
        <v>#REF!</v>
      </c>
      <c r="AJ200" s="55" t="e">
        <f t="shared" si="220"/>
        <v>#REF!</v>
      </c>
      <c r="AK200" s="55" t="e">
        <f t="shared" si="221"/>
        <v>#REF!</v>
      </c>
      <c r="AL200" s="55" t="e">
        <f t="shared" si="222"/>
        <v>#REF!</v>
      </c>
      <c r="AM200" s="55" t="e">
        <f t="shared" si="223"/>
        <v>#REF!</v>
      </c>
      <c r="AN200" s="55" t="e">
        <f t="shared" si="224"/>
        <v>#REF!</v>
      </c>
      <c r="AO200" s="55" t="e">
        <f t="shared" si="225"/>
        <v>#REF!</v>
      </c>
      <c r="AP200" s="55" t="e">
        <f t="shared" si="226"/>
        <v>#REF!</v>
      </c>
      <c r="AQ200" s="55" t="e">
        <f t="shared" si="227"/>
        <v>#REF!</v>
      </c>
      <c r="AR200" s="55" t="e">
        <f t="shared" si="228"/>
        <v>#REF!</v>
      </c>
      <c r="AS200" s="55" t="e">
        <f t="shared" si="229"/>
        <v>#REF!</v>
      </c>
      <c r="AT200" s="57" t="e">
        <f t="shared" si="230"/>
        <v>#REF!</v>
      </c>
      <c r="AU200" s="56" t="e">
        <f t="shared" si="231"/>
        <v>#REF!</v>
      </c>
      <c r="AV200" s="55" t="e">
        <f t="shared" si="232"/>
        <v>#REF!</v>
      </c>
      <c r="AW200" s="55" t="e">
        <f t="shared" si="233"/>
        <v>#REF!</v>
      </c>
      <c r="AX200" s="55" t="e">
        <f t="shared" si="234"/>
        <v>#REF!</v>
      </c>
      <c r="AY200" s="55" t="e">
        <f t="shared" si="235"/>
        <v>#REF!</v>
      </c>
      <c r="AZ200" s="55" t="e">
        <f t="shared" si="236"/>
        <v>#REF!</v>
      </c>
      <c r="BA200" s="55" t="e">
        <f t="shared" si="237"/>
        <v>#REF!</v>
      </c>
      <c r="BB200" s="55" t="e">
        <f t="shared" si="238"/>
        <v>#REF!</v>
      </c>
      <c r="BC200" s="55" t="e">
        <f t="shared" si="239"/>
        <v>#REF!</v>
      </c>
      <c r="BD200" s="55" t="e">
        <f t="shared" si="240"/>
        <v>#REF!</v>
      </c>
      <c r="BE200" s="55" t="e">
        <f t="shared" si="241"/>
        <v>#REF!</v>
      </c>
      <c r="BF200" s="55" t="e">
        <f t="shared" si="242"/>
        <v>#REF!</v>
      </c>
      <c r="BG200" s="55" t="e">
        <f t="shared" si="243"/>
        <v>#REF!</v>
      </c>
      <c r="BH200" s="55" t="e">
        <f t="shared" si="244"/>
        <v>#REF!</v>
      </c>
      <c r="BI200" s="54" t="e">
        <f t="shared" si="245"/>
        <v>#REF!</v>
      </c>
      <c r="BJ200" s="53" t="e">
        <f t="shared" si="247"/>
        <v>#REF!</v>
      </c>
    </row>
    <row r="201" spans="1:62" s="33" customFormat="1" ht="12.95" customHeight="1">
      <c r="A201" s="52">
        <f t="shared" si="246"/>
        <v>2730</v>
      </c>
      <c r="B201" s="59" t="e">
        <f t="shared" si="186"/>
        <v>#REF!</v>
      </c>
      <c r="C201" s="55" t="e">
        <f t="shared" si="187"/>
        <v>#REF!</v>
      </c>
      <c r="D201" s="55" t="e">
        <f t="shared" si="188"/>
        <v>#REF!</v>
      </c>
      <c r="E201" s="55" t="e">
        <f t="shared" si="189"/>
        <v>#REF!</v>
      </c>
      <c r="F201" s="55" t="e">
        <f t="shared" si="190"/>
        <v>#REF!</v>
      </c>
      <c r="G201" s="55" t="e">
        <f t="shared" si="191"/>
        <v>#REF!</v>
      </c>
      <c r="H201" s="55" t="e">
        <f t="shared" si="192"/>
        <v>#REF!</v>
      </c>
      <c r="I201" s="55" t="e">
        <f t="shared" si="193"/>
        <v>#REF!</v>
      </c>
      <c r="J201" s="55" t="e">
        <f t="shared" si="194"/>
        <v>#REF!</v>
      </c>
      <c r="K201" s="55" t="e">
        <f t="shared" si="195"/>
        <v>#REF!</v>
      </c>
      <c r="L201" s="55" t="e">
        <f t="shared" si="196"/>
        <v>#REF!</v>
      </c>
      <c r="M201" s="55" t="e">
        <f t="shared" si="197"/>
        <v>#REF!</v>
      </c>
      <c r="N201" s="55" t="e">
        <f t="shared" si="198"/>
        <v>#REF!</v>
      </c>
      <c r="O201" s="55" t="e">
        <f t="shared" si="199"/>
        <v>#REF!</v>
      </c>
      <c r="P201" s="57" t="e">
        <f t="shared" si="200"/>
        <v>#REF!</v>
      </c>
      <c r="Q201" s="58" t="e">
        <f t="shared" si="201"/>
        <v>#REF!</v>
      </c>
      <c r="R201" s="55" t="e">
        <f t="shared" si="202"/>
        <v>#REF!</v>
      </c>
      <c r="S201" s="55" t="e">
        <f t="shared" si="203"/>
        <v>#REF!</v>
      </c>
      <c r="T201" s="55" t="e">
        <f t="shared" si="204"/>
        <v>#REF!</v>
      </c>
      <c r="U201" s="55" t="e">
        <f t="shared" si="205"/>
        <v>#REF!</v>
      </c>
      <c r="V201" s="55" t="e">
        <f t="shared" si="206"/>
        <v>#REF!</v>
      </c>
      <c r="W201" s="55" t="e">
        <f t="shared" si="207"/>
        <v>#REF!</v>
      </c>
      <c r="X201" s="55" t="e">
        <f t="shared" si="208"/>
        <v>#REF!</v>
      </c>
      <c r="Y201" s="55" t="e">
        <f t="shared" si="209"/>
        <v>#REF!</v>
      </c>
      <c r="Z201" s="55" t="e">
        <f t="shared" si="210"/>
        <v>#REF!</v>
      </c>
      <c r="AA201" s="56" t="e">
        <f t="shared" si="211"/>
        <v>#REF!</v>
      </c>
      <c r="AB201" s="55" t="e">
        <f t="shared" si="212"/>
        <v>#REF!</v>
      </c>
      <c r="AC201" s="55" t="e">
        <f t="shared" si="213"/>
        <v>#REF!</v>
      </c>
      <c r="AD201" s="55" t="e">
        <f t="shared" si="214"/>
        <v>#REF!</v>
      </c>
      <c r="AE201" s="57" t="e">
        <f t="shared" si="215"/>
        <v>#REF!</v>
      </c>
      <c r="AF201" s="56" t="e">
        <f t="shared" si="216"/>
        <v>#REF!</v>
      </c>
      <c r="AG201" s="55" t="e">
        <f t="shared" si="217"/>
        <v>#REF!</v>
      </c>
      <c r="AH201" s="55" t="e">
        <f t="shared" si="218"/>
        <v>#REF!</v>
      </c>
      <c r="AI201" s="55" t="e">
        <f t="shared" si="219"/>
        <v>#REF!</v>
      </c>
      <c r="AJ201" s="55" t="e">
        <f t="shared" si="220"/>
        <v>#REF!</v>
      </c>
      <c r="AK201" s="55" t="e">
        <f t="shared" si="221"/>
        <v>#REF!</v>
      </c>
      <c r="AL201" s="55" t="e">
        <f t="shared" si="222"/>
        <v>#REF!</v>
      </c>
      <c r="AM201" s="55" t="e">
        <f t="shared" si="223"/>
        <v>#REF!</v>
      </c>
      <c r="AN201" s="55" t="e">
        <f t="shared" si="224"/>
        <v>#REF!</v>
      </c>
      <c r="AO201" s="55" t="e">
        <f t="shared" si="225"/>
        <v>#REF!</v>
      </c>
      <c r="AP201" s="55" t="e">
        <f t="shared" si="226"/>
        <v>#REF!</v>
      </c>
      <c r="AQ201" s="55" t="e">
        <f t="shared" si="227"/>
        <v>#REF!</v>
      </c>
      <c r="AR201" s="55" t="e">
        <f t="shared" si="228"/>
        <v>#REF!</v>
      </c>
      <c r="AS201" s="55" t="e">
        <f t="shared" si="229"/>
        <v>#REF!</v>
      </c>
      <c r="AT201" s="57" t="e">
        <f t="shared" si="230"/>
        <v>#REF!</v>
      </c>
      <c r="AU201" s="56" t="e">
        <f t="shared" si="231"/>
        <v>#REF!</v>
      </c>
      <c r="AV201" s="55" t="e">
        <f t="shared" si="232"/>
        <v>#REF!</v>
      </c>
      <c r="AW201" s="55" t="e">
        <f t="shared" si="233"/>
        <v>#REF!</v>
      </c>
      <c r="AX201" s="55" t="e">
        <f t="shared" si="234"/>
        <v>#REF!</v>
      </c>
      <c r="AY201" s="55" t="e">
        <f t="shared" si="235"/>
        <v>#REF!</v>
      </c>
      <c r="AZ201" s="55" t="e">
        <f t="shared" si="236"/>
        <v>#REF!</v>
      </c>
      <c r="BA201" s="55" t="e">
        <f t="shared" si="237"/>
        <v>#REF!</v>
      </c>
      <c r="BB201" s="55" t="e">
        <f t="shared" si="238"/>
        <v>#REF!</v>
      </c>
      <c r="BC201" s="55" t="e">
        <f t="shared" si="239"/>
        <v>#REF!</v>
      </c>
      <c r="BD201" s="55" t="e">
        <f t="shared" si="240"/>
        <v>#REF!</v>
      </c>
      <c r="BE201" s="55" t="e">
        <f t="shared" si="241"/>
        <v>#REF!</v>
      </c>
      <c r="BF201" s="55" t="e">
        <f t="shared" si="242"/>
        <v>#REF!</v>
      </c>
      <c r="BG201" s="55" t="e">
        <f t="shared" si="243"/>
        <v>#REF!</v>
      </c>
      <c r="BH201" s="55" t="e">
        <f t="shared" si="244"/>
        <v>#REF!</v>
      </c>
      <c r="BI201" s="54" t="e">
        <f t="shared" si="245"/>
        <v>#REF!</v>
      </c>
      <c r="BJ201" s="53" t="e">
        <f t="shared" si="247"/>
        <v>#REF!</v>
      </c>
    </row>
    <row r="202" spans="1:62" s="33" customFormat="1" ht="12.95" customHeight="1">
      <c r="A202" s="52">
        <f t="shared" si="246"/>
        <v>2731</v>
      </c>
      <c r="B202" s="59" t="e">
        <f t="shared" si="186"/>
        <v>#REF!</v>
      </c>
      <c r="C202" s="55" t="e">
        <f t="shared" si="187"/>
        <v>#REF!</v>
      </c>
      <c r="D202" s="55" t="e">
        <f t="shared" si="188"/>
        <v>#REF!</v>
      </c>
      <c r="E202" s="55" t="e">
        <f t="shared" si="189"/>
        <v>#REF!</v>
      </c>
      <c r="F202" s="55" t="e">
        <f t="shared" si="190"/>
        <v>#REF!</v>
      </c>
      <c r="G202" s="55" t="e">
        <f t="shared" si="191"/>
        <v>#REF!</v>
      </c>
      <c r="H202" s="55" t="e">
        <f t="shared" si="192"/>
        <v>#REF!</v>
      </c>
      <c r="I202" s="55" t="e">
        <f t="shared" si="193"/>
        <v>#REF!</v>
      </c>
      <c r="J202" s="55" t="e">
        <f t="shared" si="194"/>
        <v>#REF!</v>
      </c>
      <c r="K202" s="55" t="e">
        <f t="shared" si="195"/>
        <v>#REF!</v>
      </c>
      <c r="L202" s="55" t="e">
        <f t="shared" si="196"/>
        <v>#REF!</v>
      </c>
      <c r="M202" s="55" t="e">
        <f t="shared" si="197"/>
        <v>#REF!</v>
      </c>
      <c r="N202" s="55" t="e">
        <f t="shared" si="198"/>
        <v>#REF!</v>
      </c>
      <c r="O202" s="55" t="e">
        <f t="shared" si="199"/>
        <v>#REF!</v>
      </c>
      <c r="P202" s="57" t="e">
        <f t="shared" si="200"/>
        <v>#REF!</v>
      </c>
      <c r="Q202" s="58" t="e">
        <f t="shared" si="201"/>
        <v>#REF!</v>
      </c>
      <c r="R202" s="55" t="e">
        <f t="shared" si="202"/>
        <v>#REF!</v>
      </c>
      <c r="S202" s="55" t="e">
        <f t="shared" si="203"/>
        <v>#REF!</v>
      </c>
      <c r="T202" s="55" t="e">
        <f t="shared" si="204"/>
        <v>#REF!</v>
      </c>
      <c r="U202" s="55" t="e">
        <f t="shared" si="205"/>
        <v>#REF!</v>
      </c>
      <c r="V202" s="55" t="e">
        <f t="shared" si="206"/>
        <v>#REF!</v>
      </c>
      <c r="W202" s="55" t="e">
        <f t="shared" si="207"/>
        <v>#REF!</v>
      </c>
      <c r="X202" s="55" t="e">
        <f t="shared" si="208"/>
        <v>#REF!</v>
      </c>
      <c r="Y202" s="55" t="e">
        <f t="shared" si="209"/>
        <v>#REF!</v>
      </c>
      <c r="Z202" s="55" t="e">
        <f t="shared" si="210"/>
        <v>#REF!</v>
      </c>
      <c r="AA202" s="56" t="e">
        <f t="shared" si="211"/>
        <v>#REF!</v>
      </c>
      <c r="AB202" s="55" t="e">
        <f t="shared" si="212"/>
        <v>#REF!</v>
      </c>
      <c r="AC202" s="55" t="e">
        <f t="shared" si="213"/>
        <v>#REF!</v>
      </c>
      <c r="AD202" s="55" t="e">
        <f t="shared" si="214"/>
        <v>#REF!</v>
      </c>
      <c r="AE202" s="57" t="e">
        <f t="shared" si="215"/>
        <v>#REF!</v>
      </c>
      <c r="AF202" s="56" t="e">
        <f t="shared" si="216"/>
        <v>#REF!</v>
      </c>
      <c r="AG202" s="55" t="e">
        <f t="shared" si="217"/>
        <v>#REF!</v>
      </c>
      <c r="AH202" s="55" t="e">
        <f t="shared" si="218"/>
        <v>#REF!</v>
      </c>
      <c r="AI202" s="55" t="e">
        <f t="shared" si="219"/>
        <v>#REF!</v>
      </c>
      <c r="AJ202" s="55" t="e">
        <f t="shared" si="220"/>
        <v>#REF!</v>
      </c>
      <c r="AK202" s="55" t="e">
        <f t="shared" si="221"/>
        <v>#REF!</v>
      </c>
      <c r="AL202" s="55" t="e">
        <f t="shared" si="222"/>
        <v>#REF!</v>
      </c>
      <c r="AM202" s="55" t="e">
        <f t="shared" si="223"/>
        <v>#REF!</v>
      </c>
      <c r="AN202" s="55" t="e">
        <f t="shared" si="224"/>
        <v>#REF!</v>
      </c>
      <c r="AO202" s="55" t="e">
        <f t="shared" si="225"/>
        <v>#REF!</v>
      </c>
      <c r="AP202" s="55" t="e">
        <f t="shared" si="226"/>
        <v>#REF!</v>
      </c>
      <c r="AQ202" s="55" t="e">
        <f t="shared" si="227"/>
        <v>#REF!</v>
      </c>
      <c r="AR202" s="55" t="e">
        <f t="shared" si="228"/>
        <v>#REF!</v>
      </c>
      <c r="AS202" s="55" t="e">
        <f t="shared" si="229"/>
        <v>#REF!</v>
      </c>
      <c r="AT202" s="57" t="e">
        <f t="shared" si="230"/>
        <v>#REF!</v>
      </c>
      <c r="AU202" s="56" t="e">
        <f t="shared" si="231"/>
        <v>#REF!</v>
      </c>
      <c r="AV202" s="55" t="e">
        <f t="shared" si="232"/>
        <v>#REF!</v>
      </c>
      <c r="AW202" s="55" t="e">
        <f t="shared" si="233"/>
        <v>#REF!</v>
      </c>
      <c r="AX202" s="55" t="e">
        <f t="shared" si="234"/>
        <v>#REF!</v>
      </c>
      <c r="AY202" s="55" t="e">
        <f t="shared" si="235"/>
        <v>#REF!</v>
      </c>
      <c r="AZ202" s="55" t="e">
        <f t="shared" si="236"/>
        <v>#REF!</v>
      </c>
      <c r="BA202" s="55" t="e">
        <f t="shared" si="237"/>
        <v>#REF!</v>
      </c>
      <c r="BB202" s="55" t="e">
        <f t="shared" si="238"/>
        <v>#REF!</v>
      </c>
      <c r="BC202" s="55" t="e">
        <f t="shared" si="239"/>
        <v>#REF!</v>
      </c>
      <c r="BD202" s="55" t="e">
        <f t="shared" si="240"/>
        <v>#REF!</v>
      </c>
      <c r="BE202" s="55" t="e">
        <f t="shared" si="241"/>
        <v>#REF!</v>
      </c>
      <c r="BF202" s="55" t="e">
        <f t="shared" si="242"/>
        <v>#REF!</v>
      </c>
      <c r="BG202" s="55" t="e">
        <f t="shared" si="243"/>
        <v>#REF!</v>
      </c>
      <c r="BH202" s="55" t="e">
        <f t="shared" si="244"/>
        <v>#REF!</v>
      </c>
      <c r="BI202" s="54" t="e">
        <f t="shared" si="245"/>
        <v>#REF!</v>
      </c>
      <c r="BJ202" s="53" t="e">
        <f t="shared" si="247"/>
        <v>#REF!</v>
      </c>
    </row>
    <row r="203" spans="1:62" s="33" customFormat="1" ht="12.95" customHeight="1">
      <c r="A203" s="52">
        <f t="shared" si="246"/>
        <v>2732</v>
      </c>
      <c r="B203" s="59" t="e">
        <f t="shared" si="186"/>
        <v>#REF!</v>
      </c>
      <c r="C203" s="55" t="e">
        <f t="shared" si="187"/>
        <v>#REF!</v>
      </c>
      <c r="D203" s="55" t="e">
        <f t="shared" si="188"/>
        <v>#REF!</v>
      </c>
      <c r="E203" s="55" t="e">
        <f t="shared" si="189"/>
        <v>#REF!</v>
      </c>
      <c r="F203" s="55" t="e">
        <f t="shared" si="190"/>
        <v>#REF!</v>
      </c>
      <c r="G203" s="55" t="e">
        <f t="shared" si="191"/>
        <v>#REF!</v>
      </c>
      <c r="H203" s="55" t="e">
        <f t="shared" si="192"/>
        <v>#REF!</v>
      </c>
      <c r="I203" s="55" t="e">
        <f t="shared" si="193"/>
        <v>#REF!</v>
      </c>
      <c r="J203" s="55" t="e">
        <f t="shared" si="194"/>
        <v>#REF!</v>
      </c>
      <c r="K203" s="55" t="e">
        <f t="shared" si="195"/>
        <v>#REF!</v>
      </c>
      <c r="L203" s="55" t="e">
        <f t="shared" si="196"/>
        <v>#REF!</v>
      </c>
      <c r="M203" s="55" t="e">
        <f t="shared" si="197"/>
        <v>#REF!</v>
      </c>
      <c r="N203" s="55" t="e">
        <f t="shared" si="198"/>
        <v>#REF!</v>
      </c>
      <c r="O203" s="55" t="e">
        <f t="shared" si="199"/>
        <v>#REF!</v>
      </c>
      <c r="P203" s="57" t="e">
        <f t="shared" si="200"/>
        <v>#REF!</v>
      </c>
      <c r="Q203" s="58" t="e">
        <f t="shared" si="201"/>
        <v>#REF!</v>
      </c>
      <c r="R203" s="55" t="e">
        <f t="shared" si="202"/>
        <v>#REF!</v>
      </c>
      <c r="S203" s="55" t="e">
        <f t="shared" si="203"/>
        <v>#REF!</v>
      </c>
      <c r="T203" s="55" t="e">
        <f t="shared" si="204"/>
        <v>#REF!</v>
      </c>
      <c r="U203" s="55" t="e">
        <f t="shared" si="205"/>
        <v>#REF!</v>
      </c>
      <c r="V203" s="55" t="e">
        <f t="shared" si="206"/>
        <v>#REF!</v>
      </c>
      <c r="W203" s="55" t="e">
        <f t="shared" si="207"/>
        <v>#REF!</v>
      </c>
      <c r="X203" s="55" t="e">
        <f t="shared" si="208"/>
        <v>#REF!</v>
      </c>
      <c r="Y203" s="55" t="e">
        <f t="shared" si="209"/>
        <v>#REF!</v>
      </c>
      <c r="Z203" s="55" t="e">
        <f t="shared" si="210"/>
        <v>#REF!</v>
      </c>
      <c r="AA203" s="56" t="e">
        <f t="shared" si="211"/>
        <v>#REF!</v>
      </c>
      <c r="AB203" s="55" t="e">
        <f t="shared" si="212"/>
        <v>#REF!</v>
      </c>
      <c r="AC203" s="55" t="e">
        <f t="shared" si="213"/>
        <v>#REF!</v>
      </c>
      <c r="AD203" s="55" t="e">
        <f t="shared" si="214"/>
        <v>#REF!</v>
      </c>
      <c r="AE203" s="57" t="e">
        <f t="shared" si="215"/>
        <v>#REF!</v>
      </c>
      <c r="AF203" s="56" t="e">
        <f t="shared" si="216"/>
        <v>#REF!</v>
      </c>
      <c r="AG203" s="55" t="e">
        <f t="shared" si="217"/>
        <v>#REF!</v>
      </c>
      <c r="AH203" s="55" t="e">
        <f t="shared" si="218"/>
        <v>#REF!</v>
      </c>
      <c r="AI203" s="55" t="e">
        <f t="shared" si="219"/>
        <v>#REF!</v>
      </c>
      <c r="AJ203" s="55" t="e">
        <f t="shared" si="220"/>
        <v>#REF!</v>
      </c>
      <c r="AK203" s="55" t="e">
        <f t="shared" si="221"/>
        <v>#REF!</v>
      </c>
      <c r="AL203" s="55" t="e">
        <f t="shared" si="222"/>
        <v>#REF!</v>
      </c>
      <c r="AM203" s="55" t="e">
        <f t="shared" si="223"/>
        <v>#REF!</v>
      </c>
      <c r="AN203" s="55" t="e">
        <f t="shared" si="224"/>
        <v>#REF!</v>
      </c>
      <c r="AO203" s="55" t="e">
        <f t="shared" si="225"/>
        <v>#REF!</v>
      </c>
      <c r="AP203" s="55" t="e">
        <f t="shared" si="226"/>
        <v>#REF!</v>
      </c>
      <c r="AQ203" s="55" t="e">
        <f t="shared" si="227"/>
        <v>#REF!</v>
      </c>
      <c r="AR203" s="55" t="e">
        <f t="shared" si="228"/>
        <v>#REF!</v>
      </c>
      <c r="AS203" s="55" t="e">
        <f t="shared" si="229"/>
        <v>#REF!</v>
      </c>
      <c r="AT203" s="57" t="e">
        <f t="shared" si="230"/>
        <v>#REF!</v>
      </c>
      <c r="AU203" s="56" t="e">
        <f t="shared" si="231"/>
        <v>#REF!</v>
      </c>
      <c r="AV203" s="55" t="e">
        <f t="shared" si="232"/>
        <v>#REF!</v>
      </c>
      <c r="AW203" s="55" t="e">
        <f t="shared" si="233"/>
        <v>#REF!</v>
      </c>
      <c r="AX203" s="55" t="e">
        <f t="shared" si="234"/>
        <v>#REF!</v>
      </c>
      <c r="AY203" s="55" t="e">
        <f t="shared" si="235"/>
        <v>#REF!</v>
      </c>
      <c r="AZ203" s="55" t="e">
        <f t="shared" si="236"/>
        <v>#REF!</v>
      </c>
      <c r="BA203" s="55" t="e">
        <f t="shared" si="237"/>
        <v>#REF!</v>
      </c>
      <c r="BB203" s="55" t="e">
        <f t="shared" si="238"/>
        <v>#REF!</v>
      </c>
      <c r="BC203" s="55" t="e">
        <f t="shared" si="239"/>
        <v>#REF!</v>
      </c>
      <c r="BD203" s="55" t="e">
        <f t="shared" si="240"/>
        <v>#REF!</v>
      </c>
      <c r="BE203" s="55" t="e">
        <f t="shared" si="241"/>
        <v>#REF!</v>
      </c>
      <c r="BF203" s="55" t="e">
        <f t="shared" si="242"/>
        <v>#REF!</v>
      </c>
      <c r="BG203" s="55" t="e">
        <f t="shared" si="243"/>
        <v>#REF!</v>
      </c>
      <c r="BH203" s="55" t="e">
        <f t="shared" si="244"/>
        <v>#REF!</v>
      </c>
      <c r="BI203" s="54" t="e">
        <f t="shared" si="245"/>
        <v>#REF!</v>
      </c>
      <c r="BJ203" s="53" t="e">
        <f t="shared" si="247"/>
        <v>#REF!</v>
      </c>
    </row>
    <row r="204" spans="1:62" s="33" customFormat="1" ht="12.95" customHeight="1">
      <c r="A204" s="52">
        <f t="shared" si="246"/>
        <v>2733</v>
      </c>
      <c r="B204" s="59" t="e">
        <f t="shared" si="186"/>
        <v>#REF!</v>
      </c>
      <c r="C204" s="55" t="e">
        <f t="shared" si="187"/>
        <v>#REF!</v>
      </c>
      <c r="D204" s="55" t="e">
        <f t="shared" si="188"/>
        <v>#REF!</v>
      </c>
      <c r="E204" s="55" t="e">
        <f t="shared" si="189"/>
        <v>#REF!</v>
      </c>
      <c r="F204" s="55" t="e">
        <f t="shared" si="190"/>
        <v>#REF!</v>
      </c>
      <c r="G204" s="55" t="e">
        <f t="shared" si="191"/>
        <v>#REF!</v>
      </c>
      <c r="H204" s="55" t="e">
        <f t="shared" si="192"/>
        <v>#REF!</v>
      </c>
      <c r="I204" s="55" t="e">
        <f t="shared" si="193"/>
        <v>#REF!</v>
      </c>
      <c r="J204" s="55" t="e">
        <f t="shared" si="194"/>
        <v>#REF!</v>
      </c>
      <c r="K204" s="55" t="e">
        <f t="shared" si="195"/>
        <v>#REF!</v>
      </c>
      <c r="L204" s="55" t="e">
        <f t="shared" si="196"/>
        <v>#REF!</v>
      </c>
      <c r="M204" s="55" t="e">
        <f t="shared" si="197"/>
        <v>#REF!</v>
      </c>
      <c r="N204" s="55" t="e">
        <f t="shared" si="198"/>
        <v>#REF!</v>
      </c>
      <c r="O204" s="55" t="e">
        <f t="shared" si="199"/>
        <v>#REF!</v>
      </c>
      <c r="P204" s="57" t="e">
        <f t="shared" si="200"/>
        <v>#REF!</v>
      </c>
      <c r="Q204" s="58" t="e">
        <f t="shared" si="201"/>
        <v>#REF!</v>
      </c>
      <c r="R204" s="55" t="e">
        <f t="shared" si="202"/>
        <v>#REF!</v>
      </c>
      <c r="S204" s="55" t="e">
        <f t="shared" si="203"/>
        <v>#REF!</v>
      </c>
      <c r="T204" s="55" t="e">
        <f t="shared" si="204"/>
        <v>#REF!</v>
      </c>
      <c r="U204" s="55" t="e">
        <f t="shared" si="205"/>
        <v>#REF!</v>
      </c>
      <c r="V204" s="55" t="e">
        <f t="shared" si="206"/>
        <v>#REF!</v>
      </c>
      <c r="W204" s="55" t="e">
        <f t="shared" si="207"/>
        <v>#REF!</v>
      </c>
      <c r="X204" s="55" t="e">
        <f t="shared" si="208"/>
        <v>#REF!</v>
      </c>
      <c r="Y204" s="55" t="e">
        <f t="shared" si="209"/>
        <v>#REF!</v>
      </c>
      <c r="Z204" s="55" t="e">
        <f t="shared" si="210"/>
        <v>#REF!</v>
      </c>
      <c r="AA204" s="56" t="e">
        <f t="shared" si="211"/>
        <v>#REF!</v>
      </c>
      <c r="AB204" s="55" t="e">
        <f t="shared" si="212"/>
        <v>#REF!</v>
      </c>
      <c r="AC204" s="55" t="e">
        <f t="shared" si="213"/>
        <v>#REF!</v>
      </c>
      <c r="AD204" s="55" t="e">
        <f t="shared" si="214"/>
        <v>#REF!</v>
      </c>
      <c r="AE204" s="57" t="e">
        <f t="shared" si="215"/>
        <v>#REF!</v>
      </c>
      <c r="AF204" s="56" t="e">
        <f t="shared" si="216"/>
        <v>#REF!</v>
      </c>
      <c r="AG204" s="55" t="e">
        <f t="shared" si="217"/>
        <v>#REF!</v>
      </c>
      <c r="AH204" s="55" t="e">
        <f t="shared" si="218"/>
        <v>#REF!</v>
      </c>
      <c r="AI204" s="55" t="e">
        <f t="shared" si="219"/>
        <v>#REF!</v>
      </c>
      <c r="AJ204" s="55" t="e">
        <f t="shared" si="220"/>
        <v>#REF!</v>
      </c>
      <c r="AK204" s="55" t="e">
        <f t="shared" si="221"/>
        <v>#REF!</v>
      </c>
      <c r="AL204" s="55" t="e">
        <f t="shared" si="222"/>
        <v>#REF!</v>
      </c>
      <c r="AM204" s="55" t="e">
        <f t="shared" si="223"/>
        <v>#REF!</v>
      </c>
      <c r="AN204" s="55" t="e">
        <f t="shared" si="224"/>
        <v>#REF!</v>
      </c>
      <c r="AO204" s="55" t="e">
        <f t="shared" si="225"/>
        <v>#REF!</v>
      </c>
      <c r="AP204" s="55" t="e">
        <f t="shared" si="226"/>
        <v>#REF!</v>
      </c>
      <c r="AQ204" s="55" t="e">
        <f t="shared" si="227"/>
        <v>#REF!</v>
      </c>
      <c r="AR204" s="55" t="e">
        <f t="shared" si="228"/>
        <v>#REF!</v>
      </c>
      <c r="AS204" s="55" t="e">
        <f t="shared" si="229"/>
        <v>#REF!</v>
      </c>
      <c r="AT204" s="57" t="e">
        <f t="shared" si="230"/>
        <v>#REF!</v>
      </c>
      <c r="AU204" s="56" t="e">
        <f t="shared" si="231"/>
        <v>#REF!</v>
      </c>
      <c r="AV204" s="55" t="e">
        <f t="shared" si="232"/>
        <v>#REF!</v>
      </c>
      <c r="AW204" s="55" t="e">
        <f t="shared" si="233"/>
        <v>#REF!</v>
      </c>
      <c r="AX204" s="55" t="e">
        <f t="shared" si="234"/>
        <v>#REF!</v>
      </c>
      <c r="AY204" s="55" t="e">
        <f t="shared" si="235"/>
        <v>#REF!</v>
      </c>
      <c r="AZ204" s="55" t="e">
        <f t="shared" si="236"/>
        <v>#REF!</v>
      </c>
      <c r="BA204" s="55" t="e">
        <f t="shared" si="237"/>
        <v>#REF!</v>
      </c>
      <c r="BB204" s="55" t="e">
        <f t="shared" si="238"/>
        <v>#REF!</v>
      </c>
      <c r="BC204" s="55" t="e">
        <f t="shared" si="239"/>
        <v>#REF!</v>
      </c>
      <c r="BD204" s="55" t="e">
        <f t="shared" si="240"/>
        <v>#REF!</v>
      </c>
      <c r="BE204" s="55" t="e">
        <f t="shared" si="241"/>
        <v>#REF!</v>
      </c>
      <c r="BF204" s="55" t="e">
        <f t="shared" si="242"/>
        <v>#REF!</v>
      </c>
      <c r="BG204" s="55" t="e">
        <f t="shared" si="243"/>
        <v>#REF!</v>
      </c>
      <c r="BH204" s="55" t="e">
        <f t="shared" si="244"/>
        <v>#REF!</v>
      </c>
      <c r="BI204" s="54" t="e">
        <f t="shared" si="245"/>
        <v>#REF!</v>
      </c>
      <c r="BJ204" s="53" t="e">
        <f t="shared" si="247"/>
        <v>#REF!</v>
      </c>
    </row>
    <row r="205" spans="1:62" s="33" customFormat="1" ht="12.95" customHeight="1">
      <c r="A205" s="52">
        <f t="shared" si="246"/>
        <v>2734</v>
      </c>
      <c r="B205" s="59" t="e">
        <f t="shared" si="186"/>
        <v>#REF!</v>
      </c>
      <c r="C205" s="55" t="e">
        <f t="shared" si="187"/>
        <v>#REF!</v>
      </c>
      <c r="D205" s="55" t="e">
        <f t="shared" si="188"/>
        <v>#REF!</v>
      </c>
      <c r="E205" s="55" t="e">
        <f t="shared" si="189"/>
        <v>#REF!</v>
      </c>
      <c r="F205" s="55" t="e">
        <f t="shared" si="190"/>
        <v>#REF!</v>
      </c>
      <c r="G205" s="55" t="e">
        <f t="shared" si="191"/>
        <v>#REF!</v>
      </c>
      <c r="H205" s="55" t="e">
        <f t="shared" si="192"/>
        <v>#REF!</v>
      </c>
      <c r="I205" s="55" t="e">
        <f t="shared" si="193"/>
        <v>#REF!</v>
      </c>
      <c r="J205" s="55" t="e">
        <f t="shared" si="194"/>
        <v>#REF!</v>
      </c>
      <c r="K205" s="55" t="e">
        <f t="shared" si="195"/>
        <v>#REF!</v>
      </c>
      <c r="L205" s="55" t="e">
        <f t="shared" si="196"/>
        <v>#REF!</v>
      </c>
      <c r="M205" s="55" t="e">
        <f t="shared" si="197"/>
        <v>#REF!</v>
      </c>
      <c r="N205" s="55" t="e">
        <f t="shared" si="198"/>
        <v>#REF!</v>
      </c>
      <c r="O205" s="55" t="e">
        <f t="shared" si="199"/>
        <v>#REF!</v>
      </c>
      <c r="P205" s="57" t="e">
        <f t="shared" si="200"/>
        <v>#REF!</v>
      </c>
      <c r="Q205" s="58" t="e">
        <f t="shared" si="201"/>
        <v>#REF!</v>
      </c>
      <c r="R205" s="55" t="e">
        <f t="shared" si="202"/>
        <v>#REF!</v>
      </c>
      <c r="S205" s="55" t="e">
        <f t="shared" si="203"/>
        <v>#REF!</v>
      </c>
      <c r="T205" s="55" t="e">
        <f t="shared" si="204"/>
        <v>#REF!</v>
      </c>
      <c r="U205" s="55" t="e">
        <f t="shared" si="205"/>
        <v>#REF!</v>
      </c>
      <c r="V205" s="55" t="e">
        <f t="shared" si="206"/>
        <v>#REF!</v>
      </c>
      <c r="W205" s="55" t="e">
        <f t="shared" si="207"/>
        <v>#REF!</v>
      </c>
      <c r="X205" s="55" t="e">
        <f t="shared" si="208"/>
        <v>#REF!</v>
      </c>
      <c r="Y205" s="55" t="e">
        <f t="shared" si="209"/>
        <v>#REF!</v>
      </c>
      <c r="Z205" s="55" t="e">
        <f t="shared" si="210"/>
        <v>#REF!</v>
      </c>
      <c r="AA205" s="56" t="e">
        <f t="shared" si="211"/>
        <v>#REF!</v>
      </c>
      <c r="AB205" s="55" t="e">
        <f t="shared" si="212"/>
        <v>#REF!</v>
      </c>
      <c r="AC205" s="55" t="e">
        <f t="shared" si="213"/>
        <v>#REF!</v>
      </c>
      <c r="AD205" s="55" t="e">
        <f t="shared" si="214"/>
        <v>#REF!</v>
      </c>
      <c r="AE205" s="57" t="e">
        <f t="shared" si="215"/>
        <v>#REF!</v>
      </c>
      <c r="AF205" s="56" t="e">
        <f t="shared" si="216"/>
        <v>#REF!</v>
      </c>
      <c r="AG205" s="55" t="e">
        <f t="shared" si="217"/>
        <v>#REF!</v>
      </c>
      <c r="AH205" s="55" t="e">
        <f t="shared" si="218"/>
        <v>#REF!</v>
      </c>
      <c r="AI205" s="55" t="e">
        <f t="shared" si="219"/>
        <v>#REF!</v>
      </c>
      <c r="AJ205" s="55" t="e">
        <f t="shared" si="220"/>
        <v>#REF!</v>
      </c>
      <c r="AK205" s="55" t="e">
        <f t="shared" si="221"/>
        <v>#REF!</v>
      </c>
      <c r="AL205" s="55" t="e">
        <f t="shared" si="222"/>
        <v>#REF!</v>
      </c>
      <c r="AM205" s="55" t="e">
        <f t="shared" si="223"/>
        <v>#REF!</v>
      </c>
      <c r="AN205" s="55" t="e">
        <f t="shared" si="224"/>
        <v>#REF!</v>
      </c>
      <c r="AO205" s="55" t="e">
        <f t="shared" si="225"/>
        <v>#REF!</v>
      </c>
      <c r="AP205" s="55" t="e">
        <f t="shared" si="226"/>
        <v>#REF!</v>
      </c>
      <c r="AQ205" s="55" t="e">
        <f t="shared" si="227"/>
        <v>#REF!</v>
      </c>
      <c r="AR205" s="55" t="e">
        <f t="shared" si="228"/>
        <v>#REF!</v>
      </c>
      <c r="AS205" s="55" t="e">
        <f t="shared" si="229"/>
        <v>#REF!</v>
      </c>
      <c r="AT205" s="57" t="e">
        <f t="shared" si="230"/>
        <v>#REF!</v>
      </c>
      <c r="AU205" s="56" t="e">
        <f t="shared" si="231"/>
        <v>#REF!</v>
      </c>
      <c r="AV205" s="55" t="e">
        <f t="shared" si="232"/>
        <v>#REF!</v>
      </c>
      <c r="AW205" s="55" t="e">
        <f t="shared" si="233"/>
        <v>#REF!</v>
      </c>
      <c r="AX205" s="55" t="e">
        <f t="shared" si="234"/>
        <v>#REF!</v>
      </c>
      <c r="AY205" s="55" t="e">
        <f t="shared" si="235"/>
        <v>#REF!</v>
      </c>
      <c r="AZ205" s="55" t="e">
        <f t="shared" si="236"/>
        <v>#REF!</v>
      </c>
      <c r="BA205" s="55" t="e">
        <f t="shared" si="237"/>
        <v>#REF!</v>
      </c>
      <c r="BB205" s="55" t="e">
        <f t="shared" si="238"/>
        <v>#REF!</v>
      </c>
      <c r="BC205" s="55" t="e">
        <f t="shared" si="239"/>
        <v>#REF!</v>
      </c>
      <c r="BD205" s="55" t="e">
        <f t="shared" si="240"/>
        <v>#REF!</v>
      </c>
      <c r="BE205" s="55" t="e">
        <f t="shared" si="241"/>
        <v>#REF!</v>
      </c>
      <c r="BF205" s="55" t="e">
        <f t="shared" si="242"/>
        <v>#REF!</v>
      </c>
      <c r="BG205" s="55" t="e">
        <f t="shared" si="243"/>
        <v>#REF!</v>
      </c>
      <c r="BH205" s="55" t="e">
        <f t="shared" si="244"/>
        <v>#REF!</v>
      </c>
      <c r="BI205" s="54" t="e">
        <f t="shared" si="245"/>
        <v>#REF!</v>
      </c>
      <c r="BJ205" s="53" t="e">
        <f t="shared" si="247"/>
        <v>#REF!</v>
      </c>
    </row>
    <row r="206" spans="1:62" s="33" customFormat="1" ht="12.95" customHeight="1" thickBot="1">
      <c r="A206" s="52">
        <f t="shared" si="246"/>
        <v>2735</v>
      </c>
      <c r="B206" s="51" t="e">
        <f t="shared" si="186"/>
        <v>#REF!</v>
      </c>
      <c r="C206" s="47" t="e">
        <f t="shared" si="187"/>
        <v>#REF!</v>
      </c>
      <c r="D206" s="47" t="e">
        <f t="shared" si="188"/>
        <v>#REF!</v>
      </c>
      <c r="E206" s="47" t="e">
        <f t="shared" si="189"/>
        <v>#REF!</v>
      </c>
      <c r="F206" s="47" t="e">
        <f t="shared" si="190"/>
        <v>#REF!</v>
      </c>
      <c r="G206" s="47" t="e">
        <f t="shared" si="191"/>
        <v>#REF!</v>
      </c>
      <c r="H206" s="47" t="e">
        <f t="shared" si="192"/>
        <v>#REF!</v>
      </c>
      <c r="I206" s="47" t="e">
        <f t="shared" si="193"/>
        <v>#REF!</v>
      </c>
      <c r="J206" s="47" t="e">
        <f t="shared" si="194"/>
        <v>#REF!</v>
      </c>
      <c r="K206" s="47" t="e">
        <f t="shared" si="195"/>
        <v>#REF!</v>
      </c>
      <c r="L206" s="47" t="e">
        <f t="shared" si="196"/>
        <v>#REF!</v>
      </c>
      <c r="M206" s="47" t="e">
        <f t="shared" si="197"/>
        <v>#REF!</v>
      </c>
      <c r="N206" s="47" t="e">
        <f t="shared" si="198"/>
        <v>#REF!</v>
      </c>
      <c r="O206" s="47" t="e">
        <f t="shared" si="199"/>
        <v>#REF!</v>
      </c>
      <c r="P206" s="49" t="e">
        <f t="shared" si="200"/>
        <v>#REF!</v>
      </c>
      <c r="Q206" s="50" t="e">
        <f t="shared" si="201"/>
        <v>#REF!</v>
      </c>
      <c r="R206" s="47" t="e">
        <f t="shared" si="202"/>
        <v>#REF!</v>
      </c>
      <c r="S206" s="47" t="e">
        <f t="shared" si="203"/>
        <v>#REF!</v>
      </c>
      <c r="T206" s="47" t="e">
        <f t="shared" si="204"/>
        <v>#REF!</v>
      </c>
      <c r="U206" s="47" t="e">
        <f t="shared" si="205"/>
        <v>#REF!</v>
      </c>
      <c r="V206" s="47" t="e">
        <f t="shared" si="206"/>
        <v>#REF!</v>
      </c>
      <c r="W206" s="47" t="e">
        <f t="shared" si="207"/>
        <v>#REF!</v>
      </c>
      <c r="X206" s="47" t="e">
        <f t="shared" si="208"/>
        <v>#REF!</v>
      </c>
      <c r="Y206" s="47" t="e">
        <f t="shared" si="209"/>
        <v>#REF!</v>
      </c>
      <c r="Z206" s="47" t="e">
        <f t="shared" si="210"/>
        <v>#REF!</v>
      </c>
      <c r="AA206" s="48" t="e">
        <f t="shared" si="211"/>
        <v>#REF!</v>
      </c>
      <c r="AB206" s="47" t="e">
        <f t="shared" si="212"/>
        <v>#REF!</v>
      </c>
      <c r="AC206" s="47" t="e">
        <f t="shared" si="213"/>
        <v>#REF!</v>
      </c>
      <c r="AD206" s="47" t="e">
        <f t="shared" si="214"/>
        <v>#REF!</v>
      </c>
      <c r="AE206" s="49" t="e">
        <f t="shared" si="215"/>
        <v>#REF!</v>
      </c>
      <c r="AF206" s="48" t="e">
        <f t="shared" si="216"/>
        <v>#REF!</v>
      </c>
      <c r="AG206" s="47" t="e">
        <f t="shared" si="217"/>
        <v>#REF!</v>
      </c>
      <c r="AH206" s="47" t="e">
        <f t="shared" si="218"/>
        <v>#REF!</v>
      </c>
      <c r="AI206" s="47" t="e">
        <f t="shared" si="219"/>
        <v>#REF!</v>
      </c>
      <c r="AJ206" s="47" t="e">
        <f t="shared" si="220"/>
        <v>#REF!</v>
      </c>
      <c r="AK206" s="47" t="e">
        <f t="shared" si="221"/>
        <v>#REF!</v>
      </c>
      <c r="AL206" s="47" t="e">
        <f t="shared" si="222"/>
        <v>#REF!</v>
      </c>
      <c r="AM206" s="47" t="e">
        <f t="shared" si="223"/>
        <v>#REF!</v>
      </c>
      <c r="AN206" s="47" t="e">
        <f t="shared" si="224"/>
        <v>#REF!</v>
      </c>
      <c r="AO206" s="47" t="e">
        <f t="shared" si="225"/>
        <v>#REF!</v>
      </c>
      <c r="AP206" s="47" t="e">
        <f t="shared" si="226"/>
        <v>#REF!</v>
      </c>
      <c r="AQ206" s="47" t="e">
        <f t="shared" si="227"/>
        <v>#REF!</v>
      </c>
      <c r="AR206" s="47" t="e">
        <f t="shared" si="228"/>
        <v>#REF!</v>
      </c>
      <c r="AS206" s="47" t="e">
        <f t="shared" si="229"/>
        <v>#REF!</v>
      </c>
      <c r="AT206" s="49" t="e">
        <f t="shared" si="230"/>
        <v>#REF!</v>
      </c>
      <c r="AU206" s="48" t="e">
        <f t="shared" si="231"/>
        <v>#REF!</v>
      </c>
      <c r="AV206" s="47" t="e">
        <f t="shared" si="232"/>
        <v>#REF!</v>
      </c>
      <c r="AW206" s="47" t="e">
        <f t="shared" si="233"/>
        <v>#REF!</v>
      </c>
      <c r="AX206" s="47" t="e">
        <f t="shared" si="234"/>
        <v>#REF!</v>
      </c>
      <c r="AY206" s="47" t="e">
        <f t="shared" si="235"/>
        <v>#REF!</v>
      </c>
      <c r="AZ206" s="47" t="e">
        <f t="shared" si="236"/>
        <v>#REF!</v>
      </c>
      <c r="BA206" s="47" t="e">
        <f t="shared" si="237"/>
        <v>#REF!</v>
      </c>
      <c r="BB206" s="47" t="e">
        <f t="shared" si="238"/>
        <v>#REF!</v>
      </c>
      <c r="BC206" s="47" t="e">
        <f t="shared" si="239"/>
        <v>#REF!</v>
      </c>
      <c r="BD206" s="47" t="e">
        <f t="shared" si="240"/>
        <v>#REF!</v>
      </c>
      <c r="BE206" s="47" t="e">
        <f t="shared" si="241"/>
        <v>#REF!</v>
      </c>
      <c r="BF206" s="47" t="e">
        <f t="shared" si="242"/>
        <v>#REF!</v>
      </c>
      <c r="BG206" s="47" t="e">
        <f t="shared" si="243"/>
        <v>#REF!</v>
      </c>
      <c r="BH206" s="47" t="e">
        <f t="shared" si="244"/>
        <v>#REF!</v>
      </c>
      <c r="BI206" s="46" t="e">
        <f t="shared" si="245"/>
        <v>#REF!</v>
      </c>
      <c r="BJ206" s="53" t="e">
        <f t="shared" si="247"/>
        <v>#REF!</v>
      </c>
    </row>
    <row r="207" spans="1:62" s="33" customFormat="1" ht="12.95" customHeight="1">
      <c r="A207" s="52">
        <f t="shared" si="246"/>
        <v>2736</v>
      </c>
      <c r="B207" s="65" t="e">
        <f t="shared" si="186"/>
        <v>#REF!</v>
      </c>
      <c r="C207" s="61" t="e">
        <f t="shared" si="187"/>
        <v>#REF!</v>
      </c>
      <c r="D207" s="61" t="e">
        <f t="shared" si="188"/>
        <v>#REF!</v>
      </c>
      <c r="E207" s="61" t="e">
        <f t="shared" si="189"/>
        <v>#REF!</v>
      </c>
      <c r="F207" s="61" t="e">
        <f t="shared" si="190"/>
        <v>#REF!</v>
      </c>
      <c r="G207" s="61" t="e">
        <f t="shared" si="191"/>
        <v>#REF!</v>
      </c>
      <c r="H207" s="61" t="e">
        <f t="shared" si="192"/>
        <v>#REF!</v>
      </c>
      <c r="I207" s="61" t="e">
        <f t="shared" si="193"/>
        <v>#REF!</v>
      </c>
      <c r="J207" s="61" t="e">
        <f t="shared" si="194"/>
        <v>#REF!</v>
      </c>
      <c r="K207" s="61" t="e">
        <f t="shared" si="195"/>
        <v>#REF!</v>
      </c>
      <c r="L207" s="61" t="e">
        <f t="shared" si="196"/>
        <v>#REF!</v>
      </c>
      <c r="M207" s="61" t="e">
        <f t="shared" si="197"/>
        <v>#REF!</v>
      </c>
      <c r="N207" s="61" t="e">
        <f t="shared" si="198"/>
        <v>#REF!</v>
      </c>
      <c r="O207" s="61" t="e">
        <f t="shared" si="199"/>
        <v>#REF!</v>
      </c>
      <c r="P207" s="63" t="e">
        <f t="shared" si="200"/>
        <v>#REF!</v>
      </c>
      <c r="Q207" s="64" t="e">
        <f t="shared" si="201"/>
        <v>#REF!</v>
      </c>
      <c r="R207" s="61" t="e">
        <f t="shared" si="202"/>
        <v>#REF!</v>
      </c>
      <c r="S207" s="61" t="e">
        <f t="shared" si="203"/>
        <v>#REF!</v>
      </c>
      <c r="T207" s="61" t="e">
        <f t="shared" si="204"/>
        <v>#REF!</v>
      </c>
      <c r="U207" s="61" t="e">
        <f t="shared" si="205"/>
        <v>#REF!</v>
      </c>
      <c r="V207" s="61" t="e">
        <f t="shared" si="206"/>
        <v>#REF!</v>
      </c>
      <c r="W207" s="61" t="e">
        <f t="shared" si="207"/>
        <v>#REF!</v>
      </c>
      <c r="X207" s="61" t="e">
        <f t="shared" si="208"/>
        <v>#REF!</v>
      </c>
      <c r="Y207" s="61" t="e">
        <f t="shared" si="209"/>
        <v>#REF!</v>
      </c>
      <c r="Z207" s="61" t="e">
        <f t="shared" si="210"/>
        <v>#REF!</v>
      </c>
      <c r="AA207" s="62" t="e">
        <f t="shared" si="211"/>
        <v>#REF!</v>
      </c>
      <c r="AB207" s="61" t="e">
        <f t="shared" si="212"/>
        <v>#REF!</v>
      </c>
      <c r="AC207" s="61" t="e">
        <f t="shared" si="213"/>
        <v>#REF!</v>
      </c>
      <c r="AD207" s="61" t="e">
        <f t="shared" si="214"/>
        <v>#REF!</v>
      </c>
      <c r="AE207" s="63" t="e">
        <f t="shared" si="215"/>
        <v>#REF!</v>
      </c>
      <c r="AF207" s="62" t="e">
        <f t="shared" si="216"/>
        <v>#REF!</v>
      </c>
      <c r="AG207" s="61" t="e">
        <f t="shared" si="217"/>
        <v>#REF!</v>
      </c>
      <c r="AH207" s="61" t="e">
        <f t="shared" si="218"/>
        <v>#REF!</v>
      </c>
      <c r="AI207" s="61" t="e">
        <f t="shared" si="219"/>
        <v>#REF!</v>
      </c>
      <c r="AJ207" s="61" t="e">
        <f t="shared" si="220"/>
        <v>#REF!</v>
      </c>
      <c r="AK207" s="61" t="e">
        <f t="shared" si="221"/>
        <v>#REF!</v>
      </c>
      <c r="AL207" s="61" t="e">
        <f t="shared" si="222"/>
        <v>#REF!</v>
      </c>
      <c r="AM207" s="61" t="e">
        <f t="shared" si="223"/>
        <v>#REF!</v>
      </c>
      <c r="AN207" s="61" t="e">
        <f t="shared" si="224"/>
        <v>#REF!</v>
      </c>
      <c r="AO207" s="61" t="e">
        <f t="shared" si="225"/>
        <v>#REF!</v>
      </c>
      <c r="AP207" s="61" t="e">
        <f t="shared" si="226"/>
        <v>#REF!</v>
      </c>
      <c r="AQ207" s="61" t="e">
        <f t="shared" si="227"/>
        <v>#REF!</v>
      </c>
      <c r="AR207" s="61" t="e">
        <f t="shared" si="228"/>
        <v>#REF!</v>
      </c>
      <c r="AS207" s="61" t="e">
        <f t="shared" si="229"/>
        <v>#REF!</v>
      </c>
      <c r="AT207" s="63" t="e">
        <f t="shared" si="230"/>
        <v>#REF!</v>
      </c>
      <c r="AU207" s="62" t="e">
        <f t="shared" si="231"/>
        <v>#REF!</v>
      </c>
      <c r="AV207" s="61" t="e">
        <f t="shared" si="232"/>
        <v>#REF!</v>
      </c>
      <c r="AW207" s="61" t="e">
        <f t="shared" si="233"/>
        <v>#REF!</v>
      </c>
      <c r="AX207" s="61" t="e">
        <f t="shared" si="234"/>
        <v>#REF!</v>
      </c>
      <c r="AY207" s="61" t="e">
        <f t="shared" si="235"/>
        <v>#REF!</v>
      </c>
      <c r="AZ207" s="61" t="e">
        <f t="shared" si="236"/>
        <v>#REF!</v>
      </c>
      <c r="BA207" s="61" t="e">
        <f t="shared" si="237"/>
        <v>#REF!</v>
      </c>
      <c r="BB207" s="61" t="e">
        <f t="shared" si="238"/>
        <v>#REF!</v>
      </c>
      <c r="BC207" s="61" t="e">
        <f t="shared" si="239"/>
        <v>#REF!</v>
      </c>
      <c r="BD207" s="61" t="e">
        <f t="shared" si="240"/>
        <v>#REF!</v>
      </c>
      <c r="BE207" s="61" t="e">
        <f t="shared" si="241"/>
        <v>#REF!</v>
      </c>
      <c r="BF207" s="61" t="e">
        <f t="shared" si="242"/>
        <v>#REF!</v>
      </c>
      <c r="BG207" s="61" t="e">
        <f t="shared" si="243"/>
        <v>#REF!</v>
      </c>
      <c r="BH207" s="61" t="e">
        <f t="shared" si="244"/>
        <v>#REF!</v>
      </c>
      <c r="BI207" s="60" t="e">
        <f t="shared" si="245"/>
        <v>#REF!</v>
      </c>
      <c r="BJ207" s="53" t="e">
        <f t="shared" si="247"/>
        <v>#REF!</v>
      </c>
    </row>
    <row r="208" spans="1:62" s="33" customFormat="1" ht="12.95" customHeight="1">
      <c r="A208" s="52">
        <f t="shared" si="246"/>
        <v>2737</v>
      </c>
      <c r="B208" s="59" t="e">
        <f t="shared" si="186"/>
        <v>#REF!</v>
      </c>
      <c r="C208" s="55" t="e">
        <f t="shared" si="187"/>
        <v>#REF!</v>
      </c>
      <c r="D208" s="55" t="e">
        <f t="shared" si="188"/>
        <v>#REF!</v>
      </c>
      <c r="E208" s="55" t="e">
        <f t="shared" si="189"/>
        <v>#REF!</v>
      </c>
      <c r="F208" s="55" t="e">
        <f t="shared" si="190"/>
        <v>#REF!</v>
      </c>
      <c r="G208" s="55" t="e">
        <f t="shared" si="191"/>
        <v>#REF!</v>
      </c>
      <c r="H208" s="55" t="e">
        <f t="shared" si="192"/>
        <v>#REF!</v>
      </c>
      <c r="I208" s="55" t="e">
        <f t="shared" si="193"/>
        <v>#REF!</v>
      </c>
      <c r="J208" s="55" t="e">
        <f t="shared" si="194"/>
        <v>#REF!</v>
      </c>
      <c r="K208" s="55" t="e">
        <f t="shared" si="195"/>
        <v>#REF!</v>
      </c>
      <c r="L208" s="55" t="e">
        <f t="shared" si="196"/>
        <v>#REF!</v>
      </c>
      <c r="M208" s="55" t="e">
        <f t="shared" si="197"/>
        <v>#REF!</v>
      </c>
      <c r="N208" s="55" t="e">
        <f t="shared" si="198"/>
        <v>#REF!</v>
      </c>
      <c r="O208" s="55" t="e">
        <f t="shared" si="199"/>
        <v>#REF!</v>
      </c>
      <c r="P208" s="57" t="e">
        <f t="shared" si="200"/>
        <v>#REF!</v>
      </c>
      <c r="Q208" s="58" t="e">
        <f t="shared" si="201"/>
        <v>#REF!</v>
      </c>
      <c r="R208" s="55" t="e">
        <f t="shared" si="202"/>
        <v>#REF!</v>
      </c>
      <c r="S208" s="55" t="e">
        <f t="shared" si="203"/>
        <v>#REF!</v>
      </c>
      <c r="T208" s="55" t="e">
        <f t="shared" si="204"/>
        <v>#REF!</v>
      </c>
      <c r="U208" s="55" t="e">
        <f t="shared" si="205"/>
        <v>#REF!</v>
      </c>
      <c r="V208" s="55" t="e">
        <f t="shared" si="206"/>
        <v>#REF!</v>
      </c>
      <c r="W208" s="55" t="e">
        <f t="shared" si="207"/>
        <v>#REF!</v>
      </c>
      <c r="X208" s="55" t="e">
        <f t="shared" si="208"/>
        <v>#REF!</v>
      </c>
      <c r="Y208" s="55" t="e">
        <f t="shared" si="209"/>
        <v>#REF!</v>
      </c>
      <c r="Z208" s="55" t="e">
        <f t="shared" si="210"/>
        <v>#REF!</v>
      </c>
      <c r="AA208" s="56" t="e">
        <f t="shared" si="211"/>
        <v>#REF!</v>
      </c>
      <c r="AB208" s="55" t="e">
        <f t="shared" si="212"/>
        <v>#REF!</v>
      </c>
      <c r="AC208" s="55" t="e">
        <f t="shared" si="213"/>
        <v>#REF!</v>
      </c>
      <c r="AD208" s="55" t="e">
        <f t="shared" si="214"/>
        <v>#REF!</v>
      </c>
      <c r="AE208" s="57" t="e">
        <f t="shared" si="215"/>
        <v>#REF!</v>
      </c>
      <c r="AF208" s="56" t="e">
        <f t="shared" si="216"/>
        <v>#REF!</v>
      </c>
      <c r="AG208" s="55" t="e">
        <f t="shared" si="217"/>
        <v>#REF!</v>
      </c>
      <c r="AH208" s="55" t="e">
        <f t="shared" si="218"/>
        <v>#REF!</v>
      </c>
      <c r="AI208" s="55" t="e">
        <f t="shared" si="219"/>
        <v>#REF!</v>
      </c>
      <c r="AJ208" s="55" t="e">
        <f t="shared" si="220"/>
        <v>#REF!</v>
      </c>
      <c r="AK208" s="55" t="e">
        <f t="shared" si="221"/>
        <v>#REF!</v>
      </c>
      <c r="AL208" s="55" t="e">
        <f t="shared" si="222"/>
        <v>#REF!</v>
      </c>
      <c r="AM208" s="55" t="e">
        <f t="shared" si="223"/>
        <v>#REF!</v>
      </c>
      <c r="AN208" s="55" t="e">
        <f t="shared" si="224"/>
        <v>#REF!</v>
      </c>
      <c r="AO208" s="55" t="e">
        <f t="shared" si="225"/>
        <v>#REF!</v>
      </c>
      <c r="AP208" s="55" t="e">
        <f t="shared" si="226"/>
        <v>#REF!</v>
      </c>
      <c r="AQ208" s="55" t="e">
        <f t="shared" si="227"/>
        <v>#REF!</v>
      </c>
      <c r="AR208" s="55" t="e">
        <f t="shared" si="228"/>
        <v>#REF!</v>
      </c>
      <c r="AS208" s="55" t="e">
        <f t="shared" si="229"/>
        <v>#REF!</v>
      </c>
      <c r="AT208" s="57" t="e">
        <f t="shared" si="230"/>
        <v>#REF!</v>
      </c>
      <c r="AU208" s="56" t="e">
        <f t="shared" si="231"/>
        <v>#REF!</v>
      </c>
      <c r="AV208" s="55" t="e">
        <f t="shared" si="232"/>
        <v>#REF!</v>
      </c>
      <c r="AW208" s="55" t="e">
        <f t="shared" si="233"/>
        <v>#REF!</v>
      </c>
      <c r="AX208" s="55" t="e">
        <f t="shared" si="234"/>
        <v>#REF!</v>
      </c>
      <c r="AY208" s="55" t="e">
        <f t="shared" si="235"/>
        <v>#REF!</v>
      </c>
      <c r="AZ208" s="55" t="e">
        <f t="shared" si="236"/>
        <v>#REF!</v>
      </c>
      <c r="BA208" s="55" t="e">
        <f t="shared" si="237"/>
        <v>#REF!</v>
      </c>
      <c r="BB208" s="55" t="e">
        <f t="shared" si="238"/>
        <v>#REF!</v>
      </c>
      <c r="BC208" s="55" t="e">
        <f t="shared" si="239"/>
        <v>#REF!</v>
      </c>
      <c r="BD208" s="55" t="e">
        <f t="shared" si="240"/>
        <v>#REF!</v>
      </c>
      <c r="BE208" s="55" t="e">
        <f t="shared" si="241"/>
        <v>#REF!</v>
      </c>
      <c r="BF208" s="55" t="e">
        <f t="shared" si="242"/>
        <v>#REF!</v>
      </c>
      <c r="BG208" s="55" t="e">
        <f t="shared" si="243"/>
        <v>#REF!</v>
      </c>
      <c r="BH208" s="55" t="e">
        <f t="shared" si="244"/>
        <v>#REF!</v>
      </c>
      <c r="BI208" s="54" t="e">
        <f t="shared" si="245"/>
        <v>#REF!</v>
      </c>
      <c r="BJ208" s="53" t="e">
        <f t="shared" si="247"/>
        <v>#REF!</v>
      </c>
    </row>
    <row r="209" spans="1:62" s="33" customFormat="1" ht="12.95" customHeight="1">
      <c r="A209" s="52">
        <f t="shared" si="246"/>
        <v>2738</v>
      </c>
      <c r="B209" s="59" t="e">
        <f t="shared" si="186"/>
        <v>#REF!</v>
      </c>
      <c r="C209" s="55" t="e">
        <f t="shared" si="187"/>
        <v>#REF!</v>
      </c>
      <c r="D209" s="55" t="e">
        <f t="shared" si="188"/>
        <v>#REF!</v>
      </c>
      <c r="E209" s="55" t="e">
        <f t="shared" si="189"/>
        <v>#REF!</v>
      </c>
      <c r="F209" s="55" t="e">
        <f t="shared" si="190"/>
        <v>#REF!</v>
      </c>
      <c r="G209" s="55" t="e">
        <f t="shared" si="191"/>
        <v>#REF!</v>
      </c>
      <c r="H209" s="55" t="e">
        <f t="shared" si="192"/>
        <v>#REF!</v>
      </c>
      <c r="I209" s="55" t="e">
        <f t="shared" si="193"/>
        <v>#REF!</v>
      </c>
      <c r="J209" s="55" t="e">
        <f t="shared" si="194"/>
        <v>#REF!</v>
      </c>
      <c r="K209" s="55" t="e">
        <f t="shared" si="195"/>
        <v>#REF!</v>
      </c>
      <c r="L209" s="55" t="e">
        <f t="shared" si="196"/>
        <v>#REF!</v>
      </c>
      <c r="M209" s="55" t="e">
        <f t="shared" si="197"/>
        <v>#REF!</v>
      </c>
      <c r="N209" s="55" t="e">
        <f t="shared" si="198"/>
        <v>#REF!</v>
      </c>
      <c r="O209" s="55" t="e">
        <f t="shared" si="199"/>
        <v>#REF!</v>
      </c>
      <c r="P209" s="57" t="e">
        <f t="shared" si="200"/>
        <v>#REF!</v>
      </c>
      <c r="Q209" s="58" t="e">
        <f t="shared" si="201"/>
        <v>#REF!</v>
      </c>
      <c r="R209" s="55" t="e">
        <f t="shared" si="202"/>
        <v>#REF!</v>
      </c>
      <c r="S209" s="55" t="e">
        <f t="shared" si="203"/>
        <v>#REF!</v>
      </c>
      <c r="T209" s="55" t="e">
        <f t="shared" si="204"/>
        <v>#REF!</v>
      </c>
      <c r="U209" s="55" t="e">
        <f t="shared" si="205"/>
        <v>#REF!</v>
      </c>
      <c r="V209" s="55" t="e">
        <f t="shared" si="206"/>
        <v>#REF!</v>
      </c>
      <c r="W209" s="55" t="e">
        <f t="shared" si="207"/>
        <v>#REF!</v>
      </c>
      <c r="X209" s="55" t="e">
        <f t="shared" si="208"/>
        <v>#REF!</v>
      </c>
      <c r="Y209" s="55" t="e">
        <f t="shared" si="209"/>
        <v>#REF!</v>
      </c>
      <c r="Z209" s="55" t="e">
        <f t="shared" si="210"/>
        <v>#REF!</v>
      </c>
      <c r="AA209" s="56" t="e">
        <f t="shared" si="211"/>
        <v>#REF!</v>
      </c>
      <c r="AB209" s="55" t="e">
        <f t="shared" si="212"/>
        <v>#REF!</v>
      </c>
      <c r="AC209" s="55" t="e">
        <f t="shared" si="213"/>
        <v>#REF!</v>
      </c>
      <c r="AD209" s="55" t="e">
        <f t="shared" si="214"/>
        <v>#REF!</v>
      </c>
      <c r="AE209" s="57" t="e">
        <f t="shared" si="215"/>
        <v>#REF!</v>
      </c>
      <c r="AF209" s="56" t="e">
        <f t="shared" si="216"/>
        <v>#REF!</v>
      </c>
      <c r="AG209" s="55" t="e">
        <f t="shared" si="217"/>
        <v>#REF!</v>
      </c>
      <c r="AH209" s="55" t="e">
        <f t="shared" si="218"/>
        <v>#REF!</v>
      </c>
      <c r="AI209" s="55" t="e">
        <f t="shared" si="219"/>
        <v>#REF!</v>
      </c>
      <c r="AJ209" s="55" t="e">
        <f t="shared" si="220"/>
        <v>#REF!</v>
      </c>
      <c r="AK209" s="55" t="e">
        <f t="shared" si="221"/>
        <v>#REF!</v>
      </c>
      <c r="AL209" s="55" t="e">
        <f t="shared" si="222"/>
        <v>#REF!</v>
      </c>
      <c r="AM209" s="55" t="e">
        <f t="shared" si="223"/>
        <v>#REF!</v>
      </c>
      <c r="AN209" s="55" t="e">
        <f t="shared" si="224"/>
        <v>#REF!</v>
      </c>
      <c r="AO209" s="55" t="e">
        <f t="shared" si="225"/>
        <v>#REF!</v>
      </c>
      <c r="AP209" s="55" t="e">
        <f t="shared" si="226"/>
        <v>#REF!</v>
      </c>
      <c r="AQ209" s="55" t="e">
        <f t="shared" si="227"/>
        <v>#REF!</v>
      </c>
      <c r="AR209" s="55" t="e">
        <f t="shared" si="228"/>
        <v>#REF!</v>
      </c>
      <c r="AS209" s="55" t="e">
        <f t="shared" si="229"/>
        <v>#REF!</v>
      </c>
      <c r="AT209" s="57" t="e">
        <f t="shared" si="230"/>
        <v>#REF!</v>
      </c>
      <c r="AU209" s="56" t="e">
        <f t="shared" si="231"/>
        <v>#REF!</v>
      </c>
      <c r="AV209" s="55" t="e">
        <f t="shared" si="232"/>
        <v>#REF!</v>
      </c>
      <c r="AW209" s="55" t="e">
        <f t="shared" si="233"/>
        <v>#REF!</v>
      </c>
      <c r="AX209" s="55" t="e">
        <f t="shared" si="234"/>
        <v>#REF!</v>
      </c>
      <c r="AY209" s="55" t="e">
        <f t="shared" si="235"/>
        <v>#REF!</v>
      </c>
      <c r="AZ209" s="55" t="e">
        <f t="shared" si="236"/>
        <v>#REF!</v>
      </c>
      <c r="BA209" s="55" t="e">
        <f t="shared" si="237"/>
        <v>#REF!</v>
      </c>
      <c r="BB209" s="55" t="e">
        <f t="shared" si="238"/>
        <v>#REF!</v>
      </c>
      <c r="BC209" s="55" t="e">
        <f t="shared" si="239"/>
        <v>#REF!</v>
      </c>
      <c r="BD209" s="55" t="e">
        <f t="shared" si="240"/>
        <v>#REF!</v>
      </c>
      <c r="BE209" s="55" t="e">
        <f t="shared" si="241"/>
        <v>#REF!</v>
      </c>
      <c r="BF209" s="55" t="e">
        <f t="shared" si="242"/>
        <v>#REF!</v>
      </c>
      <c r="BG209" s="55" t="e">
        <f t="shared" si="243"/>
        <v>#REF!</v>
      </c>
      <c r="BH209" s="55" t="e">
        <f t="shared" si="244"/>
        <v>#REF!</v>
      </c>
      <c r="BI209" s="54" t="e">
        <f t="shared" si="245"/>
        <v>#REF!</v>
      </c>
      <c r="BJ209" s="53" t="e">
        <f t="shared" si="247"/>
        <v>#REF!</v>
      </c>
    </row>
    <row r="210" spans="1:62" s="33" customFormat="1" ht="12.95" customHeight="1">
      <c r="A210" s="52">
        <f t="shared" si="246"/>
        <v>2739</v>
      </c>
      <c r="B210" s="59" t="e">
        <f t="shared" si="186"/>
        <v>#REF!</v>
      </c>
      <c r="C210" s="55" t="e">
        <f t="shared" si="187"/>
        <v>#REF!</v>
      </c>
      <c r="D210" s="55" t="e">
        <f t="shared" si="188"/>
        <v>#REF!</v>
      </c>
      <c r="E210" s="55" t="e">
        <f t="shared" si="189"/>
        <v>#REF!</v>
      </c>
      <c r="F210" s="55" t="e">
        <f t="shared" si="190"/>
        <v>#REF!</v>
      </c>
      <c r="G210" s="55" t="e">
        <f t="shared" si="191"/>
        <v>#REF!</v>
      </c>
      <c r="H210" s="55" t="e">
        <f t="shared" si="192"/>
        <v>#REF!</v>
      </c>
      <c r="I210" s="55" t="e">
        <f t="shared" si="193"/>
        <v>#REF!</v>
      </c>
      <c r="J210" s="55" t="e">
        <f t="shared" si="194"/>
        <v>#REF!</v>
      </c>
      <c r="K210" s="55" t="e">
        <f t="shared" si="195"/>
        <v>#REF!</v>
      </c>
      <c r="L210" s="55" t="e">
        <f t="shared" si="196"/>
        <v>#REF!</v>
      </c>
      <c r="M210" s="55" t="e">
        <f t="shared" si="197"/>
        <v>#REF!</v>
      </c>
      <c r="N210" s="55" t="e">
        <f t="shared" si="198"/>
        <v>#REF!</v>
      </c>
      <c r="O210" s="55" t="e">
        <f t="shared" si="199"/>
        <v>#REF!</v>
      </c>
      <c r="P210" s="57" t="e">
        <f t="shared" si="200"/>
        <v>#REF!</v>
      </c>
      <c r="Q210" s="58" t="e">
        <f t="shared" si="201"/>
        <v>#REF!</v>
      </c>
      <c r="R210" s="55" t="e">
        <f t="shared" si="202"/>
        <v>#REF!</v>
      </c>
      <c r="S210" s="55" t="e">
        <f t="shared" si="203"/>
        <v>#REF!</v>
      </c>
      <c r="T210" s="55" t="e">
        <f t="shared" si="204"/>
        <v>#REF!</v>
      </c>
      <c r="U210" s="55" t="e">
        <f t="shared" si="205"/>
        <v>#REF!</v>
      </c>
      <c r="V210" s="55" t="e">
        <f t="shared" si="206"/>
        <v>#REF!</v>
      </c>
      <c r="W210" s="55" t="e">
        <f t="shared" si="207"/>
        <v>#REF!</v>
      </c>
      <c r="X210" s="55" t="e">
        <f t="shared" si="208"/>
        <v>#REF!</v>
      </c>
      <c r="Y210" s="55" t="e">
        <f t="shared" si="209"/>
        <v>#REF!</v>
      </c>
      <c r="Z210" s="55" t="e">
        <f t="shared" si="210"/>
        <v>#REF!</v>
      </c>
      <c r="AA210" s="56" t="e">
        <f t="shared" si="211"/>
        <v>#REF!</v>
      </c>
      <c r="AB210" s="55" t="e">
        <f t="shared" si="212"/>
        <v>#REF!</v>
      </c>
      <c r="AC210" s="55" t="e">
        <f t="shared" si="213"/>
        <v>#REF!</v>
      </c>
      <c r="AD210" s="55" t="e">
        <f t="shared" si="214"/>
        <v>#REF!</v>
      </c>
      <c r="AE210" s="57" t="e">
        <f t="shared" si="215"/>
        <v>#REF!</v>
      </c>
      <c r="AF210" s="56" t="e">
        <f t="shared" si="216"/>
        <v>#REF!</v>
      </c>
      <c r="AG210" s="55" t="e">
        <f t="shared" si="217"/>
        <v>#REF!</v>
      </c>
      <c r="AH210" s="55" t="e">
        <f t="shared" si="218"/>
        <v>#REF!</v>
      </c>
      <c r="AI210" s="55" t="e">
        <f t="shared" si="219"/>
        <v>#REF!</v>
      </c>
      <c r="AJ210" s="55" t="e">
        <f t="shared" si="220"/>
        <v>#REF!</v>
      </c>
      <c r="AK210" s="55" t="e">
        <f t="shared" si="221"/>
        <v>#REF!</v>
      </c>
      <c r="AL210" s="55" t="e">
        <f t="shared" si="222"/>
        <v>#REF!</v>
      </c>
      <c r="AM210" s="55" t="e">
        <f t="shared" si="223"/>
        <v>#REF!</v>
      </c>
      <c r="AN210" s="55" t="e">
        <f t="shared" si="224"/>
        <v>#REF!</v>
      </c>
      <c r="AO210" s="55" t="e">
        <f t="shared" si="225"/>
        <v>#REF!</v>
      </c>
      <c r="AP210" s="55" t="e">
        <f t="shared" si="226"/>
        <v>#REF!</v>
      </c>
      <c r="AQ210" s="55" t="e">
        <f t="shared" si="227"/>
        <v>#REF!</v>
      </c>
      <c r="AR210" s="55" t="e">
        <f t="shared" si="228"/>
        <v>#REF!</v>
      </c>
      <c r="AS210" s="55" t="e">
        <f t="shared" si="229"/>
        <v>#REF!</v>
      </c>
      <c r="AT210" s="57" t="e">
        <f t="shared" si="230"/>
        <v>#REF!</v>
      </c>
      <c r="AU210" s="56" t="e">
        <f t="shared" si="231"/>
        <v>#REF!</v>
      </c>
      <c r="AV210" s="55" t="e">
        <f t="shared" si="232"/>
        <v>#REF!</v>
      </c>
      <c r="AW210" s="55" t="e">
        <f t="shared" si="233"/>
        <v>#REF!</v>
      </c>
      <c r="AX210" s="55" t="e">
        <f t="shared" si="234"/>
        <v>#REF!</v>
      </c>
      <c r="AY210" s="55" t="e">
        <f t="shared" si="235"/>
        <v>#REF!</v>
      </c>
      <c r="AZ210" s="55" t="e">
        <f t="shared" si="236"/>
        <v>#REF!</v>
      </c>
      <c r="BA210" s="55" t="e">
        <f t="shared" si="237"/>
        <v>#REF!</v>
      </c>
      <c r="BB210" s="55" t="e">
        <f t="shared" si="238"/>
        <v>#REF!</v>
      </c>
      <c r="BC210" s="55" t="e">
        <f t="shared" si="239"/>
        <v>#REF!</v>
      </c>
      <c r="BD210" s="55" t="e">
        <f t="shared" si="240"/>
        <v>#REF!</v>
      </c>
      <c r="BE210" s="55" t="e">
        <f t="shared" si="241"/>
        <v>#REF!</v>
      </c>
      <c r="BF210" s="55" t="e">
        <f t="shared" si="242"/>
        <v>#REF!</v>
      </c>
      <c r="BG210" s="55" t="e">
        <f t="shared" si="243"/>
        <v>#REF!</v>
      </c>
      <c r="BH210" s="55" t="e">
        <f t="shared" si="244"/>
        <v>#REF!</v>
      </c>
      <c r="BI210" s="54" t="e">
        <f t="shared" si="245"/>
        <v>#REF!</v>
      </c>
      <c r="BJ210" s="53" t="e">
        <f t="shared" si="247"/>
        <v>#REF!</v>
      </c>
    </row>
    <row r="211" spans="1:62" s="33" customFormat="1" ht="12.95" customHeight="1">
      <c r="A211" s="52">
        <f t="shared" si="246"/>
        <v>2740</v>
      </c>
      <c r="B211" s="59" t="e">
        <f t="shared" si="186"/>
        <v>#REF!</v>
      </c>
      <c r="C211" s="55" t="e">
        <f t="shared" si="187"/>
        <v>#REF!</v>
      </c>
      <c r="D211" s="55" t="e">
        <f t="shared" si="188"/>
        <v>#REF!</v>
      </c>
      <c r="E211" s="55" t="e">
        <f t="shared" si="189"/>
        <v>#REF!</v>
      </c>
      <c r="F211" s="55" t="e">
        <f t="shared" si="190"/>
        <v>#REF!</v>
      </c>
      <c r="G211" s="55" t="e">
        <f t="shared" si="191"/>
        <v>#REF!</v>
      </c>
      <c r="H211" s="55" t="e">
        <f t="shared" si="192"/>
        <v>#REF!</v>
      </c>
      <c r="I211" s="55" t="e">
        <f t="shared" si="193"/>
        <v>#REF!</v>
      </c>
      <c r="J211" s="55" t="e">
        <f t="shared" si="194"/>
        <v>#REF!</v>
      </c>
      <c r="K211" s="55" t="e">
        <f t="shared" si="195"/>
        <v>#REF!</v>
      </c>
      <c r="L211" s="55" t="e">
        <f t="shared" si="196"/>
        <v>#REF!</v>
      </c>
      <c r="M211" s="55" t="e">
        <f t="shared" si="197"/>
        <v>#REF!</v>
      </c>
      <c r="N211" s="55" t="e">
        <f t="shared" si="198"/>
        <v>#REF!</v>
      </c>
      <c r="O211" s="55" t="e">
        <f t="shared" si="199"/>
        <v>#REF!</v>
      </c>
      <c r="P211" s="57" t="e">
        <f t="shared" si="200"/>
        <v>#REF!</v>
      </c>
      <c r="Q211" s="58" t="e">
        <f t="shared" si="201"/>
        <v>#REF!</v>
      </c>
      <c r="R211" s="55" t="e">
        <f t="shared" si="202"/>
        <v>#REF!</v>
      </c>
      <c r="S211" s="55" t="e">
        <f t="shared" si="203"/>
        <v>#REF!</v>
      </c>
      <c r="T211" s="55" t="e">
        <f t="shared" si="204"/>
        <v>#REF!</v>
      </c>
      <c r="U211" s="55" t="e">
        <f t="shared" si="205"/>
        <v>#REF!</v>
      </c>
      <c r="V211" s="55" t="e">
        <f t="shared" si="206"/>
        <v>#REF!</v>
      </c>
      <c r="W211" s="55" t="e">
        <f t="shared" si="207"/>
        <v>#REF!</v>
      </c>
      <c r="X211" s="55" t="e">
        <f t="shared" si="208"/>
        <v>#REF!</v>
      </c>
      <c r="Y211" s="55" t="e">
        <f t="shared" si="209"/>
        <v>#REF!</v>
      </c>
      <c r="Z211" s="55" t="e">
        <f t="shared" si="210"/>
        <v>#REF!</v>
      </c>
      <c r="AA211" s="56" t="e">
        <f t="shared" si="211"/>
        <v>#REF!</v>
      </c>
      <c r="AB211" s="55" t="e">
        <f t="shared" si="212"/>
        <v>#REF!</v>
      </c>
      <c r="AC211" s="55" t="e">
        <f t="shared" si="213"/>
        <v>#REF!</v>
      </c>
      <c r="AD211" s="55" t="e">
        <f t="shared" si="214"/>
        <v>#REF!</v>
      </c>
      <c r="AE211" s="57" t="e">
        <f t="shared" si="215"/>
        <v>#REF!</v>
      </c>
      <c r="AF211" s="56" t="e">
        <f t="shared" si="216"/>
        <v>#REF!</v>
      </c>
      <c r="AG211" s="55" t="e">
        <f t="shared" si="217"/>
        <v>#REF!</v>
      </c>
      <c r="AH211" s="55" t="e">
        <f t="shared" si="218"/>
        <v>#REF!</v>
      </c>
      <c r="AI211" s="55" t="e">
        <f t="shared" si="219"/>
        <v>#REF!</v>
      </c>
      <c r="AJ211" s="55" t="e">
        <f t="shared" si="220"/>
        <v>#REF!</v>
      </c>
      <c r="AK211" s="55" t="e">
        <f t="shared" si="221"/>
        <v>#REF!</v>
      </c>
      <c r="AL211" s="55" t="e">
        <f t="shared" si="222"/>
        <v>#REF!</v>
      </c>
      <c r="AM211" s="55" t="e">
        <f t="shared" si="223"/>
        <v>#REF!</v>
      </c>
      <c r="AN211" s="55" t="e">
        <f t="shared" si="224"/>
        <v>#REF!</v>
      </c>
      <c r="AO211" s="55" t="e">
        <f t="shared" si="225"/>
        <v>#REF!</v>
      </c>
      <c r="AP211" s="55" t="e">
        <f t="shared" si="226"/>
        <v>#REF!</v>
      </c>
      <c r="AQ211" s="55" t="e">
        <f t="shared" si="227"/>
        <v>#REF!</v>
      </c>
      <c r="AR211" s="55" t="e">
        <f t="shared" si="228"/>
        <v>#REF!</v>
      </c>
      <c r="AS211" s="55" t="e">
        <f t="shared" si="229"/>
        <v>#REF!</v>
      </c>
      <c r="AT211" s="57" t="e">
        <f t="shared" si="230"/>
        <v>#REF!</v>
      </c>
      <c r="AU211" s="56" t="e">
        <f t="shared" si="231"/>
        <v>#REF!</v>
      </c>
      <c r="AV211" s="55" t="e">
        <f t="shared" si="232"/>
        <v>#REF!</v>
      </c>
      <c r="AW211" s="55" t="e">
        <f t="shared" si="233"/>
        <v>#REF!</v>
      </c>
      <c r="AX211" s="55" t="e">
        <f t="shared" si="234"/>
        <v>#REF!</v>
      </c>
      <c r="AY211" s="55" t="e">
        <f t="shared" si="235"/>
        <v>#REF!</v>
      </c>
      <c r="AZ211" s="55" t="e">
        <f t="shared" si="236"/>
        <v>#REF!</v>
      </c>
      <c r="BA211" s="55" t="e">
        <f t="shared" si="237"/>
        <v>#REF!</v>
      </c>
      <c r="BB211" s="55" t="e">
        <f t="shared" si="238"/>
        <v>#REF!</v>
      </c>
      <c r="BC211" s="55" t="e">
        <f t="shared" si="239"/>
        <v>#REF!</v>
      </c>
      <c r="BD211" s="55" t="e">
        <f t="shared" si="240"/>
        <v>#REF!</v>
      </c>
      <c r="BE211" s="55" t="e">
        <f t="shared" si="241"/>
        <v>#REF!</v>
      </c>
      <c r="BF211" s="55" t="e">
        <f t="shared" si="242"/>
        <v>#REF!</v>
      </c>
      <c r="BG211" s="55" t="e">
        <f t="shared" si="243"/>
        <v>#REF!</v>
      </c>
      <c r="BH211" s="55" t="e">
        <f t="shared" si="244"/>
        <v>#REF!</v>
      </c>
      <c r="BI211" s="54" t="e">
        <f t="shared" si="245"/>
        <v>#REF!</v>
      </c>
      <c r="BJ211" s="53" t="e">
        <f t="shared" si="247"/>
        <v>#REF!</v>
      </c>
    </row>
    <row r="212" spans="1:62" s="33" customFormat="1" ht="12.95" customHeight="1">
      <c r="A212" s="52">
        <f t="shared" si="246"/>
        <v>2741</v>
      </c>
      <c r="B212" s="59" t="e">
        <f t="shared" si="186"/>
        <v>#REF!</v>
      </c>
      <c r="C212" s="55" t="e">
        <f t="shared" si="187"/>
        <v>#REF!</v>
      </c>
      <c r="D212" s="55" t="e">
        <f t="shared" si="188"/>
        <v>#REF!</v>
      </c>
      <c r="E212" s="55" t="e">
        <f t="shared" si="189"/>
        <v>#REF!</v>
      </c>
      <c r="F212" s="55" t="e">
        <f t="shared" si="190"/>
        <v>#REF!</v>
      </c>
      <c r="G212" s="55" t="e">
        <f t="shared" si="191"/>
        <v>#REF!</v>
      </c>
      <c r="H212" s="55" t="e">
        <f t="shared" si="192"/>
        <v>#REF!</v>
      </c>
      <c r="I212" s="55" t="e">
        <f t="shared" si="193"/>
        <v>#REF!</v>
      </c>
      <c r="J212" s="55" t="e">
        <f t="shared" si="194"/>
        <v>#REF!</v>
      </c>
      <c r="K212" s="55" t="e">
        <f t="shared" si="195"/>
        <v>#REF!</v>
      </c>
      <c r="L212" s="55" t="e">
        <f t="shared" si="196"/>
        <v>#REF!</v>
      </c>
      <c r="M212" s="55" t="e">
        <f t="shared" si="197"/>
        <v>#REF!</v>
      </c>
      <c r="N212" s="55" t="e">
        <f t="shared" si="198"/>
        <v>#REF!</v>
      </c>
      <c r="O212" s="55" t="e">
        <f t="shared" si="199"/>
        <v>#REF!</v>
      </c>
      <c r="P212" s="57" t="e">
        <f t="shared" si="200"/>
        <v>#REF!</v>
      </c>
      <c r="Q212" s="58" t="e">
        <f t="shared" si="201"/>
        <v>#REF!</v>
      </c>
      <c r="R212" s="55" t="e">
        <f t="shared" si="202"/>
        <v>#REF!</v>
      </c>
      <c r="S212" s="55" t="e">
        <f t="shared" si="203"/>
        <v>#REF!</v>
      </c>
      <c r="T212" s="55" t="e">
        <f t="shared" si="204"/>
        <v>#REF!</v>
      </c>
      <c r="U212" s="55" t="e">
        <f t="shared" si="205"/>
        <v>#REF!</v>
      </c>
      <c r="V212" s="55" t="e">
        <f t="shared" si="206"/>
        <v>#REF!</v>
      </c>
      <c r="W212" s="55" t="e">
        <f t="shared" si="207"/>
        <v>#REF!</v>
      </c>
      <c r="X212" s="55" t="e">
        <f t="shared" si="208"/>
        <v>#REF!</v>
      </c>
      <c r="Y212" s="55" t="e">
        <f t="shared" si="209"/>
        <v>#REF!</v>
      </c>
      <c r="Z212" s="55" t="e">
        <f t="shared" si="210"/>
        <v>#REF!</v>
      </c>
      <c r="AA212" s="56" t="e">
        <f t="shared" si="211"/>
        <v>#REF!</v>
      </c>
      <c r="AB212" s="55" t="e">
        <f t="shared" si="212"/>
        <v>#REF!</v>
      </c>
      <c r="AC212" s="55" t="e">
        <f t="shared" si="213"/>
        <v>#REF!</v>
      </c>
      <c r="AD212" s="55" t="e">
        <f t="shared" si="214"/>
        <v>#REF!</v>
      </c>
      <c r="AE212" s="57" t="e">
        <f t="shared" si="215"/>
        <v>#REF!</v>
      </c>
      <c r="AF212" s="56" t="e">
        <f t="shared" si="216"/>
        <v>#REF!</v>
      </c>
      <c r="AG212" s="55" t="e">
        <f t="shared" si="217"/>
        <v>#REF!</v>
      </c>
      <c r="AH212" s="55" t="e">
        <f t="shared" si="218"/>
        <v>#REF!</v>
      </c>
      <c r="AI212" s="55" t="e">
        <f t="shared" si="219"/>
        <v>#REF!</v>
      </c>
      <c r="AJ212" s="55" t="e">
        <f t="shared" si="220"/>
        <v>#REF!</v>
      </c>
      <c r="AK212" s="55" t="e">
        <f t="shared" si="221"/>
        <v>#REF!</v>
      </c>
      <c r="AL212" s="55" t="e">
        <f t="shared" si="222"/>
        <v>#REF!</v>
      </c>
      <c r="AM212" s="55" t="e">
        <f t="shared" si="223"/>
        <v>#REF!</v>
      </c>
      <c r="AN212" s="55" t="e">
        <f t="shared" si="224"/>
        <v>#REF!</v>
      </c>
      <c r="AO212" s="55" t="e">
        <f t="shared" si="225"/>
        <v>#REF!</v>
      </c>
      <c r="AP212" s="55" t="e">
        <f t="shared" si="226"/>
        <v>#REF!</v>
      </c>
      <c r="AQ212" s="55" t="e">
        <f t="shared" si="227"/>
        <v>#REF!</v>
      </c>
      <c r="AR212" s="55" t="e">
        <f t="shared" si="228"/>
        <v>#REF!</v>
      </c>
      <c r="AS212" s="55" t="e">
        <f t="shared" si="229"/>
        <v>#REF!</v>
      </c>
      <c r="AT212" s="57" t="e">
        <f t="shared" si="230"/>
        <v>#REF!</v>
      </c>
      <c r="AU212" s="56" t="e">
        <f t="shared" si="231"/>
        <v>#REF!</v>
      </c>
      <c r="AV212" s="55" t="e">
        <f t="shared" si="232"/>
        <v>#REF!</v>
      </c>
      <c r="AW212" s="55" t="e">
        <f t="shared" si="233"/>
        <v>#REF!</v>
      </c>
      <c r="AX212" s="55" t="e">
        <f t="shared" si="234"/>
        <v>#REF!</v>
      </c>
      <c r="AY212" s="55" t="e">
        <f t="shared" si="235"/>
        <v>#REF!</v>
      </c>
      <c r="AZ212" s="55" t="e">
        <f t="shared" si="236"/>
        <v>#REF!</v>
      </c>
      <c r="BA212" s="55" t="e">
        <f t="shared" si="237"/>
        <v>#REF!</v>
      </c>
      <c r="BB212" s="55" t="e">
        <f t="shared" si="238"/>
        <v>#REF!</v>
      </c>
      <c r="BC212" s="55" t="e">
        <f t="shared" si="239"/>
        <v>#REF!</v>
      </c>
      <c r="BD212" s="55" t="e">
        <f t="shared" si="240"/>
        <v>#REF!</v>
      </c>
      <c r="BE212" s="55" t="e">
        <f t="shared" si="241"/>
        <v>#REF!</v>
      </c>
      <c r="BF212" s="55" t="e">
        <f t="shared" si="242"/>
        <v>#REF!</v>
      </c>
      <c r="BG212" s="55" t="e">
        <f t="shared" si="243"/>
        <v>#REF!</v>
      </c>
      <c r="BH212" s="55" t="e">
        <f t="shared" si="244"/>
        <v>#REF!</v>
      </c>
      <c r="BI212" s="54" t="e">
        <f t="shared" si="245"/>
        <v>#REF!</v>
      </c>
      <c r="BJ212" s="53" t="e">
        <f t="shared" si="247"/>
        <v>#REF!</v>
      </c>
    </row>
    <row r="213" spans="1:62" s="33" customFormat="1" ht="12.95" customHeight="1">
      <c r="A213" s="52">
        <f t="shared" si="246"/>
        <v>2742</v>
      </c>
      <c r="B213" s="59" t="e">
        <f t="shared" si="186"/>
        <v>#REF!</v>
      </c>
      <c r="C213" s="55" t="e">
        <f t="shared" si="187"/>
        <v>#REF!</v>
      </c>
      <c r="D213" s="55" t="e">
        <f t="shared" si="188"/>
        <v>#REF!</v>
      </c>
      <c r="E213" s="55" t="e">
        <f t="shared" si="189"/>
        <v>#REF!</v>
      </c>
      <c r="F213" s="55" t="e">
        <f t="shared" si="190"/>
        <v>#REF!</v>
      </c>
      <c r="G213" s="55" t="e">
        <f t="shared" si="191"/>
        <v>#REF!</v>
      </c>
      <c r="H213" s="55" t="e">
        <f t="shared" si="192"/>
        <v>#REF!</v>
      </c>
      <c r="I213" s="55" t="e">
        <f t="shared" si="193"/>
        <v>#REF!</v>
      </c>
      <c r="J213" s="55" t="e">
        <f t="shared" si="194"/>
        <v>#REF!</v>
      </c>
      <c r="K213" s="55" t="e">
        <f t="shared" si="195"/>
        <v>#REF!</v>
      </c>
      <c r="L213" s="55" t="e">
        <f t="shared" si="196"/>
        <v>#REF!</v>
      </c>
      <c r="M213" s="55" t="e">
        <f t="shared" si="197"/>
        <v>#REF!</v>
      </c>
      <c r="N213" s="55" t="e">
        <f t="shared" si="198"/>
        <v>#REF!</v>
      </c>
      <c r="O213" s="55" t="e">
        <f t="shared" si="199"/>
        <v>#REF!</v>
      </c>
      <c r="P213" s="57" t="e">
        <f t="shared" si="200"/>
        <v>#REF!</v>
      </c>
      <c r="Q213" s="58" t="e">
        <f t="shared" si="201"/>
        <v>#REF!</v>
      </c>
      <c r="R213" s="55" t="e">
        <f t="shared" si="202"/>
        <v>#REF!</v>
      </c>
      <c r="S213" s="55" t="e">
        <f t="shared" si="203"/>
        <v>#REF!</v>
      </c>
      <c r="T213" s="55" t="e">
        <f t="shared" si="204"/>
        <v>#REF!</v>
      </c>
      <c r="U213" s="55" t="e">
        <f t="shared" si="205"/>
        <v>#REF!</v>
      </c>
      <c r="V213" s="55" t="e">
        <f t="shared" si="206"/>
        <v>#REF!</v>
      </c>
      <c r="W213" s="55" t="e">
        <f t="shared" si="207"/>
        <v>#REF!</v>
      </c>
      <c r="X213" s="55" t="e">
        <f t="shared" si="208"/>
        <v>#REF!</v>
      </c>
      <c r="Y213" s="55" t="e">
        <f t="shared" si="209"/>
        <v>#REF!</v>
      </c>
      <c r="Z213" s="55" t="e">
        <f t="shared" si="210"/>
        <v>#REF!</v>
      </c>
      <c r="AA213" s="56" t="e">
        <f t="shared" si="211"/>
        <v>#REF!</v>
      </c>
      <c r="AB213" s="55" t="e">
        <f t="shared" si="212"/>
        <v>#REF!</v>
      </c>
      <c r="AC213" s="55" t="e">
        <f t="shared" si="213"/>
        <v>#REF!</v>
      </c>
      <c r="AD213" s="55" t="e">
        <f t="shared" si="214"/>
        <v>#REF!</v>
      </c>
      <c r="AE213" s="57" t="e">
        <f t="shared" si="215"/>
        <v>#REF!</v>
      </c>
      <c r="AF213" s="56" t="e">
        <f t="shared" si="216"/>
        <v>#REF!</v>
      </c>
      <c r="AG213" s="55" t="e">
        <f t="shared" si="217"/>
        <v>#REF!</v>
      </c>
      <c r="AH213" s="55" t="e">
        <f t="shared" si="218"/>
        <v>#REF!</v>
      </c>
      <c r="AI213" s="55" t="e">
        <f t="shared" si="219"/>
        <v>#REF!</v>
      </c>
      <c r="AJ213" s="55" t="e">
        <f t="shared" si="220"/>
        <v>#REF!</v>
      </c>
      <c r="AK213" s="55" t="e">
        <f t="shared" si="221"/>
        <v>#REF!</v>
      </c>
      <c r="AL213" s="55" t="e">
        <f t="shared" si="222"/>
        <v>#REF!</v>
      </c>
      <c r="AM213" s="55" t="e">
        <f t="shared" si="223"/>
        <v>#REF!</v>
      </c>
      <c r="AN213" s="55" t="e">
        <f t="shared" si="224"/>
        <v>#REF!</v>
      </c>
      <c r="AO213" s="55" t="e">
        <f t="shared" si="225"/>
        <v>#REF!</v>
      </c>
      <c r="AP213" s="55" t="e">
        <f t="shared" si="226"/>
        <v>#REF!</v>
      </c>
      <c r="AQ213" s="55" t="e">
        <f t="shared" si="227"/>
        <v>#REF!</v>
      </c>
      <c r="AR213" s="55" t="e">
        <f t="shared" si="228"/>
        <v>#REF!</v>
      </c>
      <c r="AS213" s="55" t="e">
        <f t="shared" si="229"/>
        <v>#REF!</v>
      </c>
      <c r="AT213" s="57" t="e">
        <f t="shared" si="230"/>
        <v>#REF!</v>
      </c>
      <c r="AU213" s="56" t="e">
        <f t="shared" si="231"/>
        <v>#REF!</v>
      </c>
      <c r="AV213" s="55" t="e">
        <f t="shared" si="232"/>
        <v>#REF!</v>
      </c>
      <c r="AW213" s="55" t="e">
        <f t="shared" si="233"/>
        <v>#REF!</v>
      </c>
      <c r="AX213" s="55" t="e">
        <f t="shared" si="234"/>
        <v>#REF!</v>
      </c>
      <c r="AY213" s="55" t="e">
        <f t="shared" si="235"/>
        <v>#REF!</v>
      </c>
      <c r="AZ213" s="55" t="e">
        <f t="shared" si="236"/>
        <v>#REF!</v>
      </c>
      <c r="BA213" s="55" t="e">
        <f t="shared" si="237"/>
        <v>#REF!</v>
      </c>
      <c r="BB213" s="55" t="e">
        <f t="shared" si="238"/>
        <v>#REF!</v>
      </c>
      <c r="BC213" s="55" t="e">
        <f t="shared" si="239"/>
        <v>#REF!</v>
      </c>
      <c r="BD213" s="55" t="e">
        <f t="shared" si="240"/>
        <v>#REF!</v>
      </c>
      <c r="BE213" s="55" t="e">
        <f t="shared" si="241"/>
        <v>#REF!</v>
      </c>
      <c r="BF213" s="55" t="e">
        <f t="shared" si="242"/>
        <v>#REF!</v>
      </c>
      <c r="BG213" s="55" t="e">
        <f t="shared" si="243"/>
        <v>#REF!</v>
      </c>
      <c r="BH213" s="55" t="e">
        <f t="shared" si="244"/>
        <v>#REF!</v>
      </c>
      <c r="BI213" s="54" t="e">
        <f t="shared" si="245"/>
        <v>#REF!</v>
      </c>
      <c r="BJ213" s="53" t="e">
        <f t="shared" si="247"/>
        <v>#REF!</v>
      </c>
    </row>
    <row r="214" spans="1:62" s="33" customFormat="1" ht="12.95" customHeight="1">
      <c r="A214" s="52">
        <f t="shared" si="246"/>
        <v>2743</v>
      </c>
      <c r="B214" s="59" t="e">
        <f t="shared" si="186"/>
        <v>#REF!</v>
      </c>
      <c r="C214" s="55" t="e">
        <f t="shared" si="187"/>
        <v>#REF!</v>
      </c>
      <c r="D214" s="55" t="e">
        <f t="shared" si="188"/>
        <v>#REF!</v>
      </c>
      <c r="E214" s="55" t="e">
        <f t="shared" si="189"/>
        <v>#REF!</v>
      </c>
      <c r="F214" s="55" t="e">
        <f t="shared" si="190"/>
        <v>#REF!</v>
      </c>
      <c r="G214" s="55" t="e">
        <f t="shared" si="191"/>
        <v>#REF!</v>
      </c>
      <c r="H214" s="55" t="e">
        <f t="shared" si="192"/>
        <v>#REF!</v>
      </c>
      <c r="I214" s="55" t="e">
        <f t="shared" si="193"/>
        <v>#REF!</v>
      </c>
      <c r="J214" s="55" t="e">
        <f t="shared" si="194"/>
        <v>#REF!</v>
      </c>
      <c r="K214" s="55" t="e">
        <f t="shared" si="195"/>
        <v>#REF!</v>
      </c>
      <c r="L214" s="55" t="e">
        <f t="shared" si="196"/>
        <v>#REF!</v>
      </c>
      <c r="M214" s="55" t="e">
        <f t="shared" si="197"/>
        <v>#REF!</v>
      </c>
      <c r="N214" s="55" t="e">
        <f t="shared" si="198"/>
        <v>#REF!</v>
      </c>
      <c r="O214" s="55" t="e">
        <f t="shared" si="199"/>
        <v>#REF!</v>
      </c>
      <c r="P214" s="57" t="e">
        <f t="shared" si="200"/>
        <v>#REF!</v>
      </c>
      <c r="Q214" s="58" t="e">
        <f t="shared" si="201"/>
        <v>#REF!</v>
      </c>
      <c r="R214" s="55" t="e">
        <f t="shared" si="202"/>
        <v>#REF!</v>
      </c>
      <c r="S214" s="55" t="e">
        <f t="shared" si="203"/>
        <v>#REF!</v>
      </c>
      <c r="T214" s="55" t="e">
        <f t="shared" si="204"/>
        <v>#REF!</v>
      </c>
      <c r="U214" s="55" t="e">
        <f t="shared" si="205"/>
        <v>#REF!</v>
      </c>
      <c r="V214" s="55" t="e">
        <f t="shared" si="206"/>
        <v>#REF!</v>
      </c>
      <c r="W214" s="55" t="e">
        <f t="shared" si="207"/>
        <v>#REF!</v>
      </c>
      <c r="X214" s="55" t="e">
        <f t="shared" si="208"/>
        <v>#REF!</v>
      </c>
      <c r="Y214" s="55" t="e">
        <f t="shared" si="209"/>
        <v>#REF!</v>
      </c>
      <c r="Z214" s="55" t="e">
        <f t="shared" si="210"/>
        <v>#REF!</v>
      </c>
      <c r="AA214" s="56" t="e">
        <f t="shared" si="211"/>
        <v>#REF!</v>
      </c>
      <c r="AB214" s="55" t="e">
        <f t="shared" si="212"/>
        <v>#REF!</v>
      </c>
      <c r="AC214" s="55" t="e">
        <f t="shared" si="213"/>
        <v>#REF!</v>
      </c>
      <c r="AD214" s="55" t="e">
        <f t="shared" si="214"/>
        <v>#REF!</v>
      </c>
      <c r="AE214" s="57" t="e">
        <f t="shared" si="215"/>
        <v>#REF!</v>
      </c>
      <c r="AF214" s="56" t="e">
        <f t="shared" si="216"/>
        <v>#REF!</v>
      </c>
      <c r="AG214" s="55" t="e">
        <f t="shared" si="217"/>
        <v>#REF!</v>
      </c>
      <c r="AH214" s="55" t="e">
        <f t="shared" si="218"/>
        <v>#REF!</v>
      </c>
      <c r="AI214" s="55" t="e">
        <f t="shared" si="219"/>
        <v>#REF!</v>
      </c>
      <c r="AJ214" s="55" t="e">
        <f t="shared" si="220"/>
        <v>#REF!</v>
      </c>
      <c r="AK214" s="55" t="e">
        <f t="shared" si="221"/>
        <v>#REF!</v>
      </c>
      <c r="AL214" s="55" t="e">
        <f t="shared" si="222"/>
        <v>#REF!</v>
      </c>
      <c r="AM214" s="55" t="e">
        <f t="shared" si="223"/>
        <v>#REF!</v>
      </c>
      <c r="AN214" s="55" t="e">
        <f t="shared" si="224"/>
        <v>#REF!</v>
      </c>
      <c r="AO214" s="55" t="e">
        <f t="shared" si="225"/>
        <v>#REF!</v>
      </c>
      <c r="AP214" s="55" t="e">
        <f t="shared" si="226"/>
        <v>#REF!</v>
      </c>
      <c r="AQ214" s="55" t="e">
        <f t="shared" si="227"/>
        <v>#REF!</v>
      </c>
      <c r="AR214" s="55" t="e">
        <f t="shared" si="228"/>
        <v>#REF!</v>
      </c>
      <c r="AS214" s="55" t="e">
        <f t="shared" si="229"/>
        <v>#REF!</v>
      </c>
      <c r="AT214" s="57" t="e">
        <f t="shared" si="230"/>
        <v>#REF!</v>
      </c>
      <c r="AU214" s="56" t="e">
        <f t="shared" si="231"/>
        <v>#REF!</v>
      </c>
      <c r="AV214" s="55" t="e">
        <f t="shared" si="232"/>
        <v>#REF!</v>
      </c>
      <c r="AW214" s="55" t="e">
        <f t="shared" si="233"/>
        <v>#REF!</v>
      </c>
      <c r="AX214" s="55" t="e">
        <f t="shared" si="234"/>
        <v>#REF!</v>
      </c>
      <c r="AY214" s="55" t="e">
        <f t="shared" si="235"/>
        <v>#REF!</v>
      </c>
      <c r="AZ214" s="55" t="e">
        <f t="shared" si="236"/>
        <v>#REF!</v>
      </c>
      <c r="BA214" s="55" t="e">
        <f t="shared" si="237"/>
        <v>#REF!</v>
      </c>
      <c r="BB214" s="55" t="e">
        <f t="shared" si="238"/>
        <v>#REF!</v>
      </c>
      <c r="BC214" s="55" t="e">
        <f t="shared" si="239"/>
        <v>#REF!</v>
      </c>
      <c r="BD214" s="55" t="e">
        <f t="shared" si="240"/>
        <v>#REF!</v>
      </c>
      <c r="BE214" s="55" t="e">
        <f t="shared" si="241"/>
        <v>#REF!</v>
      </c>
      <c r="BF214" s="55" t="e">
        <f t="shared" si="242"/>
        <v>#REF!</v>
      </c>
      <c r="BG214" s="55" t="e">
        <f t="shared" si="243"/>
        <v>#REF!</v>
      </c>
      <c r="BH214" s="55" t="e">
        <f t="shared" si="244"/>
        <v>#REF!</v>
      </c>
      <c r="BI214" s="54" t="e">
        <f t="shared" si="245"/>
        <v>#REF!</v>
      </c>
      <c r="BJ214" s="53" t="e">
        <f t="shared" si="247"/>
        <v>#REF!</v>
      </c>
    </row>
    <row r="215" spans="1:62" s="33" customFormat="1" ht="12.95" customHeight="1">
      <c r="A215" s="52">
        <f t="shared" si="246"/>
        <v>2744</v>
      </c>
      <c r="B215" s="59" t="e">
        <f t="shared" si="186"/>
        <v>#REF!</v>
      </c>
      <c r="C215" s="55" t="e">
        <f t="shared" si="187"/>
        <v>#REF!</v>
      </c>
      <c r="D215" s="55" t="e">
        <f t="shared" si="188"/>
        <v>#REF!</v>
      </c>
      <c r="E215" s="55" t="e">
        <f t="shared" si="189"/>
        <v>#REF!</v>
      </c>
      <c r="F215" s="55" t="e">
        <f t="shared" si="190"/>
        <v>#REF!</v>
      </c>
      <c r="G215" s="55" t="e">
        <f t="shared" si="191"/>
        <v>#REF!</v>
      </c>
      <c r="H215" s="55" t="e">
        <f t="shared" si="192"/>
        <v>#REF!</v>
      </c>
      <c r="I215" s="55" t="e">
        <f t="shared" si="193"/>
        <v>#REF!</v>
      </c>
      <c r="J215" s="55" t="e">
        <f t="shared" si="194"/>
        <v>#REF!</v>
      </c>
      <c r="K215" s="55" t="e">
        <f t="shared" si="195"/>
        <v>#REF!</v>
      </c>
      <c r="L215" s="55" t="e">
        <f t="shared" si="196"/>
        <v>#REF!</v>
      </c>
      <c r="M215" s="55" t="e">
        <f t="shared" si="197"/>
        <v>#REF!</v>
      </c>
      <c r="N215" s="55" t="e">
        <f t="shared" si="198"/>
        <v>#REF!</v>
      </c>
      <c r="O215" s="55" t="e">
        <f t="shared" si="199"/>
        <v>#REF!</v>
      </c>
      <c r="P215" s="57" t="e">
        <f t="shared" si="200"/>
        <v>#REF!</v>
      </c>
      <c r="Q215" s="58" t="e">
        <f t="shared" si="201"/>
        <v>#REF!</v>
      </c>
      <c r="R215" s="55" t="e">
        <f t="shared" si="202"/>
        <v>#REF!</v>
      </c>
      <c r="S215" s="55" t="e">
        <f t="shared" si="203"/>
        <v>#REF!</v>
      </c>
      <c r="T215" s="55" t="e">
        <f t="shared" si="204"/>
        <v>#REF!</v>
      </c>
      <c r="U215" s="55" t="e">
        <f t="shared" si="205"/>
        <v>#REF!</v>
      </c>
      <c r="V215" s="55" t="e">
        <f t="shared" si="206"/>
        <v>#REF!</v>
      </c>
      <c r="W215" s="55" t="e">
        <f t="shared" si="207"/>
        <v>#REF!</v>
      </c>
      <c r="X215" s="55" t="e">
        <f t="shared" si="208"/>
        <v>#REF!</v>
      </c>
      <c r="Y215" s="55" t="e">
        <f t="shared" si="209"/>
        <v>#REF!</v>
      </c>
      <c r="Z215" s="55" t="e">
        <f t="shared" si="210"/>
        <v>#REF!</v>
      </c>
      <c r="AA215" s="56" t="e">
        <f t="shared" si="211"/>
        <v>#REF!</v>
      </c>
      <c r="AB215" s="55" t="e">
        <f t="shared" si="212"/>
        <v>#REF!</v>
      </c>
      <c r="AC215" s="55" t="e">
        <f t="shared" si="213"/>
        <v>#REF!</v>
      </c>
      <c r="AD215" s="55" t="e">
        <f t="shared" si="214"/>
        <v>#REF!</v>
      </c>
      <c r="AE215" s="57" t="e">
        <f t="shared" si="215"/>
        <v>#REF!</v>
      </c>
      <c r="AF215" s="56" t="e">
        <f t="shared" si="216"/>
        <v>#REF!</v>
      </c>
      <c r="AG215" s="55" t="e">
        <f t="shared" si="217"/>
        <v>#REF!</v>
      </c>
      <c r="AH215" s="55" t="e">
        <f t="shared" si="218"/>
        <v>#REF!</v>
      </c>
      <c r="AI215" s="55" t="e">
        <f t="shared" si="219"/>
        <v>#REF!</v>
      </c>
      <c r="AJ215" s="55" t="e">
        <f t="shared" si="220"/>
        <v>#REF!</v>
      </c>
      <c r="AK215" s="55" t="e">
        <f t="shared" si="221"/>
        <v>#REF!</v>
      </c>
      <c r="AL215" s="55" t="e">
        <f t="shared" si="222"/>
        <v>#REF!</v>
      </c>
      <c r="AM215" s="55" t="e">
        <f t="shared" si="223"/>
        <v>#REF!</v>
      </c>
      <c r="AN215" s="55" t="e">
        <f t="shared" si="224"/>
        <v>#REF!</v>
      </c>
      <c r="AO215" s="55" t="e">
        <f t="shared" si="225"/>
        <v>#REF!</v>
      </c>
      <c r="AP215" s="55" t="e">
        <f t="shared" si="226"/>
        <v>#REF!</v>
      </c>
      <c r="AQ215" s="55" t="e">
        <f t="shared" si="227"/>
        <v>#REF!</v>
      </c>
      <c r="AR215" s="55" t="e">
        <f t="shared" si="228"/>
        <v>#REF!</v>
      </c>
      <c r="AS215" s="55" t="e">
        <f t="shared" si="229"/>
        <v>#REF!</v>
      </c>
      <c r="AT215" s="57" t="e">
        <f t="shared" si="230"/>
        <v>#REF!</v>
      </c>
      <c r="AU215" s="56" t="e">
        <f t="shared" si="231"/>
        <v>#REF!</v>
      </c>
      <c r="AV215" s="55" t="e">
        <f t="shared" si="232"/>
        <v>#REF!</v>
      </c>
      <c r="AW215" s="55" t="e">
        <f t="shared" si="233"/>
        <v>#REF!</v>
      </c>
      <c r="AX215" s="55" t="e">
        <f t="shared" si="234"/>
        <v>#REF!</v>
      </c>
      <c r="AY215" s="55" t="e">
        <f t="shared" si="235"/>
        <v>#REF!</v>
      </c>
      <c r="AZ215" s="55" t="e">
        <f t="shared" si="236"/>
        <v>#REF!</v>
      </c>
      <c r="BA215" s="55" t="e">
        <f t="shared" si="237"/>
        <v>#REF!</v>
      </c>
      <c r="BB215" s="55" t="e">
        <f t="shared" si="238"/>
        <v>#REF!</v>
      </c>
      <c r="BC215" s="55" t="e">
        <f t="shared" si="239"/>
        <v>#REF!</v>
      </c>
      <c r="BD215" s="55" t="e">
        <f t="shared" si="240"/>
        <v>#REF!</v>
      </c>
      <c r="BE215" s="55" t="e">
        <f t="shared" si="241"/>
        <v>#REF!</v>
      </c>
      <c r="BF215" s="55" t="e">
        <f t="shared" si="242"/>
        <v>#REF!</v>
      </c>
      <c r="BG215" s="55" t="e">
        <f t="shared" si="243"/>
        <v>#REF!</v>
      </c>
      <c r="BH215" s="55" t="e">
        <f t="shared" si="244"/>
        <v>#REF!</v>
      </c>
      <c r="BI215" s="54" t="e">
        <f t="shared" si="245"/>
        <v>#REF!</v>
      </c>
      <c r="BJ215" s="53" t="e">
        <f t="shared" si="247"/>
        <v>#REF!</v>
      </c>
    </row>
    <row r="216" spans="1:62" s="33" customFormat="1" ht="12.95" customHeight="1" thickBot="1">
      <c r="A216" s="52">
        <f t="shared" si="246"/>
        <v>2745</v>
      </c>
      <c r="B216" s="51" t="e">
        <f t="shared" si="186"/>
        <v>#REF!</v>
      </c>
      <c r="C216" s="47" t="e">
        <f t="shared" si="187"/>
        <v>#REF!</v>
      </c>
      <c r="D216" s="47" t="e">
        <f t="shared" si="188"/>
        <v>#REF!</v>
      </c>
      <c r="E216" s="47" t="e">
        <f t="shared" si="189"/>
        <v>#REF!</v>
      </c>
      <c r="F216" s="47" t="e">
        <f t="shared" si="190"/>
        <v>#REF!</v>
      </c>
      <c r="G216" s="47" t="e">
        <f t="shared" si="191"/>
        <v>#REF!</v>
      </c>
      <c r="H216" s="47" t="e">
        <f t="shared" si="192"/>
        <v>#REF!</v>
      </c>
      <c r="I216" s="47" t="e">
        <f t="shared" si="193"/>
        <v>#REF!</v>
      </c>
      <c r="J216" s="47" t="e">
        <f t="shared" si="194"/>
        <v>#REF!</v>
      </c>
      <c r="K216" s="47" t="e">
        <f t="shared" si="195"/>
        <v>#REF!</v>
      </c>
      <c r="L216" s="47" t="e">
        <f t="shared" si="196"/>
        <v>#REF!</v>
      </c>
      <c r="M216" s="47" t="e">
        <f t="shared" si="197"/>
        <v>#REF!</v>
      </c>
      <c r="N216" s="47" t="e">
        <f t="shared" si="198"/>
        <v>#REF!</v>
      </c>
      <c r="O216" s="47" t="e">
        <f t="shared" si="199"/>
        <v>#REF!</v>
      </c>
      <c r="P216" s="49" t="e">
        <f t="shared" si="200"/>
        <v>#REF!</v>
      </c>
      <c r="Q216" s="50" t="e">
        <f t="shared" si="201"/>
        <v>#REF!</v>
      </c>
      <c r="R216" s="47" t="e">
        <f t="shared" si="202"/>
        <v>#REF!</v>
      </c>
      <c r="S216" s="47" t="e">
        <f t="shared" si="203"/>
        <v>#REF!</v>
      </c>
      <c r="T216" s="47" t="e">
        <f t="shared" si="204"/>
        <v>#REF!</v>
      </c>
      <c r="U216" s="47" t="e">
        <f t="shared" si="205"/>
        <v>#REF!</v>
      </c>
      <c r="V216" s="47" t="e">
        <f t="shared" si="206"/>
        <v>#REF!</v>
      </c>
      <c r="W216" s="47" t="e">
        <f t="shared" si="207"/>
        <v>#REF!</v>
      </c>
      <c r="X216" s="47" t="e">
        <f t="shared" si="208"/>
        <v>#REF!</v>
      </c>
      <c r="Y216" s="47" t="e">
        <f t="shared" si="209"/>
        <v>#REF!</v>
      </c>
      <c r="Z216" s="47" t="e">
        <f t="shared" si="210"/>
        <v>#REF!</v>
      </c>
      <c r="AA216" s="48" t="e">
        <f t="shared" si="211"/>
        <v>#REF!</v>
      </c>
      <c r="AB216" s="47" t="e">
        <f t="shared" si="212"/>
        <v>#REF!</v>
      </c>
      <c r="AC216" s="47" t="e">
        <f t="shared" si="213"/>
        <v>#REF!</v>
      </c>
      <c r="AD216" s="47" t="e">
        <f t="shared" si="214"/>
        <v>#REF!</v>
      </c>
      <c r="AE216" s="49" t="e">
        <f t="shared" si="215"/>
        <v>#REF!</v>
      </c>
      <c r="AF216" s="48" t="e">
        <f t="shared" si="216"/>
        <v>#REF!</v>
      </c>
      <c r="AG216" s="47" t="e">
        <f t="shared" si="217"/>
        <v>#REF!</v>
      </c>
      <c r="AH216" s="47" t="e">
        <f t="shared" si="218"/>
        <v>#REF!</v>
      </c>
      <c r="AI216" s="47" t="e">
        <f t="shared" si="219"/>
        <v>#REF!</v>
      </c>
      <c r="AJ216" s="47" t="e">
        <f t="shared" si="220"/>
        <v>#REF!</v>
      </c>
      <c r="AK216" s="47" t="e">
        <f t="shared" si="221"/>
        <v>#REF!</v>
      </c>
      <c r="AL216" s="47" t="e">
        <f t="shared" si="222"/>
        <v>#REF!</v>
      </c>
      <c r="AM216" s="47" t="e">
        <f t="shared" si="223"/>
        <v>#REF!</v>
      </c>
      <c r="AN216" s="47" t="e">
        <f t="shared" si="224"/>
        <v>#REF!</v>
      </c>
      <c r="AO216" s="47" t="e">
        <f t="shared" si="225"/>
        <v>#REF!</v>
      </c>
      <c r="AP216" s="47" t="e">
        <f t="shared" si="226"/>
        <v>#REF!</v>
      </c>
      <c r="AQ216" s="47" t="e">
        <f t="shared" si="227"/>
        <v>#REF!</v>
      </c>
      <c r="AR216" s="47" t="e">
        <f t="shared" si="228"/>
        <v>#REF!</v>
      </c>
      <c r="AS216" s="47" t="e">
        <f t="shared" si="229"/>
        <v>#REF!</v>
      </c>
      <c r="AT216" s="49" t="e">
        <f t="shared" si="230"/>
        <v>#REF!</v>
      </c>
      <c r="AU216" s="48" t="e">
        <f t="shared" si="231"/>
        <v>#REF!</v>
      </c>
      <c r="AV216" s="47" t="e">
        <f t="shared" si="232"/>
        <v>#REF!</v>
      </c>
      <c r="AW216" s="47" t="e">
        <f t="shared" si="233"/>
        <v>#REF!</v>
      </c>
      <c r="AX216" s="47" t="e">
        <f t="shared" si="234"/>
        <v>#REF!</v>
      </c>
      <c r="AY216" s="47" t="e">
        <f t="shared" si="235"/>
        <v>#REF!</v>
      </c>
      <c r="AZ216" s="47" t="e">
        <f t="shared" si="236"/>
        <v>#REF!</v>
      </c>
      <c r="BA216" s="47" t="e">
        <f t="shared" si="237"/>
        <v>#REF!</v>
      </c>
      <c r="BB216" s="47" t="e">
        <f t="shared" si="238"/>
        <v>#REF!</v>
      </c>
      <c r="BC216" s="47" t="e">
        <f t="shared" si="239"/>
        <v>#REF!</v>
      </c>
      <c r="BD216" s="47" t="e">
        <f t="shared" si="240"/>
        <v>#REF!</v>
      </c>
      <c r="BE216" s="47" t="e">
        <f t="shared" si="241"/>
        <v>#REF!</v>
      </c>
      <c r="BF216" s="47" t="e">
        <f t="shared" si="242"/>
        <v>#REF!</v>
      </c>
      <c r="BG216" s="47" t="e">
        <f t="shared" si="243"/>
        <v>#REF!</v>
      </c>
      <c r="BH216" s="47" t="e">
        <f t="shared" si="244"/>
        <v>#REF!</v>
      </c>
      <c r="BI216" s="46" t="e">
        <f t="shared" si="245"/>
        <v>#REF!</v>
      </c>
      <c r="BJ216" s="53" t="e">
        <f t="shared" si="247"/>
        <v>#REF!</v>
      </c>
    </row>
    <row r="217" spans="1:62" s="33" customFormat="1" ht="12.95" customHeight="1">
      <c r="A217" s="52">
        <f t="shared" si="246"/>
        <v>2746</v>
      </c>
      <c r="B217" s="65" t="e">
        <f t="shared" si="186"/>
        <v>#REF!</v>
      </c>
      <c r="C217" s="61" t="e">
        <f t="shared" si="187"/>
        <v>#REF!</v>
      </c>
      <c r="D217" s="61" t="e">
        <f t="shared" si="188"/>
        <v>#REF!</v>
      </c>
      <c r="E217" s="61" t="e">
        <f t="shared" si="189"/>
        <v>#REF!</v>
      </c>
      <c r="F217" s="61" t="e">
        <f t="shared" si="190"/>
        <v>#REF!</v>
      </c>
      <c r="G217" s="61" t="e">
        <f t="shared" si="191"/>
        <v>#REF!</v>
      </c>
      <c r="H217" s="61" t="e">
        <f t="shared" si="192"/>
        <v>#REF!</v>
      </c>
      <c r="I217" s="61" t="e">
        <f t="shared" si="193"/>
        <v>#REF!</v>
      </c>
      <c r="J217" s="61" t="e">
        <f t="shared" si="194"/>
        <v>#REF!</v>
      </c>
      <c r="K217" s="61" t="e">
        <f t="shared" si="195"/>
        <v>#REF!</v>
      </c>
      <c r="L217" s="61" t="e">
        <f t="shared" si="196"/>
        <v>#REF!</v>
      </c>
      <c r="M217" s="61" t="e">
        <f t="shared" si="197"/>
        <v>#REF!</v>
      </c>
      <c r="N217" s="61" t="e">
        <f t="shared" si="198"/>
        <v>#REF!</v>
      </c>
      <c r="O217" s="61" t="e">
        <f t="shared" si="199"/>
        <v>#REF!</v>
      </c>
      <c r="P217" s="63" t="e">
        <f t="shared" si="200"/>
        <v>#REF!</v>
      </c>
      <c r="Q217" s="64" t="e">
        <f t="shared" si="201"/>
        <v>#REF!</v>
      </c>
      <c r="R217" s="61" t="e">
        <f t="shared" si="202"/>
        <v>#REF!</v>
      </c>
      <c r="S217" s="61" t="e">
        <f t="shared" si="203"/>
        <v>#REF!</v>
      </c>
      <c r="T217" s="61" t="e">
        <f t="shared" si="204"/>
        <v>#REF!</v>
      </c>
      <c r="U217" s="61" t="e">
        <f t="shared" si="205"/>
        <v>#REF!</v>
      </c>
      <c r="V217" s="61" t="e">
        <f t="shared" si="206"/>
        <v>#REF!</v>
      </c>
      <c r="W217" s="61" t="e">
        <f t="shared" si="207"/>
        <v>#REF!</v>
      </c>
      <c r="X217" s="61" t="e">
        <f t="shared" si="208"/>
        <v>#REF!</v>
      </c>
      <c r="Y217" s="61" t="e">
        <f t="shared" si="209"/>
        <v>#REF!</v>
      </c>
      <c r="Z217" s="61" t="e">
        <f t="shared" si="210"/>
        <v>#REF!</v>
      </c>
      <c r="AA217" s="62" t="e">
        <f t="shared" si="211"/>
        <v>#REF!</v>
      </c>
      <c r="AB217" s="61" t="e">
        <f t="shared" si="212"/>
        <v>#REF!</v>
      </c>
      <c r="AC217" s="61" t="e">
        <f t="shared" si="213"/>
        <v>#REF!</v>
      </c>
      <c r="AD217" s="61" t="e">
        <f t="shared" si="214"/>
        <v>#REF!</v>
      </c>
      <c r="AE217" s="63" t="e">
        <f t="shared" si="215"/>
        <v>#REF!</v>
      </c>
      <c r="AF217" s="62" t="e">
        <f t="shared" si="216"/>
        <v>#REF!</v>
      </c>
      <c r="AG217" s="61" t="e">
        <f t="shared" si="217"/>
        <v>#REF!</v>
      </c>
      <c r="AH217" s="61" t="e">
        <f t="shared" si="218"/>
        <v>#REF!</v>
      </c>
      <c r="AI217" s="61" t="e">
        <f t="shared" si="219"/>
        <v>#REF!</v>
      </c>
      <c r="AJ217" s="61" t="e">
        <f t="shared" si="220"/>
        <v>#REF!</v>
      </c>
      <c r="AK217" s="61" t="e">
        <f t="shared" si="221"/>
        <v>#REF!</v>
      </c>
      <c r="AL217" s="61" t="e">
        <f t="shared" si="222"/>
        <v>#REF!</v>
      </c>
      <c r="AM217" s="61" t="e">
        <f t="shared" si="223"/>
        <v>#REF!</v>
      </c>
      <c r="AN217" s="61" t="e">
        <f t="shared" si="224"/>
        <v>#REF!</v>
      </c>
      <c r="AO217" s="61" t="e">
        <f t="shared" si="225"/>
        <v>#REF!</v>
      </c>
      <c r="AP217" s="61" t="e">
        <f t="shared" si="226"/>
        <v>#REF!</v>
      </c>
      <c r="AQ217" s="61" t="e">
        <f t="shared" si="227"/>
        <v>#REF!</v>
      </c>
      <c r="AR217" s="61" t="e">
        <f t="shared" si="228"/>
        <v>#REF!</v>
      </c>
      <c r="AS217" s="61" t="e">
        <f t="shared" si="229"/>
        <v>#REF!</v>
      </c>
      <c r="AT217" s="63" t="e">
        <f t="shared" si="230"/>
        <v>#REF!</v>
      </c>
      <c r="AU217" s="62" t="e">
        <f t="shared" si="231"/>
        <v>#REF!</v>
      </c>
      <c r="AV217" s="61" t="e">
        <f t="shared" si="232"/>
        <v>#REF!</v>
      </c>
      <c r="AW217" s="61" t="e">
        <f t="shared" si="233"/>
        <v>#REF!</v>
      </c>
      <c r="AX217" s="61" t="e">
        <f t="shared" si="234"/>
        <v>#REF!</v>
      </c>
      <c r="AY217" s="61" t="e">
        <f t="shared" si="235"/>
        <v>#REF!</v>
      </c>
      <c r="AZ217" s="61" t="e">
        <f t="shared" si="236"/>
        <v>#REF!</v>
      </c>
      <c r="BA217" s="61" t="e">
        <f t="shared" si="237"/>
        <v>#REF!</v>
      </c>
      <c r="BB217" s="61" t="e">
        <f t="shared" si="238"/>
        <v>#REF!</v>
      </c>
      <c r="BC217" s="61" t="e">
        <f t="shared" si="239"/>
        <v>#REF!</v>
      </c>
      <c r="BD217" s="61" t="e">
        <f t="shared" si="240"/>
        <v>#REF!</v>
      </c>
      <c r="BE217" s="61" t="e">
        <f t="shared" si="241"/>
        <v>#REF!</v>
      </c>
      <c r="BF217" s="61" t="e">
        <f t="shared" si="242"/>
        <v>#REF!</v>
      </c>
      <c r="BG217" s="61" t="e">
        <f t="shared" si="243"/>
        <v>#REF!</v>
      </c>
      <c r="BH217" s="61" t="e">
        <f t="shared" si="244"/>
        <v>#REF!</v>
      </c>
      <c r="BI217" s="60" t="e">
        <f t="shared" si="245"/>
        <v>#REF!</v>
      </c>
      <c r="BJ217" s="53" t="e">
        <f t="shared" si="247"/>
        <v>#REF!</v>
      </c>
    </row>
    <row r="218" spans="1:62" s="33" customFormat="1" ht="12.95" customHeight="1">
      <c r="A218" s="52">
        <f t="shared" si="246"/>
        <v>2747</v>
      </c>
      <c r="B218" s="59" t="e">
        <f t="shared" si="186"/>
        <v>#REF!</v>
      </c>
      <c r="C218" s="55" t="e">
        <f t="shared" si="187"/>
        <v>#REF!</v>
      </c>
      <c r="D218" s="55" t="e">
        <f t="shared" si="188"/>
        <v>#REF!</v>
      </c>
      <c r="E218" s="55" t="e">
        <f t="shared" si="189"/>
        <v>#REF!</v>
      </c>
      <c r="F218" s="55" t="e">
        <f t="shared" si="190"/>
        <v>#REF!</v>
      </c>
      <c r="G218" s="55" t="e">
        <f t="shared" si="191"/>
        <v>#REF!</v>
      </c>
      <c r="H218" s="55" t="e">
        <f t="shared" si="192"/>
        <v>#REF!</v>
      </c>
      <c r="I218" s="55" t="e">
        <f t="shared" si="193"/>
        <v>#REF!</v>
      </c>
      <c r="J218" s="55" t="e">
        <f t="shared" si="194"/>
        <v>#REF!</v>
      </c>
      <c r="K218" s="55" t="e">
        <f t="shared" si="195"/>
        <v>#REF!</v>
      </c>
      <c r="L218" s="55" t="e">
        <f t="shared" si="196"/>
        <v>#REF!</v>
      </c>
      <c r="M218" s="55" t="e">
        <f t="shared" si="197"/>
        <v>#REF!</v>
      </c>
      <c r="N218" s="55" t="e">
        <f t="shared" si="198"/>
        <v>#REF!</v>
      </c>
      <c r="O218" s="55" t="e">
        <f t="shared" si="199"/>
        <v>#REF!</v>
      </c>
      <c r="P218" s="57" t="e">
        <f t="shared" si="200"/>
        <v>#REF!</v>
      </c>
      <c r="Q218" s="58" t="e">
        <f t="shared" si="201"/>
        <v>#REF!</v>
      </c>
      <c r="R218" s="55" t="e">
        <f t="shared" si="202"/>
        <v>#REF!</v>
      </c>
      <c r="S218" s="55" t="e">
        <f t="shared" si="203"/>
        <v>#REF!</v>
      </c>
      <c r="T218" s="55" t="e">
        <f t="shared" si="204"/>
        <v>#REF!</v>
      </c>
      <c r="U218" s="55" t="e">
        <f t="shared" si="205"/>
        <v>#REF!</v>
      </c>
      <c r="V218" s="55" t="e">
        <f t="shared" si="206"/>
        <v>#REF!</v>
      </c>
      <c r="W218" s="55" t="e">
        <f t="shared" si="207"/>
        <v>#REF!</v>
      </c>
      <c r="X218" s="55" t="e">
        <f t="shared" si="208"/>
        <v>#REF!</v>
      </c>
      <c r="Y218" s="55" t="e">
        <f t="shared" si="209"/>
        <v>#REF!</v>
      </c>
      <c r="Z218" s="55" t="e">
        <f t="shared" si="210"/>
        <v>#REF!</v>
      </c>
      <c r="AA218" s="56" t="e">
        <f t="shared" si="211"/>
        <v>#REF!</v>
      </c>
      <c r="AB218" s="55" t="e">
        <f t="shared" si="212"/>
        <v>#REF!</v>
      </c>
      <c r="AC218" s="55" t="e">
        <f t="shared" si="213"/>
        <v>#REF!</v>
      </c>
      <c r="AD218" s="55" t="e">
        <f t="shared" si="214"/>
        <v>#REF!</v>
      </c>
      <c r="AE218" s="57" t="e">
        <f t="shared" si="215"/>
        <v>#REF!</v>
      </c>
      <c r="AF218" s="56" t="e">
        <f t="shared" si="216"/>
        <v>#REF!</v>
      </c>
      <c r="AG218" s="55" t="e">
        <f t="shared" si="217"/>
        <v>#REF!</v>
      </c>
      <c r="AH218" s="55" t="e">
        <f t="shared" si="218"/>
        <v>#REF!</v>
      </c>
      <c r="AI218" s="55" t="e">
        <f t="shared" si="219"/>
        <v>#REF!</v>
      </c>
      <c r="AJ218" s="55" t="e">
        <f t="shared" si="220"/>
        <v>#REF!</v>
      </c>
      <c r="AK218" s="55" t="e">
        <f t="shared" si="221"/>
        <v>#REF!</v>
      </c>
      <c r="AL218" s="55" t="e">
        <f t="shared" si="222"/>
        <v>#REF!</v>
      </c>
      <c r="AM218" s="55" t="e">
        <f t="shared" si="223"/>
        <v>#REF!</v>
      </c>
      <c r="AN218" s="55" t="e">
        <f t="shared" si="224"/>
        <v>#REF!</v>
      </c>
      <c r="AO218" s="55" t="e">
        <f t="shared" si="225"/>
        <v>#REF!</v>
      </c>
      <c r="AP218" s="55" t="e">
        <f t="shared" si="226"/>
        <v>#REF!</v>
      </c>
      <c r="AQ218" s="55" t="e">
        <f t="shared" si="227"/>
        <v>#REF!</v>
      </c>
      <c r="AR218" s="55" t="e">
        <f t="shared" si="228"/>
        <v>#REF!</v>
      </c>
      <c r="AS218" s="55" t="e">
        <f t="shared" si="229"/>
        <v>#REF!</v>
      </c>
      <c r="AT218" s="57" t="e">
        <f t="shared" si="230"/>
        <v>#REF!</v>
      </c>
      <c r="AU218" s="56" t="e">
        <f t="shared" si="231"/>
        <v>#REF!</v>
      </c>
      <c r="AV218" s="55" t="e">
        <f t="shared" si="232"/>
        <v>#REF!</v>
      </c>
      <c r="AW218" s="55" t="e">
        <f t="shared" si="233"/>
        <v>#REF!</v>
      </c>
      <c r="AX218" s="55" t="e">
        <f t="shared" si="234"/>
        <v>#REF!</v>
      </c>
      <c r="AY218" s="55" t="e">
        <f t="shared" si="235"/>
        <v>#REF!</v>
      </c>
      <c r="AZ218" s="55" t="e">
        <f t="shared" si="236"/>
        <v>#REF!</v>
      </c>
      <c r="BA218" s="55" t="e">
        <f t="shared" si="237"/>
        <v>#REF!</v>
      </c>
      <c r="BB218" s="55" t="e">
        <f t="shared" si="238"/>
        <v>#REF!</v>
      </c>
      <c r="BC218" s="55" t="e">
        <f t="shared" si="239"/>
        <v>#REF!</v>
      </c>
      <c r="BD218" s="55" t="e">
        <f t="shared" si="240"/>
        <v>#REF!</v>
      </c>
      <c r="BE218" s="55" t="e">
        <f t="shared" si="241"/>
        <v>#REF!</v>
      </c>
      <c r="BF218" s="55" t="e">
        <f t="shared" si="242"/>
        <v>#REF!</v>
      </c>
      <c r="BG218" s="55" t="e">
        <f t="shared" si="243"/>
        <v>#REF!</v>
      </c>
      <c r="BH218" s="55" t="e">
        <f t="shared" si="244"/>
        <v>#REF!</v>
      </c>
      <c r="BI218" s="54" t="e">
        <f t="shared" si="245"/>
        <v>#REF!</v>
      </c>
      <c r="BJ218" s="53" t="e">
        <f t="shared" si="247"/>
        <v>#REF!</v>
      </c>
    </row>
    <row r="219" spans="1:62" s="33" customFormat="1" ht="12.95" customHeight="1">
      <c r="A219" s="52">
        <f t="shared" si="246"/>
        <v>2748</v>
      </c>
      <c r="B219" s="59" t="e">
        <f t="shared" si="186"/>
        <v>#REF!</v>
      </c>
      <c r="C219" s="55" t="e">
        <f t="shared" si="187"/>
        <v>#REF!</v>
      </c>
      <c r="D219" s="55" t="e">
        <f t="shared" si="188"/>
        <v>#REF!</v>
      </c>
      <c r="E219" s="55" t="e">
        <f t="shared" si="189"/>
        <v>#REF!</v>
      </c>
      <c r="F219" s="55" t="e">
        <f t="shared" si="190"/>
        <v>#REF!</v>
      </c>
      <c r="G219" s="55" t="e">
        <f t="shared" si="191"/>
        <v>#REF!</v>
      </c>
      <c r="H219" s="55" t="e">
        <f t="shared" si="192"/>
        <v>#REF!</v>
      </c>
      <c r="I219" s="55" t="e">
        <f t="shared" si="193"/>
        <v>#REF!</v>
      </c>
      <c r="J219" s="55" t="e">
        <f t="shared" si="194"/>
        <v>#REF!</v>
      </c>
      <c r="K219" s="55" t="e">
        <f t="shared" si="195"/>
        <v>#REF!</v>
      </c>
      <c r="L219" s="55" t="e">
        <f t="shared" si="196"/>
        <v>#REF!</v>
      </c>
      <c r="M219" s="55" t="e">
        <f t="shared" si="197"/>
        <v>#REF!</v>
      </c>
      <c r="N219" s="55" t="e">
        <f t="shared" si="198"/>
        <v>#REF!</v>
      </c>
      <c r="O219" s="55" t="e">
        <f t="shared" si="199"/>
        <v>#REF!</v>
      </c>
      <c r="P219" s="57" t="e">
        <f t="shared" si="200"/>
        <v>#REF!</v>
      </c>
      <c r="Q219" s="58" t="e">
        <f t="shared" si="201"/>
        <v>#REF!</v>
      </c>
      <c r="R219" s="55" t="e">
        <f t="shared" si="202"/>
        <v>#REF!</v>
      </c>
      <c r="S219" s="55" t="e">
        <f t="shared" si="203"/>
        <v>#REF!</v>
      </c>
      <c r="T219" s="55" t="e">
        <f t="shared" si="204"/>
        <v>#REF!</v>
      </c>
      <c r="U219" s="55" t="e">
        <f t="shared" si="205"/>
        <v>#REF!</v>
      </c>
      <c r="V219" s="55" t="e">
        <f t="shared" si="206"/>
        <v>#REF!</v>
      </c>
      <c r="W219" s="55" t="e">
        <f t="shared" si="207"/>
        <v>#REF!</v>
      </c>
      <c r="X219" s="55" t="e">
        <f t="shared" si="208"/>
        <v>#REF!</v>
      </c>
      <c r="Y219" s="55" t="e">
        <f t="shared" si="209"/>
        <v>#REF!</v>
      </c>
      <c r="Z219" s="55" t="e">
        <f t="shared" si="210"/>
        <v>#REF!</v>
      </c>
      <c r="AA219" s="56" t="e">
        <f t="shared" si="211"/>
        <v>#REF!</v>
      </c>
      <c r="AB219" s="55" t="e">
        <f t="shared" si="212"/>
        <v>#REF!</v>
      </c>
      <c r="AC219" s="55" t="e">
        <f t="shared" si="213"/>
        <v>#REF!</v>
      </c>
      <c r="AD219" s="55" t="e">
        <f t="shared" si="214"/>
        <v>#REF!</v>
      </c>
      <c r="AE219" s="57" t="e">
        <f t="shared" si="215"/>
        <v>#REF!</v>
      </c>
      <c r="AF219" s="56" t="e">
        <f t="shared" si="216"/>
        <v>#REF!</v>
      </c>
      <c r="AG219" s="55" t="e">
        <f t="shared" si="217"/>
        <v>#REF!</v>
      </c>
      <c r="AH219" s="55" t="e">
        <f t="shared" si="218"/>
        <v>#REF!</v>
      </c>
      <c r="AI219" s="55" t="e">
        <f t="shared" si="219"/>
        <v>#REF!</v>
      </c>
      <c r="AJ219" s="55" t="e">
        <f t="shared" si="220"/>
        <v>#REF!</v>
      </c>
      <c r="AK219" s="55" t="e">
        <f t="shared" si="221"/>
        <v>#REF!</v>
      </c>
      <c r="AL219" s="55" t="e">
        <f t="shared" si="222"/>
        <v>#REF!</v>
      </c>
      <c r="AM219" s="55" t="e">
        <f t="shared" si="223"/>
        <v>#REF!</v>
      </c>
      <c r="AN219" s="55" t="e">
        <f t="shared" si="224"/>
        <v>#REF!</v>
      </c>
      <c r="AO219" s="55" t="e">
        <f t="shared" si="225"/>
        <v>#REF!</v>
      </c>
      <c r="AP219" s="55" t="e">
        <f t="shared" si="226"/>
        <v>#REF!</v>
      </c>
      <c r="AQ219" s="55" t="e">
        <f t="shared" si="227"/>
        <v>#REF!</v>
      </c>
      <c r="AR219" s="55" t="e">
        <f t="shared" si="228"/>
        <v>#REF!</v>
      </c>
      <c r="AS219" s="55" t="e">
        <f t="shared" si="229"/>
        <v>#REF!</v>
      </c>
      <c r="AT219" s="57" t="e">
        <f t="shared" si="230"/>
        <v>#REF!</v>
      </c>
      <c r="AU219" s="56" t="e">
        <f t="shared" si="231"/>
        <v>#REF!</v>
      </c>
      <c r="AV219" s="55" t="e">
        <f t="shared" si="232"/>
        <v>#REF!</v>
      </c>
      <c r="AW219" s="55" t="e">
        <f t="shared" si="233"/>
        <v>#REF!</v>
      </c>
      <c r="AX219" s="55" t="e">
        <f t="shared" si="234"/>
        <v>#REF!</v>
      </c>
      <c r="AY219" s="55" t="e">
        <f t="shared" si="235"/>
        <v>#REF!</v>
      </c>
      <c r="AZ219" s="55" t="e">
        <f t="shared" si="236"/>
        <v>#REF!</v>
      </c>
      <c r="BA219" s="55" t="e">
        <f t="shared" si="237"/>
        <v>#REF!</v>
      </c>
      <c r="BB219" s="55" t="e">
        <f t="shared" si="238"/>
        <v>#REF!</v>
      </c>
      <c r="BC219" s="55" t="e">
        <f t="shared" si="239"/>
        <v>#REF!</v>
      </c>
      <c r="BD219" s="55" t="e">
        <f t="shared" si="240"/>
        <v>#REF!</v>
      </c>
      <c r="BE219" s="55" t="e">
        <f t="shared" si="241"/>
        <v>#REF!</v>
      </c>
      <c r="BF219" s="55" t="e">
        <f t="shared" si="242"/>
        <v>#REF!</v>
      </c>
      <c r="BG219" s="55" t="e">
        <f t="shared" si="243"/>
        <v>#REF!</v>
      </c>
      <c r="BH219" s="55" t="e">
        <f t="shared" si="244"/>
        <v>#REF!</v>
      </c>
      <c r="BI219" s="54" t="e">
        <f t="shared" si="245"/>
        <v>#REF!</v>
      </c>
      <c r="BJ219" s="53" t="e">
        <f t="shared" si="247"/>
        <v>#REF!</v>
      </c>
    </row>
    <row r="220" spans="1:62" s="33" customFormat="1" ht="12.95" customHeight="1">
      <c r="A220" s="52">
        <f t="shared" si="246"/>
        <v>2749</v>
      </c>
      <c r="B220" s="59" t="e">
        <f t="shared" si="186"/>
        <v>#REF!</v>
      </c>
      <c r="C220" s="55" t="e">
        <f t="shared" si="187"/>
        <v>#REF!</v>
      </c>
      <c r="D220" s="55" t="e">
        <f t="shared" si="188"/>
        <v>#REF!</v>
      </c>
      <c r="E220" s="55" t="e">
        <f t="shared" si="189"/>
        <v>#REF!</v>
      </c>
      <c r="F220" s="55" t="e">
        <f t="shared" si="190"/>
        <v>#REF!</v>
      </c>
      <c r="G220" s="55" t="e">
        <f t="shared" si="191"/>
        <v>#REF!</v>
      </c>
      <c r="H220" s="55" t="e">
        <f t="shared" si="192"/>
        <v>#REF!</v>
      </c>
      <c r="I220" s="55" t="e">
        <f t="shared" si="193"/>
        <v>#REF!</v>
      </c>
      <c r="J220" s="55" t="e">
        <f t="shared" si="194"/>
        <v>#REF!</v>
      </c>
      <c r="K220" s="55" t="e">
        <f t="shared" si="195"/>
        <v>#REF!</v>
      </c>
      <c r="L220" s="55" t="e">
        <f t="shared" si="196"/>
        <v>#REF!</v>
      </c>
      <c r="M220" s="55" t="e">
        <f t="shared" si="197"/>
        <v>#REF!</v>
      </c>
      <c r="N220" s="55" t="e">
        <f t="shared" si="198"/>
        <v>#REF!</v>
      </c>
      <c r="O220" s="55" t="e">
        <f t="shared" si="199"/>
        <v>#REF!</v>
      </c>
      <c r="P220" s="57" t="e">
        <f t="shared" si="200"/>
        <v>#REF!</v>
      </c>
      <c r="Q220" s="58" t="e">
        <f t="shared" si="201"/>
        <v>#REF!</v>
      </c>
      <c r="R220" s="55" t="e">
        <f t="shared" si="202"/>
        <v>#REF!</v>
      </c>
      <c r="S220" s="55" t="e">
        <f t="shared" si="203"/>
        <v>#REF!</v>
      </c>
      <c r="T220" s="55" t="e">
        <f t="shared" si="204"/>
        <v>#REF!</v>
      </c>
      <c r="U220" s="55" t="e">
        <f t="shared" si="205"/>
        <v>#REF!</v>
      </c>
      <c r="V220" s="55" t="e">
        <f t="shared" si="206"/>
        <v>#REF!</v>
      </c>
      <c r="W220" s="55" t="e">
        <f t="shared" si="207"/>
        <v>#REF!</v>
      </c>
      <c r="X220" s="55" t="e">
        <f t="shared" si="208"/>
        <v>#REF!</v>
      </c>
      <c r="Y220" s="55" t="e">
        <f t="shared" si="209"/>
        <v>#REF!</v>
      </c>
      <c r="Z220" s="55" t="e">
        <f t="shared" si="210"/>
        <v>#REF!</v>
      </c>
      <c r="AA220" s="56" t="e">
        <f t="shared" si="211"/>
        <v>#REF!</v>
      </c>
      <c r="AB220" s="55" t="e">
        <f t="shared" si="212"/>
        <v>#REF!</v>
      </c>
      <c r="AC220" s="55" t="e">
        <f t="shared" si="213"/>
        <v>#REF!</v>
      </c>
      <c r="AD220" s="55" t="e">
        <f t="shared" si="214"/>
        <v>#REF!</v>
      </c>
      <c r="AE220" s="57" t="e">
        <f t="shared" si="215"/>
        <v>#REF!</v>
      </c>
      <c r="AF220" s="56" t="e">
        <f t="shared" si="216"/>
        <v>#REF!</v>
      </c>
      <c r="AG220" s="55" t="e">
        <f t="shared" si="217"/>
        <v>#REF!</v>
      </c>
      <c r="AH220" s="55" t="e">
        <f t="shared" si="218"/>
        <v>#REF!</v>
      </c>
      <c r="AI220" s="55" t="e">
        <f t="shared" si="219"/>
        <v>#REF!</v>
      </c>
      <c r="AJ220" s="55" t="e">
        <f t="shared" si="220"/>
        <v>#REF!</v>
      </c>
      <c r="AK220" s="55" t="e">
        <f t="shared" si="221"/>
        <v>#REF!</v>
      </c>
      <c r="AL220" s="55" t="e">
        <f t="shared" si="222"/>
        <v>#REF!</v>
      </c>
      <c r="AM220" s="55" t="e">
        <f t="shared" si="223"/>
        <v>#REF!</v>
      </c>
      <c r="AN220" s="55" t="e">
        <f t="shared" si="224"/>
        <v>#REF!</v>
      </c>
      <c r="AO220" s="55" t="e">
        <f t="shared" si="225"/>
        <v>#REF!</v>
      </c>
      <c r="AP220" s="55" t="e">
        <f t="shared" si="226"/>
        <v>#REF!</v>
      </c>
      <c r="AQ220" s="55" t="e">
        <f t="shared" si="227"/>
        <v>#REF!</v>
      </c>
      <c r="AR220" s="55" t="e">
        <f t="shared" si="228"/>
        <v>#REF!</v>
      </c>
      <c r="AS220" s="55" t="e">
        <f t="shared" si="229"/>
        <v>#REF!</v>
      </c>
      <c r="AT220" s="57" t="e">
        <f t="shared" si="230"/>
        <v>#REF!</v>
      </c>
      <c r="AU220" s="56" t="e">
        <f t="shared" si="231"/>
        <v>#REF!</v>
      </c>
      <c r="AV220" s="55" t="e">
        <f t="shared" si="232"/>
        <v>#REF!</v>
      </c>
      <c r="AW220" s="55" t="e">
        <f t="shared" si="233"/>
        <v>#REF!</v>
      </c>
      <c r="AX220" s="55" t="e">
        <f t="shared" si="234"/>
        <v>#REF!</v>
      </c>
      <c r="AY220" s="55" t="e">
        <f t="shared" si="235"/>
        <v>#REF!</v>
      </c>
      <c r="AZ220" s="55" t="e">
        <f t="shared" si="236"/>
        <v>#REF!</v>
      </c>
      <c r="BA220" s="55" t="e">
        <f t="shared" si="237"/>
        <v>#REF!</v>
      </c>
      <c r="BB220" s="55" t="e">
        <f t="shared" si="238"/>
        <v>#REF!</v>
      </c>
      <c r="BC220" s="55" t="e">
        <f t="shared" si="239"/>
        <v>#REF!</v>
      </c>
      <c r="BD220" s="55" t="e">
        <f t="shared" si="240"/>
        <v>#REF!</v>
      </c>
      <c r="BE220" s="55" t="e">
        <f t="shared" si="241"/>
        <v>#REF!</v>
      </c>
      <c r="BF220" s="55" t="e">
        <f t="shared" si="242"/>
        <v>#REF!</v>
      </c>
      <c r="BG220" s="55" t="e">
        <f t="shared" si="243"/>
        <v>#REF!</v>
      </c>
      <c r="BH220" s="55" t="e">
        <f t="shared" si="244"/>
        <v>#REF!</v>
      </c>
      <c r="BI220" s="54" t="e">
        <f t="shared" si="245"/>
        <v>#REF!</v>
      </c>
      <c r="BJ220" s="53" t="e">
        <f t="shared" si="247"/>
        <v>#REF!</v>
      </c>
    </row>
    <row r="221" spans="1:62" s="33" customFormat="1" ht="12.95" customHeight="1">
      <c r="A221" s="52">
        <f t="shared" si="246"/>
        <v>2750</v>
      </c>
      <c r="B221" s="59" t="e">
        <f t="shared" si="186"/>
        <v>#REF!</v>
      </c>
      <c r="C221" s="55" t="e">
        <f t="shared" si="187"/>
        <v>#REF!</v>
      </c>
      <c r="D221" s="55" t="e">
        <f t="shared" si="188"/>
        <v>#REF!</v>
      </c>
      <c r="E221" s="55" t="e">
        <f t="shared" si="189"/>
        <v>#REF!</v>
      </c>
      <c r="F221" s="55" t="e">
        <f t="shared" si="190"/>
        <v>#REF!</v>
      </c>
      <c r="G221" s="55" t="e">
        <f t="shared" si="191"/>
        <v>#REF!</v>
      </c>
      <c r="H221" s="55" t="e">
        <f t="shared" si="192"/>
        <v>#REF!</v>
      </c>
      <c r="I221" s="55" t="e">
        <f t="shared" si="193"/>
        <v>#REF!</v>
      </c>
      <c r="J221" s="55" t="e">
        <f t="shared" si="194"/>
        <v>#REF!</v>
      </c>
      <c r="K221" s="55" t="e">
        <f t="shared" si="195"/>
        <v>#REF!</v>
      </c>
      <c r="L221" s="55" t="e">
        <f t="shared" si="196"/>
        <v>#REF!</v>
      </c>
      <c r="M221" s="55" t="e">
        <f t="shared" si="197"/>
        <v>#REF!</v>
      </c>
      <c r="N221" s="55" t="e">
        <f t="shared" si="198"/>
        <v>#REF!</v>
      </c>
      <c r="O221" s="55" t="e">
        <f t="shared" si="199"/>
        <v>#REF!</v>
      </c>
      <c r="P221" s="57" t="e">
        <f t="shared" si="200"/>
        <v>#REF!</v>
      </c>
      <c r="Q221" s="58" t="e">
        <f t="shared" si="201"/>
        <v>#REF!</v>
      </c>
      <c r="R221" s="55" t="e">
        <f t="shared" si="202"/>
        <v>#REF!</v>
      </c>
      <c r="S221" s="55" t="e">
        <f t="shared" si="203"/>
        <v>#REF!</v>
      </c>
      <c r="T221" s="55" t="e">
        <f t="shared" si="204"/>
        <v>#REF!</v>
      </c>
      <c r="U221" s="55" t="e">
        <f t="shared" si="205"/>
        <v>#REF!</v>
      </c>
      <c r="V221" s="55" t="e">
        <f t="shared" si="206"/>
        <v>#REF!</v>
      </c>
      <c r="W221" s="55" t="e">
        <f t="shared" si="207"/>
        <v>#REF!</v>
      </c>
      <c r="X221" s="55" t="e">
        <f t="shared" si="208"/>
        <v>#REF!</v>
      </c>
      <c r="Y221" s="55" t="e">
        <f t="shared" si="209"/>
        <v>#REF!</v>
      </c>
      <c r="Z221" s="55" t="e">
        <f t="shared" si="210"/>
        <v>#REF!</v>
      </c>
      <c r="AA221" s="56" t="e">
        <f t="shared" si="211"/>
        <v>#REF!</v>
      </c>
      <c r="AB221" s="55" t="e">
        <f t="shared" si="212"/>
        <v>#REF!</v>
      </c>
      <c r="AC221" s="55" t="e">
        <f t="shared" si="213"/>
        <v>#REF!</v>
      </c>
      <c r="AD221" s="55" t="e">
        <f t="shared" si="214"/>
        <v>#REF!</v>
      </c>
      <c r="AE221" s="57" t="e">
        <f t="shared" si="215"/>
        <v>#REF!</v>
      </c>
      <c r="AF221" s="56" t="e">
        <f t="shared" si="216"/>
        <v>#REF!</v>
      </c>
      <c r="AG221" s="55" t="e">
        <f t="shared" si="217"/>
        <v>#REF!</v>
      </c>
      <c r="AH221" s="55" t="e">
        <f t="shared" si="218"/>
        <v>#REF!</v>
      </c>
      <c r="AI221" s="55" t="e">
        <f t="shared" si="219"/>
        <v>#REF!</v>
      </c>
      <c r="AJ221" s="55" t="e">
        <f t="shared" si="220"/>
        <v>#REF!</v>
      </c>
      <c r="AK221" s="55" t="e">
        <f t="shared" si="221"/>
        <v>#REF!</v>
      </c>
      <c r="AL221" s="55" t="e">
        <f t="shared" si="222"/>
        <v>#REF!</v>
      </c>
      <c r="AM221" s="55" t="e">
        <f t="shared" si="223"/>
        <v>#REF!</v>
      </c>
      <c r="AN221" s="55" t="e">
        <f t="shared" si="224"/>
        <v>#REF!</v>
      </c>
      <c r="AO221" s="55" t="e">
        <f t="shared" si="225"/>
        <v>#REF!</v>
      </c>
      <c r="AP221" s="55" t="e">
        <f t="shared" si="226"/>
        <v>#REF!</v>
      </c>
      <c r="AQ221" s="55" t="e">
        <f t="shared" si="227"/>
        <v>#REF!</v>
      </c>
      <c r="AR221" s="55" t="e">
        <f t="shared" si="228"/>
        <v>#REF!</v>
      </c>
      <c r="AS221" s="55" t="e">
        <f t="shared" si="229"/>
        <v>#REF!</v>
      </c>
      <c r="AT221" s="57" t="e">
        <f t="shared" si="230"/>
        <v>#REF!</v>
      </c>
      <c r="AU221" s="56" t="e">
        <f t="shared" si="231"/>
        <v>#REF!</v>
      </c>
      <c r="AV221" s="55" t="e">
        <f t="shared" si="232"/>
        <v>#REF!</v>
      </c>
      <c r="AW221" s="55" t="e">
        <f t="shared" si="233"/>
        <v>#REF!</v>
      </c>
      <c r="AX221" s="55" t="e">
        <f t="shared" si="234"/>
        <v>#REF!</v>
      </c>
      <c r="AY221" s="55" t="e">
        <f t="shared" si="235"/>
        <v>#REF!</v>
      </c>
      <c r="AZ221" s="55" t="e">
        <f t="shared" si="236"/>
        <v>#REF!</v>
      </c>
      <c r="BA221" s="55" t="e">
        <f t="shared" si="237"/>
        <v>#REF!</v>
      </c>
      <c r="BB221" s="55" t="e">
        <f t="shared" si="238"/>
        <v>#REF!</v>
      </c>
      <c r="BC221" s="55" t="e">
        <f t="shared" si="239"/>
        <v>#REF!</v>
      </c>
      <c r="BD221" s="55" t="e">
        <f t="shared" si="240"/>
        <v>#REF!</v>
      </c>
      <c r="BE221" s="55" t="e">
        <f t="shared" si="241"/>
        <v>#REF!</v>
      </c>
      <c r="BF221" s="55" t="e">
        <f t="shared" si="242"/>
        <v>#REF!</v>
      </c>
      <c r="BG221" s="55" t="e">
        <f t="shared" si="243"/>
        <v>#REF!</v>
      </c>
      <c r="BH221" s="55" t="e">
        <f t="shared" si="244"/>
        <v>#REF!</v>
      </c>
      <c r="BI221" s="54" t="e">
        <f t="shared" si="245"/>
        <v>#REF!</v>
      </c>
      <c r="BJ221" s="53" t="e">
        <f t="shared" si="247"/>
        <v>#REF!</v>
      </c>
    </row>
    <row r="222" spans="1:62" s="33" customFormat="1" ht="12.95" customHeight="1">
      <c r="A222" s="52">
        <f t="shared" si="246"/>
        <v>2751</v>
      </c>
      <c r="B222" s="59" t="e">
        <f t="shared" si="186"/>
        <v>#REF!</v>
      </c>
      <c r="C222" s="55" t="e">
        <f t="shared" si="187"/>
        <v>#REF!</v>
      </c>
      <c r="D222" s="55" t="e">
        <f t="shared" si="188"/>
        <v>#REF!</v>
      </c>
      <c r="E222" s="55" t="e">
        <f t="shared" si="189"/>
        <v>#REF!</v>
      </c>
      <c r="F222" s="55" t="e">
        <f t="shared" si="190"/>
        <v>#REF!</v>
      </c>
      <c r="G222" s="55" t="e">
        <f t="shared" si="191"/>
        <v>#REF!</v>
      </c>
      <c r="H222" s="55" t="e">
        <f t="shared" si="192"/>
        <v>#REF!</v>
      </c>
      <c r="I222" s="55" t="e">
        <f t="shared" si="193"/>
        <v>#REF!</v>
      </c>
      <c r="J222" s="55" t="e">
        <f t="shared" si="194"/>
        <v>#REF!</v>
      </c>
      <c r="K222" s="55" t="e">
        <f t="shared" si="195"/>
        <v>#REF!</v>
      </c>
      <c r="L222" s="55" t="e">
        <f t="shared" si="196"/>
        <v>#REF!</v>
      </c>
      <c r="M222" s="55" t="e">
        <f t="shared" si="197"/>
        <v>#REF!</v>
      </c>
      <c r="N222" s="55" t="e">
        <f t="shared" si="198"/>
        <v>#REF!</v>
      </c>
      <c r="O222" s="55" t="e">
        <f t="shared" si="199"/>
        <v>#REF!</v>
      </c>
      <c r="P222" s="57" t="e">
        <f t="shared" si="200"/>
        <v>#REF!</v>
      </c>
      <c r="Q222" s="58" t="e">
        <f t="shared" si="201"/>
        <v>#REF!</v>
      </c>
      <c r="R222" s="55" t="e">
        <f t="shared" si="202"/>
        <v>#REF!</v>
      </c>
      <c r="S222" s="55" t="e">
        <f t="shared" si="203"/>
        <v>#REF!</v>
      </c>
      <c r="T222" s="55" t="e">
        <f t="shared" si="204"/>
        <v>#REF!</v>
      </c>
      <c r="U222" s="55" t="e">
        <f t="shared" si="205"/>
        <v>#REF!</v>
      </c>
      <c r="V222" s="55" t="e">
        <f t="shared" si="206"/>
        <v>#REF!</v>
      </c>
      <c r="W222" s="55" t="e">
        <f t="shared" si="207"/>
        <v>#REF!</v>
      </c>
      <c r="X222" s="55" t="e">
        <f t="shared" si="208"/>
        <v>#REF!</v>
      </c>
      <c r="Y222" s="55" t="e">
        <f t="shared" si="209"/>
        <v>#REF!</v>
      </c>
      <c r="Z222" s="55" t="e">
        <f t="shared" si="210"/>
        <v>#REF!</v>
      </c>
      <c r="AA222" s="56" t="e">
        <f t="shared" si="211"/>
        <v>#REF!</v>
      </c>
      <c r="AB222" s="55" t="e">
        <f t="shared" si="212"/>
        <v>#REF!</v>
      </c>
      <c r="AC222" s="55" t="e">
        <f t="shared" si="213"/>
        <v>#REF!</v>
      </c>
      <c r="AD222" s="55" t="e">
        <f t="shared" si="214"/>
        <v>#REF!</v>
      </c>
      <c r="AE222" s="57" t="e">
        <f t="shared" si="215"/>
        <v>#REF!</v>
      </c>
      <c r="AF222" s="56" t="e">
        <f t="shared" si="216"/>
        <v>#REF!</v>
      </c>
      <c r="AG222" s="55" t="e">
        <f t="shared" si="217"/>
        <v>#REF!</v>
      </c>
      <c r="AH222" s="55" t="e">
        <f t="shared" si="218"/>
        <v>#REF!</v>
      </c>
      <c r="AI222" s="55" t="e">
        <f t="shared" si="219"/>
        <v>#REF!</v>
      </c>
      <c r="AJ222" s="55" t="e">
        <f t="shared" si="220"/>
        <v>#REF!</v>
      </c>
      <c r="AK222" s="55" t="e">
        <f t="shared" si="221"/>
        <v>#REF!</v>
      </c>
      <c r="AL222" s="55" t="e">
        <f t="shared" si="222"/>
        <v>#REF!</v>
      </c>
      <c r="AM222" s="55" t="e">
        <f t="shared" si="223"/>
        <v>#REF!</v>
      </c>
      <c r="AN222" s="55" t="e">
        <f t="shared" si="224"/>
        <v>#REF!</v>
      </c>
      <c r="AO222" s="55" t="e">
        <f t="shared" si="225"/>
        <v>#REF!</v>
      </c>
      <c r="AP222" s="55" t="e">
        <f t="shared" si="226"/>
        <v>#REF!</v>
      </c>
      <c r="AQ222" s="55" t="e">
        <f t="shared" si="227"/>
        <v>#REF!</v>
      </c>
      <c r="AR222" s="55" t="e">
        <f t="shared" si="228"/>
        <v>#REF!</v>
      </c>
      <c r="AS222" s="55" t="e">
        <f t="shared" si="229"/>
        <v>#REF!</v>
      </c>
      <c r="AT222" s="57" t="e">
        <f t="shared" si="230"/>
        <v>#REF!</v>
      </c>
      <c r="AU222" s="56" t="e">
        <f t="shared" si="231"/>
        <v>#REF!</v>
      </c>
      <c r="AV222" s="55" t="e">
        <f t="shared" si="232"/>
        <v>#REF!</v>
      </c>
      <c r="AW222" s="55" t="e">
        <f t="shared" si="233"/>
        <v>#REF!</v>
      </c>
      <c r="AX222" s="55" t="e">
        <f t="shared" si="234"/>
        <v>#REF!</v>
      </c>
      <c r="AY222" s="55" t="e">
        <f t="shared" si="235"/>
        <v>#REF!</v>
      </c>
      <c r="AZ222" s="55" t="e">
        <f t="shared" si="236"/>
        <v>#REF!</v>
      </c>
      <c r="BA222" s="55" t="e">
        <f t="shared" si="237"/>
        <v>#REF!</v>
      </c>
      <c r="BB222" s="55" t="e">
        <f t="shared" si="238"/>
        <v>#REF!</v>
      </c>
      <c r="BC222" s="55" t="e">
        <f t="shared" si="239"/>
        <v>#REF!</v>
      </c>
      <c r="BD222" s="55" t="e">
        <f t="shared" si="240"/>
        <v>#REF!</v>
      </c>
      <c r="BE222" s="55" t="e">
        <f t="shared" si="241"/>
        <v>#REF!</v>
      </c>
      <c r="BF222" s="55" t="e">
        <f t="shared" si="242"/>
        <v>#REF!</v>
      </c>
      <c r="BG222" s="55" t="e">
        <f t="shared" si="243"/>
        <v>#REF!</v>
      </c>
      <c r="BH222" s="55" t="e">
        <f t="shared" si="244"/>
        <v>#REF!</v>
      </c>
      <c r="BI222" s="54" t="e">
        <f t="shared" si="245"/>
        <v>#REF!</v>
      </c>
      <c r="BJ222" s="53" t="e">
        <f t="shared" si="247"/>
        <v>#REF!</v>
      </c>
    </row>
    <row r="223" spans="1:62" s="33" customFormat="1" ht="12.95" customHeight="1">
      <c r="A223" s="52">
        <f t="shared" si="246"/>
        <v>2752</v>
      </c>
      <c r="B223" s="59" t="e">
        <f t="shared" si="186"/>
        <v>#REF!</v>
      </c>
      <c r="C223" s="55" t="e">
        <f t="shared" si="187"/>
        <v>#REF!</v>
      </c>
      <c r="D223" s="55" t="e">
        <f t="shared" si="188"/>
        <v>#REF!</v>
      </c>
      <c r="E223" s="55" t="e">
        <f t="shared" si="189"/>
        <v>#REF!</v>
      </c>
      <c r="F223" s="55" t="e">
        <f t="shared" si="190"/>
        <v>#REF!</v>
      </c>
      <c r="G223" s="55" t="e">
        <f t="shared" si="191"/>
        <v>#REF!</v>
      </c>
      <c r="H223" s="55" t="e">
        <f t="shared" si="192"/>
        <v>#REF!</v>
      </c>
      <c r="I223" s="55" t="e">
        <f t="shared" si="193"/>
        <v>#REF!</v>
      </c>
      <c r="J223" s="55" t="e">
        <f t="shared" si="194"/>
        <v>#REF!</v>
      </c>
      <c r="K223" s="55" t="e">
        <f t="shared" si="195"/>
        <v>#REF!</v>
      </c>
      <c r="L223" s="55" t="e">
        <f t="shared" si="196"/>
        <v>#REF!</v>
      </c>
      <c r="M223" s="55" t="e">
        <f t="shared" si="197"/>
        <v>#REF!</v>
      </c>
      <c r="N223" s="55" t="e">
        <f t="shared" si="198"/>
        <v>#REF!</v>
      </c>
      <c r="O223" s="55" t="e">
        <f t="shared" si="199"/>
        <v>#REF!</v>
      </c>
      <c r="P223" s="57" t="e">
        <f t="shared" si="200"/>
        <v>#REF!</v>
      </c>
      <c r="Q223" s="58" t="e">
        <f t="shared" si="201"/>
        <v>#REF!</v>
      </c>
      <c r="R223" s="55" t="e">
        <f t="shared" si="202"/>
        <v>#REF!</v>
      </c>
      <c r="S223" s="55" t="e">
        <f t="shared" si="203"/>
        <v>#REF!</v>
      </c>
      <c r="T223" s="55" t="e">
        <f t="shared" si="204"/>
        <v>#REF!</v>
      </c>
      <c r="U223" s="55" t="e">
        <f t="shared" si="205"/>
        <v>#REF!</v>
      </c>
      <c r="V223" s="55" t="e">
        <f t="shared" si="206"/>
        <v>#REF!</v>
      </c>
      <c r="W223" s="55" t="e">
        <f t="shared" si="207"/>
        <v>#REF!</v>
      </c>
      <c r="X223" s="55" t="e">
        <f t="shared" si="208"/>
        <v>#REF!</v>
      </c>
      <c r="Y223" s="55" t="e">
        <f t="shared" si="209"/>
        <v>#REF!</v>
      </c>
      <c r="Z223" s="55" t="e">
        <f t="shared" si="210"/>
        <v>#REF!</v>
      </c>
      <c r="AA223" s="56" t="e">
        <f t="shared" si="211"/>
        <v>#REF!</v>
      </c>
      <c r="AB223" s="55" t="e">
        <f t="shared" si="212"/>
        <v>#REF!</v>
      </c>
      <c r="AC223" s="55" t="e">
        <f t="shared" si="213"/>
        <v>#REF!</v>
      </c>
      <c r="AD223" s="55" t="e">
        <f t="shared" si="214"/>
        <v>#REF!</v>
      </c>
      <c r="AE223" s="57" t="e">
        <f t="shared" si="215"/>
        <v>#REF!</v>
      </c>
      <c r="AF223" s="56" t="e">
        <f t="shared" si="216"/>
        <v>#REF!</v>
      </c>
      <c r="AG223" s="55" t="e">
        <f t="shared" si="217"/>
        <v>#REF!</v>
      </c>
      <c r="AH223" s="55" t="e">
        <f t="shared" si="218"/>
        <v>#REF!</v>
      </c>
      <c r="AI223" s="55" t="e">
        <f t="shared" si="219"/>
        <v>#REF!</v>
      </c>
      <c r="AJ223" s="55" t="e">
        <f t="shared" si="220"/>
        <v>#REF!</v>
      </c>
      <c r="AK223" s="55" t="e">
        <f t="shared" si="221"/>
        <v>#REF!</v>
      </c>
      <c r="AL223" s="55" t="e">
        <f t="shared" si="222"/>
        <v>#REF!</v>
      </c>
      <c r="AM223" s="55" t="e">
        <f t="shared" si="223"/>
        <v>#REF!</v>
      </c>
      <c r="AN223" s="55" t="e">
        <f t="shared" si="224"/>
        <v>#REF!</v>
      </c>
      <c r="AO223" s="55" t="e">
        <f t="shared" si="225"/>
        <v>#REF!</v>
      </c>
      <c r="AP223" s="55" t="e">
        <f t="shared" si="226"/>
        <v>#REF!</v>
      </c>
      <c r="AQ223" s="55" t="e">
        <f t="shared" si="227"/>
        <v>#REF!</v>
      </c>
      <c r="AR223" s="55" t="e">
        <f t="shared" si="228"/>
        <v>#REF!</v>
      </c>
      <c r="AS223" s="55" t="e">
        <f t="shared" si="229"/>
        <v>#REF!</v>
      </c>
      <c r="AT223" s="57" t="e">
        <f t="shared" si="230"/>
        <v>#REF!</v>
      </c>
      <c r="AU223" s="56" t="e">
        <f t="shared" si="231"/>
        <v>#REF!</v>
      </c>
      <c r="AV223" s="55" t="e">
        <f t="shared" si="232"/>
        <v>#REF!</v>
      </c>
      <c r="AW223" s="55" t="e">
        <f t="shared" si="233"/>
        <v>#REF!</v>
      </c>
      <c r="AX223" s="55" t="e">
        <f t="shared" si="234"/>
        <v>#REF!</v>
      </c>
      <c r="AY223" s="55" t="e">
        <f t="shared" si="235"/>
        <v>#REF!</v>
      </c>
      <c r="AZ223" s="55" t="e">
        <f t="shared" si="236"/>
        <v>#REF!</v>
      </c>
      <c r="BA223" s="55" t="e">
        <f t="shared" si="237"/>
        <v>#REF!</v>
      </c>
      <c r="BB223" s="55" t="e">
        <f t="shared" si="238"/>
        <v>#REF!</v>
      </c>
      <c r="BC223" s="55" t="e">
        <f t="shared" si="239"/>
        <v>#REF!</v>
      </c>
      <c r="BD223" s="55" t="e">
        <f t="shared" si="240"/>
        <v>#REF!</v>
      </c>
      <c r="BE223" s="55" t="e">
        <f t="shared" si="241"/>
        <v>#REF!</v>
      </c>
      <c r="BF223" s="55" t="e">
        <f t="shared" si="242"/>
        <v>#REF!</v>
      </c>
      <c r="BG223" s="55" t="e">
        <f t="shared" si="243"/>
        <v>#REF!</v>
      </c>
      <c r="BH223" s="55" t="e">
        <f t="shared" si="244"/>
        <v>#REF!</v>
      </c>
      <c r="BI223" s="54" t="e">
        <f t="shared" si="245"/>
        <v>#REF!</v>
      </c>
      <c r="BJ223" s="53" t="e">
        <f t="shared" si="247"/>
        <v>#REF!</v>
      </c>
    </row>
    <row r="224" spans="1:62" s="33" customFormat="1" ht="12.95" customHeight="1">
      <c r="A224" s="52">
        <f t="shared" si="246"/>
        <v>2753</v>
      </c>
      <c r="B224" s="59" t="e">
        <f t="shared" si="186"/>
        <v>#REF!</v>
      </c>
      <c r="C224" s="55" t="e">
        <f t="shared" si="187"/>
        <v>#REF!</v>
      </c>
      <c r="D224" s="55" t="e">
        <f t="shared" si="188"/>
        <v>#REF!</v>
      </c>
      <c r="E224" s="55" t="e">
        <f t="shared" si="189"/>
        <v>#REF!</v>
      </c>
      <c r="F224" s="55" t="e">
        <f t="shared" si="190"/>
        <v>#REF!</v>
      </c>
      <c r="G224" s="55" t="e">
        <f t="shared" si="191"/>
        <v>#REF!</v>
      </c>
      <c r="H224" s="55" t="e">
        <f t="shared" si="192"/>
        <v>#REF!</v>
      </c>
      <c r="I224" s="55" t="e">
        <f t="shared" si="193"/>
        <v>#REF!</v>
      </c>
      <c r="J224" s="55" t="e">
        <f t="shared" si="194"/>
        <v>#REF!</v>
      </c>
      <c r="K224" s="55" t="e">
        <f t="shared" si="195"/>
        <v>#REF!</v>
      </c>
      <c r="L224" s="55" t="e">
        <f t="shared" si="196"/>
        <v>#REF!</v>
      </c>
      <c r="M224" s="55" t="e">
        <f t="shared" si="197"/>
        <v>#REF!</v>
      </c>
      <c r="N224" s="55" t="e">
        <f t="shared" si="198"/>
        <v>#REF!</v>
      </c>
      <c r="O224" s="55" t="e">
        <f t="shared" si="199"/>
        <v>#REF!</v>
      </c>
      <c r="P224" s="57" t="e">
        <f t="shared" si="200"/>
        <v>#REF!</v>
      </c>
      <c r="Q224" s="58" t="e">
        <f t="shared" si="201"/>
        <v>#REF!</v>
      </c>
      <c r="R224" s="55" t="e">
        <f t="shared" si="202"/>
        <v>#REF!</v>
      </c>
      <c r="S224" s="55" t="e">
        <f t="shared" si="203"/>
        <v>#REF!</v>
      </c>
      <c r="T224" s="55" t="e">
        <f t="shared" si="204"/>
        <v>#REF!</v>
      </c>
      <c r="U224" s="55" t="e">
        <f t="shared" si="205"/>
        <v>#REF!</v>
      </c>
      <c r="V224" s="55" t="e">
        <f t="shared" si="206"/>
        <v>#REF!</v>
      </c>
      <c r="W224" s="55" t="e">
        <f t="shared" si="207"/>
        <v>#REF!</v>
      </c>
      <c r="X224" s="55" t="e">
        <f t="shared" si="208"/>
        <v>#REF!</v>
      </c>
      <c r="Y224" s="55" t="e">
        <f t="shared" si="209"/>
        <v>#REF!</v>
      </c>
      <c r="Z224" s="55" t="e">
        <f t="shared" si="210"/>
        <v>#REF!</v>
      </c>
      <c r="AA224" s="56" t="e">
        <f t="shared" si="211"/>
        <v>#REF!</v>
      </c>
      <c r="AB224" s="55" t="e">
        <f t="shared" si="212"/>
        <v>#REF!</v>
      </c>
      <c r="AC224" s="55" t="e">
        <f t="shared" si="213"/>
        <v>#REF!</v>
      </c>
      <c r="AD224" s="55" t="e">
        <f t="shared" si="214"/>
        <v>#REF!</v>
      </c>
      <c r="AE224" s="57" t="e">
        <f t="shared" si="215"/>
        <v>#REF!</v>
      </c>
      <c r="AF224" s="56" t="e">
        <f t="shared" si="216"/>
        <v>#REF!</v>
      </c>
      <c r="AG224" s="55" t="e">
        <f t="shared" si="217"/>
        <v>#REF!</v>
      </c>
      <c r="AH224" s="55" t="e">
        <f t="shared" si="218"/>
        <v>#REF!</v>
      </c>
      <c r="AI224" s="55" t="e">
        <f t="shared" si="219"/>
        <v>#REF!</v>
      </c>
      <c r="AJ224" s="55" t="e">
        <f t="shared" si="220"/>
        <v>#REF!</v>
      </c>
      <c r="AK224" s="55" t="e">
        <f t="shared" si="221"/>
        <v>#REF!</v>
      </c>
      <c r="AL224" s="55" t="e">
        <f t="shared" si="222"/>
        <v>#REF!</v>
      </c>
      <c r="AM224" s="55" t="e">
        <f t="shared" si="223"/>
        <v>#REF!</v>
      </c>
      <c r="AN224" s="55" t="e">
        <f t="shared" si="224"/>
        <v>#REF!</v>
      </c>
      <c r="AO224" s="55" t="e">
        <f t="shared" si="225"/>
        <v>#REF!</v>
      </c>
      <c r="AP224" s="55" t="e">
        <f t="shared" si="226"/>
        <v>#REF!</v>
      </c>
      <c r="AQ224" s="55" t="e">
        <f t="shared" si="227"/>
        <v>#REF!</v>
      </c>
      <c r="AR224" s="55" t="e">
        <f t="shared" si="228"/>
        <v>#REF!</v>
      </c>
      <c r="AS224" s="55" t="e">
        <f t="shared" si="229"/>
        <v>#REF!</v>
      </c>
      <c r="AT224" s="57" t="e">
        <f t="shared" si="230"/>
        <v>#REF!</v>
      </c>
      <c r="AU224" s="56" t="e">
        <f t="shared" si="231"/>
        <v>#REF!</v>
      </c>
      <c r="AV224" s="55" t="e">
        <f t="shared" si="232"/>
        <v>#REF!</v>
      </c>
      <c r="AW224" s="55" t="e">
        <f t="shared" si="233"/>
        <v>#REF!</v>
      </c>
      <c r="AX224" s="55" t="e">
        <f t="shared" si="234"/>
        <v>#REF!</v>
      </c>
      <c r="AY224" s="55" t="e">
        <f t="shared" si="235"/>
        <v>#REF!</v>
      </c>
      <c r="AZ224" s="55" t="e">
        <f t="shared" si="236"/>
        <v>#REF!</v>
      </c>
      <c r="BA224" s="55" t="e">
        <f t="shared" si="237"/>
        <v>#REF!</v>
      </c>
      <c r="BB224" s="55" t="e">
        <f t="shared" si="238"/>
        <v>#REF!</v>
      </c>
      <c r="BC224" s="55" t="e">
        <f t="shared" si="239"/>
        <v>#REF!</v>
      </c>
      <c r="BD224" s="55" t="e">
        <f t="shared" si="240"/>
        <v>#REF!</v>
      </c>
      <c r="BE224" s="55" t="e">
        <f t="shared" si="241"/>
        <v>#REF!</v>
      </c>
      <c r="BF224" s="55" t="e">
        <f t="shared" si="242"/>
        <v>#REF!</v>
      </c>
      <c r="BG224" s="55" t="e">
        <f t="shared" si="243"/>
        <v>#REF!</v>
      </c>
      <c r="BH224" s="55" t="e">
        <f t="shared" si="244"/>
        <v>#REF!</v>
      </c>
      <c r="BI224" s="54" t="e">
        <f t="shared" si="245"/>
        <v>#REF!</v>
      </c>
      <c r="BJ224" s="53" t="e">
        <f t="shared" si="247"/>
        <v>#REF!</v>
      </c>
    </row>
    <row r="225" spans="1:62" s="33" customFormat="1" ht="12.95" customHeight="1">
      <c r="A225" s="52">
        <f t="shared" si="246"/>
        <v>2754</v>
      </c>
      <c r="B225" s="59" t="e">
        <f t="shared" si="186"/>
        <v>#REF!</v>
      </c>
      <c r="C225" s="55" t="e">
        <f t="shared" si="187"/>
        <v>#REF!</v>
      </c>
      <c r="D225" s="55" t="e">
        <f t="shared" si="188"/>
        <v>#REF!</v>
      </c>
      <c r="E225" s="55" t="e">
        <f t="shared" si="189"/>
        <v>#REF!</v>
      </c>
      <c r="F225" s="55" t="e">
        <f t="shared" si="190"/>
        <v>#REF!</v>
      </c>
      <c r="G225" s="55" t="e">
        <f t="shared" si="191"/>
        <v>#REF!</v>
      </c>
      <c r="H225" s="55" t="e">
        <f t="shared" si="192"/>
        <v>#REF!</v>
      </c>
      <c r="I225" s="55" t="e">
        <f t="shared" si="193"/>
        <v>#REF!</v>
      </c>
      <c r="J225" s="55" t="e">
        <f t="shared" si="194"/>
        <v>#REF!</v>
      </c>
      <c r="K225" s="55" t="e">
        <f t="shared" si="195"/>
        <v>#REF!</v>
      </c>
      <c r="L225" s="55" t="e">
        <f t="shared" si="196"/>
        <v>#REF!</v>
      </c>
      <c r="M225" s="55" t="e">
        <f t="shared" si="197"/>
        <v>#REF!</v>
      </c>
      <c r="N225" s="55" t="e">
        <f t="shared" si="198"/>
        <v>#REF!</v>
      </c>
      <c r="O225" s="55" t="e">
        <f t="shared" si="199"/>
        <v>#REF!</v>
      </c>
      <c r="P225" s="57" t="e">
        <f t="shared" si="200"/>
        <v>#REF!</v>
      </c>
      <c r="Q225" s="58" t="e">
        <f t="shared" si="201"/>
        <v>#REF!</v>
      </c>
      <c r="R225" s="55" t="e">
        <f t="shared" si="202"/>
        <v>#REF!</v>
      </c>
      <c r="S225" s="55" t="e">
        <f t="shared" si="203"/>
        <v>#REF!</v>
      </c>
      <c r="T225" s="55" t="e">
        <f t="shared" si="204"/>
        <v>#REF!</v>
      </c>
      <c r="U225" s="55" t="e">
        <f t="shared" si="205"/>
        <v>#REF!</v>
      </c>
      <c r="V225" s="55" t="e">
        <f t="shared" si="206"/>
        <v>#REF!</v>
      </c>
      <c r="W225" s="55" t="e">
        <f t="shared" si="207"/>
        <v>#REF!</v>
      </c>
      <c r="X225" s="55" t="e">
        <f t="shared" si="208"/>
        <v>#REF!</v>
      </c>
      <c r="Y225" s="55" t="e">
        <f t="shared" si="209"/>
        <v>#REF!</v>
      </c>
      <c r="Z225" s="55" t="e">
        <f t="shared" si="210"/>
        <v>#REF!</v>
      </c>
      <c r="AA225" s="56" t="e">
        <f t="shared" si="211"/>
        <v>#REF!</v>
      </c>
      <c r="AB225" s="55" t="e">
        <f t="shared" si="212"/>
        <v>#REF!</v>
      </c>
      <c r="AC225" s="55" t="e">
        <f t="shared" si="213"/>
        <v>#REF!</v>
      </c>
      <c r="AD225" s="55" t="e">
        <f t="shared" si="214"/>
        <v>#REF!</v>
      </c>
      <c r="AE225" s="57" t="e">
        <f t="shared" si="215"/>
        <v>#REF!</v>
      </c>
      <c r="AF225" s="56" t="e">
        <f t="shared" si="216"/>
        <v>#REF!</v>
      </c>
      <c r="AG225" s="55" t="e">
        <f t="shared" si="217"/>
        <v>#REF!</v>
      </c>
      <c r="AH225" s="55" t="e">
        <f t="shared" si="218"/>
        <v>#REF!</v>
      </c>
      <c r="AI225" s="55" t="e">
        <f t="shared" si="219"/>
        <v>#REF!</v>
      </c>
      <c r="AJ225" s="55" t="e">
        <f t="shared" si="220"/>
        <v>#REF!</v>
      </c>
      <c r="AK225" s="55" t="e">
        <f t="shared" si="221"/>
        <v>#REF!</v>
      </c>
      <c r="AL225" s="55" t="e">
        <f t="shared" si="222"/>
        <v>#REF!</v>
      </c>
      <c r="AM225" s="55" t="e">
        <f t="shared" si="223"/>
        <v>#REF!</v>
      </c>
      <c r="AN225" s="55" t="e">
        <f t="shared" si="224"/>
        <v>#REF!</v>
      </c>
      <c r="AO225" s="55" t="e">
        <f t="shared" si="225"/>
        <v>#REF!</v>
      </c>
      <c r="AP225" s="55" t="e">
        <f t="shared" si="226"/>
        <v>#REF!</v>
      </c>
      <c r="AQ225" s="55" t="e">
        <f t="shared" si="227"/>
        <v>#REF!</v>
      </c>
      <c r="AR225" s="55" t="e">
        <f t="shared" si="228"/>
        <v>#REF!</v>
      </c>
      <c r="AS225" s="55" t="e">
        <f t="shared" si="229"/>
        <v>#REF!</v>
      </c>
      <c r="AT225" s="57" t="e">
        <f t="shared" si="230"/>
        <v>#REF!</v>
      </c>
      <c r="AU225" s="56" t="e">
        <f t="shared" si="231"/>
        <v>#REF!</v>
      </c>
      <c r="AV225" s="55" t="e">
        <f t="shared" si="232"/>
        <v>#REF!</v>
      </c>
      <c r="AW225" s="55" t="e">
        <f t="shared" si="233"/>
        <v>#REF!</v>
      </c>
      <c r="AX225" s="55" t="e">
        <f t="shared" si="234"/>
        <v>#REF!</v>
      </c>
      <c r="AY225" s="55" t="e">
        <f t="shared" si="235"/>
        <v>#REF!</v>
      </c>
      <c r="AZ225" s="55" t="e">
        <f t="shared" si="236"/>
        <v>#REF!</v>
      </c>
      <c r="BA225" s="55" t="e">
        <f t="shared" si="237"/>
        <v>#REF!</v>
      </c>
      <c r="BB225" s="55" t="e">
        <f t="shared" si="238"/>
        <v>#REF!</v>
      </c>
      <c r="BC225" s="55" t="e">
        <f t="shared" si="239"/>
        <v>#REF!</v>
      </c>
      <c r="BD225" s="55" t="e">
        <f t="shared" si="240"/>
        <v>#REF!</v>
      </c>
      <c r="BE225" s="55" t="e">
        <f t="shared" si="241"/>
        <v>#REF!</v>
      </c>
      <c r="BF225" s="55" t="e">
        <f t="shared" si="242"/>
        <v>#REF!</v>
      </c>
      <c r="BG225" s="55" t="e">
        <f t="shared" si="243"/>
        <v>#REF!</v>
      </c>
      <c r="BH225" s="55" t="e">
        <f t="shared" si="244"/>
        <v>#REF!</v>
      </c>
      <c r="BI225" s="54" t="e">
        <f t="shared" si="245"/>
        <v>#REF!</v>
      </c>
      <c r="BJ225" s="53" t="e">
        <f t="shared" si="247"/>
        <v>#REF!</v>
      </c>
    </row>
    <row r="226" spans="1:62" s="33" customFormat="1" ht="12.95" customHeight="1" thickBot="1">
      <c r="A226" s="52">
        <f t="shared" si="246"/>
        <v>2755</v>
      </c>
      <c r="B226" s="51" t="e">
        <f t="shared" si="186"/>
        <v>#REF!</v>
      </c>
      <c r="C226" s="47" t="e">
        <f t="shared" si="187"/>
        <v>#REF!</v>
      </c>
      <c r="D226" s="47" t="e">
        <f t="shared" si="188"/>
        <v>#REF!</v>
      </c>
      <c r="E226" s="47" t="e">
        <f t="shared" si="189"/>
        <v>#REF!</v>
      </c>
      <c r="F226" s="47" t="e">
        <f t="shared" si="190"/>
        <v>#REF!</v>
      </c>
      <c r="G226" s="47" t="e">
        <f t="shared" si="191"/>
        <v>#REF!</v>
      </c>
      <c r="H226" s="47" t="e">
        <f t="shared" si="192"/>
        <v>#REF!</v>
      </c>
      <c r="I226" s="47" t="e">
        <f t="shared" si="193"/>
        <v>#REF!</v>
      </c>
      <c r="J226" s="47" t="e">
        <f t="shared" si="194"/>
        <v>#REF!</v>
      </c>
      <c r="K226" s="47" t="e">
        <f t="shared" si="195"/>
        <v>#REF!</v>
      </c>
      <c r="L226" s="47" t="e">
        <f t="shared" si="196"/>
        <v>#REF!</v>
      </c>
      <c r="M226" s="47" t="e">
        <f t="shared" si="197"/>
        <v>#REF!</v>
      </c>
      <c r="N226" s="47" t="e">
        <f t="shared" si="198"/>
        <v>#REF!</v>
      </c>
      <c r="O226" s="47" t="e">
        <f t="shared" si="199"/>
        <v>#REF!</v>
      </c>
      <c r="P226" s="49" t="e">
        <f t="shared" si="200"/>
        <v>#REF!</v>
      </c>
      <c r="Q226" s="50" t="e">
        <f t="shared" si="201"/>
        <v>#REF!</v>
      </c>
      <c r="R226" s="47" t="e">
        <f t="shared" si="202"/>
        <v>#REF!</v>
      </c>
      <c r="S226" s="47" t="e">
        <f t="shared" si="203"/>
        <v>#REF!</v>
      </c>
      <c r="T226" s="47" t="e">
        <f t="shared" si="204"/>
        <v>#REF!</v>
      </c>
      <c r="U226" s="47" t="e">
        <f t="shared" si="205"/>
        <v>#REF!</v>
      </c>
      <c r="V226" s="47" t="e">
        <f t="shared" si="206"/>
        <v>#REF!</v>
      </c>
      <c r="W226" s="47" t="e">
        <f t="shared" si="207"/>
        <v>#REF!</v>
      </c>
      <c r="X226" s="47" t="e">
        <f t="shared" si="208"/>
        <v>#REF!</v>
      </c>
      <c r="Y226" s="47" t="e">
        <f t="shared" si="209"/>
        <v>#REF!</v>
      </c>
      <c r="Z226" s="47" t="e">
        <f t="shared" si="210"/>
        <v>#REF!</v>
      </c>
      <c r="AA226" s="48" t="e">
        <f t="shared" si="211"/>
        <v>#REF!</v>
      </c>
      <c r="AB226" s="47" t="e">
        <f t="shared" si="212"/>
        <v>#REF!</v>
      </c>
      <c r="AC226" s="47" t="e">
        <f t="shared" si="213"/>
        <v>#REF!</v>
      </c>
      <c r="AD226" s="47" t="e">
        <f t="shared" si="214"/>
        <v>#REF!</v>
      </c>
      <c r="AE226" s="49" t="e">
        <f t="shared" si="215"/>
        <v>#REF!</v>
      </c>
      <c r="AF226" s="48" t="e">
        <f t="shared" si="216"/>
        <v>#REF!</v>
      </c>
      <c r="AG226" s="47" t="e">
        <f t="shared" si="217"/>
        <v>#REF!</v>
      </c>
      <c r="AH226" s="47" t="e">
        <f t="shared" si="218"/>
        <v>#REF!</v>
      </c>
      <c r="AI226" s="47" t="e">
        <f t="shared" si="219"/>
        <v>#REF!</v>
      </c>
      <c r="AJ226" s="47" t="e">
        <f t="shared" si="220"/>
        <v>#REF!</v>
      </c>
      <c r="AK226" s="47" t="e">
        <f t="shared" si="221"/>
        <v>#REF!</v>
      </c>
      <c r="AL226" s="47" t="e">
        <f t="shared" si="222"/>
        <v>#REF!</v>
      </c>
      <c r="AM226" s="47" t="e">
        <f t="shared" si="223"/>
        <v>#REF!</v>
      </c>
      <c r="AN226" s="47" t="e">
        <f t="shared" si="224"/>
        <v>#REF!</v>
      </c>
      <c r="AO226" s="47" t="e">
        <f t="shared" si="225"/>
        <v>#REF!</v>
      </c>
      <c r="AP226" s="47" t="e">
        <f t="shared" si="226"/>
        <v>#REF!</v>
      </c>
      <c r="AQ226" s="47" t="e">
        <f t="shared" si="227"/>
        <v>#REF!</v>
      </c>
      <c r="AR226" s="47" t="e">
        <f t="shared" si="228"/>
        <v>#REF!</v>
      </c>
      <c r="AS226" s="47" t="e">
        <f t="shared" si="229"/>
        <v>#REF!</v>
      </c>
      <c r="AT226" s="49" t="e">
        <f t="shared" si="230"/>
        <v>#REF!</v>
      </c>
      <c r="AU226" s="48" t="e">
        <f t="shared" si="231"/>
        <v>#REF!</v>
      </c>
      <c r="AV226" s="47" t="e">
        <f t="shared" si="232"/>
        <v>#REF!</v>
      </c>
      <c r="AW226" s="47" t="e">
        <f t="shared" si="233"/>
        <v>#REF!</v>
      </c>
      <c r="AX226" s="47" t="e">
        <f t="shared" si="234"/>
        <v>#REF!</v>
      </c>
      <c r="AY226" s="47" t="e">
        <f t="shared" si="235"/>
        <v>#REF!</v>
      </c>
      <c r="AZ226" s="47" t="e">
        <f t="shared" si="236"/>
        <v>#REF!</v>
      </c>
      <c r="BA226" s="47" t="e">
        <f t="shared" si="237"/>
        <v>#REF!</v>
      </c>
      <c r="BB226" s="47" t="e">
        <f t="shared" si="238"/>
        <v>#REF!</v>
      </c>
      <c r="BC226" s="47" t="e">
        <f t="shared" si="239"/>
        <v>#REF!</v>
      </c>
      <c r="BD226" s="47" t="e">
        <f t="shared" si="240"/>
        <v>#REF!</v>
      </c>
      <c r="BE226" s="47" t="e">
        <f t="shared" si="241"/>
        <v>#REF!</v>
      </c>
      <c r="BF226" s="47" t="e">
        <f t="shared" si="242"/>
        <v>#REF!</v>
      </c>
      <c r="BG226" s="47" t="e">
        <f t="shared" si="243"/>
        <v>#REF!</v>
      </c>
      <c r="BH226" s="47" t="e">
        <f t="shared" si="244"/>
        <v>#REF!</v>
      </c>
      <c r="BI226" s="46" t="e">
        <f t="shared" si="245"/>
        <v>#REF!</v>
      </c>
      <c r="BJ226" s="53" t="e">
        <f t="shared" si="247"/>
        <v>#REF!</v>
      </c>
    </row>
    <row r="227" spans="1:62" s="33" customFormat="1" ht="12.95" customHeight="1">
      <c r="A227" s="52">
        <f t="shared" si="246"/>
        <v>2756</v>
      </c>
      <c r="B227" s="65" t="e">
        <f t="shared" si="186"/>
        <v>#REF!</v>
      </c>
      <c r="C227" s="61" t="e">
        <f t="shared" si="187"/>
        <v>#REF!</v>
      </c>
      <c r="D227" s="61" t="e">
        <f t="shared" si="188"/>
        <v>#REF!</v>
      </c>
      <c r="E227" s="61" t="e">
        <f t="shared" si="189"/>
        <v>#REF!</v>
      </c>
      <c r="F227" s="61" t="e">
        <f t="shared" si="190"/>
        <v>#REF!</v>
      </c>
      <c r="G227" s="61" t="e">
        <f t="shared" si="191"/>
        <v>#REF!</v>
      </c>
      <c r="H227" s="61" t="e">
        <f t="shared" si="192"/>
        <v>#REF!</v>
      </c>
      <c r="I227" s="61" t="e">
        <f t="shared" si="193"/>
        <v>#REF!</v>
      </c>
      <c r="J227" s="61" t="e">
        <f t="shared" si="194"/>
        <v>#REF!</v>
      </c>
      <c r="K227" s="61" t="e">
        <f t="shared" si="195"/>
        <v>#REF!</v>
      </c>
      <c r="L227" s="61" t="e">
        <f t="shared" si="196"/>
        <v>#REF!</v>
      </c>
      <c r="M227" s="61" t="e">
        <f t="shared" si="197"/>
        <v>#REF!</v>
      </c>
      <c r="N227" s="61" t="e">
        <f t="shared" si="198"/>
        <v>#REF!</v>
      </c>
      <c r="O227" s="61" t="e">
        <f t="shared" si="199"/>
        <v>#REF!</v>
      </c>
      <c r="P227" s="63" t="e">
        <f t="shared" si="200"/>
        <v>#REF!</v>
      </c>
      <c r="Q227" s="64" t="e">
        <f t="shared" si="201"/>
        <v>#REF!</v>
      </c>
      <c r="R227" s="61" t="e">
        <f t="shared" si="202"/>
        <v>#REF!</v>
      </c>
      <c r="S227" s="61" t="e">
        <f t="shared" si="203"/>
        <v>#REF!</v>
      </c>
      <c r="T227" s="61" t="e">
        <f t="shared" si="204"/>
        <v>#REF!</v>
      </c>
      <c r="U227" s="61" t="e">
        <f t="shared" si="205"/>
        <v>#REF!</v>
      </c>
      <c r="V227" s="61" t="e">
        <f t="shared" si="206"/>
        <v>#REF!</v>
      </c>
      <c r="W227" s="61" t="e">
        <f t="shared" si="207"/>
        <v>#REF!</v>
      </c>
      <c r="X227" s="61" t="e">
        <f t="shared" si="208"/>
        <v>#REF!</v>
      </c>
      <c r="Y227" s="61" t="e">
        <f t="shared" si="209"/>
        <v>#REF!</v>
      </c>
      <c r="Z227" s="61" t="e">
        <f t="shared" si="210"/>
        <v>#REF!</v>
      </c>
      <c r="AA227" s="62" t="e">
        <f t="shared" si="211"/>
        <v>#REF!</v>
      </c>
      <c r="AB227" s="61" t="e">
        <f t="shared" si="212"/>
        <v>#REF!</v>
      </c>
      <c r="AC227" s="61" t="e">
        <f t="shared" si="213"/>
        <v>#REF!</v>
      </c>
      <c r="AD227" s="61" t="e">
        <f t="shared" si="214"/>
        <v>#REF!</v>
      </c>
      <c r="AE227" s="63" t="e">
        <f t="shared" si="215"/>
        <v>#REF!</v>
      </c>
      <c r="AF227" s="62" t="e">
        <f t="shared" si="216"/>
        <v>#REF!</v>
      </c>
      <c r="AG227" s="61" t="e">
        <f t="shared" si="217"/>
        <v>#REF!</v>
      </c>
      <c r="AH227" s="61" t="e">
        <f t="shared" si="218"/>
        <v>#REF!</v>
      </c>
      <c r="AI227" s="61" t="e">
        <f t="shared" si="219"/>
        <v>#REF!</v>
      </c>
      <c r="AJ227" s="61" t="e">
        <f t="shared" si="220"/>
        <v>#REF!</v>
      </c>
      <c r="AK227" s="61" t="e">
        <f t="shared" si="221"/>
        <v>#REF!</v>
      </c>
      <c r="AL227" s="61" t="e">
        <f t="shared" si="222"/>
        <v>#REF!</v>
      </c>
      <c r="AM227" s="61" t="e">
        <f t="shared" si="223"/>
        <v>#REF!</v>
      </c>
      <c r="AN227" s="61" t="e">
        <f t="shared" si="224"/>
        <v>#REF!</v>
      </c>
      <c r="AO227" s="61" t="e">
        <f t="shared" si="225"/>
        <v>#REF!</v>
      </c>
      <c r="AP227" s="61" t="e">
        <f t="shared" si="226"/>
        <v>#REF!</v>
      </c>
      <c r="AQ227" s="61" t="e">
        <f t="shared" si="227"/>
        <v>#REF!</v>
      </c>
      <c r="AR227" s="61" t="e">
        <f t="shared" si="228"/>
        <v>#REF!</v>
      </c>
      <c r="AS227" s="61" t="e">
        <f t="shared" si="229"/>
        <v>#REF!</v>
      </c>
      <c r="AT227" s="63" t="e">
        <f t="shared" si="230"/>
        <v>#REF!</v>
      </c>
      <c r="AU227" s="62" t="e">
        <f t="shared" si="231"/>
        <v>#REF!</v>
      </c>
      <c r="AV227" s="61" t="e">
        <f t="shared" si="232"/>
        <v>#REF!</v>
      </c>
      <c r="AW227" s="61" t="e">
        <f t="shared" si="233"/>
        <v>#REF!</v>
      </c>
      <c r="AX227" s="61" t="e">
        <f t="shared" si="234"/>
        <v>#REF!</v>
      </c>
      <c r="AY227" s="61" t="e">
        <f t="shared" si="235"/>
        <v>#REF!</v>
      </c>
      <c r="AZ227" s="61" t="e">
        <f t="shared" si="236"/>
        <v>#REF!</v>
      </c>
      <c r="BA227" s="61" t="e">
        <f t="shared" si="237"/>
        <v>#REF!</v>
      </c>
      <c r="BB227" s="61" t="e">
        <f t="shared" si="238"/>
        <v>#REF!</v>
      </c>
      <c r="BC227" s="61" t="e">
        <f t="shared" si="239"/>
        <v>#REF!</v>
      </c>
      <c r="BD227" s="61" t="e">
        <f t="shared" si="240"/>
        <v>#REF!</v>
      </c>
      <c r="BE227" s="61" t="e">
        <f t="shared" si="241"/>
        <v>#REF!</v>
      </c>
      <c r="BF227" s="61" t="e">
        <f t="shared" si="242"/>
        <v>#REF!</v>
      </c>
      <c r="BG227" s="61" t="e">
        <f t="shared" si="243"/>
        <v>#REF!</v>
      </c>
      <c r="BH227" s="61" t="e">
        <f t="shared" si="244"/>
        <v>#REF!</v>
      </c>
      <c r="BI227" s="60" t="e">
        <f t="shared" si="245"/>
        <v>#REF!</v>
      </c>
      <c r="BJ227" s="53" t="e">
        <f t="shared" si="247"/>
        <v>#REF!</v>
      </c>
    </row>
    <row r="228" spans="1:62" s="33" customFormat="1" ht="12.95" customHeight="1">
      <c r="A228" s="52">
        <f t="shared" si="246"/>
        <v>2757</v>
      </c>
      <c r="B228" s="59" t="e">
        <f t="shared" si="186"/>
        <v>#REF!</v>
      </c>
      <c r="C228" s="55" t="e">
        <f t="shared" si="187"/>
        <v>#REF!</v>
      </c>
      <c r="D228" s="55" t="e">
        <f t="shared" si="188"/>
        <v>#REF!</v>
      </c>
      <c r="E228" s="55" t="e">
        <f t="shared" si="189"/>
        <v>#REF!</v>
      </c>
      <c r="F228" s="55" t="e">
        <f t="shared" si="190"/>
        <v>#REF!</v>
      </c>
      <c r="G228" s="55" t="e">
        <f t="shared" si="191"/>
        <v>#REF!</v>
      </c>
      <c r="H228" s="55" t="e">
        <f t="shared" si="192"/>
        <v>#REF!</v>
      </c>
      <c r="I228" s="55" t="e">
        <f t="shared" si="193"/>
        <v>#REF!</v>
      </c>
      <c r="J228" s="55" t="e">
        <f t="shared" si="194"/>
        <v>#REF!</v>
      </c>
      <c r="K228" s="55" t="e">
        <f t="shared" si="195"/>
        <v>#REF!</v>
      </c>
      <c r="L228" s="55" t="e">
        <f t="shared" si="196"/>
        <v>#REF!</v>
      </c>
      <c r="M228" s="55" t="e">
        <f t="shared" si="197"/>
        <v>#REF!</v>
      </c>
      <c r="N228" s="55" t="e">
        <f t="shared" si="198"/>
        <v>#REF!</v>
      </c>
      <c r="O228" s="55" t="e">
        <f t="shared" si="199"/>
        <v>#REF!</v>
      </c>
      <c r="P228" s="57" t="e">
        <f t="shared" si="200"/>
        <v>#REF!</v>
      </c>
      <c r="Q228" s="58" t="e">
        <f t="shared" si="201"/>
        <v>#REF!</v>
      </c>
      <c r="R228" s="55" t="e">
        <f t="shared" si="202"/>
        <v>#REF!</v>
      </c>
      <c r="S228" s="55" t="e">
        <f t="shared" si="203"/>
        <v>#REF!</v>
      </c>
      <c r="T228" s="55" t="e">
        <f t="shared" si="204"/>
        <v>#REF!</v>
      </c>
      <c r="U228" s="55" t="e">
        <f t="shared" si="205"/>
        <v>#REF!</v>
      </c>
      <c r="V228" s="55" t="e">
        <f t="shared" si="206"/>
        <v>#REF!</v>
      </c>
      <c r="W228" s="55" t="e">
        <f t="shared" si="207"/>
        <v>#REF!</v>
      </c>
      <c r="X228" s="55" t="e">
        <f t="shared" si="208"/>
        <v>#REF!</v>
      </c>
      <c r="Y228" s="55" t="e">
        <f t="shared" si="209"/>
        <v>#REF!</v>
      </c>
      <c r="Z228" s="55" t="e">
        <f t="shared" si="210"/>
        <v>#REF!</v>
      </c>
      <c r="AA228" s="56" t="e">
        <f t="shared" si="211"/>
        <v>#REF!</v>
      </c>
      <c r="AB228" s="55" t="e">
        <f t="shared" si="212"/>
        <v>#REF!</v>
      </c>
      <c r="AC228" s="55" t="e">
        <f t="shared" si="213"/>
        <v>#REF!</v>
      </c>
      <c r="AD228" s="55" t="e">
        <f t="shared" si="214"/>
        <v>#REF!</v>
      </c>
      <c r="AE228" s="57" t="e">
        <f t="shared" si="215"/>
        <v>#REF!</v>
      </c>
      <c r="AF228" s="56" t="e">
        <f t="shared" si="216"/>
        <v>#REF!</v>
      </c>
      <c r="AG228" s="55" t="e">
        <f t="shared" si="217"/>
        <v>#REF!</v>
      </c>
      <c r="AH228" s="55" t="e">
        <f t="shared" si="218"/>
        <v>#REF!</v>
      </c>
      <c r="AI228" s="55" t="e">
        <f t="shared" si="219"/>
        <v>#REF!</v>
      </c>
      <c r="AJ228" s="55" t="e">
        <f t="shared" si="220"/>
        <v>#REF!</v>
      </c>
      <c r="AK228" s="55" t="e">
        <f t="shared" si="221"/>
        <v>#REF!</v>
      </c>
      <c r="AL228" s="55" t="e">
        <f t="shared" si="222"/>
        <v>#REF!</v>
      </c>
      <c r="AM228" s="55" t="e">
        <f t="shared" si="223"/>
        <v>#REF!</v>
      </c>
      <c r="AN228" s="55" t="e">
        <f t="shared" si="224"/>
        <v>#REF!</v>
      </c>
      <c r="AO228" s="55" t="e">
        <f t="shared" si="225"/>
        <v>#REF!</v>
      </c>
      <c r="AP228" s="55" t="e">
        <f t="shared" si="226"/>
        <v>#REF!</v>
      </c>
      <c r="AQ228" s="55" t="e">
        <f t="shared" si="227"/>
        <v>#REF!</v>
      </c>
      <c r="AR228" s="55" t="e">
        <f t="shared" si="228"/>
        <v>#REF!</v>
      </c>
      <c r="AS228" s="55" t="e">
        <f t="shared" si="229"/>
        <v>#REF!</v>
      </c>
      <c r="AT228" s="57" t="e">
        <f t="shared" si="230"/>
        <v>#REF!</v>
      </c>
      <c r="AU228" s="56" t="e">
        <f t="shared" si="231"/>
        <v>#REF!</v>
      </c>
      <c r="AV228" s="55" t="e">
        <f t="shared" si="232"/>
        <v>#REF!</v>
      </c>
      <c r="AW228" s="55" t="e">
        <f t="shared" si="233"/>
        <v>#REF!</v>
      </c>
      <c r="AX228" s="55" t="e">
        <f t="shared" si="234"/>
        <v>#REF!</v>
      </c>
      <c r="AY228" s="55" t="e">
        <f t="shared" si="235"/>
        <v>#REF!</v>
      </c>
      <c r="AZ228" s="55" t="e">
        <f t="shared" si="236"/>
        <v>#REF!</v>
      </c>
      <c r="BA228" s="55" t="e">
        <f t="shared" si="237"/>
        <v>#REF!</v>
      </c>
      <c r="BB228" s="55" t="e">
        <f t="shared" si="238"/>
        <v>#REF!</v>
      </c>
      <c r="BC228" s="55" t="e">
        <f t="shared" si="239"/>
        <v>#REF!</v>
      </c>
      <c r="BD228" s="55" t="e">
        <f t="shared" si="240"/>
        <v>#REF!</v>
      </c>
      <c r="BE228" s="55" t="e">
        <f t="shared" si="241"/>
        <v>#REF!</v>
      </c>
      <c r="BF228" s="55" t="e">
        <f t="shared" si="242"/>
        <v>#REF!</v>
      </c>
      <c r="BG228" s="55" t="e">
        <f t="shared" si="243"/>
        <v>#REF!</v>
      </c>
      <c r="BH228" s="55" t="e">
        <f t="shared" si="244"/>
        <v>#REF!</v>
      </c>
      <c r="BI228" s="54" t="e">
        <f t="shared" si="245"/>
        <v>#REF!</v>
      </c>
      <c r="BJ228" s="53" t="e">
        <f t="shared" si="247"/>
        <v>#REF!</v>
      </c>
    </row>
    <row r="229" spans="1:62" s="33" customFormat="1" ht="12.95" customHeight="1">
      <c r="A229" s="52">
        <f t="shared" si="246"/>
        <v>2758</v>
      </c>
      <c r="B229" s="59" t="e">
        <f t="shared" si="186"/>
        <v>#REF!</v>
      </c>
      <c r="C229" s="55" t="e">
        <f t="shared" si="187"/>
        <v>#REF!</v>
      </c>
      <c r="D229" s="55" t="e">
        <f t="shared" si="188"/>
        <v>#REF!</v>
      </c>
      <c r="E229" s="55" t="e">
        <f t="shared" si="189"/>
        <v>#REF!</v>
      </c>
      <c r="F229" s="55" t="e">
        <f t="shared" si="190"/>
        <v>#REF!</v>
      </c>
      <c r="G229" s="55" t="e">
        <f t="shared" si="191"/>
        <v>#REF!</v>
      </c>
      <c r="H229" s="55" t="e">
        <f t="shared" si="192"/>
        <v>#REF!</v>
      </c>
      <c r="I229" s="55" t="e">
        <f t="shared" si="193"/>
        <v>#REF!</v>
      </c>
      <c r="J229" s="55" t="e">
        <f t="shared" si="194"/>
        <v>#REF!</v>
      </c>
      <c r="K229" s="55" t="e">
        <f t="shared" si="195"/>
        <v>#REF!</v>
      </c>
      <c r="L229" s="55" t="e">
        <f t="shared" si="196"/>
        <v>#REF!</v>
      </c>
      <c r="M229" s="55" t="e">
        <f t="shared" si="197"/>
        <v>#REF!</v>
      </c>
      <c r="N229" s="55" t="e">
        <f t="shared" si="198"/>
        <v>#REF!</v>
      </c>
      <c r="O229" s="55" t="e">
        <f t="shared" si="199"/>
        <v>#REF!</v>
      </c>
      <c r="P229" s="57" t="e">
        <f t="shared" si="200"/>
        <v>#REF!</v>
      </c>
      <c r="Q229" s="58" t="e">
        <f t="shared" si="201"/>
        <v>#REF!</v>
      </c>
      <c r="R229" s="55" t="e">
        <f t="shared" si="202"/>
        <v>#REF!</v>
      </c>
      <c r="S229" s="55" t="e">
        <f t="shared" si="203"/>
        <v>#REF!</v>
      </c>
      <c r="T229" s="55" t="e">
        <f t="shared" si="204"/>
        <v>#REF!</v>
      </c>
      <c r="U229" s="55" t="e">
        <f t="shared" si="205"/>
        <v>#REF!</v>
      </c>
      <c r="V229" s="55" t="e">
        <f t="shared" si="206"/>
        <v>#REF!</v>
      </c>
      <c r="W229" s="55" t="e">
        <f t="shared" si="207"/>
        <v>#REF!</v>
      </c>
      <c r="X229" s="55" t="e">
        <f t="shared" si="208"/>
        <v>#REF!</v>
      </c>
      <c r="Y229" s="55" t="e">
        <f t="shared" si="209"/>
        <v>#REF!</v>
      </c>
      <c r="Z229" s="55" t="e">
        <f t="shared" si="210"/>
        <v>#REF!</v>
      </c>
      <c r="AA229" s="56" t="e">
        <f t="shared" si="211"/>
        <v>#REF!</v>
      </c>
      <c r="AB229" s="55" t="e">
        <f t="shared" si="212"/>
        <v>#REF!</v>
      </c>
      <c r="AC229" s="55" t="e">
        <f t="shared" si="213"/>
        <v>#REF!</v>
      </c>
      <c r="AD229" s="55" t="e">
        <f t="shared" si="214"/>
        <v>#REF!</v>
      </c>
      <c r="AE229" s="57" t="e">
        <f t="shared" si="215"/>
        <v>#REF!</v>
      </c>
      <c r="AF229" s="56" t="e">
        <f t="shared" si="216"/>
        <v>#REF!</v>
      </c>
      <c r="AG229" s="55" t="e">
        <f t="shared" si="217"/>
        <v>#REF!</v>
      </c>
      <c r="AH229" s="55" t="e">
        <f t="shared" si="218"/>
        <v>#REF!</v>
      </c>
      <c r="AI229" s="55" t="e">
        <f t="shared" si="219"/>
        <v>#REF!</v>
      </c>
      <c r="AJ229" s="55" t="e">
        <f t="shared" si="220"/>
        <v>#REF!</v>
      </c>
      <c r="AK229" s="55" t="e">
        <f t="shared" si="221"/>
        <v>#REF!</v>
      </c>
      <c r="AL229" s="55" t="e">
        <f t="shared" si="222"/>
        <v>#REF!</v>
      </c>
      <c r="AM229" s="55" t="e">
        <f t="shared" si="223"/>
        <v>#REF!</v>
      </c>
      <c r="AN229" s="55" t="e">
        <f t="shared" si="224"/>
        <v>#REF!</v>
      </c>
      <c r="AO229" s="55" t="e">
        <f t="shared" si="225"/>
        <v>#REF!</v>
      </c>
      <c r="AP229" s="55" t="e">
        <f t="shared" si="226"/>
        <v>#REF!</v>
      </c>
      <c r="AQ229" s="55" t="e">
        <f t="shared" si="227"/>
        <v>#REF!</v>
      </c>
      <c r="AR229" s="55" t="e">
        <f t="shared" si="228"/>
        <v>#REF!</v>
      </c>
      <c r="AS229" s="55" t="e">
        <f t="shared" si="229"/>
        <v>#REF!</v>
      </c>
      <c r="AT229" s="57" t="e">
        <f t="shared" si="230"/>
        <v>#REF!</v>
      </c>
      <c r="AU229" s="56" t="e">
        <f t="shared" si="231"/>
        <v>#REF!</v>
      </c>
      <c r="AV229" s="55" t="e">
        <f t="shared" si="232"/>
        <v>#REF!</v>
      </c>
      <c r="AW229" s="55" t="e">
        <f t="shared" si="233"/>
        <v>#REF!</v>
      </c>
      <c r="AX229" s="55" t="e">
        <f t="shared" si="234"/>
        <v>#REF!</v>
      </c>
      <c r="AY229" s="55" t="e">
        <f t="shared" si="235"/>
        <v>#REF!</v>
      </c>
      <c r="AZ229" s="55" t="e">
        <f t="shared" si="236"/>
        <v>#REF!</v>
      </c>
      <c r="BA229" s="55" t="e">
        <f t="shared" si="237"/>
        <v>#REF!</v>
      </c>
      <c r="BB229" s="55" t="e">
        <f t="shared" si="238"/>
        <v>#REF!</v>
      </c>
      <c r="BC229" s="55" t="e">
        <f t="shared" si="239"/>
        <v>#REF!</v>
      </c>
      <c r="BD229" s="55" t="e">
        <f t="shared" si="240"/>
        <v>#REF!</v>
      </c>
      <c r="BE229" s="55" t="e">
        <f t="shared" si="241"/>
        <v>#REF!</v>
      </c>
      <c r="BF229" s="55" t="e">
        <f t="shared" si="242"/>
        <v>#REF!</v>
      </c>
      <c r="BG229" s="55" t="e">
        <f t="shared" si="243"/>
        <v>#REF!</v>
      </c>
      <c r="BH229" s="55" t="e">
        <f t="shared" si="244"/>
        <v>#REF!</v>
      </c>
      <c r="BI229" s="54" t="e">
        <f t="shared" si="245"/>
        <v>#REF!</v>
      </c>
      <c r="BJ229" s="53" t="e">
        <f t="shared" si="247"/>
        <v>#REF!</v>
      </c>
    </row>
    <row r="230" spans="1:62" s="33" customFormat="1" ht="12.95" customHeight="1">
      <c r="A230" s="52">
        <f t="shared" si="246"/>
        <v>2759</v>
      </c>
      <c r="B230" s="59" t="e">
        <f t="shared" si="186"/>
        <v>#REF!</v>
      </c>
      <c r="C230" s="55" t="e">
        <f t="shared" si="187"/>
        <v>#REF!</v>
      </c>
      <c r="D230" s="55" t="e">
        <f t="shared" si="188"/>
        <v>#REF!</v>
      </c>
      <c r="E230" s="55" t="e">
        <f t="shared" si="189"/>
        <v>#REF!</v>
      </c>
      <c r="F230" s="55" t="e">
        <f t="shared" si="190"/>
        <v>#REF!</v>
      </c>
      <c r="G230" s="55" t="e">
        <f t="shared" si="191"/>
        <v>#REF!</v>
      </c>
      <c r="H230" s="55" t="e">
        <f t="shared" si="192"/>
        <v>#REF!</v>
      </c>
      <c r="I230" s="55" t="e">
        <f t="shared" si="193"/>
        <v>#REF!</v>
      </c>
      <c r="J230" s="55" t="e">
        <f t="shared" si="194"/>
        <v>#REF!</v>
      </c>
      <c r="K230" s="55" t="e">
        <f t="shared" si="195"/>
        <v>#REF!</v>
      </c>
      <c r="L230" s="55" t="e">
        <f t="shared" si="196"/>
        <v>#REF!</v>
      </c>
      <c r="M230" s="55" t="e">
        <f t="shared" si="197"/>
        <v>#REF!</v>
      </c>
      <c r="N230" s="55" t="e">
        <f t="shared" si="198"/>
        <v>#REF!</v>
      </c>
      <c r="O230" s="55" t="e">
        <f t="shared" si="199"/>
        <v>#REF!</v>
      </c>
      <c r="P230" s="57" t="e">
        <f t="shared" si="200"/>
        <v>#REF!</v>
      </c>
      <c r="Q230" s="58" t="e">
        <f t="shared" si="201"/>
        <v>#REF!</v>
      </c>
      <c r="R230" s="55" t="e">
        <f t="shared" si="202"/>
        <v>#REF!</v>
      </c>
      <c r="S230" s="55" t="e">
        <f t="shared" si="203"/>
        <v>#REF!</v>
      </c>
      <c r="T230" s="55" t="e">
        <f t="shared" si="204"/>
        <v>#REF!</v>
      </c>
      <c r="U230" s="55" t="e">
        <f t="shared" si="205"/>
        <v>#REF!</v>
      </c>
      <c r="V230" s="55" t="e">
        <f t="shared" si="206"/>
        <v>#REF!</v>
      </c>
      <c r="W230" s="55" t="e">
        <f t="shared" si="207"/>
        <v>#REF!</v>
      </c>
      <c r="X230" s="55" t="e">
        <f t="shared" si="208"/>
        <v>#REF!</v>
      </c>
      <c r="Y230" s="55" t="e">
        <f t="shared" si="209"/>
        <v>#REF!</v>
      </c>
      <c r="Z230" s="55" t="e">
        <f t="shared" si="210"/>
        <v>#REF!</v>
      </c>
      <c r="AA230" s="56" t="e">
        <f t="shared" si="211"/>
        <v>#REF!</v>
      </c>
      <c r="AB230" s="55" t="e">
        <f t="shared" si="212"/>
        <v>#REF!</v>
      </c>
      <c r="AC230" s="55" t="e">
        <f t="shared" si="213"/>
        <v>#REF!</v>
      </c>
      <c r="AD230" s="55" t="e">
        <f t="shared" si="214"/>
        <v>#REF!</v>
      </c>
      <c r="AE230" s="57" t="e">
        <f t="shared" si="215"/>
        <v>#REF!</v>
      </c>
      <c r="AF230" s="56" t="e">
        <f t="shared" si="216"/>
        <v>#REF!</v>
      </c>
      <c r="AG230" s="55" t="e">
        <f t="shared" si="217"/>
        <v>#REF!</v>
      </c>
      <c r="AH230" s="55" t="e">
        <f t="shared" si="218"/>
        <v>#REF!</v>
      </c>
      <c r="AI230" s="55" t="e">
        <f t="shared" si="219"/>
        <v>#REF!</v>
      </c>
      <c r="AJ230" s="55" t="e">
        <f t="shared" si="220"/>
        <v>#REF!</v>
      </c>
      <c r="AK230" s="55" t="e">
        <f t="shared" si="221"/>
        <v>#REF!</v>
      </c>
      <c r="AL230" s="55" t="e">
        <f t="shared" si="222"/>
        <v>#REF!</v>
      </c>
      <c r="AM230" s="55" t="e">
        <f t="shared" si="223"/>
        <v>#REF!</v>
      </c>
      <c r="AN230" s="55" t="e">
        <f t="shared" si="224"/>
        <v>#REF!</v>
      </c>
      <c r="AO230" s="55" t="e">
        <f t="shared" si="225"/>
        <v>#REF!</v>
      </c>
      <c r="AP230" s="55" t="e">
        <f t="shared" si="226"/>
        <v>#REF!</v>
      </c>
      <c r="AQ230" s="55" t="e">
        <f t="shared" si="227"/>
        <v>#REF!</v>
      </c>
      <c r="AR230" s="55" t="e">
        <f t="shared" si="228"/>
        <v>#REF!</v>
      </c>
      <c r="AS230" s="55" t="e">
        <f t="shared" si="229"/>
        <v>#REF!</v>
      </c>
      <c r="AT230" s="57" t="e">
        <f t="shared" si="230"/>
        <v>#REF!</v>
      </c>
      <c r="AU230" s="56" t="e">
        <f t="shared" si="231"/>
        <v>#REF!</v>
      </c>
      <c r="AV230" s="55" t="e">
        <f t="shared" si="232"/>
        <v>#REF!</v>
      </c>
      <c r="AW230" s="55" t="e">
        <f t="shared" si="233"/>
        <v>#REF!</v>
      </c>
      <c r="AX230" s="55" t="e">
        <f t="shared" si="234"/>
        <v>#REF!</v>
      </c>
      <c r="AY230" s="55" t="e">
        <f t="shared" si="235"/>
        <v>#REF!</v>
      </c>
      <c r="AZ230" s="55" t="e">
        <f t="shared" si="236"/>
        <v>#REF!</v>
      </c>
      <c r="BA230" s="55" t="e">
        <f t="shared" si="237"/>
        <v>#REF!</v>
      </c>
      <c r="BB230" s="55" t="e">
        <f t="shared" si="238"/>
        <v>#REF!</v>
      </c>
      <c r="BC230" s="55" t="e">
        <f t="shared" si="239"/>
        <v>#REF!</v>
      </c>
      <c r="BD230" s="55" t="e">
        <f t="shared" si="240"/>
        <v>#REF!</v>
      </c>
      <c r="BE230" s="55" t="e">
        <f t="shared" si="241"/>
        <v>#REF!</v>
      </c>
      <c r="BF230" s="55" t="e">
        <f t="shared" si="242"/>
        <v>#REF!</v>
      </c>
      <c r="BG230" s="55" t="e">
        <f t="shared" si="243"/>
        <v>#REF!</v>
      </c>
      <c r="BH230" s="55" t="e">
        <f t="shared" si="244"/>
        <v>#REF!</v>
      </c>
      <c r="BI230" s="54" t="e">
        <f t="shared" si="245"/>
        <v>#REF!</v>
      </c>
      <c r="BJ230" s="53" t="e">
        <f t="shared" si="247"/>
        <v>#REF!</v>
      </c>
    </row>
    <row r="231" spans="1:62" s="33" customFormat="1" ht="12.95" customHeight="1">
      <c r="A231" s="52">
        <f t="shared" si="246"/>
        <v>2760</v>
      </c>
      <c r="B231" s="59" t="e">
        <f t="shared" si="186"/>
        <v>#REF!</v>
      </c>
      <c r="C231" s="55" t="e">
        <f t="shared" si="187"/>
        <v>#REF!</v>
      </c>
      <c r="D231" s="55" t="e">
        <f t="shared" si="188"/>
        <v>#REF!</v>
      </c>
      <c r="E231" s="55" t="e">
        <f t="shared" si="189"/>
        <v>#REF!</v>
      </c>
      <c r="F231" s="55" t="e">
        <f t="shared" si="190"/>
        <v>#REF!</v>
      </c>
      <c r="G231" s="55" t="e">
        <f t="shared" si="191"/>
        <v>#REF!</v>
      </c>
      <c r="H231" s="55" t="e">
        <f t="shared" si="192"/>
        <v>#REF!</v>
      </c>
      <c r="I231" s="55" t="e">
        <f t="shared" si="193"/>
        <v>#REF!</v>
      </c>
      <c r="J231" s="55" t="e">
        <f t="shared" si="194"/>
        <v>#REF!</v>
      </c>
      <c r="K231" s="55" t="e">
        <f t="shared" si="195"/>
        <v>#REF!</v>
      </c>
      <c r="L231" s="55" t="e">
        <f t="shared" si="196"/>
        <v>#REF!</v>
      </c>
      <c r="M231" s="55" t="e">
        <f t="shared" si="197"/>
        <v>#REF!</v>
      </c>
      <c r="N231" s="55" t="e">
        <f t="shared" si="198"/>
        <v>#REF!</v>
      </c>
      <c r="O231" s="55" t="e">
        <f t="shared" si="199"/>
        <v>#REF!</v>
      </c>
      <c r="P231" s="57" t="e">
        <f t="shared" si="200"/>
        <v>#REF!</v>
      </c>
      <c r="Q231" s="58" t="e">
        <f t="shared" si="201"/>
        <v>#REF!</v>
      </c>
      <c r="R231" s="55" t="e">
        <f t="shared" si="202"/>
        <v>#REF!</v>
      </c>
      <c r="S231" s="55" t="e">
        <f t="shared" si="203"/>
        <v>#REF!</v>
      </c>
      <c r="T231" s="55" t="e">
        <f t="shared" si="204"/>
        <v>#REF!</v>
      </c>
      <c r="U231" s="55" t="e">
        <f t="shared" si="205"/>
        <v>#REF!</v>
      </c>
      <c r="V231" s="55" t="e">
        <f t="shared" si="206"/>
        <v>#REF!</v>
      </c>
      <c r="W231" s="55" t="e">
        <f t="shared" si="207"/>
        <v>#REF!</v>
      </c>
      <c r="X231" s="55" t="e">
        <f t="shared" si="208"/>
        <v>#REF!</v>
      </c>
      <c r="Y231" s="55" t="e">
        <f t="shared" si="209"/>
        <v>#REF!</v>
      </c>
      <c r="Z231" s="55" t="e">
        <f t="shared" si="210"/>
        <v>#REF!</v>
      </c>
      <c r="AA231" s="56" t="e">
        <f t="shared" si="211"/>
        <v>#REF!</v>
      </c>
      <c r="AB231" s="55" t="e">
        <f t="shared" si="212"/>
        <v>#REF!</v>
      </c>
      <c r="AC231" s="55" t="e">
        <f t="shared" si="213"/>
        <v>#REF!</v>
      </c>
      <c r="AD231" s="55" t="e">
        <f t="shared" si="214"/>
        <v>#REF!</v>
      </c>
      <c r="AE231" s="57" t="e">
        <f t="shared" si="215"/>
        <v>#REF!</v>
      </c>
      <c r="AF231" s="56" t="e">
        <f t="shared" si="216"/>
        <v>#REF!</v>
      </c>
      <c r="AG231" s="55" t="e">
        <f t="shared" si="217"/>
        <v>#REF!</v>
      </c>
      <c r="AH231" s="55" t="e">
        <f t="shared" si="218"/>
        <v>#REF!</v>
      </c>
      <c r="AI231" s="55" t="e">
        <f t="shared" si="219"/>
        <v>#REF!</v>
      </c>
      <c r="AJ231" s="55" t="e">
        <f t="shared" si="220"/>
        <v>#REF!</v>
      </c>
      <c r="AK231" s="55" t="e">
        <f t="shared" si="221"/>
        <v>#REF!</v>
      </c>
      <c r="AL231" s="55" t="e">
        <f t="shared" si="222"/>
        <v>#REF!</v>
      </c>
      <c r="AM231" s="55" t="e">
        <f t="shared" si="223"/>
        <v>#REF!</v>
      </c>
      <c r="AN231" s="55" t="e">
        <f t="shared" si="224"/>
        <v>#REF!</v>
      </c>
      <c r="AO231" s="55" t="e">
        <f t="shared" si="225"/>
        <v>#REF!</v>
      </c>
      <c r="AP231" s="55" t="e">
        <f t="shared" si="226"/>
        <v>#REF!</v>
      </c>
      <c r="AQ231" s="55" t="e">
        <f t="shared" si="227"/>
        <v>#REF!</v>
      </c>
      <c r="AR231" s="55" t="e">
        <f t="shared" si="228"/>
        <v>#REF!</v>
      </c>
      <c r="AS231" s="55" t="e">
        <f t="shared" si="229"/>
        <v>#REF!</v>
      </c>
      <c r="AT231" s="57" t="e">
        <f t="shared" si="230"/>
        <v>#REF!</v>
      </c>
      <c r="AU231" s="56" t="e">
        <f t="shared" si="231"/>
        <v>#REF!</v>
      </c>
      <c r="AV231" s="55" t="e">
        <f t="shared" si="232"/>
        <v>#REF!</v>
      </c>
      <c r="AW231" s="55" t="e">
        <f t="shared" si="233"/>
        <v>#REF!</v>
      </c>
      <c r="AX231" s="55" t="e">
        <f t="shared" si="234"/>
        <v>#REF!</v>
      </c>
      <c r="AY231" s="55" t="e">
        <f t="shared" si="235"/>
        <v>#REF!</v>
      </c>
      <c r="AZ231" s="55" t="e">
        <f t="shared" si="236"/>
        <v>#REF!</v>
      </c>
      <c r="BA231" s="55" t="e">
        <f t="shared" si="237"/>
        <v>#REF!</v>
      </c>
      <c r="BB231" s="55" t="e">
        <f t="shared" si="238"/>
        <v>#REF!</v>
      </c>
      <c r="BC231" s="55" t="e">
        <f t="shared" si="239"/>
        <v>#REF!</v>
      </c>
      <c r="BD231" s="55" t="e">
        <f t="shared" si="240"/>
        <v>#REF!</v>
      </c>
      <c r="BE231" s="55" t="e">
        <f t="shared" si="241"/>
        <v>#REF!</v>
      </c>
      <c r="BF231" s="55" t="e">
        <f t="shared" si="242"/>
        <v>#REF!</v>
      </c>
      <c r="BG231" s="55" t="e">
        <f t="shared" si="243"/>
        <v>#REF!</v>
      </c>
      <c r="BH231" s="55" t="e">
        <f t="shared" si="244"/>
        <v>#REF!</v>
      </c>
      <c r="BI231" s="54" t="e">
        <f t="shared" si="245"/>
        <v>#REF!</v>
      </c>
      <c r="BJ231" s="53" t="e">
        <f t="shared" si="247"/>
        <v>#REF!</v>
      </c>
    </row>
    <row r="232" spans="1:62" s="33" customFormat="1" ht="12.95" customHeight="1">
      <c r="A232" s="52">
        <f t="shared" si="246"/>
        <v>2761</v>
      </c>
      <c r="B232" s="59" t="e">
        <f t="shared" si="186"/>
        <v>#REF!</v>
      </c>
      <c r="C232" s="55" t="e">
        <f t="shared" si="187"/>
        <v>#REF!</v>
      </c>
      <c r="D232" s="55" t="e">
        <f t="shared" si="188"/>
        <v>#REF!</v>
      </c>
      <c r="E232" s="55" t="e">
        <f t="shared" si="189"/>
        <v>#REF!</v>
      </c>
      <c r="F232" s="55" t="e">
        <f t="shared" si="190"/>
        <v>#REF!</v>
      </c>
      <c r="G232" s="55" t="e">
        <f t="shared" si="191"/>
        <v>#REF!</v>
      </c>
      <c r="H232" s="55" t="e">
        <f t="shared" si="192"/>
        <v>#REF!</v>
      </c>
      <c r="I232" s="55" t="e">
        <f t="shared" si="193"/>
        <v>#REF!</v>
      </c>
      <c r="J232" s="55" t="e">
        <f t="shared" si="194"/>
        <v>#REF!</v>
      </c>
      <c r="K232" s="55" t="e">
        <f t="shared" si="195"/>
        <v>#REF!</v>
      </c>
      <c r="L232" s="55" t="e">
        <f t="shared" si="196"/>
        <v>#REF!</v>
      </c>
      <c r="M232" s="55" t="e">
        <f t="shared" si="197"/>
        <v>#REF!</v>
      </c>
      <c r="N232" s="55" t="e">
        <f t="shared" si="198"/>
        <v>#REF!</v>
      </c>
      <c r="O232" s="55" t="e">
        <f t="shared" si="199"/>
        <v>#REF!</v>
      </c>
      <c r="P232" s="57" t="e">
        <f t="shared" si="200"/>
        <v>#REF!</v>
      </c>
      <c r="Q232" s="58" t="e">
        <f t="shared" si="201"/>
        <v>#REF!</v>
      </c>
      <c r="R232" s="55" t="e">
        <f t="shared" si="202"/>
        <v>#REF!</v>
      </c>
      <c r="S232" s="55" t="e">
        <f t="shared" si="203"/>
        <v>#REF!</v>
      </c>
      <c r="T232" s="55" t="e">
        <f t="shared" si="204"/>
        <v>#REF!</v>
      </c>
      <c r="U232" s="55" t="e">
        <f t="shared" si="205"/>
        <v>#REF!</v>
      </c>
      <c r="V232" s="55" t="e">
        <f t="shared" si="206"/>
        <v>#REF!</v>
      </c>
      <c r="W232" s="55" t="e">
        <f t="shared" si="207"/>
        <v>#REF!</v>
      </c>
      <c r="X232" s="55" t="e">
        <f t="shared" si="208"/>
        <v>#REF!</v>
      </c>
      <c r="Y232" s="55" t="e">
        <f t="shared" si="209"/>
        <v>#REF!</v>
      </c>
      <c r="Z232" s="55" t="e">
        <f t="shared" si="210"/>
        <v>#REF!</v>
      </c>
      <c r="AA232" s="56" t="e">
        <f t="shared" si="211"/>
        <v>#REF!</v>
      </c>
      <c r="AB232" s="55" t="e">
        <f t="shared" si="212"/>
        <v>#REF!</v>
      </c>
      <c r="AC232" s="55" t="e">
        <f t="shared" si="213"/>
        <v>#REF!</v>
      </c>
      <c r="AD232" s="55" t="e">
        <f t="shared" si="214"/>
        <v>#REF!</v>
      </c>
      <c r="AE232" s="57" t="e">
        <f t="shared" si="215"/>
        <v>#REF!</v>
      </c>
      <c r="AF232" s="56" t="e">
        <f t="shared" si="216"/>
        <v>#REF!</v>
      </c>
      <c r="AG232" s="55" t="e">
        <f t="shared" si="217"/>
        <v>#REF!</v>
      </c>
      <c r="AH232" s="55" t="e">
        <f t="shared" si="218"/>
        <v>#REF!</v>
      </c>
      <c r="AI232" s="55" t="e">
        <f t="shared" si="219"/>
        <v>#REF!</v>
      </c>
      <c r="AJ232" s="55" t="e">
        <f t="shared" si="220"/>
        <v>#REF!</v>
      </c>
      <c r="AK232" s="55" t="e">
        <f t="shared" si="221"/>
        <v>#REF!</v>
      </c>
      <c r="AL232" s="55" t="e">
        <f t="shared" si="222"/>
        <v>#REF!</v>
      </c>
      <c r="AM232" s="55" t="e">
        <f t="shared" si="223"/>
        <v>#REF!</v>
      </c>
      <c r="AN232" s="55" t="e">
        <f t="shared" si="224"/>
        <v>#REF!</v>
      </c>
      <c r="AO232" s="55" t="e">
        <f t="shared" si="225"/>
        <v>#REF!</v>
      </c>
      <c r="AP232" s="55" t="e">
        <f t="shared" si="226"/>
        <v>#REF!</v>
      </c>
      <c r="AQ232" s="55" t="e">
        <f t="shared" si="227"/>
        <v>#REF!</v>
      </c>
      <c r="AR232" s="55" t="e">
        <f t="shared" si="228"/>
        <v>#REF!</v>
      </c>
      <c r="AS232" s="55" t="e">
        <f t="shared" si="229"/>
        <v>#REF!</v>
      </c>
      <c r="AT232" s="57" t="e">
        <f t="shared" si="230"/>
        <v>#REF!</v>
      </c>
      <c r="AU232" s="56" t="e">
        <f t="shared" si="231"/>
        <v>#REF!</v>
      </c>
      <c r="AV232" s="55" t="e">
        <f t="shared" si="232"/>
        <v>#REF!</v>
      </c>
      <c r="AW232" s="55" t="e">
        <f t="shared" si="233"/>
        <v>#REF!</v>
      </c>
      <c r="AX232" s="55" t="e">
        <f t="shared" si="234"/>
        <v>#REF!</v>
      </c>
      <c r="AY232" s="55" t="e">
        <f t="shared" si="235"/>
        <v>#REF!</v>
      </c>
      <c r="AZ232" s="55" t="e">
        <f t="shared" si="236"/>
        <v>#REF!</v>
      </c>
      <c r="BA232" s="55" t="e">
        <f t="shared" si="237"/>
        <v>#REF!</v>
      </c>
      <c r="BB232" s="55" t="e">
        <f t="shared" si="238"/>
        <v>#REF!</v>
      </c>
      <c r="BC232" s="55" t="e">
        <f t="shared" si="239"/>
        <v>#REF!</v>
      </c>
      <c r="BD232" s="55" t="e">
        <f t="shared" si="240"/>
        <v>#REF!</v>
      </c>
      <c r="BE232" s="55" t="e">
        <f t="shared" si="241"/>
        <v>#REF!</v>
      </c>
      <c r="BF232" s="55" t="e">
        <f t="shared" si="242"/>
        <v>#REF!</v>
      </c>
      <c r="BG232" s="55" t="e">
        <f t="shared" si="243"/>
        <v>#REF!</v>
      </c>
      <c r="BH232" s="55" t="e">
        <f t="shared" si="244"/>
        <v>#REF!</v>
      </c>
      <c r="BI232" s="54" t="e">
        <f t="shared" si="245"/>
        <v>#REF!</v>
      </c>
      <c r="BJ232" s="53" t="e">
        <f t="shared" si="247"/>
        <v>#REF!</v>
      </c>
    </row>
    <row r="233" spans="1:62" s="33" customFormat="1" ht="12.95" customHeight="1">
      <c r="A233" s="52">
        <f t="shared" si="246"/>
        <v>2762</v>
      </c>
      <c r="B233" s="59" t="e">
        <f t="shared" si="186"/>
        <v>#REF!</v>
      </c>
      <c r="C233" s="55" t="e">
        <f t="shared" si="187"/>
        <v>#REF!</v>
      </c>
      <c r="D233" s="55" t="e">
        <f t="shared" si="188"/>
        <v>#REF!</v>
      </c>
      <c r="E233" s="55" t="e">
        <f t="shared" si="189"/>
        <v>#REF!</v>
      </c>
      <c r="F233" s="55" t="e">
        <f t="shared" si="190"/>
        <v>#REF!</v>
      </c>
      <c r="G233" s="55" t="e">
        <f t="shared" si="191"/>
        <v>#REF!</v>
      </c>
      <c r="H233" s="55" t="e">
        <f t="shared" si="192"/>
        <v>#REF!</v>
      </c>
      <c r="I233" s="55" t="e">
        <f t="shared" si="193"/>
        <v>#REF!</v>
      </c>
      <c r="J233" s="55" t="e">
        <f t="shared" si="194"/>
        <v>#REF!</v>
      </c>
      <c r="K233" s="55" t="e">
        <f t="shared" si="195"/>
        <v>#REF!</v>
      </c>
      <c r="L233" s="55" t="e">
        <f t="shared" si="196"/>
        <v>#REF!</v>
      </c>
      <c r="M233" s="55" t="e">
        <f t="shared" si="197"/>
        <v>#REF!</v>
      </c>
      <c r="N233" s="55" t="e">
        <f t="shared" si="198"/>
        <v>#REF!</v>
      </c>
      <c r="O233" s="55" t="e">
        <f t="shared" si="199"/>
        <v>#REF!</v>
      </c>
      <c r="P233" s="57" t="e">
        <f t="shared" si="200"/>
        <v>#REF!</v>
      </c>
      <c r="Q233" s="58" t="e">
        <f t="shared" si="201"/>
        <v>#REF!</v>
      </c>
      <c r="R233" s="55" t="e">
        <f t="shared" si="202"/>
        <v>#REF!</v>
      </c>
      <c r="S233" s="55" t="e">
        <f t="shared" si="203"/>
        <v>#REF!</v>
      </c>
      <c r="T233" s="55" t="e">
        <f t="shared" si="204"/>
        <v>#REF!</v>
      </c>
      <c r="U233" s="55" t="e">
        <f t="shared" si="205"/>
        <v>#REF!</v>
      </c>
      <c r="V233" s="55" t="e">
        <f t="shared" si="206"/>
        <v>#REF!</v>
      </c>
      <c r="W233" s="55" t="e">
        <f t="shared" si="207"/>
        <v>#REF!</v>
      </c>
      <c r="X233" s="55" t="e">
        <f t="shared" si="208"/>
        <v>#REF!</v>
      </c>
      <c r="Y233" s="55" t="e">
        <f t="shared" si="209"/>
        <v>#REF!</v>
      </c>
      <c r="Z233" s="55" t="e">
        <f t="shared" si="210"/>
        <v>#REF!</v>
      </c>
      <c r="AA233" s="56" t="e">
        <f t="shared" si="211"/>
        <v>#REF!</v>
      </c>
      <c r="AB233" s="55" t="e">
        <f t="shared" si="212"/>
        <v>#REF!</v>
      </c>
      <c r="AC233" s="55" t="e">
        <f t="shared" si="213"/>
        <v>#REF!</v>
      </c>
      <c r="AD233" s="55" t="e">
        <f t="shared" si="214"/>
        <v>#REF!</v>
      </c>
      <c r="AE233" s="57" t="e">
        <f t="shared" si="215"/>
        <v>#REF!</v>
      </c>
      <c r="AF233" s="56" t="e">
        <f t="shared" si="216"/>
        <v>#REF!</v>
      </c>
      <c r="AG233" s="55" t="e">
        <f t="shared" si="217"/>
        <v>#REF!</v>
      </c>
      <c r="AH233" s="55" t="e">
        <f t="shared" si="218"/>
        <v>#REF!</v>
      </c>
      <c r="AI233" s="55" t="e">
        <f t="shared" si="219"/>
        <v>#REF!</v>
      </c>
      <c r="AJ233" s="55" t="e">
        <f t="shared" si="220"/>
        <v>#REF!</v>
      </c>
      <c r="AK233" s="55" t="e">
        <f t="shared" si="221"/>
        <v>#REF!</v>
      </c>
      <c r="AL233" s="55" t="e">
        <f t="shared" si="222"/>
        <v>#REF!</v>
      </c>
      <c r="AM233" s="55" t="e">
        <f t="shared" si="223"/>
        <v>#REF!</v>
      </c>
      <c r="AN233" s="55" t="e">
        <f t="shared" si="224"/>
        <v>#REF!</v>
      </c>
      <c r="AO233" s="55" t="e">
        <f t="shared" si="225"/>
        <v>#REF!</v>
      </c>
      <c r="AP233" s="55" t="e">
        <f t="shared" si="226"/>
        <v>#REF!</v>
      </c>
      <c r="AQ233" s="55" t="e">
        <f t="shared" si="227"/>
        <v>#REF!</v>
      </c>
      <c r="AR233" s="55" t="e">
        <f t="shared" si="228"/>
        <v>#REF!</v>
      </c>
      <c r="AS233" s="55" t="e">
        <f t="shared" si="229"/>
        <v>#REF!</v>
      </c>
      <c r="AT233" s="57" t="e">
        <f t="shared" si="230"/>
        <v>#REF!</v>
      </c>
      <c r="AU233" s="56" t="e">
        <f t="shared" si="231"/>
        <v>#REF!</v>
      </c>
      <c r="AV233" s="55" t="e">
        <f t="shared" si="232"/>
        <v>#REF!</v>
      </c>
      <c r="AW233" s="55" t="e">
        <f t="shared" si="233"/>
        <v>#REF!</v>
      </c>
      <c r="AX233" s="55" t="e">
        <f t="shared" si="234"/>
        <v>#REF!</v>
      </c>
      <c r="AY233" s="55" t="e">
        <f t="shared" si="235"/>
        <v>#REF!</v>
      </c>
      <c r="AZ233" s="55" t="e">
        <f t="shared" si="236"/>
        <v>#REF!</v>
      </c>
      <c r="BA233" s="55" t="e">
        <f t="shared" si="237"/>
        <v>#REF!</v>
      </c>
      <c r="BB233" s="55" t="e">
        <f t="shared" si="238"/>
        <v>#REF!</v>
      </c>
      <c r="BC233" s="55" t="e">
        <f t="shared" si="239"/>
        <v>#REF!</v>
      </c>
      <c r="BD233" s="55" t="e">
        <f t="shared" si="240"/>
        <v>#REF!</v>
      </c>
      <c r="BE233" s="55" t="e">
        <f t="shared" si="241"/>
        <v>#REF!</v>
      </c>
      <c r="BF233" s="55" t="e">
        <f t="shared" si="242"/>
        <v>#REF!</v>
      </c>
      <c r="BG233" s="55" t="e">
        <f t="shared" si="243"/>
        <v>#REF!</v>
      </c>
      <c r="BH233" s="55" t="e">
        <f t="shared" si="244"/>
        <v>#REF!</v>
      </c>
      <c r="BI233" s="54" t="e">
        <f t="shared" si="245"/>
        <v>#REF!</v>
      </c>
      <c r="BJ233" s="53" t="e">
        <f t="shared" si="247"/>
        <v>#REF!</v>
      </c>
    </row>
    <row r="234" spans="1:62" s="33" customFormat="1" ht="12.95" customHeight="1">
      <c r="A234" s="52">
        <f t="shared" si="246"/>
        <v>2763</v>
      </c>
      <c r="B234" s="59" t="e">
        <f t="shared" si="186"/>
        <v>#REF!</v>
      </c>
      <c r="C234" s="55" t="e">
        <f t="shared" si="187"/>
        <v>#REF!</v>
      </c>
      <c r="D234" s="55" t="e">
        <f t="shared" si="188"/>
        <v>#REF!</v>
      </c>
      <c r="E234" s="55" t="e">
        <f t="shared" si="189"/>
        <v>#REF!</v>
      </c>
      <c r="F234" s="55" t="e">
        <f t="shared" si="190"/>
        <v>#REF!</v>
      </c>
      <c r="G234" s="55" t="e">
        <f t="shared" si="191"/>
        <v>#REF!</v>
      </c>
      <c r="H234" s="55" t="e">
        <f t="shared" si="192"/>
        <v>#REF!</v>
      </c>
      <c r="I234" s="55" t="e">
        <f t="shared" si="193"/>
        <v>#REF!</v>
      </c>
      <c r="J234" s="55" t="e">
        <f t="shared" si="194"/>
        <v>#REF!</v>
      </c>
      <c r="K234" s="55" t="e">
        <f t="shared" si="195"/>
        <v>#REF!</v>
      </c>
      <c r="L234" s="55" t="e">
        <f t="shared" si="196"/>
        <v>#REF!</v>
      </c>
      <c r="M234" s="55" t="e">
        <f t="shared" si="197"/>
        <v>#REF!</v>
      </c>
      <c r="N234" s="55" t="e">
        <f t="shared" si="198"/>
        <v>#REF!</v>
      </c>
      <c r="O234" s="55" t="e">
        <f t="shared" si="199"/>
        <v>#REF!</v>
      </c>
      <c r="P234" s="57" t="e">
        <f t="shared" si="200"/>
        <v>#REF!</v>
      </c>
      <c r="Q234" s="58" t="e">
        <f t="shared" si="201"/>
        <v>#REF!</v>
      </c>
      <c r="R234" s="55" t="e">
        <f t="shared" si="202"/>
        <v>#REF!</v>
      </c>
      <c r="S234" s="55" t="e">
        <f t="shared" si="203"/>
        <v>#REF!</v>
      </c>
      <c r="T234" s="55" t="e">
        <f t="shared" si="204"/>
        <v>#REF!</v>
      </c>
      <c r="U234" s="55" t="e">
        <f t="shared" si="205"/>
        <v>#REF!</v>
      </c>
      <c r="V234" s="55" t="e">
        <f t="shared" si="206"/>
        <v>#REF!</v>
      </c>
      <c r="W234" s="55" t="e">
        <f t="shared" si="207"/>
        <v>#REF!</v>
      </c>
      <c r="X234" s="55" t="e">
        <f t="shared" si="208"/>
        <v>#REF!</v>
      </c>
      <c r="Y234" s="55" t="e">
        <f t="shared" si="209"/>
        <v>#REF!</v>
      </c>
      <c r="Z234" s="55" t="e">
        <f t="shared" si="210"/>
        <v>#REF!</v>
      </c>
      <c r="AA234" s="56" t="e">
        <f t="shared" si="211"/>
        <v>#REF!</v>
      </c>
      <c r="AB234" s="55" t="e">
        <f t="shared" si="212"/>
        <v>#REF!</v>
      </c>
      <c r="AC234" s="55" t="e">
        <f t="shared" si="213"/>
        <v>#REF!</v>
      </c>
      <c r="AD234" s="55" t="e">
        <f t="shared" si="214"/>
        <v>#REF!</v>
      </c>
      <c r="AE234" s="57" t="e">
        <f t="shared" si="215"/>
        <v>#REF!</v>
      </c>
      <c r="AF234" s="56" t="e">
        <f t="shared" si="216"/>
        <v>#REF!</v>
      </c>
      <c r="AG234" s="55" t="e">
        <f t="shared" si="217"/>
        <v>#REF!</v>
      </c>
      <c r="AH234" s="55" t="e">
        <f t="shared" si="218"/>
        <v>#REF!</v>
      </c>
      <c r="AI234" s="55" t="e">
        <f t="shared" si="219"/>
        <v>#REF!</v>
      </c>
      <c r="AJ234" s="55" t="e">
        <f t="shared" si="220"/>
        <v>#REF!</v>
      </c>
      <c r="AK234" s="55" t="e">
        <f t="shared" si="221"/>
        <v>#REF!</v>
      </c>
      <c r="AL234" s="55" t="e">
        <f t="shared" si="222"/>
        <v>#REF!</v>
      </c>
      <c r="AM234" s="55" t="e">
        <f t="shared" si="223"/>
        <v>#REF!</v>
      </c>
      <c r="AN234" s="55" t="e">
        <f t="shared" si="224"/>
        <v>#REF!</v>
      </c>
      <c r="AO234" s="55" t="e">
        <f t="shared" si="225"/>
        <v>#REF!</v>
      </c>
      <c r="AP234" s="55" t="e">
        <f t="shared" si="226"/>
        <v>#REF!</v>
      </c>
      <c r="AQ234" s="55" t="e">
        <f t="shared" si="227"/>
        <v>#REF!</v>
      </c>
      <c r="AR234" s="55" t="e">
        <f t="shared" si="228"/>
        <v>#REF!</v>
      </c>
      <c r="AS234" s="55" t="e">
        <f t="shared" si="229"/>
        <v>#REF!</v>
      </c>
      <c r="AT234" s="57" t="e">
        <f t="shared" si="230"/>
        <v>#REF!</v>
      </c>
      <c r="AU234" s="56" t="e">
        <f t="shared" si="231"/>
        <v>#REF!</v>
      </c>
      <c r="AV234" s="55" t="e">
        <f t="shared" si="232"/>
        <v>#REF!</v>
      </c>
      <c r="AW234" s="55" t="e">
        <f t="shared" si="233"/>
        <v>#REF!</v>
      </c>
      <c r="AX234" s="55" t="e">
        <f t="shared" si="234"/>
        <v>#REF!</v>
      </c>
      <c r="AY234" s="55" t="e">
        <f t="shared" si="235"/>
        <v>#REF!</v>
      </c>
      <c r="AZ234" s="55" t="e">
        <f t="shared" si="236"/>
        <v>#REF!</v>
      </c>
      <c r="BA234" s="55" t="e">
        <f t="shared" si="237"/>
        <v>#REF!</v>
      </c>
      <c r="BB234" s="55" t="e">
        <f t="shared" si="238"/>
        <v>#REF!</v>
      </c>
      <c r="BC234" s="55" t="e">
        <f t="shared" si="239"/>
        <v>#REF!</v>
      </c>
      <c r="BD234" s="55" t="e">
        <f t="shared" si="240"/>
        <v>#REF!</v>
      </c>
      <c r="BE234" s="55" t="e">
        <f t="shared" si="241"/>
        <v>#REF!</v>
      </c>
      <c r="BF234" s="55" t="e">
        <f t="shared" si="242"/>
        <v>#REF!</v>
      </c>
      <c r="BG234" s="55" t="e">
        <f t="shared" si="243"/>
        <v>#REF!</v>
      </c>
      <c r="BH234" s="55" t="e">
        <f t="shared" si="244"/>
        <v>#REF!</v>
      </c>
      <c r="BI234" s="54" t="e">
        <f t="shared" si="245"/>
        <v>#REF!</v>
      </c>
      <c r="BJ234" s="53" t="e">
        <f t="shared" si="247"/>
        <v>#REF!</v>
      </c>
    </row>
    <row r="235" spans="1:62" s="33" customFormat="1" ht="12.95" customHeight="1">
      <c r="A235" s="52">
        <f t="shared" si="246"/>
        <v>2764</v>
      </c>
      <c r="B235" s="59" t="e">
        <f t="shared" si="186"/>
        <v>#REF!</v>
      </c>
      <c r="C235" s="55" t="e">
        <f t="shared" si="187"/>
        <v>#REF!</v>
      </c>
      <c r="D235" s="55" t="e">
        <f t="shared" si="188"/>
        <v>#REF!</v>
      </c>
      <c r="E235" s="55" t="e">
        <f t="shared" si="189"/>
        <v>#REF!</v>
      </c>
      <c r="F235" s="55" t="e">
        <f t="shared" si="190"/>
        <v>#REF!</v>
      </c>
      <c r="G235" s="55" t="e">
        <f t="shared" si="191"/>
        <v>#REF!</v>
      </c>
      <c r="H235" s="55" t="e">
        <f t="shared" si="192"/>
        <v>#REF!</v>
      </c>
      <c r="I235" s="55" t="e">
        <f t="shared" si="193"/>
        <v>#REF!</v>
      </c>
      <c r="J235" s="55" t="e">
        <f t="shared" si="194"/>
        <v>#REF!</v>
      </c>
      <c r="K235" s="55" t="e">
        <f t="shared" si="195"/>
        <v>#REF!</v>
      </c>
      <c r="L235" s="55" t="e">
        <f t="shared" si="196"/>
        <v>#REF!</v>
      </c>
      <c r="M235" s="55" t="e">
        <f t="shared" si="197"/>
        <v>#REF!</v>
      </c>
      <c r="N235" s="55" t="e">
        <f t="shared" si="198"/>
        <v>#REF!</v>
      </c>
      <c r="O235" s="55" t="e">
        <f t="shared" si="199"/>
        <v>#REF!</v>
      </c>
      <c r="P235" s="57" t="e">
        <f t="shared" si="200"/>
        <v>#REF!</v>
      </c>
      <c r="Q235" s="58" t="e">
        <f t="shared" si="201"/>
        <v>#REF!</v>
      </c>
      <c r="R235" s="55" t="e">
        <f t="shared" si="202"/>
        <v>#REF!</v>
      </c>
      <c r="S235" s="55" t="e">
        <f t="shared" si="203"/>
        <v>#REF!</v>
      </c>
      <c r="T235" s="55" t="e">
        <f t="shared" si="204"/>
        <v>#REF!</v>
      </c>
      <c r="U235" s="55" t="e">
        <f t="shared" si="205"/>
        <v>#REF!</v>
      </c>
      <c r="V235" s="55" t="e">
        <f t="shared" si="206"/>
        <v>#REF!</v>
      </c>
      <c r="W235" s="55" t="e">
        <f t="shared" si="207"/>
        <v>#REF!</v>
      </c>
      <c r="X235" s="55" t="e">
        <f t="shared" si="208"/>
        <v>#REF!</v>
      </c>
      <c r="Y235" s="55" t="e">
        <f t="shared" si="209"/>
        <v>#REF!</v>
      </c>
      <c r="Z235" s="55" t="e">
        <f t="shared" si="210"/>
        <v>#REF!</v>
      </c>
      <c r="AA235" s="56" t="e">
        <f t="shared" si="211"/>
        <v>#REF!</v>
      </c>
      <c r="AB235" s="55" t="e">
        <f t="shared" si="212"/>
        <v>#REF!</v>
      </c>
      <c r="AC235" s="55" t="e">
        <f t="shared" si="213"/>
        <v>#REF!</v>
      </c>
      <c r="AD235" s="55" t="e">
        <f t="shared" si="214"/>
        <v>#REF!</v>
      </c>
      <c r="AE235" s="57" t="e">
        <f t="shared" si="215"/>
        <v>#REF!</v>
      </c>
      <c r="AF235" s="56" t="e">
        <f t="shared" si="216"/>
        <v>#REF!</v>
      </c>
      <c r="AG235" s="55" t="e">
        <f t="shared" si="217"/>
        <v>#REF!</v>
      </c>
      <c r="AH235" s="55" t="e">
        <f t="shared" si="218"/>
        <v>#REF!</v>
      </c>
      <c r="AI235" s="55" t="e">
        <f t="shared" si="219"/>
        <v>#REF!</v>
      </c>
      <c r="AJ235" s="55" t="e">
        <f t="shared" si="220"/>
        <v>#REF!</v>
      </c>
      <c r="AK235" s="55" t="e">
        <f t="shared" si="221"/>
        <v>#REF!</v>
      </c>
      <c r="AL235" s="55" t="e">
        <f t="shared" si="222"/>
        <v>#REF!</v>
      </c>
      <c r="AM235" s="55" t="e">
        <f t="shared" si="223"/>
        <v>#REF!</v>
      </c>
      <c r="AN235" s="55" t="e">
        <f t="shared" si="224"/>
        <v>#REF!</v>
      </c>
      <c r="AO235" s="55" t="e">
        <f t="shared" si="225"/>
        <v>#REF!</v>
      </c>
      <c r="AP235" s="55" t="e">
        <f t="shared" si="226"/>
        <v>#REF!</v>
      </c>
      <c r="AQ235" s="55" t="e">
        <f t="shared" si="227"/>
        <v>#REF!</v>
      </c>
      <c r="AR235" s="55" t="e">
        <f t="shared" si="228"/>
        <v>#REF!</v>
      </c>
      <c r="AS235" s="55" t="e">
        <f t="shared" si="229"/>
        <v>#REF!</v>
      </c>
      <c r="AT235" s="57" t="e">
        <f t="shared" si="230"/>
        <v>#REF!</v>
      </c>
      <c r="AU235" s="56" t="e">
        <f t="shared" si="231"/>
        <v>#REF!</v>
      </c>
      <c r="AV235" s="55" t="e">
        <f t="shared" si="232"/>
        <v>#REF!</v>
      </c>
      <c r="AW235" s="55" t="e">
        <f t="shared" si="233"/>
        <v>#REF!</v>
      </c>
      <c r="AX235" s="55" t="e">
        <f t="shared" si="234"/>
        <v>#REF!</v>
      </c>
      <c r="AY235" s="55" t="e">
        <f t="shared" si="235"/>
        <v>#REF!</v>
      </c>
      <c r="AZ235" s="55" t="e">
        <f t="shared" si="236"/>
        <v>#REF!</v>
      </c>
      <c r="BA235" s="55" t="e">
        <f t="shared" si="237"/>
        <v>#REF!</v>
      </c>
      <c r="BB235" s="55" t="e">
        <f t="shared" si="238"/>
        <v>#REF!</v>
      </c>
      <c r="BC235" s="55" t="e">
        <f t="shared" si="239"/>
        <v>#REF!</v>
      </c>
      <c r="BD235" s="55" t="e">
        <f t="shared" si="240"/>
        <v>#REF!</v>
      </c>
      <c r="BE235" s="55" t="e">
        <f t="shared" si="241"/>
        <v>#REF!</v>
      </c>
      <c r="BF235" s="55" t="e">
        <f t="shared" si="242"/>
        <v>#REF!</v>
      </c>
      <c r="BG235" s="55" t="e">
        <f t="shared" si="243"/>
        <v>#REF!</v>
      </c>
      <c r="BH235" s="55" t="e">
        <f t="shared" si="244"/>
        <v>#REF!</v>
      </c>
      <c r="BI235" s="54" t="e">
        <f t="shared" si="245"/>
        <v>#REF!</v>
      </c>
      <c r="BJ235" s="53" t="e">
        <f t="shared" si="247"/>
        <v>#REF!</v>
      </c>
    </row>
    <row r="236" spans="1:62" s="33" customFormat="1" ht="12.95" customHeight="1" thickBot="1">
      <c r="A236" s="52">
        <f t="shared" si="246"/>
        <v>2765</v>
      </c>
      <c r="B236" s="51" t="e">
        <f t="shared" si="186"/>
        <v>#REF!</v>
      </c>
      <c r="C236" s="47" t="e">
        <f t="shared" si="187"/>
        <v>#REF!</v>
      </c>
      <c r="D236" s="47" t="e">
        <f t="shared" si="188"/>
        <v>#REF!</v>
      </c>
      <c r="E236" s="47" t="e">
        <f t="shared" si="189"/>
        <v>#REF!</v>
      </c>
      <c r="F236" s="47" t="e">
        <f t="shared" si="190"/>
        <v>#REF!</v>
      </c>
      <c r="G236" s="47" t="e">
        <f t="shared" si="191"/>
        <v>#REF!</v>
      </c>
      <c r="H236" s="47" t="e">
        <f t="shared" si="192"/>
        <v>#REF!</v>
      </c>
      <c r="I236" s="47" t="e">
        <f t="shared" si="193"/>
        <v>#REF!</v>
      </c>
      <c r="J236" s="47" t="e">
        <f t="shared" si="194"/>
        <v>#REF!</v>
      </c>
      <c r="K236" s="47" t="e">
        <f t="shared" si="195"/>
        <v>#REF!</v>
      </c>
      <c r="L236" s="47" t="e">
        <f t="shared" si="196"/>
        <v>#REF!</v>
      </c>
      <c r="M236" s="47" t="e">
        <f t="shared" si="197"/>
        <v>#REF!</v>
      </c>
      <c r="N236" s="47" t="e">
        <f t="shared" si="198"/>
        <v>#REF!</v>
      </c>
      <c r="O236" s="47" t="e">
        <f t="shared" si="199"/>
        <v>#REF!</v>
      </c>
      <c r="P236" s="49" t="e">
        <f t="shared" si="200"/>
        <v>#REF!</v>
      </c>
      <c r="Q236" s="50" t="e">
        <f t="shared" si="201"/>
        <v>#REF!</v>
      </c>
      <c r="R236" s="47" t="e">
        <f t="shared" si="202"/>
        <v>#REF!</v>
      </c>
      <c r="S236" s="47" t="e">
        <f t="shared" si="203"/>
        <v>#REF!</v>
      </c>
      <c r="T236" s="47" t="e">
        <f t="shared" si="204"/>
        <v>#REF!</v>
      </c>
      <c r="U236" s="47" t="e">
        <f t="shared" si="205"/>
        <v>#REF!</v>
      </c>
      <c r="V236" s="47" t="e">
        <f t="shared" si="206"/>
        <v>#REF!</v>
      </c>
      <c r="W236" s="47" t="e">
        <f t="shared" si="207"/>
        <v>#REF!</v>
      </c>
      <c r="X236" s="47" t="e">
        <f t="shared" si="208"/>
        <v>#REF!</v>
      </c>
      <c r="Y236" s="47" t="e">
        <f t="shared" si="209"/>
        <v>#REF!</v>
      </c>
      <c r="Z236" s="47" t="e">
        <f t="shared" si="210"/>
        <v>#REF!</v>
      </c>
      <c r="AA236" s="48" t="e">
        <f t="shared" si="211"/>
        <v>#REF!</v>
      </c>
      <c r="AB236" s="47" t="e">
        <f t="shared" si="212"/>
        <v>#REF!</v>
      </c>
      <c r="AC236" s="47" t="e">
        <f t="shared" si="213"/>
        <v>#REF!</v>
      </c>
      <c r="AD236" s="47" t="e">
        <f t="shared" si="214"/>
        <v>#REF!</v>
      </c>
      <c r="AE236" s="49" t="e">
        <f t="shared" si="215"/>
        <v>#REF!</v>
      </c>
      <c r="AF236" s="48" t="e">
        <f t="shared" si="216"/>
        <v>#REF!</v>
      </c>
      <c r="AG236" s="47" t="e">
        <f t="shared" si="217"/>
        <v>#REF!</v>
      </c>
      <c r="AH236" s="47" t="e">
        <f t="shared" si="218"/>
        <v>#REF!</v>
      </c>
      <c r="AI236" s="47" t="e">
        <f t="shared" si="219"/>
        <v>#REF!</v>
      </c>
      <c r="AJ236" s="47" t="e">
        <f t="shared" si="220"/>
        <v>#REF!</v>
      </c>
      <c r="AK236" s="47" t="e">
        <f t="shared" si="221"/>
        <v>#REF!</v>
      </c>
      <c r="AL236" s="47" t="e">
        <f t="shared" si="222"/>
        <v>#REF!</v>
      </c>
      <c r="AM236" s="47" t="e">
        <f t="shared" si="223"/>
        <v>#REF!</v>
      </c>
      <c r="AN236" s="47" t="e">
        <f t="shared" si="224"/>
        <v>#REF!</v>
      </c>
      <c r="AO236" s="47" t="e">
        <f t="shared" si="225"/>
        <v>#REF!</v>
      </c>
      <c r="AP236" s="47" t="e">
        <f t="shared" si="226"/>
        <v>#REF!</v>
      </c>
      <c r="AQ236" s="47" t="e">
        <f t="shared" si="227"/>
        <v>#REF!</v>
      </c>
      <c r="AR236" s="47" t="e">
        <f t="shared" si="228"/>
        <v>#REF!</v>
      </c>
      <c r="AS236" s="47" t="e">
        <f t="shared" si="229"/>
        <v>#REF!</v>
      </c>
      <c r="AT236" s="49" t="e">
        <f t="shared" si="230"/>
        <v>#REF!</v>
      </c>
      <c r="AU236" s="48" t="e">
        <f t="shared" si="231"/>
        <v>#REF!</v>
      </c>
      <c r="AV236" s="47" t="e">
        <f t="shared" si="232"/>
        <v>#REF!</v>
      </c>
      <c r="AW236" s="47" t="e">
        <f t="shared" si="233"/>
        <v>#REF!</v>
      </c>
      <c r="AX236" s="47" t="e">
        <f t="shared" si="234"/>
        <v>#REF!</v>
      </c>
      <c r="AY236" s="47" t="e">
        <f t="shared" si="235"/>
        <v>#REF!</v>
      </c>
      <c r="AZ236" s="47" t="e">
        <f t="shared" si="236"/>
        <v>#REF!</v>
      </c>
      <c r="BA236" s="47" t="e">
        <f t="shared" si="237"/>
        <v>#REF!</v>
      </c>
      <c r="BB236" s="47" t="e">
        <f t="shared" si="238"/>
        <v>#REF!</v>
      </c>
      <c r="BC236" s="47" t="e">
        <f t="shared" si="239"/>
        <v>#REF!</v>
      </c>
      <c r="BD236" s="47" t="e">
        <f t="shared" si="240"/>
        <v>#REF!</v>
      </c>
      <c r="BE236" s="47" t="e">
        <f t="shared" si="241"/>
        <v>#REF!</v>
      </c>
      <c r="BF236" s="47" t="e">
        <f t="shared" si="242"/>
        <v>#REF!</v>
      </c>
      <c r="BG236" s="47" t="e">
        <f t="shared" si="243"/>
        <v>#REF!</v>
      </c>
      <c r="BH236" s="47" t="e">
        <f t="shared" si="244"/>
        <v>#REF!</v>
      </c>
      <c r="BI236" s="46" t="e">
        <f t="shared" si="245"/>
        <v>#REF!</v>
      </c>
      <c r="BJ236" s="53" t="e">
        <f t="shared" si="247"/>
        <v>#REF!</v>
      </c>
    </row>
    <row r="237" spans="1:62" s="33" customFormat="1" ht="12.95" customHeight="1">
      <c r="A237" s="52">
        <f t="shared" si="246"/>
        <v>2766</v>
      </c>
      <c r="B237" s="65" t="e">
        <f t="shared" si="186"/>
        <v>#REF!</v>
      </c>
      <c r="C237" s="61" t="e">
        <f t="shared" si="187"/>
        <v>#REF!</v>
      </c>
      <c r="D237" s="61" t="e">
        <f t="shared" si="188"/>
        <v>#REF!</v>
      </c>
      <c r="E237" s="61" t="e">
        <f t="shared" si="189"/>
        <v>#REF!</v>
      </c>
      <c r="F237" s="61" t="e">
        <f t="shared" si="190"/>
        <v>#REF!</v>
      </c>
      <c r="G237" s="61" t="e">
        <f t="shared" si="191"/>
        <v>#REF!</v>
      </c>
      <c r="H237" s="61" t="e">
        <f t="shared" si="192"/>
        <v>#REF!</v>
      </c>
      <c r="I237" s="61" t="e">
        <f t="shared" si="193"/>
        <v>#REF!</v>
      </c>
      <c r="J237" s="61" t="e">
        <f t="shared" si="194"/>
        <v>#REF!</v>
      </c>
      <c r="K237" s="61" t="e">
        <f t="shared" si="195"/>
        <v>#REF!</v>
      </c>
      <c r="L237" s="61" t="e">
        <f t="shared" si="196"/>
        <v>#REF!</v>
      </c>
      <c r="M237" s="61" t="e">
        <f t="shared" si="197"/>
        <v>#REF!</v>
      </c>
      <c r="N237" s="61" t="e">
        <f t="shared" si="198"/>
        <v>#REF!</v>
      </c>
      <c r="O237" s="61" t="e">
        <f t="shared" si="199"/>
        <v>#REF!</v>
      </c>
      <c r="P237" s="63" t="e">
        <f t="shared" si="200"/>
        <v>#REF!</v>
      </c>
      <c r="Q237" s="64" t="e">
        <f t="shared" si="201"/>
        <v>#REF!</v>
      </c>
      <c r="R237" s="61" t="e">
        <f t="shared" si="202"/>
        <v>#REF!</v>
      </c>
      <c r="S237" s="61" t="e">
        <f t="shared" si="203"/>
        <v>#REF!</v>
      </c>
      <c r="T237" s="61" t="e">
        <f t="shared" si="204"/>
        <v>#REF!</v>
      </c>
      <c r="U237" s="61" t="e">
        <f t="shared" si="205"/>
        <v>#REF!</v>
      </c>
      <c r="V237" s="61" t="e">
        <f t="shared" si="206"/>
        <v>#REF!</v>
      </c>
      <c r="W237" s="61" t="e">
        <f t="shared" si="207"/>
        <v>#REF!</v>
      </c>
      <c r="X237" s="61" t="e">
        <f t="shared" si="208"/>
        <v>#REF!</v>
      </c>
      <c r="Y237" s="61" t="e">
        <f t="shared" si="209"/>
        <v>#REF!</v>
      </c>
      <c r="Z237" s="61" t="e">
        <f t="shared" si="210"/>
        <v>#REF!</v>
      </c>
      <c r="AA237" s="62" t="e">
        <f t="shared" si="211"/>
        <v>#REF!</v>
      </c>
      <c r="AB237" s="61" t="e">
        <f t="shared" si="212"/>
        <v>#REF!</v>
      </c>
      <c r="AC237" s="61" t="e">
        <f t="shared" si="213"/>
        <v>#REF!</v>
      </c>
      <c r="AD237" s="61" t="e">
        <f t="shared" si="214"/>
        <v>#REF!</v>
      </c>
      <c r="AE237" s="63" t="e">
        <f t="shared" si="215"/>
        <v>#REF!</v>
      </c>
      <c r="AF237" s="62" t="e">
        <f t="shared" si="216"/>
        <v>#REF!</v>
      </c>
      <c r="AG237" s="61" t="e">
        <f t="shared" si="217"/>
        <v>#REF!</v>
      </c>
      <c r="AH237" s="61" t="e">
        <f t="shared" si="218"/>
        <v>#REF!</v>
      </c>
      <c r="AI237" s="61" t="e">
        <f t="shared" si="219"/>
        <v>#REF!</v>
      </c>
      <c r="AJ237" s="61" t="e">
        <f t="shared" si="220"/>
        <v>#REF!</v>
      </c>
      <c r="AK237" s="61" t="e">
        <f t="shared" si="221"/>
        <v>#REF!</v>
      </c>
      <c r="AL237" s="61" t="e">
        <f t="shared" si="222"/>
        <v>#REF!</v>
      </c>
      <c r="AM237" s="61" t="e">
        <f t="shared" si="223"/>
        <v>#REF!</v>
      </c>
      <c r="AN237" s="61" t="e">
        <f t="shared" si="224"/>
        <v>#REF!</v>
      </c>
      <c r="AO237" s="61" t="e">
        <f t="shared" si="225"/>
        <v>#REF!</v>
      </c>
      <c r="AP237" s="61" t="e">
        <f t="shared" si="226"/>
        <v>#REF!</v>
      </c>
      <c r="AQ237" s="61" t="e">
        <f t="shared" si="227"/>
        <v>#REF!</v>
      </c>
      <c r="AR237" s="61" t="e">
        <f t="shared" si="228"/>
        <v>#REF!</v>
      </c>
      <c r="AS237" s="61" t="e">
        <f t="shared" si="229"/>
        <v>#REF!</v>
      </c>
      <c r="AT237" s="63" t="e">
        <f t="shared" si="230"/>
        <v>#REF!</v>
      </c>
      <c r="AU237" s="62" t="e">
        <f t="shared" si="231"/>
        <v>#REF!</v>
      </c>
      <c r="AV237" s="61" t="e">
        <f t="shared" si="232"/>
        <v>#REF!</v>
      </c>
      <c r="AW237" s="61" t="e">
        <f t="shared" si="233"/>
        <v>#REF!</v>
      </c>
      <c r="AX237" s="61" t="e">
        <f t="shared" si="234"/>
        <v>#REF!</v>
      </c>
      <c r="AY237" s="61" t="e">
        <f t="shared" si="235"/>
        <v>#REF!</v>
      </c>
      <c r="AZ237" s="61" t="e">
        <f t="shared" si="236"/>
        <v>#REF!</v>
      </c>
      <c r="BA237" s="61" t="e">
        <f t="shared" si="237"/>
        <v>#REF!</v>
      </c>
      <c r="BB237" s="61" t="e">
        <f t="shared" si="238"/>
        <v>#REF!</v>
      </c>
      <c r="BC237" s="61" t="e">
        <f t="shared" si="239"/>
        <v>#REF!</v>
      </c>
      <c r="BD237" s="61" t="e">
        <f t="shared" si="240"/>
        <v>#REF!</v>
      </c>
      <c r="BE237" s="61" t="e">
        <f t="shared" si="241"/>
        <v>#REF!</v>
      </c>
      <c r="BF237" s="61" t="e">
        <f t="shared" si="242"/>
        <v>#REF!</v>
      </c>
      <c r="BG237" s="61" t="e">
        <f t="shared" si="243"/>
        <v>#REF!</v>
      </c>
      <c r="BH237" s="61" t="e">
        <f t="shared" si="244"/>
        <v>#REF!</v>
      </c>
      <c r="BI237" s="60" t="e">
        <f t="shared" si="245"/>
        <v>#REF!</v>
      </c>
      <c r="BJ237" s="53" t="e">
        <f t="shared" si="247"/>
        <v>#REF!</v>
      </c>
    </row>
    <row r="238" spans="1:62" s="33" customFormat="1" ht="12.95" customHeight="1">
      <c r="A238" s="52">
        <f t="shared" si="246"/>
        <v>2767</v>
      </c>
      <c r="B238" s="59" t="e">
        <f t="shared" si="186"/>
        <v>#REF!</v>
      </c>
      <c r="C238" s="55" t="e">
        <f t="shared" si="187"/>
        <v>#REF!</v>
      </c>
      <c r="D238" s="55" t="e">
        <f t="shared" si="188"/>
        <v>#REF!</v>
      </c>
      <c r="E238" s="55" t="e">
        <f t="shared" si="189"/>
        <v>#REF!</v>
      </c>
      <c r="F238" s="55" t="e">
        <f t="shared" si="190"/>
        <v>#REF!</v>
      </c>
      <c r="G238" s="55" t="e">
        <f t="shared" si="191"/>
        <v>#REF!</v>
      </c>
      <c r="H238" s="55" t="e">
        <f t="shared" si="192"/>
        <v>#REF!</v>
      </c>
      <c r="I238" s="55" t="e">
        <f t="shared" si="193"/>
        <v>#REF!</v>
      </c>
      <c r="J238" s="55" t="e">
        <f t="shared" si="194"/>
        <v>#REF!</v>
      </c>
      <c r="K238" s="55" t="e">
        <f t="shared" si="195"/>
        <v>#REF!</v>
      </c>
      <c r="L238" s="55" t="e">
        <f t="shared" si="196"/>
        <v>#REF!</v>
      </c>
      <c r="M238" s="55" t="e">
        <f t="shared" si="197"/>
        <v>#REF!</v>
      </c>
      <c r="N238" s="55" t="e">
        <f t="shared" si="198"/>
        <v>#REF!</v>
      </c>
      <c r="O238" s="55" t="e">
        <f t="shared" si="199"/>
        <v>#REF!</v>
      </c>
      <c r="P238" s="57" t="e">
        <f t="shared" si="200"/>
        <v>#REF!</v>
      </c>
      <c r="Q238" s="58" t="e">
        <f t="shared" si="201"/>
        <v>#REF!</v>
      </c>
      <c r="R238" s="55" t="e">
        <f t="shared" si="202"/>
        <v>#REF!</v>
      </c>
      <c r="S238" s="55" t="e">
        <f t="shared" si="203"/>
        <v>#REF!</v>
      </c>
      <c r="T238" s="55" t="e">
        <f t="shared" si="204"/>
        <v>#REF!</v>
      </c>
      <c r="U238" s="55" t="e">
        <f t="shared" si="205"/>
        <v>#REF!</v>
      </c>
      <c r="V238" s="55" t="e">
        <f t="shared" si="206"/>
        <v>#REF!</v>
      </c>
      <c r="W238" s="55" t="e">
        <f t="shared" si="207"/>
        <v>#REF!</v>
      </c>
      <c r="X238" s="55" t="e">
        <f t="shared" si="208"/>
        <v>#REF!</v>
      </c>
      <c r="Y238" s="55" t="e">
        <f t="shared" si="209"/>
        <v>#REF!</v>
      </c>
      <c r="Z238" s="55" t="e">
        <f t="shared" si="210"/>
        <v>#REF!</v>
      </c>
      <c r="AA238" s="56" t="e">
        <f t="shared" si="211"/>
        <v>#REF!</v>
      </c>
      <c r="AB238" s="55" t="e">
        <f t="shared" si="212"/>
        <v>#REF!</v>
      </c>
      <c r="AC238" s="55" t="e">
        <f t="shared" si="213"/>
        <v>#REF!</v>
      </c>
      <c r="AD238" s="55" t="e">
        <f t="shared" si="214"/>
        <v>#REF!</v>
      </c>
      <c r="AE238" s="57" t="e">
        <f t="shared" si="215"/>
        <v>#REF!</v>
      </c>
      <c r="AF238" s="56" t="e">
        <f t="shared" si="216"/>
        <v>#REF!</v>
      </c>
      <c r="AG238" s="55" t="e">
        <f t="shared" si="217"/>
        <v>#REF!</v>
      </c>
      <c r="AH238" s="55" t="e">
        <f t="shared" si="218"/>
        <v>#REF!</v>
      </c>
      <c r="AI238" s="55" t="e">
        <f t="shared" si="219"/>
        <v>#REF!</v>
      </c>
      <c r="AJ238" s="55" t="e">
        <f t="shared" si="220"/>
        <v>#REF!</v>
      </c>
      <c r="AK238" s="55" t="e">
        <f t="shared" si="221"/>
        <v>#REF!</v>
      </c>
      <c r="AL238" s="55" t="e">
        <f t="shared" si="222"/>
        <v>#REF!</v>
      </c>
      <c r="AM238" s="55" t="e">
        <f t="shared" si="223"/>
        <v>#REF!</v>
      </c>
      <c r="AN238" s="55" t="e">
        <f t="shared" si="224"/>
        <v>#REF!</v>
      </c>
      <c r="AO238" s="55" t="e">
        <f t="shared" si="225"/>
        <v>#REF!</v>
      </c>
      <c r="AP238" s="55" t="e">
        <f t="shared" si="226"/>
        <v>#REF!</v>
      </c>
      <c r="AQ238" s="55" t="e">
        <f t="shared" si="227"/>
        <v>#REF!</v>
      </c>
      <c r="AR238" s="55" t="e">
        <f t="shared" si="228"/>
        <v>#REF!</v>
      </c>
      <c r="AS238" s="55" t="e">
        <f t="shared" si="229"/>
        <v>#REF!</v>
      </c>
      <c r="AT238" s="57" t="e">
        <f t="shared" si="230"/>
        <v>#REF!</v>
      </c>
      <c r="AU238" s="56" t="e">
        <f t="shared" si="231"/>
        <v>#REF!</v>
      </c>
      <c r="AV238" s="55" t="e">
        <f t="shared" si="232"/>
        <v>#REF!</v>
      </c>
      <c r="AW238" s="55" t="e">
        <f t="shared" si="233"/>
        <v>#REF!</v>
      </c>
      <c r="AX238" s="55" t="e">
        <f t="shared" si="234"/>
        <v>#REF!</v>
      </c>
      <c r="AY238" s="55" t="e">
        <f t="shared" si="235"/>
        <v>#REF!</v>
      </c>
      <c r="AZ238" s="55" t="e">
        <f t="shared" si="236"/>
        <v>#REF!</v>
      </c>
      <c r="BA238" s="55" t="e">
        <f t="shared" si="237"/>
        <v>#REF!</v>
      </c>
      <c r="BB238" s="55" t="e">
        <f t="shared" si="238"/>
        <v>#REF!</v>
      </c>
      <c r="BC238" s="55" t="e">
        <f t="shared" si="239"/>
        <v>#REF!</v>
      </c>
      <c r="BD238" s="55" t="e">
        <f t="shared" si="240"/>
        <v>#REF!</v>
      </c>
      <c r="BE238" s="55" t="e">
        <f t="shared" si="241"/>
        <v>#REF!</v>
      </c>
      <c r="BF238" s="55" t="e">
        <f t="shared" si="242"/>
        <v>#REF!</v>
      </c>
      <c r="BG238" s="55" t="e">
        <f t="shared" si="243"/>
        <v>#REF!</v>
      </c>
      <c r="BH238" s="55" t="e">
        <f t="shared" si="244"/>
        <v>#REF!</v>
      </c>
      <c r="BI238" s="54" t="e">
        <f t="shared" si="245"/>
        <v>#REF!</v>
      </c>
      <c r="BJ238" s="53" t="e">
        <f t="shared" si="247"/>
        <v>#REF!</v>
      </c>
    </row>
    <row r="239" spans="1:62" s="33" customFormat="1" ht="12.95" customHeight="1">
      <c r="A239" s="52">
        <f t="shared" si="246"/>
        <v>2768</v>
      </c>
      <c r="B239" s="59" t="e">
        <f t="shared" si="186"/>
        <v>#REF!</v>
      </c>
      <c r="C239" s="55" t="e">
        <f t="shared" si="187"/>
        <v>#REF!</v>
      </c>
      <c r="D239" s="55" t="e">
        <f t="shared" si="188"/>
        <v>#REF!</v>
      </c>
      <c r="E239" s="55" t="e">
        <f t="shared" si="189"/>
        <v>#REF!</v>
      </c>
      <c r="F239" s="55" t="e">
        <f t="shared" si="190"/>
        <v>#REF!</v>
      </c>
      <c r="G239" s="55" t="e">
        <f t="shared" si="191"/>
        <v>#REF!</v>
      </c>
      <c r="H239" s="55" t="e">
        <f t="shared" si="192"/>
        <v>#REF!</v>
      </c>
      <c r="I239" s="55" t="e">
        <f t="shared" si="193"/>
        <v>#REF!</v>
      </c>
      <c r="J239" s="55" t="e">
        <f t="shared" si="194"/>
        <v>#REF!</v>
      </c>
      <c r="K239" s="55" t="e">
        <f t="shared" si="195"/>
        <v>#REF!</v>
      </c>
      <c r="L239" s="55" t="e">
        <f t="shared" si="196"/>
        <v>#REF!</v>
      </c>
      <c r="M239" s="55" t="e">
        <f t="shared" si="197"/>
        <v>#REF!</v>
      </c>
      <c r="N239" s="55" t="e">
        <f t="shared" si="198"/>
        <v>#REF!</v>
      </c>
      <c r="O239" s="55" t="e">
        <f t="shared" si="199"/>
        <v>#REF!</v>
      </c>
      <c r="P239" s="57" t="e">
        <f t="shared" si="200"/>
        <v>#REF!</v>
      </c>
      <c r="Q239" s="58" t="e">
        <f t="shared" si="201"/>
        <v>#REF!</v>
      </c>
      <c r="R239" s="55" t="e">
        <f t="shared" si="202"/>
        <v>#REF!</v>
      </c>
      <c r="S239" s="55" t="e">
        <f t="shared" si="203"/>
        <v>#REF!</v>
      </c>
      <c r="T239" s="55" t="e">
        <f t="shared" si="204"/>
        <v>#REF!</v>
      </c>
      <c r="U239" s="55" t="e">
        <f t="shared" si="205"/>
        <v>#REF!</v>
      </c>
      <c r="V239" s="55" t="e">
        <f t="shared" si="206"/>
        <v>#REF!</v>
      </c>
      <c r="W239" s="55" t="e">
        <f t="shared" si="207"/>
        <v>#REF!</v>
      </c>
      <c r="X239" s="55" t="e">
        <f t="shared" si="208"/>
        <v>#REF!</v>
      </c>
      <c r="Y239" s="55" t="e">
        <f t="shared" si="209"/>
        <v>#REF!</v>
      </c>
      <c r="Z239" s="55" t="e">
        <f t="shared" si="210"/>
        <v>#REF!</v>
      </c>
      <c r="AA239" s="56" t="e">
        <f t="shared" si="211"/>
        <v>#REF!</v>
      </c>
      <c r="AB239" s="55" t="e">
        <f t="shared" si="212"/>
        <v>#REF!</v>
      </c>
      <c r="AC239" s="55" t="e">
        <f t="shared" si="213"/>
        <v>#REF!</v>
      </c>
      <c r="AD239" s="55" t="e">
        <f t="shared" si="214"/>
        <v>#REF!</v>
      </c>
      <c r="AE239" s="57" t="e">
        <f t="shared" si="215"/>
        <v>#REF!</v>
      </c>
      <c r="AF239" s="56" t="e">
        <f t="shared" si="216"/>
        <v>#REF!</v>
      </c>
      <c r="AG239" s="55" t="e">
        <f t="shared" si="217"/>
        <v>#REF!</v>
      </c>
      <c r="AH239" s="55" t="e">
        <f t="shared" si="218"/>
        <v>#REF!</v>
      </c>
      <c r="AI239" s="55" t="e">
        <f t="shared" si="219"/>
        <v>#REF!</v>
      </c>
      <c r="AJ239" s="55" t="e">
        <f t="shared" si="220"/>
        <v>#REF!</v>
      </c>
      <c r="AK239" s="55" t="e">
        <f t="shared" si="221"/>
        <v>#REF!</v>
      </c>
      <c r="AL239" s="55" t="e">
        <f t="shared" si="222"/>
        <v>#REF!</v>
      </c>
      <c r="AM239" s="55" t="e">
        <f t="shared" si="223"/>
        <v>#REF!</v>
      </c>
      <c r="AN239" s="55" t="e">
        <f t="shared" si="224"/>
        <v>#REF!</v>
      </c>
      <c r="AO239" s="55" t="e">
        <f t="shared" si="225"/>
        <v>#REF!</v>
      </c>
      <c r="AP239" s="55" t="e">
        <f t="shared" si="226"/>
        <v>#REF!</v>
      </c>
      <c r="AQ239" s="55" t="e">
        <f t="shared" si="227"/>
        <v>#REF!</v>
      </c>
      <c r="AR239" s="55" t="e">
        <f t="shared" si="228"/>
        <v>#REF!</v>
      </c>
      <c r="AS239" s="55" t="e">
        <f t="shared" si="229"/>
        <v>#REF!</v>
      </c>
      <c r="AT239" s="57" t="e">
        <f t="shared" si="230"/>
        <v>#REF!</v>
      </c>
      <c r="AU239" s="56" t="e">
        <f t="shared" si="231"/>
        <v>#REF!</v>
      </c>
      <c r="AV239" s="55" t="e">
        <f t="shared" si="232"/>
        <v>#REF!</v>
      </c>
      <c r="AW239" s="55" t="e">
        <f t="shared" si="233"/>
        <v>#REF!</v>
      </c>
      <c r="AX239" s="55" t="e">
        <f t="shared" si="234"/>
        <v>#REF!</v>
      </c>
      <c r="AY239" s="55" t="e">
        <f t="shared" si="235"/>
        <v>#REF!</v>
      </c>
      <c r="AZ239" s="55" t="e">
        <f t="shared" si="236"/>
        <v>#REF!</v>
      </c>
      <c r="BA239" s="55" t="e">
        <f t="shared" si="237"/>
        <v>#REF!</v>
      </c>
      <c r="BB239" s="55" t="e">
        <f t="shared" si="238"/>
        <v>#REF!</v>
      </c>
      <c r="BC239" s="55" t="e">
        <f t="shared" si="239"/>
        <v>#REF!</v>
      </c>
      <c r="BD239" s="55" t="e">
        <f t="shared" si="240"/>
        <v>#REF!</v>
      </c>
      <c r="BE239" s="55" t="e">
        <f t="shared" si="241"/>
        <v>#REF!</v>
      </c>
      <c r="BF239" s="55" t="e">
        <f t="shared" si="242"/>
        <v>#REF!</v>
      </c>
      <c r="BG239" s="55" t="e">
        <f t="shared" si="243"/>
        <v>#REF!</v>
      </c>
      <c r="BH239" s="55" t="e">
        <f t="shared" si="244"/>
        <v>#REF!</v>
      </c>
      <c r="BI239" s="54" t="e">
        <f t="shared" si="245"/>
        <v>#REF!</v>
      </c>
      <c r="BJ239" s="53" t="e">
        <f t="shared" si="247"/>
        <v>#REF!</v>
      </c>
    </row>
    <row r="240" spans="1:62" s="33" customFormat="1" ht="12.95" customHeight="1">
      <c r="A240" s="52">
        <f t="shared" si="246"/>
        <v>2769</v>
      </c>
      <c r="B240" s="59" t="e">
        <f t="shared" si="186"/>
        <v>#REF!</v>
      </c>
      <c r="C240" s="55" t="e">
        <f t="shared" si="187"/>
        <v>#REF!</v>
      </c>
      <c r="D240" s="55" t="e">
        <f t="shared" si="188"/>
        <v>#REF!</v>
      </c>
      <c r="E240" s="55" t="e">
        <f t="shared" si="189"/>
        <v>#REF!</v>
      </c>
      <c r="F240" s="55" t="e">
        <f t="shared" si="190"/>
        <v>#REF!</v>
      </c>
      <c r="G240" s="55" t="e">
        <f t="shared" si="191"/>
        <v>#REF!</v>
      </c>
      <c r="H240" s="55" t="e">
        <f t="shared" si="192"/>
        <v>#REF!</v>
      </c>
      <c r="I240" s="55" t="e">
        <f t="shared" si="193"/>
        <v>#REF!</v>
      </c>
      <c r="J240" s="55" t="e">
        <f t="shared" si="194"/>
        <v>#REF!</v>
      </c>
      <c r="K240" s="55" t="e">
        <f t="shared" si="195"/>
        <v>#REF!</v>
      </c>
      <c r="L240" s="55" t="e">
        <f t="shared" si="196"/>
        <v>#REF!</v>
      </c>
      <c r="M240" s="55" t="e">
        <f t="shared" si="197"/>
        <v>#REF!</v>
      </c>
      <c r="N240" s="55" t="e">
        <f t="shared" si="198"/>
        <v>#REF!</v>
      </c>
      <c r="O240" s="55" t="e">
        <f t="shared" si="199"/>
        <v>#REF!</v>
      </c>
      <c r="P240" s="57" t="e">
        <f t="shared" si="200"/>
        <v>#REF!</v>
      </c>
      <c r="Q240" s="58" t="e">
        <f t="shared" si="201"/>
        <v>#REF!</v>
      </c>
      <c r="R240" s="55" t="e">
        <f t="shared" si="202"/>
        <v>#REF!</v>
      </c>
      <c r="S240" s="55" t="e">
        <f t="shared" si="203"/>
        <v>#REF!</v>
      </c>
      <c r="T240" s="55" t="e">
        <f t="shared" si="204"/>
        <v>#REF!</v>
      </c>
      <c r="U240" s="55" t="e">
        <f t="shared" si="205"/>
        <v>#REF!</v>
      </c>
      <c r="V240" s="55" t="e">
        <f t="shared" si="206"/>
        <v>#REF!</v>
      </c>
      <c r="W240" s="55" t="e">
        <f t="shared" si="207"/>
        <v>#REF!</v>
      </c>
      <c r="X240" s="55" t="e">
        <f t="shared" si="208"/>
        <v>#REF!</v>
      </c>
      <c r="Y240" s="55" t="e">
        <f t="shared" si="209"/>
        <v>#REF!</v>
      </c>
      <c r="Z240" s="55" t="e">
        <f t="shared" si="210"/>
        <v>#REF!</v>
      </c>
      <c r="AA240" s="56" t="e">
        <f t="shared" si="211"/>
        <v>#REF!</v>
      </c>
      <c r="AB240" s="55" t="e">
        <f t="shared" si="212"/>
        <v>#REF!</v>
      </c>
      <c r="AC240" s="55" t="e">
        <f t="shared" si="213"/>
        <v>#REF!</v>
      </c>
      <c r="AD240" s="55" t="e">
        <f t="shared" si="214"/>
        <v>#REF!</v>
      </c>
      <c r="AE240" s="57" t="e">
        <f t="shared" si="215"/>
        <v>#REF!</v>
      </c>
      <c r="AF240" s="56" t="e">
        <f t="shared" si="216"/>
        <v>#REF!</v>
      </c>
      <c r="AG240" s="55" t="e">
        <f t="shared" si="217"/>
        <v>#REF!</v>
      </c>
      <c r="AH240" s="55" t="e">
        <f t="shared" si="218"/>
        <v>#REF!</v>
      </c>
      <c r="AI240" s="55" t="e">
        <f t="shared" si="219"/>
        <v>#REF!</v>
      </c>
      <c r="AJ240" s="55" t="e">
        <f t="shared" si="220"/>
        <v>#REF!</v>
      </c>
      <c r="AK240" s="55" t="e">
        <f t="shared" si="221"/>
        <v>#REF!</v>
      </c>
      <c r="AL240" s="55" t="e">
        <f t="shared" si="222"/>
        <v>#REF!</v>
      </c>
      <c r="AM240" s="55" t="e">
        <f t="shared" si="223"/>
        <v>#REF!</v>
      </c>
      <c r="AN240" s="55" t="e">
        <f t="shared" si="224"/>
        <v>#REF!</v>
      </c>
      <c r="AO240" s="55" t="e">
        <f t="shared" si="225"/>
        <v>#REF!</v>
      </c>
      <c r="AP240" s="55" t="e">
        <f t="shared" si="226"/>
        <v>#REF!</v>
      </c>
      <c r="AQ240" s="55" t="e">
        <f t="shared" si="227"/>
        <v>#REF!</v>
      </c>
      <c r="AR240" s="55" t="e">
        <f t="shared" si="228"/>
        <v>#REF!</v>
      </c>
      <c r="AS240" s="55" t="e">
        <f t="shared" si="229"/>
        <v>#REF!</v>
      </c>
      <c r="AT240" s="57" t="e">
        <f t="shared" si="230"/>
        <v>#REF!</v>
      </c>
      <c r="AU240" s="56" t="e">
        <f t="shared" si="231"/>
        <v>#REF!</v>
      </c>
      <c r="AV240" s="55" t="e">
        <f t="shared" si="232"/>
        <v>#REF!</v>
      </c>
      <c r="AW240" s="55" t="e">
        <f t="shared" si="233"/>
        <v>#REF!</v>
      </c>
      <c r="AX240" s="55" t="e">
        <f t="shared" si="234"/>
        <v>#REF!</v>
      </c>
      <c r="AY240" s="55" t="e">
        <f t="shared" si="235"/>
        <v>#REF!</v>
      </c>
      <c r="AZ240" s="55" t="e">
        <f t="shared" si="236"/>
        <v>#REF!</v>
      </c>
      <c r="BA240" s="55" t="e">
        <f t="shared" si="237"/>
        <v>#REF!</v>
      </c>
      <c r="BB240" s="55" t="e">
        <f t="shared" si="238"/>
        <v>#REF!</v>
      </c>
      <c r="BC240" s="55" t="e">
        <f t="shared" si="239"/>
        <v>#REF!</v>
      </c>
      <c r="BD240" s="55" t="e">
        <f t="shared" si="240"/>
        <v>#REF!</v>
      </c>
      <c r="BE240" s="55" t="e">
        <f t="shared" si="241"/>
        <v>#REF!</v>
      </c>
      <c r="BF240" s="55" t="e">
        <f t="shared" si="242"/>
        <v>#REF!</v>
      </c>
      <c r="BG240" s="55" t="e">
        <f t="shared" si="243"/>
        <v>#REF!</v>
      </c>
      <c r="BH240" s="55" t="e">
        <f t="shared" si="244"/>
        <v>#REF!</v>
      </c>
      <c r="BI240" s="54" t="e">
        <f t="shared" si="245"/>
        <v>#REF!</v>
      </c>
      <c r="BJ240" s="53" t="e">
        <f t="shared" si="247"/>
        <v>#REF!</v>
      </c>
    </row>
    <row r="241" spans="1:62" s="33" customFormat="1" ht="12.95" customHeight="1">
      <c r="A241" s="52">
        <f t="shared" si="246"/>
        <v>2770</v>
      </c>
      <c r="B241" s="59" t="e">
        <f t="shared" si="186"/>
        <v>#REF!</v>
      </c>
      <c r="C241" s="55" t="e">
        <f t="shared" si="187"/>
        <v>#REF!</v>
      </c>
      <c r="D241" s="55" t="e">
        <f t="shared" si="188"/>
        <v>#REF!</v>
      </c>
      <c r="E241" s="55" t="e">
        <f t="shared" si="189"/>
        <v>#REF!</v>
      </c>
      <c r="F241" s="55" t="e">
        <f t="shared" si="190"/>
        <v>#REF!</v>
      </c>
      <c r="G241" s="55" t="e">
        <f t="shared" si="191"/>
        <v>#REF!</v>
      </c>
      <c r="H241" s="55" t="e">
        <f t="shared" si="192"/>
        <v>#REF!</v>
      </c>
      <c r="I241" s="55" t="e">
        <f t="shared" si="193"/>
        <v>#REF!</v>
      </c>
      <c r="J241" s="55" t="e">
        <f t="shared" si="194"/>
        <v>#REF!</v>
      </c>
      <c r="K241" s="55" t="e">
        <f t="shared" si="195"/>
        <v>#REF!</v>
      </c>
      <c r="L241" s="55" t="e">
        <f t="shared" si="196"/>
        <v>#REF!</v>
      </c>
      <c r="M241" s="55" t="e">
        <f t="shared" si="197"/>
        <v>#REF!</v>
      </c>
      <c r="N241" s="55" t="e">
        <f t="shared" si="198"/>
        <v>#REF!</v>
      </c>
      <c r="O241" s="55" t="e">
        <f t="shared" si="199"/>
        <v>#REF!</v>
      </c>
      <c r="P241" s="57" t="e">
        <f t="shared" si="200"/>
        <v>#REF!</v>
      </c>
      <c r="Q241" s="58" t="e">
        <f t="shared" si="201"/>
        <v>#REF!</v>
      </c>
      <c r="R241" s="55" t="e">
        <f t="shared" si="202"/>
        <v>#REF!</v>
      </c>
      <c r="S241" s="55" t="e">
        <f t="shared" si="203"/>
        <v>#REF!</v>
      </c>
      <c r="T241" s="55" t="e">
        <f t="shared" si="204"/>
        <v>#REF!</v>
      </c>
      <c r="U241" s="55" t="e">
        <f t="shared" si="205"/>
        <v>#REF!</v>
      </c>
      <c r="V241" s="55" t="e">
        <f t="shared" si="206"/>
        <v>#REF!</v>
      </c>
      <c r="W241" s="55" t="e">
        <f t="shared" si="207"/>
        <v>#REF!</v>
      </c>
      <c r="X241" s="55" t="e">
        <f t="shared" si="208"/>
        <v>#REF!</v>
      </c>
      <c r="Y241" s="55" t="e">
        <f t="shared" si="209"/>
        <v>#REF!</v>
      </c>
      <c r="Z241" s="55" t="e">
        <f t="shared" si="210"/>
        <v>#REF!</v>
      </c>
      <c r="AA241" s="56" t="e">
        <f t="shared" si="211"/>
        <v>#REF!</v>
      </c>
      <c r="AB241" s="55" t="e">
        <f t="shared" si="212"/>
        <v>#REF!</v>
      </c>
      <c r="AC241" s="55" t="e">
        <f t="shared" si="213"/>
        <v>#REF!</v>
      </c>
      <c r="AD241" s="55" t="e">
        <f t="shared" si="214"/>
        <v>#REF!</v>
      </c>
      <c r="AE241" s="57" t="e">
        <f t="shared" si="215"/>
        <v>#REF!</v>
      </c>
      <c r="AF241" s="56" t="e">
        <f t="shared" si="216"/>
        <v>#REF!</v>
      </c>
      <c r="AG241" s="55" t="e">
        <f t="shared" si="217"/>
        <v>#REF!</v>
      </c>
      <c r="AH241" s="55" t="e">
        <f t="shared" si="218"/>
        <v>#REF!</v>
      </c>
      <c r="AI241" s="55" t="e">
        <f t="shared" si="219"/>
        <v>#REF!</v>
      </c>
      <c r="AJ241" s="55" t="e">
        <f t="shared" si="220"/>
        <v>#REF!</v>
      </c>
      <c r="AK241" s="55" t="e">
        <f t="shared" si="221"/>
        <v>#REF!</v>
      </c>
      <c r="AL241" s="55" t="e">
        <f t="shared" si="222"/>
        <v>#REF!</v>
      </c>
      <c r="AM241" s="55" t="e">
        <f t="shared" si="223"/>
        <v>#REF!</v>
      </c>
      <c r="AN241" s="55" t="e">
        <f t="shared" si="224"/>
        <v>#REF!</v>
      </c>
      <c r="AO241" s="55" t="e">
        <f t="shared" si="225"/>
        <v>#REF!</v>
      </c>
      <c r="AP241" s="55" t="e">
        <f t="shared" si="226"/>
        <v>#REF!</v>
      </c>
      <c r="AQ241" s="55" t="e">
        <f t="shared" si="227"/>
        <v>#REF!</v>
      </c>
      <c r="AR241" s="55" t="e">
        <f t="shared" si="228"/>
        <v>#REF!</v>
      </c>
      <c r="AS241" s="55" t="e">
        <f t="shared" si="229"/>
        <v>#REF!</v>
      </c>
      <c r="AT241" s="57" t="e">
        <f t="shared" si="230"/>
        <v>#REF!</v>
      </c>
      <c r="AU241" s="56" t="e">
        <f t="shared" si="231"/>
        <v>#REF!</v>
      </c>
      <c r="AV241" s="55" t="e">
        <f t="shared" si="232"/>
        <v>#REF!</v>
      </c>
      <c r="AW241" s="55" t="e">
        <f t="shared" si="233"/>
        <v>#REF!</v>
      </c>
      <c r="AX241" s="55" t="e">
        <f t="shared" si="234"/>
        <v>#REF!</v>
      </c>
      <c r="AY241" s="55" t="e">
        <f t="shared" si="235"/>
        <v>#REF!</v>
      </c>
      <c r="AZ241" s="55" t="e">
        <f t="shared" si="236"/>
        <v>#REF!</v>
      </c>
      <c r="BA241" s="55" t="e">
        <f t="shared" si="237"/>
        <v>#REF!</v>
      </c>
      <c r="BB241" s="55" t="e">
        <f t="shared" si="238"/>
        <v>#REF!</v>
      </c>
      <c r="BC241" s="55" t="e">
        <f t="shared" si="239"/>
        <v>#REF!</v>
      </c>
      <c r="BD241" s="55" t="e">
        <f t="shared" si="240"/>
        <v>#REF!</v>
      </c>
      <c r="BE241" s="55" t="e">
        <f t="shared" si="241"/>
        <v>#REF!</v>
      </c>
      <c r="BF241" s="55" t="e">
        <f t="shared" si="242"/>
        <v>#REF!</v>
      </c>
      <c r="BG241" s="55" t="e">
        <f t="shared" si="243"/>
        <v>#REF!</v>
      </c>
      <c r="BH241" s="55" t="e">
        <f t="shared" si="244"/>
        <v>#REF!</v>
      </c>
      <c r="BI241" s="54" t="e">
        <f t="shared" si="245"/>
        <v>#REF!</v>
      </c>
      <c r="BJ241" s="53" t="e">
        <f t="shared" si="247"/>
        <v>#REF!</v>
      </c>
    </row>
    <row r="242" spans="1:62" s="33" customFormat="1" ht="12.95" customHeight="1">
      <c r="A242" s="52">
        <f t="shared" si="246"/>
        <v>2771</v>
      </c>
      <c r="B242" s="59" t="e">
        <f t="shared" si="186"/>
        <v>#REF!</v>
      </c>
      <c r="C242" s="55" t="e">
        <f t="shared" si="187"/>
        <v>#REF!</v>
      </c>
      <c r="D242" s="55" t="e">
        <f t="shared" si="188"/>
        <v>#REF!</v>
      </c>
      <c r="E242" s="55" t="e">
        <f t="shared" si="189"/>
        <v>#REF!</v>
      </c>
      <c r="F242" s="55" t="e">
        <f t="shared" si="190"/>
        <v>#REF!</v>
      </c>
      <c r="G242" s="55" t="e">
        <f t="shared" si="191"/>
        <v>#REF!</v>
      </c>
      <c r="H242" s="55" t="e">
        <f t="shared" si="192"/>
        <v>#REF!</v>
      </c>
      <c r="I242" s="55" t="e">
        <f t="shared" si="193"/>
        <v>#REF!</v>
      </c>
      <c r="J242" s="55" t="e">
        <f t="shared" si="194"/>
        <v>#REF!</v>
      </c>
      <c r="K242" s="55" t="e">
        <f t="shared" si="195"/>
        <v>#REF!</v>
      </c>
      <c r="L242" s="55" t="e">
        <f t="shared" si="196"/>
        <v>#REF!</v>
      </c>
      <c r="M242" s="55" t="e">
        <f t="shared" si="197"/>
        <v>#REF!</v>
      </c>
      <c r="N242" s="55" t="e">
        <f t="shared" si="198"/>
        <v>#REF!</v>
      </c>
      <c r="O242" s="55" t="e">
        <f t="shared" si="199"/>
        <v>#REF!</v>
      </c>
      <c r="P242" s="57" t="e">
        <f t="shared" si="200"/>
        <v>#REF!</v>
      </c>
      <c r="Q242" s="58" t="e">
        <f t="shared" si="201"/>
        <v>#REF!</v>
      </c>
      <c r="R242" s="55" t="e">
        <f t="shared" si="202"/>
        <v>#REF!</v>
      </c>
      <c r="S242" s="55" t="e">
        <f t="shared" si="203"/>
        <v>#REF!</v>
      </c>
      <c r="T242" s="55" t="e">
        <f t="shared" si="204"/>
        <v>#REF!</v>
      </c>
      <c r="U242" s="55" t="e">
        <f t="shared" si="205"/>
        <v>#REF!</v>
      </c>
      <c r="V242" s="55" t="e">
        <f t="shared" si="206"/>
        <v>#REF!</v>
      </c>
      <c r="W242" s="55" t="e">
        <f t="shared" si="207"/>
        <v>#REF!</v>
      </c>
      <c r="X242" s="55" t="e">
        <f t="shared" si="208"/>
        <v>#REF!</v>
      </c>
      <c r="Y242" s="55" t="e">
        <f t="shared" si="209"/>
        <v>#REF!</v>
      </c>
      <c r="Z242" s="55" t="e">
        <f t="shared" si="210"/>
        <v>#REF!</v>
      </c>
      <c r="AA242" s="56" t="e">
        <f t="shared" si="211"/>
        <v>#REF!</v>
      </c>
      <c r="AB242" s="55" t="e">
        <f t="shared" si="212"/>
        <v>#REF!</v>
      </c>
      <c r="AC242" s="55" t="e">
        <f t="shared" si="213"/>
        <v>#REF!</v>
      </c>
      <c r="AD242" s="55" t="e">
        <f t="shared" si="214"/>
        <v>#REF!</v>
      </c>
      <c r="AE242" s="57" t="e">
        <f t="shared" si="215"/>
        <v>#REF!</v>
      </c>
      <c r="AF242" s="56" t="e">
        <f t="shared" si="216"/>
        <v>#REF!</v>
      </c>
      <c r="AG242" s="55" t="e">
        <f t="shared" si="217"/>
        <v>#REF!</v>
      </c>
      <c r="AH242" s="55" t="e">
        <f t="shared" si="218"/>
        <v>#REF!</v>
      </c>
      <c r="AI242" s="55" t="e">
        <f t="shared" si="219"/>
        <v>#REF!</v>
      </c>
      <c r="AJ242" s="55" t="e">
        <f t="shared" si="220"/>
        <v>#REF!</v>
      </c>
      <c r="AK242" s="55" t="e">
        <f t="shared" si="221"/>
        <v>#REF!</v>
      </c>
      <c r="AL242" s="55" t="e">
        <f t="shared" si="222"/>
        <v>#REF!</v>
      </c>
      <c r="AM242" s="55" t="e">
        <f t="shared" si="223"/>
        <v>#REF!</v>
      </c>
      <c r="AN242" s="55" t="e">
        <f t="shared" si="224"/>
        <v>#REF!</v>
      </c>
      <c r="AO242" s="55" t="e">
        <f t="shared" si="225"/>
        <v>#REF!</v>
      </c>
      <c r="AP242" s="55" t="e">
        <f t="shared" si="226"/>
        <v>#REF!</v>
      </c>
      <c r="AQ242" s="55" t="e">
        <f t="shared" si="227"/>
        <v>#REF!</v>
      </c>
      <c r="AR242" s="55" t="e">
        <f t="shared" si="228"/>
        <v>#REF!</v>
      </c>
      <c r="AS242" s="55" t="e">
        <f t="shared" si="229"/>
        <v>#REF!</v>
      </c>
      <c r="AT242" s="57" t="e">
        <f t="shared" si="230"/>
        <v>#REF!</v>
      </c>
      <c r="AU242" s="56" t="e">
        <f t="shared" si="231"/>
        <v>#REF!</v>
      </c>
      <c r="AV242" s="55" t="e">
        <f t="shared" si="232"/>
        <v>#REF!</v>
      </c>
      <c r="AW242" s="55" t="e">
        <f t="shared" si="233"/>
        <v>#REF!</v>
      </c>
      <c r="AX242" s="55" t="e">
        <f t="shared" si="234"/>
        <v>#REF!</v>
      </c>
      <c r="AY242" s="55" t="e">
        <f t="shared" si="235"/>
        <v>#REF!</v>
      </c>
      <c r="AZ242" s="55" t="e">
        <f t="shared" si="236"/>
        <v>#REF!</v>
      </c>
      <c r="BA242" s="55" t="e">
        <f t="shared" si="237"/>
        <v>#REF!</v>
      </c>
      <c r="BB242" s="55" t="e">
        <f t="shared" si="238"/>
        <v>#REF!</v>
      </c>
      <c r="BC242" s="55" t="e">
        <f t="shared" si="239"/>
        <v>#REF!</v>
      </c>
      <c r="BD242" s="55" t="e">
        <f t="shared" si="240"/>
        <v>#REF!</v>
      </c>
      <c r="BE242" s="55" t="e">
        <f t="shared" si="241"/>
        <v>#REF!</v>
      </c>
      <c r="BF242" s="55" t="e">
        <f t="shared" si="242"/>
        <v>#REF!</v>
      </c>
      <c r="BG242" s="55" t="e">
        <f t="shared" si="243"/>
        <v>#REF!</v>
      </c>
      <c r="BH242" s="55" t="e">
        <f t="shared" si="244"/>
        <v>#REF!</v>
      </c>
      <c r="BI242" s="54" t="e">
        <f t="shared" si="245"/>
        <v>#REF!</v>
      </c>
      <c r="BJ242" s="53" t="e">
        <f t="shared" si="247"/>
        <v>#REF!</v>
      </c>
    </row>
    <row r="243" spans="1:62" s="33" customFormat="1" ht="12.95" customHeight="1">
      <c r="A243" s="52">
        <f t="shared" si="246"/>
        <v>2772</v>
      </c>
      <c r="B243" s="59" t="e">
        <f t="shared" si="186"/>
        <v>#REF!</v>
      </c>
      <c r="C243" s="55" t="e">
        <f t="shared" si="187"/>
        <v>#REF!</v>
      </c>
      <c r="D243" s="55" t="e">
        <f t="shared" si="188"/>
        <v>#REF!</v>
      </c>
      <c r="E243" s="55" t="e">
        <f t="shared" si="189"/>
        <v>#REF!</v>
      </c>
      <c r="F243" s="55" t="e">
        <f t="shared" si="190"/>
        <v>#REF!</v>
      </c>
      <c r="G243" s="55" t="e">
        <f t="shared" si="191"/>
        <v>#REF!</v>
      </c>
      <c r="H243" s="55" t="e">
        <f t="shared" si="192"/>
        <v>#REF!</v>
      </c>
      <c r="I243" s="55" t="e">
        <f t="shared" si="193"/>
        <v>#REF!</v>
      </c>
      <c r="J243" s="55" t="e">
        <f t="shared" si="194"/>
        <v>#REF!</v>
      </c>
      <c r="K243" s="55" t="e">
        <f t="shared" si="195"/>
        <v>#REF!</v>
      </c>
      <c r="L243" s="55" t="e">
        <f t="shared" si="196"/>
        <v>#REF!</v>
      </c>
      <c r="M243" s="55" t="e">
        <f t="shared" si="197"/>
        <v>#REF!</v>
      </c>
      <c r="N243" s="55" t="e">
        <f t="shared" si="198"/>
        <v>#REF!</v>
      </c>
      <c r="O243" s="55" t="e">
        <f t="shared" si="199"/>
        <v>#REF!</v>
      </c>
      <c r="P243" s="57" t="e">
        <f t="shared" si="200"/>
        <v>#REF!</v>
      </c>
      <c r="Q243" s="58" t="e">
        <f t="shared" si="201"/>
        <v>#REF!</v>
      </c>
      <c r="R243" s="55" t="e">
        <f t="shared" si="202"/>
        <v>#REF!</v>
      </c>
      <c r="S243" s="55" t="e">
        <f t="shared" si="203"/>
        <v>#REF!</v>
      </c>
      <c r="T243" s="55" t="e">
        <f t="shared" si="204"/>
        <v>#REF!</v>
      </c>
      <c r="U243" s="55" t="e">
        <f t="shared" si="205"/>
        <v>#REF!</v>
      </c>
      <c r="V243" s="55" t="e">
        <f t="shared" si="206"/>
        <v>#REF!</v>
      </c>
      <c r="W243" s="55" t="e">
        <f t="shared" si="207"/>
        <v>#REF!</v>
      </c>
      <c r="X243" s="55" t="e">
        <f t="shared" si="208"/>
        <v>#REF!</v>
      </c>
      <c r="Y243" s="55" t="e">
        <f t="shared" si="209"/>
        <v>#REF!</v>
      </c>
      <c r="Z243" s="55" t="e">
        <f t="shared" si="210"/>
        <v>#REF!</v>
      </c>
      <c r="AA243" s="56" t="e">
        <f t="shared" si="211"/>
        <v>#REF!</v>
      </c>
      <c r="AB243" s="55" t="e">
        <f t="shared" si="212"/>
        <v>#REF!</v>
      </c>
      <c r="AC243" s="55" t="e">
        <f t="shared" si="213"/>
        <v>#REF!</v>
      </c>
      <c r="AD243" s="55" t="e">
        <f t="shared" si="214"/>
        <v>#REF!</v>
      </c>
      <c r="AE243" s="57" t="e">
        <f t="shared" si="215"/>
        <v>#REF!</v>
      </c>
      <c r="AF243" s="56" t="e">
        <f t="shared" si="216"/>
        <v>#REF!</v>
      </c>
      <c r="AG243" s="55" t="e">
        <f t="shared" si="217"/>
        <v>#REF!</v>
      </c>
      <c r="AH243" s="55" t="e">
        <f t="shared" si="218"/>
        <v>#REF!</v>
      </c>
      <c r="AI243" s="55" t="e">
        <f t="shared" si="219"/>
        <v>#REF!</v>
      </c>
      <c r="AJ243" s="55" t="e">
        <f t="shared" si="220"/>
        <v>#REF!</v>
      </c>
      <c r="AK243" s="55" t="e">
        <f t="shared" si="221"/>
        <v>#REF!</v>
      </c>
      <c r="AL243" s="55" t="e">
        <f t="shared" si="222"/>
        <v>#REF!</v>
      </c>
      <c r="AM243" s="55" t="e">
        <f t="shared" si="223"/>
        <v>#REF!</v>
      </c>
      <c r="AN243" s="55" t="e">
        <f t="shared" si="224"/>
        <v>#REF!</v>
      </c>
      <c r="AO243" s="55" t="e">
        <f t="shared" si="225"/>
        <v>#REF!</v>
      </c>
      <c r="AP243" s="55" t="e">
        <f t="shared" si="226"/>
        <v>#REF!</v>
      </c>
      <c r="AQ243" s="55" t="e">
        <f t="shared" si="227"/>
        <v>#REF!</v>
      </c>
      <c r="AR243" s="55" t="e">
        <f t="shared" si="228"/>
        <v>#REF!</v>
      </c>
      <c r="AS243" s="55" t="e">
        <f t="shared" si="229"/>
        <v>#REF!</v>
      </c>
      <c r="AT243" s="57" t="e">
        <f t="shared" si="230"/>
        <v>#REF!</v>
      </c>
      <c r="AU243" s="56" t="e">
        <f t="shared" si="231"/>
        <v>#REF!</v>
      </c>
      <c r="AV243" s="55" t="e">
        <f t="shared" si="232"/>
        <v>#REF!</v>
      </c>
      <c r="AW243" s="55" t="e">
        <f t="shared" si="233"/>
        <v>#REF!</v>
      </c>
      <c r="AX243" s="55" t="e">
        <f t="shared" si="234"/>
        <v>#REF!</v>
      </c>
      <c r="AY243" s="55" t="e">
        <f t="shared" si="235"/>
        <v>#REF!</v>
      </c>
      <c r="AZ243" s="55" t="e">
        <f t="shared" si="236"/>
        <v>#REF!</v>
      </c>
      <c r="BA243" s="55" t="e">
        <f t="shared" si="237"/>
        <v>#REF!</v>
      </c>
      <c r="BB243" s="55" t="e">
        <f t="shared" si="238"/>
        <v>#REF!</v>
      </c>
      <c r="BC243" s="55" t="e">
        <f t="shared" si="239"/>
        <v>#REF!</v>
      </c>
      <c r="BD243" s="55" t="e">
        <f t="shared" si="240"/>
        <v>#REF!</v>
      </c>
      <c r="BE243" s="55" t="e">
        <f t="shared" si="241"/>
        <v>#REF!</v>
      </c>
      <c r="BF243" s="55" t="e">
        <f t="shared" si="242"/>
        <v>#REF!</v>
      </c>
      <c r="BG243" s="55" t="e">
        <f t="shared" si="243"/>
        <v>#REF!</v>
      </c>
      <c r="BH243" s="55" t="e">
        <f t="shared" si="244"/>
        <v>#REF!</v>
      </c>
      <c r="BI243" s="54" t="e">
        <f t="shared" si="245"/>
        <v>#REF!</v>
      </c>
      <c r="BJ243" s="53" t="e">
        <f t="shared" si="247"/>
        <v>#REF!</v>
      </c>
    </row>
    <row r="244" spans="1:62" s="33" customFormat="1" ht="12.95" customHeight="1" thickBot="1">
      <c r="A244" s="52">
        <f t="shared" si="246"/>
        <v>2773</v>
      </c>
      <c r="B244" s="51" t="e">
        <f t="shared" si="186"/>
        <v>#REF!</v>
      </c>
      <c r="C244" s="47" t="e">
        <f t="shared" si="187"/>
        <v>#REF!</v>
      </c>
      <c r="D244" s="47" t="e">
        <f t="shared" si="188"/>
        <v>#REF!</v>
      </c>
      <c r="E244" s="47" t="e">
        <f t="shared" si="189"/>
        <v>#REF!</v>
      </c>
      <c r="F244" s="47" t="e">
        <f t="shared" si="190"/>
        <v>#REF!</v>
      </c>
      <c r="G244" s="47" t="e">
        <f t="shared" si="191"/>
        <v>#REF!</v>
      </c>
      <c r="H244" s="47" t="e">
        <f t="shared" si="192"/>
        <v>#REF!</v>
      </c>
      <c r="I244" s="47" t="e">
        <f t="shared" si="193"/>
        <v>#REF!</v>
      </c>
      <c r="J244" s="47" t="e">
        <f t="shared" si="194"/>
        <v>#REF!</v>
      </c>
      <c r="K244" s="47" t="e">
        <f t="shared" si="195"/>
        <v>#REF!</v>
      </c>
      <c r="L244" s="47" t="e">
        <f t="shared" si="196"/>
        <v>#REF!</v>
      </c>
      <c r="M244" s="47" t="e">
        <f t="shared" si="197"/>
        <v>#REF!</v>
      </c>
      <c r="N244" s="47" t="e">
        <f t="shared" si="198"/>
        <v>#REF!</v>
      </c>
      <c r="O244" s="47" t="e">
        <f t="shared" si="199"/>
        <v>#REF!</v>
      </c>
      <c r="P244" s="49" t="e">
        <f t="shared" si="200"/>
        <v>#REF!</v>
      </c>
      <c r="Q244" s="50" t="e">
        <f t="shared" si="201"/>
        <v>#REF!</v>
      </c>
      <c r="R244" s="47" t="e">
        <f t="shared" si="202"/>
        <v>#REF!</v>
      </c>
      <c r="S244" s="47" t="e">
        <f t="shared" si="203"/>
        <v>#REF!</v>
      </c>
      <c r="T244" s="47" t="e">
        <f t="shared" si="204"/>
        <v>#REF!</v>
      </c>
      <c r="U244" s="47" t="e">
        <f t="shared" si="205"/>
        <v>#REF!</v>
      </c>
      <c r="V244" s="47" t="e">
        <f t="shared" si="206"/>
        <v>#REF!</v>
      </c>
      <c r="W244" s="47" t="e">
        <f t="shared" si="207"/>
        <v>#REF!</v>
      </c>
      <c r="X244" s="47" t="e">
        <f t="shared" si="208"/>
        <v>#REF!</v>
      </c>
      <c r="Y244" s="47" t="e">
        <f t="shared" si="209"/>
        <v>#REF!</v>
      </c>
      <c r="Z244" s="47" t="e">
        <f t="shared" si="210"/>
        <v>#REF!</v>
      </c>
      <c r="AA244" s="48" t="e">
        <f t="shared" si="211"/>
        <v>#REF!</v>
      </c>
      <c r="AB244" s="47" t="e">
        <f t="shared" si="212"/>
        <v>#REF!</v>
      </c>
      <c r="AC244" s="47" t="e">
        <f t="shared" si="213"/>
        <v>#REF!</v>
      </c>
      <c r="AD244" s="47" t="e">
        <f t="shared" si="214"/>
        <v>#REF!</v>
      </c>
      <c r="AE244" s="49" t="e">
        <f t="shared" si="215"/>
        <v>#REF!</v>
      </c>
      <c r="AF244" s="48" t="e">
        <f t="shared" si="216"/>
        <v>#REF!</v>
      </c>
      <c r="AG244" s="47" t="e">
        <f t="shared" si="217"/>
        <v>#REF!</v>
      </c>
      <c r="AH244" s="47" t="e">
        <f t="shared" si="218"/>
        <v>#REF!</v>
      </c>
      <c r="AI244" s="47" t="e">
        <f t="shared" si="219"/>
        <v>#REF!</v>
      </c>
      <c r="AJ244" s="47" t="e">
        <f t="shared" si="220"/>
        <v>#REF!</v>
      </c>
      <c r="AK244" s="47" t="e">
        <f t="shared" si="221"/>
        <v>#REF!</v>
      </c>
      <c r="AL244" s="47" t="e">
        <f t="shared" si="222"/>
        <v>#REF!</v>
      </c>
      <c r="AM244" s="47" t="e">
        <f t="shared" si="223"/>
        <v>#REF!</v>
      </c>
      <c r="AN244" s="47" t="e">
        <f t="shared" si="224"/>
        <v>#REF!</v>
      </c>
      <c r="AO244" s="47" t="e">
        <f t="shared" si="225"/>
        <v>#REF!</v>
      </c>
      <c r="AP244" s="47" t="e">
        <f t="shared" si="226"/>
        <v>#REF!</v>
      </c>
      <c r="AQ244" s="47" t="e">
        <f t="shared" si="227"/>
        <v>#REF!</v>
      </c>
      <c r="AR244" s="47" t="e">
        <f t="shared" si="228"/>
        <v>#REF!</v>
      </c>
      <c r="AS244" s="47" t="e">
        <f t="shared" si="229"/>
        <v>#REF!</v>
      </c>
      <c r="AT244" s="49" t="e">
        <f t="shared" si="230"/>
        <v>#REF!</v>
      </c>
      <c r="AU244" s="48" t="e">
        <f t="shared" si="231"/>
        <v>#REF!</v>
      </c>
      <c r="AV244" s="47" t="e">
        <f t="shared" si="232"/>
        <v>#REF!</v>
      </c>
      <c r="AW244" s="47" t="e">
        <f t="shared" si="233"/>
        <v>#REF!</v>
      </c>
      <c r="AX244" s="47" t="e">
        <f t="shared" si="234"/>
        <v>#REF!</v>
      </c>
      <c r="AY244" s="47" t="e">
        <f t="shared" si="235"/>
        <v>#REF!</v>
      </c>
      <c r="AZ244" s="47" t="e">
        <f t="shared" si="236"/>
        <v>#REF!</v>
      </c>
      <c r="BA244" s="47" t="e">
        <f t="shared" si="237"/>
        <v>#REF!</v>
      </c>
      <c r="BB244" s="47" t="e">
        <f t="shared" si="238"/>
        <v>#REF!</v>
      </c>
      <c r="BC244" s="47" t="e">
        <f t="shared" si="239"/>
        <v>#REF!</v>
      </c>
      <c r="BD244" s="47" t="e">
        <f t="shared" si="240"/>
        <v>#REF!</v>
      </c>
      <c r="BE244" s="47" t="e">
        <f t="shared" si="241"/>
        <v>#REF!</v>
      </c>
      <c r="BF244" s="47" t="e">
        <f t="shared" si="242"/>
        <v>#REF!</v>
      </c>
      <c r="BG244" s="47" t="e">
        <f t="shared" si="243"/>
        <v>#REF!</v>
      </c>
      <c r="BH244" s="47" t="e">
        <f t="shared" si="244"/>
        <v>#REF!</v>
      </c>
      <c r="BI244" s="46" t="e">
        <f t="shared" si="245"/>
        <v>#REF!</v>
      </c>
      <c r="BJ244" s="53" t="e">
        <f t="shared" si="247"/>
        <v>#REF!</v>
      </c>
    </row>
    <row r="245" spans="1:62" s="33" customFormat="1" ht="12.95" customHeight="1">
      <c r="A245" s="52">
        <f t="shared" si="246"/>
        <v>2774</v>
      </c>
      <c r="B245" s="65" t="e">
        <f t="shared" si="186"/>
        <v>#REF!</v>
      </c>
      <c r="C245" s="61" t="e">
        <f t="shared" si="187"/>
        <v>#REF!</v>
      </c>
      <c r="D245" s="61" t="e">
        <f t="shared" si="188"/>
        <v>#REF!</v>
      </c>
      <c r="E245" s="61" t="e">
        <f t="shared" si="189"/>
        <v>#REF!</v>
      </c>
      <c r="F245" s="61" t="e">
        <f t="shared" si="190"/>
        <v>#REF!</v>
      </c>
      <c r="G245" s="61" t="e">
        <f t="shared" si="191"/>
        <v>#REF!</v>
      </c>
      <c r="H245" s="61" t="e">
        <f t="shared" si="192"/>
        <v>#REF!</v>
      </c>
      <c r="I245" s="61" t="e">
        <f t="shared" si="193"/>
        <v>#REF!</v>
      </c>
      <c r="J245" s="61" t="e">
        <f t="shared" si="194"/>
        <v>#REF!</v>
      </c>
      <c r="K245" s="61" t="e">
        <f t="shared" si="195"/>
        <v>#REF!</v>
      </c>
      <c r="L245" s="61" t="e">
        <f t="shared" si="196"/>
        <v>#REF!</v>
      </c>
      <c r="M245" s="61" t="e">
        <f t="shared" si="197"/>
        <v>#REF!</v>
      </c>
      <c r="N245" s="61" t="e">
        <f t="shared" si="198"/>
        <v>#REF!</v>
      </c>
      <c r="O245" s="61" t="e">
        <f t="shared" si="199"/>
        <v>#REF!</v>
      </c>
      <c r="P245" s="63" t="e">
        <f t="shared" si="200"/>
        <v>#REF!</v>
      </c>
      <c r="Q245" s="64" t="e">
        <f t="shared" si="201"/>
        <v>#REF!</v>
      </c>
      <c r="R245" s="61" t="e">
        <f t="shared" si="202"/>
        <v>#REF!</v>
      </c>
      <c r="S245" s="61" t="e">
        <f t="shared" si="203"/>
        <v>#REF!</v>
      </c>
      <c r="T245" s="61" t="e">
        <f t="shared" si="204"/>
        <v>#REF!</v>
      </c>
      <c r="U245" s="61" t="e">
        <f t="shared" si="205"/>
        <v>#REF!</v>
      </c>
      <c r="V245" s="61" t="e">
        <f t="shared" si="206"/>
        <v>#REF!</v>
      </c>
      <c r="W245" s="61" t="e">
        <f t="shared" si="207"/>
        <v>#REF!</v>
      </c>
      <c r="X245" s="61" t="e">
        <f t="shared" si="208"/>
        <v>#REF!</v>
      </c>
      <c r="Y245" s="61" t="e">
        <f t="shared" si="209"/>
        <v>#REF!</v>
      </c>
      <c r="Z245" s="61" t="e">
        <f t="shared" si="210"/>
        <v>#REF!</v>
      </c>
      <c r="AA245" s="62" t="e">
        <f t="shared" si="211"/>
        <v>#REF!</v>
      </c>
      <c r="AB245" s="61" t="e">
        <f t="shared" si="212"/>
        <v>#REF!</v>
      </c>
      <c r="AC245" s="61" t="e">
        <f t="shared" si="213"/>
        <v>#REF!</v>
      </c>
      <c r="AD245" s="61" t="e">
        <f t="shared" si="214"/>
        <v>#REF!</v>
      </c>
      <c r="AE245" s="63" t="e">
        <f t="shared" si="215"/>
        <v>#REF!</v>
      </c>
      <c r="AF245" s="62" t="e">
        <f t="shared" si="216"/>
        <v>#REF!</v>
      </c>
      <c r="AG245" s="61" t="e">
        <f t="shared" si="217"/>
        <v>#REF!</v>
      </c>
      <c r="AH245" s="61" t="e">
        <f t="shared" si="218"/>
        <v>#REF!</v>
      </c>
      <c r="AI245" s="61" t="e">
        <f t="shared" si="219"/>
        <v>#REF!</v>
      </c>
      <c r="AJ245" s="61" t="e">
        <f t="shared" si="220"/>
        <v>#REF!</v>
      </c>
      <c r="AK245" s="61" t="e">
        <f t="shared" si="221"/>
        <v>#REF!</v>
      </c>
      <c r="AL245" s="61" t="e">
        <f t="shared" si="222"/>
        <v>#REF!</v>
      </c>
      <c r="AM245" s="61" t="e">
        <f t="shared" si="223"/>
        <v>#REF!</v>
      </c>
      <c r="AN245" s="61" t="e">
        <f t="shared" si="224"/>
        <v>#REF!</v>
      </c>
      <c r="AO245" s="61" t="e">
        <f t="shared" si="225"/>
        <v>#REF!</v>
      </c>
      <c r="AP245" s="61" t="e">
        <f t="shared" si="226"/>
        <v>#REF!</v>
      </c>
      <c r="AQ245" s="61" t="e">
        <f t="shared" si="227"/>
        <v>#REF!</v>
      </c>
      <c r="AR245" s="61" t="e">
        <f t="shared" si="228"/>
        <v>#REF!</v>
      </c>
      <c r="AS245" s="61" t="e">
        <f t="shared" si="229"/>
        <v>#REF!</v>
      </c>
      <c r="AT245" s="63" t="e">
        <f t="shared" si="230"/>
        <v>#REF!</v>
      </c>
      <c r="AU245" s="62" t="e">
        <f t="shared" si="231"/>
        <v>#REF!</v>
      </c>
      <c r="AV245" s="61" t="e">
        <f t="shared" si="232"/>
        <v>#REF!</v>
      </c>
      <c r="AW245" s="61" t="e">
        <f t="shared" si="233"/>
        <v>#REF!</v>
      </c>
      <c r="AX245" s="61" t="e">
        <f t="shared" si="234"/>
        <v>#REF!</v>
      </c>
      <c r="AY245" s="61" t="e">
        <f t="shared" si="235"/>
        <v>#REF!</v>
      </c>
      <c r="AZ245" s="61" t="e">
        <f t="shared" si="236"/>
        <v>#REF!</v>
      </c>
      <c r="BA245" s="61" t="e">
        <f t="shared" si="237"/>
        <v>#REF!</v>
      </c>
      <c r="BB245" s="61" t="e">
        <f t="shared" si="238"/>
        <v>#REF!</v>
      </c>
      <c r="BC245" s="61" t="e">
        <f t="shared" si="239"/>
        <v>#REF!</v>
      </c>
      <c r="BD245" s="61" t="e">
        <f t="shared" si="240"/>
        <v>#REF!</v>
      </c>
      <c r="BE245" s="61" t="e">
        <f t="shared" si="241"/>
        <v>#REF!</v>
      </c>
      <c r="BF245" s="61" t="e">
        <f t="shared" si="242"/>
        <v>#REF!</v>
      </c>
      <c r="BG245" s="61" t="e">
        <f t="shared" si="243"/>
        <v>#REF!</v>
      </c>
      <c r="BH245" s="61" t="e">
        <f t="shared" si="244"/>
        <v>#REF!</v>
      </c>
      <c r="BI245" s="60" t="e">
        <f t="shared" si="245"/>
        <v>#REF!</v>
      </c>
      <c r="BJ245" s="53" t="e">
        <f t="shared" si="247"/>
        <v>#REF!</v>
      </c>
    </row>
    <row r="246" spans="1:62" s="33" customFormat="1" ht="12.95" customHeight="1">
      <c r="A246" s="52">
        <f t="shared" si="246"/>
        <v>2775</v>
      </c>
      <c r="B246" s="59" t="e">
        <f t="shared" si="186"/>
        <v>#REF!</v>
      </c>
      <c r="C246" s="55" t="e">
        <f t="shared" si="187"/>
        <v>#REF!</v>
      </c>
      <c r="D246" s="55" t="e">
        <f t="shared" si="188"/>
        <v>#REF!</v>
      </c>
      <c r="E246" s="55" t="e">
        <f t="shared" si="189"/>
        <v>#REF!</v>
      </c>
      <c r="F246" s="55" t="e">
        <f t="shared" si="190"/>
        <v>#REF!</v>
      </c>
      <c r="G246" s="55" t="e">
        <f t="shared" si="191"/>
        <v>#REF!</v>
      </c>
      <c r="H246" s="55" t="e">
        <f t="shared" si="192"/>
        <v>#REF!</v>
      </c>
      <c r="I246" s="55" t="e">
        <f t="shared" si="193"/>
        <v>#REF!</v>
      </c>
      <c r="J246" s="55" t="e">
        <f t="shared" si="194"/>
        <v>#REF!</v>
      </c>
      <c r="K246" s="55" t="e">
        <f t="shared" si="195"/>
        <v>#REF!</v>
      </c>
      <c r="L246" s="55" t="e">
        <f t="shared" si="196"/>
        <v>#REF!</v>
      </c>
      <c r="M246" s="55" t="e">
        <f t="shared" si="197"/>
        <v>#REF!</v>
      </c>
      <c r="N246" s="55" t="e">
        <f t="shared" si="198"/>
        <v>#REF!</v>
      </c>
      <c r="O246" s="55" t="e">
        <f t="shared" si="199"/>
        <v>#REF!</v>
      </c>
      <c r="P246" s="57" t="e">
        <f t="shared" si="200"/>
        <v>#REF!</v>
      </c>
      <c r="Q246" s="58" t="e">
        <f t="shared" si="201"/>
        <v>#REF!</v>
      </c>
      <c r="R246" s="55" t="e">
        <f t="shared" si="202"/>
        <v>#REF!</v>
      </c>
      <c r="S246" s="55" t="e">
        <f t="shared" si="203"/>
        <v>#REF!</v>
      </c>
      <c r="T246" s="55" t="e">
        <f t="shared" si="204"/>
        <v>#REF!</v>
      </c>
      <c r="U246" s="55" t="e">
        <f t="shared" si="205"/>
        <v>#REF!</v>
      </c>
      <c r="V246" s="55" t="e">
        <f t="shared" si="206"/>
        <v>#REF!</v>
      </c>
      <c r="W246" s="55" t="e">
        <f t="shared" si="207"/>
        <v>#REF!</v>
      </c>
      <c r="X246" s="55" t="e">
        <f t="shared" si="208"/>
        <v>#REF!</v>
      </c>
      <c r="Y246" s="55" t="e">
        <f t="shared" si="209"/>
        <v>#REF!</v>
      </c>
      <c r="Z246" s="55" t="e">
        <f t="shared" si="210"/>
        <v>#REF!</v>
      </c>
      <c r="AA246" s="56" t="e">
        <f t="shared" si="211"/>
        <v>#REF!</v>
      </c>
      <c r="AB246" s="55" t="e">
        <f t="shared" si="212"/>
        <v>#REF!</v>
      </c>
      <c r="AC246" s="55" t="e">
        <f t="shared" si="213"/>
        <v>#REF!</v>
      </c>
      <c r="AD246" s="55" t="e">
        <f t="shared" si="214"/>
        <v>#REF!</v>
      </c>
      <c r="AE246" s="57" t="e">
        <f t="shared" si="215"/>
        <v>#REF!</v>
      </c>
      <c r="AF246" s="56" t="e">
        <f t="shared" si="216"/>
        <v>#REF!</v>
      </c>
      <c r="AG246" s="55" t="e">
        <f t="shared" si="217"/>
        <v>#REF!</v>
      </c>
      <c r="AH246" s="55" t="e">
        <f t="shared" si="218"/>
        <v>#REF!</v>
      </c>
      <c r="AI246" s="55" t="e">
        <f t="shared" si="219"/>
        <v>#REF!</v>
      </c>
      <c r="AJ246" s="55" t="e">
        <f t="shared" si="220"/>
        <v>#REF!</v>
      </c>
      <c r="AK246" s="55" t="e">
        <f t="shared" si="221"/>
        <v>#REF!</v>
      </c>
      <c r="AL246" s="55" t="e">
        <f t="shared" si="222"/>
        <v>#REF!</v>
      </c>
      <c r="AM246" s="55" t="e">
        <f t="shared" si="223"/>
        <v>#REF!</v>
      </c>
      <c r="AN246" s="55" t="e">
        <f t="shared" si="224"/>
        <v>#REF!</v>
      </c>
      <c r="AO246" s="55" t="e">
        <f t="shared" si="225"/>
        <v>#REF!</v>
      </c>
      <c r="AP246" s="55" t="e">
        <f t="shared" si="226"/>
        <v>#REF!</v>
      </c>
      <c r="AQ246" s="55" t="e">
        <f t="shared" si="227"/>
        <v>#REF!</v>
      </c>
      <c r="AR246" s="55" t="e">
        <f t="shared" si="228"/>
        <v>#REF!</v>
      </c>
      <c r="AS246" s="55" t="e">
        <f t="shared" si="229"/>
        <v>#REF!</v>
      </c>
      <c r="AT246" s="57" t="e">
        <f t="shared" si="230"/>
        <v>#REF!</v>
      </c>
      <c r="AU246" s="56" t="e">
        <f t="shared" si="231"/>
        <v>#REF!</v>
      </c>
      <c r="AV246" s="55" t="e">
        <f t="shared" si="232"/>
        <v>#REF!</v>
      </c>
      <c r="AW246" s="55" t="e">
        <f t="shared" si="233"/>
        <v>#REF!</v>
      </c>
      <c r="AX246" s="55" t="e">
        <f t="shared" si="234"/>
        <v>#REF!</v>
      </c>
      <c r="AY246" s="55" t="e">
        <f t="shared" si="235"/>
        <v>#REF!</v>
      </c>
      <c r="AZ246" s="55" t="e">
        <f t="shared" si="236"/>
        <v>#REF!</v>
      </c>
      <c r="BA246" s="55" t="e">
        <f t="shared" si="237"/>
        <v>#REF!</v>
      </c>
      <c r="BB246" s="55" t="e">
        <f t="shared" si="238"/>
        <v>#REF!</v>
      </c>
      <c r="BC246" s="55" t="e">
        <f t="shared" si="239"/>
        <v>#REF!</v>
      </c>
      <c r="BD246" s="55" t="e">
        <f t="shared" si="240"/>
        <v>#REF!</v>
      </c>
      <c r="BE246" s="55" t="e">
        <f t="shared" si="241"/>
        <v>#REF!</v>
      </c>
      <c r="BF246" s="55" t="e">
        <f t="shared" si="242"/>
        <v>#REF!</v>
      </c>
      <c r="BG246" s="55" t="e">
        <f t="shared" si="243"/>
        <v>#REF!</v>
      </c>
      <c r="BH246" s="55" t="e">
        <f t="shared" si="244"/>
        <v>#REF!</v>
      </c>
      <c r="BI246" s="54" t="e">
        <f t="shared" si="245"/>
        <v>#REF!</v>
      </c>
      <c r="BJ246" s="53" t="e">
        <f t="shared" si="247"/>
        <v>#REF!</v>
      </c>
    </row>
    <row r="247" spans="1:62" s="33" customFormat="1" ht="12.95" customHeight="1">
      <c r="A247" s="52">
        <f t="shared" si="246"/>
        <v>2776</v>
      </c>
      <c r="B247" s="59" t="e">
        <f t="shared" si="186"/>
        <v>#REF!</v>
      </c>
      <c r="C247" s="55" t="e">
        <f t="shared" si="187"/>
        <v>#REF!</v>
      </c>
      <c r="D247" s="55" t="e">
        <f t="shared" si="188"/>
        <v>#REF!</v>
      </c>
      <c r="E247" s="55" t="e">
        <f t="shared" si="189"/>
        <v>#REF!</v>
      </c>
      <c r="F247" s="55" t="e">
        <f t="shared" si="190"/>
        <v>#REF!</v>
      </c>
      <c r="G247" s="55" t="e">
        <f t="shared" si="191"/>
        <v>#REF!</v>
      </c>
      <c r="H247" s="55" t="e">
        <f t="shared" si="192"/>
        <v>#REF!</v>
      </c>
      <c r="I247" s="55" t="e">
        <f t="shared" si="193"/>
        <v>#REF!</v>
      </c>
      <c r="J247" s="55" t="e">
        <f t="shared" si="194"/>
        <v>#REF!</v>
      </c>
      <c r="K247" s="55" t="e">
        <f t="shared" si="195"/>
        <v>#REF!</v>
      </c>
      <c r="L247" s="55" t="e">
        <f t="shared" si="196"/>
        <v>#REF!</v>
      </c>
      <c r="M247" s="55" t="e">
        <f t="shared" si="197"/>
        <v>#REF!</v>
      </c>
      <c r="N247" s="55" t="e">
        <f t="shared" si="198"/>
        <v>#REF!</v>
      </c>
      <c r="O247" s="55" t="e">
        <f t="shared" si="199"/>
        <v>#REF!</v>
      </c>
      <c r="P247" s="57" t="e">
        <f t="shared" si="200"/>
        <v>#REF!</v>
      </c>
      <c r="Q247" s="58" t="e">
        <f t="shared" si="201"/>
        <v>#REF!</v>
      </c>
      <c r="R247" s="55" t="e">
        <f t="shared" si="202"/>
        <v>#REF!</v>
      </c>
      <c r="S247" s="55" t="e">
        <f t="shared" si="203"/>
        <v>#REF!</v>
      </c>
      <c r="T247" s="55" t="e">
        <f t="shared" si="204"/>
        <v>#REF!</v>
      </c>
      <c r="U247" s="55" t="e">
        <f t="shared" si="205"/>
        <v>#REF!</v>
      </c>
      <c r="V247" s="55" t="e">
        <f t="shared" si="206"/>
        <v>#REF!</v>
      </c>
      <c r="W247" s="55" t="e">
        <f t="shared" si="207"/>
        <v>#REF!</v>
      </c>
      <c r="X247" s="55" t="e">
        <f t="shared" si="208"/>
        <v>#REF!</v>
      </c>
      <c r="Y247" s="55" t="e">
        <f t="shared" si="209"/>
        <v>#REF!</v>
      </c>
      <c r="Z247" s="55" t="e">
        <f t="shared" si="210"/>
        <v>#REF!</v>
      </c>
      <c r="AA247" s="56" t="e">
        <f t="shared" si="211"/>
        <v>#REF!</v>
      </c>
      <c r="AB247" s="55" t="e">
        <f t="shared" si="212"/>
        <v>#REF!</v>
      </c>
      <c r="AC247" s="55" t="e">
        <f t="shared" si="213"/>
        <v>#REF!</v>
      </c>
      <c r="AD247" s="55" t="e">
        <f t="shared" si="214"/>
        <v>#REF!</v>
      </c>
      <c r="AE247" s="57" t="e">
        <f t="shared" si="215"/>
        <v>#REF!</v>
      </c>
      <c r="AF247" s="56" t="e">
        <f t="shared" si="216"/>
        <v>#REF!</v>
      </c>
      <c r="AG247" s="55" t="e">
        <f t="shared" si="217"/>
        <v>#REF!</v>
      </c>
      <c r="AH247" s="55" t="e">
        <f t="shared" si="218"/>
        <v>#REF!</v>
      </c>
      <c r="AI247" s="55" t="e">
        <f t="shared" si="219"/>
        <v>#REF!</v>
      </c>
      <c r="AJ247" s="55" t="e">
        <f t="shared" si="220"/>
        <v>#REF!</v>
      </c>
      <c r="AK247" s="55" t="e">
        <f t="shared" si="221"/>
        <v>#REF!</v>
      </c>
      <c r="AL247" s="55" t="e">
        <f t="shared" si="222"/>
        <v>#REF!</v>
      </c>
      <c r="AM247" s="55" t="e">
        <f t="shared" si="223"/>
        <v>#REF!</v>
      </c>
      <c r="AN247" s="55" t="e">
        <f t="shared" si="224"/>
        <v>#REF!</v>
      </c>
      <c r="AO247" s="55" t="e">
        <f t="shared" si="225"/>
        <v>#REF!</v>
      </c>
      <c r="AP247" s="55" t="e">
        <f t="shared" si="226"/>
        <v>#REF!</v>
      </c>
      <c r="AQ247" s="55" t="e">
        <f t="shared" si="227"/>
        <v>#REF!</v>
      </c>
      <c r="AR247" s="55" t="e">
        <f t="shared" si="228"/>
        <v>#REF!</v>
      </c>
      <c r="AS247" s="55" t="e">
        <f t="shared" si="229"/>
        <v>#REF!</v>
      </c>
      <c r="AT247" s="57" t="e">
        <f t="shared" si="230"/>
        <v>#REF!</v>
      </c>
      <c r="AU247" s="56" t="e">
        <f t="shared" si="231"/>
        <v>#REF!</v>
      </c>
      <c r="AV247" s="55" t="e">
        <f t="shared" si="232"/>
        <v>#REF!</v>
      </c>
      <c r="AW247" s="55" t="e">
        <f t="shared" si="233"/>
        <v>#REF!</v>
      </c>
      <c r="AX247" s="55" t="e">
        <f t="shared" si="234"/>
        <v>#REF!</v>
      </c>
      <c r="AY247" s="55" t="e">
        <f t="shared" si="235"/>
        <v>#REF!</v>
      </c>
      <c r="AZ247" s="55" t="e">
        <f t="shared" si="236"/>
        <v>#REF!</v>
      </c>
      <c r="BA247" s="55" t="e">
        <f t="shared" si="237"/>
        <v>#REF!</v>
      </c>
      <c r="BB247" s="55" t="e">
        <f t="shared" si="238"/>
        <v>#REF!</v>
      </c>
      <c r="BC247" s="55" t="e">
        <f t="shared" si="239"/>
        <v>#REF!</v>
      </c>
      <c r="BD247" s="55" t="e">
        <f t="shared" si="240"/>
        <v>#REF!</v>
      </c>
      <c r="BE247" s="55" t="e">
        <f t="shared" si="241"/>
        <v>#REF!</v>
      </c>
      <c r="BF247" s="55" t="e">
        <f t="shared" si="242"/>
        <v>#REF!</v>
      </c>
      <c r="BG247" s="55" t="e">
        <f t="shared" si="243"/>
        <v>#REF!</v>
      </c>
      <c r="BH247" s="55" t="e">
        <f t="shared" si="244"/>
        <v>#REF!</v>
      </c>
      <c r="BI247" s="54" t="e">
        <f t="shared" si="245"/>
        <v>#REF!</v>
      </c>
      <c r="BJ247" s="53" t="e">
        <f t="shared" si="247"/>
        <v>#REF!</v>
      </c>
    </row>
    <row r="248" spans="1:62" s="33" customFormat="1" ht="12.95" customHeight="1">
      <c r="A248" s="52">
        <f t="shared" si="246"/>
        <v>2777</v>
      </c>
      <c r="B248" s="59" t="e">
        <f t="shared" si="186"/>
        <v>#REF!</v>
      </c>
      <c r="C248" s="55" t="e">
        <f t="shared" si="187"/>
        <v>#REF!</v>
      </c>
      <c r="D248" s="55" t="e">
        <f t="shared" si="188"/>
        <v>#REF!</v>
      </c>
      <c r="E248" s="55" t="e">
        <f t="shared" si="189"/>
        <v>#REF!</v>
      </c>
      <c r="F248" s="55" t="e">
        <f t="shared" si="190"/>
        <v>#REF!</v>
      </c>
      <c r="G248" s="55" t="e">
        <f t="shared" si="191"/>
        <v>#REF!</v>
      </c>
      <c r="H248" s="55" t="e">
        <f t="shared" si="192"/>
        <v>#REF!</v>
      </c>
      <c r="I248" s="55" t="e">
        <f t="shared" si="193"/>
        <v>#REF!</v>
      </c>
      <c r="J248" s="55" t="e">
        <f t="shared" si="194"/>
        <v>#REF!</v>
      </c>
      <c r="K248" s="55" t="e">
        <f t="shared" si="195"/>
        <v>#REF!</v>
      </c>
      <c r="L248" s="55" t="e">
        <f t="shared" si="196"/>
        <v>#REF!</v>
      </c>
      <c r="M248" s="55" t="e">
        <f t="shared" si="197"/>
        <v>#REF!</v>
      </c>
      <c r="N248" s="55" t="e">
        <f t="shared" si="198"/>
        <v>#REF!</v>
      </c>
      <c r="O248" s="55" t="e">
        <f t="shared" si="199"/>
        <v>#REF!</v>
      </c>
      <c r="P248" s="57" t="e">
        <f t="shared" si="200"/>
        <v>#REF!</v>
      </c>
      <c r="Q248" s="58" t="e">
        <f t="shared" si="201"/>
        <v>#REF!</v>
      </c>
      <c r="R248" s="55" t="e">
        <f t="shared" si="202"/>
        <v>#REF!</v>
      </c>
      <c r="S248" s="55" t="e">
        <f t="shared" si="203"/>
        <v>#REF!</v>
      </c>
      <c r="T248" s="55" t="e">
        <f t="shared" si="204"/>
        <v>#REF!</v>
      </c>
      <c r="U248" s="55" t="e">
        <f t="shared" si="205"/>
        <v>#REF!</v>
      </c>
      <c r="V248" s="55" t="e">
        <f t="shared" si="206"/>
        <v>#REF!</v>
      </c>
      <c r="W248" s="55" t="e">
        <f t="shared" si="207"/>
        <v>#REF!</v>
      </c>
      <c r="X248" s="55" t="e">
        <f t="shared" si="208"/>
        <v>#REF!</v>
      </c>
      <c r="Y248" s="55" t="e">
        <f t="shared" si="209"/>
        <v>#REF!</v>
      </c>
      <c r="Z248" s="55" t="e">
        <f t="shared" si="210"/>
        <v>#REF!</v>
      </c>
      <c r="AA248" s="56" t="e">
        <f t="shared" si="211"/>
        <v>#REF!</v>
      </c>
      <c r="AB248" s="55" t="e">
        <f t="shared" si="212"/>
        <v>#REF!</v>
      </c>
      <c r="AC248" s="55" t="e">
        <f t="shared" si="213"/>
        <v>#REF!</v>
      </c>
      <c r="AD248" s="55" t="e">
        <f t="shared" si="214"/>
        <v>#REF!</v>
      </c>
      <c r="AE248" s="57" t="e">
        <f t="shared" si="215"/>
        <v>#REF!</v>
      </c>
      <c r="AF248" s="56" t="e">
        <f t="shared" si="216"/>
        <v>#REF!</v>
      </c>
      <c r="AG248" s="55" t="e">
        <f t="shared" si="217"/>
        <v>#REF!</v>
      </c>
      <c r="AH248" s="55" t="e">
        <f t="shared" si="218"/>
        <v>#REF!</v>
      </c>
      <c r="AI248" s="55" t="e">
        <f t="shared" si="219"/>
        <v>#REF!</v>
      </c>
      <c r="AJ248" s="55" t="e">
        <f t="shared" si="220"/>
        <v>#REF!</v>
      </c>
      <c r="AK248" s="55" t="e">
        <f t="shared" si="221"/>
        <v>#REF!</v>
      </c>
      <c r="AL248" s="55" t="e">
        <f t="shared" si="222"/>
        <v>#REF!</v>
      </c>
      <c r="AM248" s="55" t="e">
        <f t="shared" si="223"/>
        <v>#REF!</v>
      </c>
      <c r="AN248" s="55" t="e">
        <f t="shared" si="224"/>
        <v>#REF!</v>
      </c>
      <c r="AO248" s="55" t="e">
        <f t="shared" si="225"/>
        <v>#REF!</v>
      </c>
      <c r="AP248" s="55" t="e">
        <f t="shared" si="226"/>
        <v>#REF!</v>
      </c>
      <c r="AQ248" s="55" t="e">
        <f t="shared" si="227"/>
        <v>#REF!</v>
      </c>
      <c r="AR248" s="55" t="e">
        <f t="shared" si="228"/>
        <v>#REF!</v>
      </c>
      <c r="AS248" s="55" t="e">
        <f t="shared" si="229"/>
        <v>#REF!</v>
      </c>
      <c r="AT248" s="57" t="e">
        <f t="shared" si="230"/>
        <v>#REF!</v>
      </c>
      <c r="AU248" s="56" t="e">
        <f t="shared" si="231"/>
        <v>#REF!</v>
      </c>
      <c r="AV248" s="55" t="e">
        <f t="shared" si="232"/>
        <v>#REF!</v>
      </c>
      <c r="AW248" s="55" t="e">
        <f t="shared" si="233"/>
        <v>#REF!</v>
      </c>
      <c r="AX248" s="55" t="e">
        <f t="shared" si="234"/>
        <v>#REF!</v>
      </c>
      <c r="AY248" s="55" t="e">
        <f t="shared" si="235"/>
        <v>#REF!</v>
      </c>
      <c r="AZ248" s="55" t="e">
        <f t="shared" si="236"/>
        <v>#REF!</v>
      </c>
      <c r="BA248" s="55" t="e">
        <f t="shared" si="237"/>
        <v>#REF!</v>
      </c>
      <c r="BB248" s="55" t="e">
        <f t="shared" si="238"/>
        <v>#REF!</v>
      </c>
      <c r="BC248" s="55" t="e">
        <f t="shared" si="239"/>
        <v>#REF!</v>
      </c>
      <c r="BD248" s="55" t="e">
        <f t="shared" si="240"/>
        <v>#REF!</v>
      </c>
      <c r="BE248" s="55" t="e">
        <f t="shared" si="241"/>
        <v>#REF!</v>
      </c>
      <c r="BF248" s="55" t="e">
        <f t="shared" si="242"/>
        <v>#REF!</v>
      </c>
      <c r="BG248" s="55" t="e">
        <f t="shared" si="243"/>
        <v>#REF!</v>
      </c>
      <c r="BH248" s="55" t="e">
        <f t="shared" si="244"/>
        <v>#REF!</v>
      </c>
      <c r="BI248" s="54" t="e">
        <f t="shared" si="245"/>
        <v>#REF!</v>
      </c>
      <c r="BJ248" s="53" t="e">
        <f t="shared" si="247"/>
        <v>#REF!</v>
      </c>
    </row>
    <row r="249" spans="1:62" s="33" customFormat="1" ht="12.95" customHeight="1">
      <c r="A249" s="52">
        <f t="shared" si="246"/>
        <v>2778</v>
      </c>
      <c r="B249" s="59" t="e">
        <f t="shared" si="186"/>
        <v>#REF!</v>
      </c>
      <c r="C249" s="55" t="e">
        <f t="shared" si="187"/>
        <v>#REF!</v>
      </c>
      <c r="D249" s="55" t="e">
        <f t="shared" si="188"/>
        <v>#REF!</v>
      </c>
      <c r="E249" s="55" t="e">
        <f t="shared" si="189"/>
        <v>#REF!</v>
      </c>
      <c r="F249" s="55" t="e">
        <f t="shared" si="190"/>
        <v>#REF!</v>
      </c>
      <c r="G249" s="55" t="e">
        <f t="shared" si="191"/>
        <v>#REF!</v>
      </c>
      <c r="H249" s="55" t="e">
        <f t="shared" si="192"/>
        <v>#REF!</v>
      </c>
      <c r="I249" s="55" t="e">
        <f t="shared" si="193"/>
        <v>#REF!</v>
      </c>
      <c r="J249" s="55" t="e">
        <f t="shared" si="194"/>
        <v>#REF!</v>
      </c>
      <c r="K249" s="55" t="e">
        <f t="shared" si="195"/>
        <v>#REF!</v>
      </c>
      <c r="L249" s="55" t="e">
        <f t="shared" si="196"/>
        <v>#REF!</v>
      </c>
      <c r="M249" s="55" t="e">
        <f t="shared" si="197"/>
        <v>#REF!</v>
      </c>
      <c r="N249" s="55" t="e">
        <f t="shared" si="198"/>
        <v>#REF!</v>
      </c>
      <c r="O249" s="55" t="e">
        <f t="shared" si="199"/>
        <v>#REF!</v>
      </c>
      <c r="P249" s="57" t="e">
        <f t="shared" si="200"/>
        <v>#REF!</v>
      </c>
      <c r="Q249" s="58" t="e">
        <f t="shared" si="201"/>
        <v>#REF!</v>
      </c>
      <c r="R249" s="55" t="e">
        <f t="shared" si="202"/>
        <v>#REF!</v>
      </c>
      <c r="S249" s="55" t="e">
        <f t="shared" si="203"/>
        <v>#REF!</v>
      </c>
      <c r="T249" s="55" t="e">
        <f t="shared" si="204"/>
        <v>#REF!</v>
      </c>
      <c r="U249" s="55" t="e">
        <f t="shared" si="205"/>
        <v>#REF!</v>
      </c>
      <c r="V249" s="55" t="e">
        <f t="shared" si="206"/>
        <v>#REF!</v>
      </c>
      <c r="W249" s="55" t="e">
        <f t="shared" si="207"/>
        <v>#REF!</v>
      </c>
      <c r="X249" s="55" t="e">
        <f t="shared" si="208"/>
        <v>#REF!</v>
      </c>
      <c r="Y249" s="55" t="e">
        <f t="shared" si="209"/>
        <v>#REF!</v>
      </c>
      <c r="Z249" s="55" t="e">
        <f t="shared" si="210"/>
        <v>#REF!</v>
      </c>
      <c r="AA249" s="56" t="e">
        <f t="shared" si="211"/>
        <v>#REF!</v>
      </c>
      <c r="AB249" s="55" t="e">
        <f t="shared" si="212"/>
        <v>#REF!</v>
      </c>
      <c r="AC249" s="55" t="e">
        <f t="shared" si="213"/>
        <v>#REF!</v>
      </c>
      <c r="AD249" s="55" t="e">
        <f t="shared" si="214"/>
        <v>#REF!</v>
      </c>
      <c r="AE249" s="57" t="e">
        <f t="shared" si="215"/>
        <v>#REF!</v>
      </c>
      <c r="AF249" s="56" t="e">
        <f t="shared" si="216"/>
        <v>#REF!</v>
      </c>
      <c r="AG249" s="55" t="e">
        <f t="shared" si="217"/>
        <v>#REF!</v>
      </c>
      <c r="AH249" s="55" t="e">
        <f t="shared" si="218"/>
        <v>#REF!</v>
      </c>
      <c r="AI249" s="55" t="e">
        <f t="shared" si="219"/>
        <v>#REF!</v>
      </c>
      <c r="AJ249" s="55" t="e">
        <f t="shared" si="220"/>
        <v>#REF!</v>
      </c>
      <c r="AK249" s="55" t="e">
        <f t="shared" si="221"/>
        <v>#REF!</v>
      </c>
      <c r="AL249" s="55" t="e">
        <f t="shared" si="222"/>
        <v>#REF!</v>
      </c>
      <c r="AM249" s="55" t="e">
        <f t="shared" si="223"/>
        <v>#REF!</v>
      </c>
      <c r="AN249" s="55" t="e">
        <f t="shared" si="224"/>
        <v>#REF!</v>
      </c>
      <c r="AO249" s="55" t="e">
        <f t="shared" si="225"/>
        <v>#REF!</v>
      </c>
      <c r="AP249" s="55" t="e">
        <f t="shared" si="226"/>
        <v>#REF!</v>
      </c>
      <c r="AQ249" s="55" t="e">
        <f t="shared" si="227"/>
        <v>#REF!</v>
      </c>
      <c r="AR249" s="55" t="e">
        <f t="shared" si="228"/>
        <v>#REF!</v>
      </c>
      <c r="AS249" s="55" t="e">
        <f t="shared" si="229"/>
        <v>#REF!</v>
      </c>
      <c r="AT249" s="57" t="e">
        <f t="shared" si="230"/>
        <v>#REF!</v>
      </c>
      <c r="AU249" s="56" t="e">
        <f t="shared" si="231"/>
        <v>#REF!</v>
      </c>
      <c r="AV249" s="55" t="e">
        <f t="shared" si="232"/>
        <v>#REF!</v>
      </c>
      <c r="AW249" s="55" t="e">
        <f t="shared" si="233"/>
        <v>#REF!</v>
      </c>
      <c r="AX249" s="55" t="e">
        <f t="shared" si="234"/>
        <v>#REF!</v>
      </c>
      <c r="AY249" s="55" t="e">
        <f t="shared" si="235"/>
        <v>#REF!</v>
      </c>
      <c r="AZ249" s="55" t="e">
        <f t="shared" si="236"/>
        <v>#REF!</v>
      </c>
      <c r="BA249" s="55" t="e">
        <f t="shared" si="237"/>
        <v>#REF!</v>
      </c>
      <c r="BB249" s="55" t="e">
        <f t="shared" si="238"/>
        <v>#REF!</v>
      </c>
      <c r="BC249" s="55" t="e">
        <f t="shared" si="239"/>
        <v>#REF!</v>
      </c>
      <c r="BD249" s="55" t="e">
        <f t="shared" si="240"/>
        <v>#REF!</v>
      </c>
      <c r="BE249" s="55" t="e">
        <f t="shared" si="241"/>
        <v>#REF!</v>
      </c>
      <c r="BF249" s="55" t="e">
        <f t="shared" si="242"/>
        <v>#REF!</v>
      </c>
      <c r="BG249" s="55" t="e">
        <f t="shared" si="243"/>
        <v>#REF!</v>
      </c>
      <c r="BH249" s="55" t="e">
        <f t="shared" si="244"/>
        <v>#REF!</v>
      </c>
      <c r="BI249" s="54" t="e">
        <f t="shared" si="245"/>
        <v>#REF!</v>
      </c>
      <c r="BJ249" s="53" t="e">
        <f t="shared" si="247"/>
        <v>#REF!</v>
      </c>
    </row>
    <row r="250" spans="1:62" s="33" customFormat="1" ht="12.95" customHeight="1">
      <c r="A250" s="52">
        <f t="shared" si="246"/>
        <v>2779</v>
      </c>
      <c r="B250" s="59" t="e">
        <f t="shared" si="186"/>
        <v>#REF!</v>
      </c>
      <c r="C250" s="55" t="e">
        <f t="shared" si="187"/>
        <v>#REF!</v>
      </c>
      <c r="D250" s="55" t="e">
        <f t="shared" si="188"/>
        <v>#REF!</v>
      </c>
      <c r="E250" s="55" t="e">
        <f t="shared" si="189"/>
        <v>#REF!</v>
      </c>
      <c r="F250" s="55" t="e">
        <f t="shared" si="190"/>
        <v>#REF!</v>
      </c>
      <c r="G250" s="55" t="e">
        <f t="shared" si="191"/>
        <v>#REF!</v>
      </c>
      <c r="H250" s="55" t="e">
        <f t="shared" si="192"/>
        <v>#REF!</v>
      </c>
      <c r="I250" s="55" t="e">
        <f t="shared" si="193"/>
        <v>#REF!</v>
      </c>
      <c r="J250" s="55" t="e">
        <f t="shared" si="194"/>
        <v>#REF!</v>
      </c>
      <c r="K250" s="55" t="e">
        <f t="shared" si="195"/>
        <v>#REF!</v>
      </c>
      <c r="L250" s="55" t="e">
        <f t="shared" si="196"/>
        <v>#REF!</v>
      </c>
      <c r="M250" s="55" t="e">
        <f t="shared" si="197"/>
        <v>#REF!</v>
      </c>
      <c r="N250" s="55" t="e">
        <f t="shared" si="198"/>
        <v>#REF!</v>
      </c>
      <c r="O250" s="55" t="e">
        <f t="shared" si="199"/>
        <v>#REF!</v>
      </c>
      <c r="P250" s="57" t="e">
        <f t="shared" si="200"/>
        <v>#REF!</v>
      </c>
      <c r="Q250" s="58" t="e">
        <f t="shared" si="201"/>
        <v>#REF!</v>
      </c>
      <c r="R250" s="55" t="e">
        <f t="shared" si="202"/>
        <v>#REF!</v>
      </c>
      <c r="S250" s="55" t="e">
        <f t="shared" si="203"/>
        <v>#REF!</v>
      </c>
      <c r="T250" s="55" t="e">
        <f t="shared" si="204"/>
        <v>#REF!</v>
      </c>
      <c r="U250" s="55" t="e">
        <f t="shared" si="205"/>
        <v>#REF!</v>
      </c>
      <c r="V250" s="55" t="e">
        <f t="shared" si="206"/>
        <v>#REF!</v>
      </c>
      <c r="W250" s="55" t="e">
        <f t="shared" si="207"/>
        <v>#REF!</v>
      </c>
      <c r="X250" s="55" t="e">
        <f t="shared" si="208"/>
        <v>#REF!</v>
      </c>
      <c r="Y250" s="55" t="e">
        <f t="shared" si="209"/>
        <v>#REF!</v>
      </c>
      <c r="Z250" s="55" t="e">
        <f t="shared" si="210"/>
        <v>#REF!</v>
      </c>
      <c r="AA250" s="56" t="e">
        <f t="shared" si="211"/>
        <v>#REF!</v>
      </c>
      <c r="AB250" s="55" t="e">
        <f t="shared" si="212"/>
        <v>#REF!</v>
      </c>
      <c r="AC250" s="55" t="e">
        <f t="shared" si="213"/>
        <v>#REF!</v>
      </c>
      <c r="AD250" s="55" t="e">
        <f t="shared" si="214"/>
        <v>#REF!</v>
      </c>
      <c r="AE250" s="57" t="e">
        <f t="shared" si="215"/>
        <v>#REF!</v>
      </c>
      <c r="AF250" s="56" t="e">
        <f t="shared" si="216"/>
        <v>#REF!</v>
      </c>
      <c r="AG250" s="55" t="e">
        <f t="shared" si="217"/>
        <v>#REF!</v>
      </c>
      <c r="AH250" s="55" t="e">
        <f t="shared" si="218"/>
        <v>#REF!</v>
      </c>
      <c r="AI250" s="55" t="e">
        <f t="shared" si="219"/>
        <v>#REF!</v>
      </c>
      <c r="AJ250" s="55" t="e">
        <f t="shared" si="220"/>
        <v>#REF!</v>
      </c>
      <c r="AK250" s="55" t="e">
        <f t="shared" si="221"/>
        <v>#REF!</v>
      </c>
      <c r="AL250" s="55" t="e">
        <f t="shared" si="222"/>
        <v>#REF!</v>
      </c>
      <c r="AM250" s="55" t="e">
        <f t="shared" si="223"/>
        <v>#REF!</v>
      </c>
      <c r="AN250" s="55" t="e">
        <f t="shared" si="224"/>
        <v>#REF!</v>
      </c>
      <c r="AO250" s="55" t="e">
        <f t="shared" si="225"/>
        <v>#REF!</v>
      </c>
      <c r="AP250" s="55" t="e">
        <f t="shared" si="226"/>
        <v>#REF!</v>
      </c>
      <c r="AQ250" s="55" t="e">
        <f t="shared" si="227"/>
        <v>#REF!</v>
      </c>
      <c r="AR250" s="55" t="e">
        <f t="shared" si="228"/>
        <v>#REF!</v>
      </c>
      <c r="AS250" s="55" t="e">
        <f t="shared" si="229"/>
        <v>#REF!</v>
      </c>
      <c r="AT250" s="57" t="e">
        <f t="shared" si="230"/>
        <v>#REF!</v>
      </c>
      <c r="AU250" s="56" t="e">
        <f t="shared" si="231"/>
        <v>#REF!</v>
      </c>
      <c r="AV250" s="55" t="e">
        <f t="shared" si="232"/>
        <v>#REF!</v>
      </c>
      <c r="AW250" s="55" t="e">
        <f t="shared" si="233"/>
        <v>#REF!</v>
      </c>
      <c r="AX250" s="55" t="e">
        <f t="shared" si="234"/>
        <v>#REF!</v>
      </c>
      <c r="AY250" s="55" t="e">
        <f t="shared" si="235"/>
        <v>#REF!</v>
      </c>
      <c r="AZ250" s="55" t="e">
        <f t="shared" si="236"/>
        <v>#REF!</v>
      </c>
      <c r="BA250" s="55" t="e">
        <f t="shared" si="237"/>
        <v>#REF!</v>
      </c>
      <c r="BB250" s="55" t="e">
        <f t="shared" si="238"/>
        <v>#REF!</v>
      </c>
      <c r="BC250" s="55" t="e">
        <f t="shared" si="239"/>
        <v>#REF!</v>
      </c>
      <c r="BD250" s="55" t="e">
        <f t="shared" si="240"/>
        <v>#REF!</v>
      </c>
      <c r="BE250" s="55" t="e">
        <f t="shared" si="241"/>
        <v>#REF!</v>
      </c>
      <c r="BF250" s="55" t="e">
        <f t="shared" si="242"/>
        <v>#REF!</v>
      </c>
      <c r="BG250" s="55" t="e">
        <f t="shared" si="243"/>
        <v>#REF!</v>
      </c>
      <c r="BH250" s="55" t="e">
        <f t="shared" si="244"/>
        <v>#REF!</v>
      </c>
      <c r="BI250" s="54" t="e">
        <f t="shared" si="245"/>
        <v>#REF!</v>
      </c>
      <c r="BJ250" s="53" t="e">
        <f t="shared" si="247"/>
        <v>#REF!</v>
      </c>
    </row>
    <row r="251" spans="1:62" s="33" customFormat="1" ht="12.95" customHeight="1">
      <c r="A251" s="52">
        <f t="shared" si="246"/>
        <v>2780</v>
      </c>
      <c r="B251" s="59" t="e">
        <f t="shared" si="186"/>
        <v>#REF!</v>
      </c>
      <c r="C251" s="55" t="e">
        <f t="shared" si="187"/>
        <v>#REF!</v>
      </c>
      <c r="D251" s="55" t="e">
        <f t="shared" si="188"/>
        <v>#REF!</v>
      </c>
      <c r="E251" s="55" t="e">
        <f t="shared" si="189"/>
        <v>#REF!</v>
      </c>
      <c r="F251" s="55" t="e">
        <f t="shared" si="190"/>
        <v>#REF!</v>
      </c>
      <c r="G251" s="55" t="e">
        <f t="shared" si="191"/>
        <v>#REF!</v>
      </c>
      <c r="H251" s="55" t="e">
        <f t="shared" si="192"/>
        <v>#REF!</v>
      </c>
      <c r="I251" s="55" t="e">
        <f t="shared" si="193"/>
        <v>#REF!</v>
      </c>
      <c r="J251" s="55" t="e">
        <f t="shared" si="194"/>
        <v>#REF!</v>
      </c>
      <c r="K251" s="55" t="e">
        <f t="shared" si="195"/>
        <v>#REF!</v>
      </c>
      <c r="L251" s="55" t="e">
        <f t="shared" si="196"/>
        <v>#REF!</v>
      </c>
      <c r="M251" s="55" t="e">
        <f t="shared" si="197"/>
        <v>#REF!</v>
      </c>
      <c r="N251" s="55" t="e">
        <f t="shared" si="198"/>
        <v>#REF!</v>
      </c>
      <c r="O251" s="55" t="e">
        <f t="shared" si="199"/>
        <v>#REF!</v>
      </c>
      <c r="P251" s="57" t="e">
        <f t="shared" si="200"/>
        <v>#REF!</v>
      </c>
      <c r="Q251" s="58" t="e">
        <f t="shared" si="201"/>
        <v>#REF!</v>
      </c>
      <c r="R251" s="55" t="e">
        <f t="shared" si="202"/>
        <v>#REF!</v>
      </c>
      <c r="S251" s="55" t="e">
        <f t="shared" si="203"/>
        <v>#REF!</v>
      </c>
      <c r="T251" s="55" t="e">
        <f t="shared" si="204"/>
        <v>#REF!</v>
      </c>
      <c r="U251" s="55" t="e">
        <f t="shared" si="205"/>
        <v>#REF!</v>
      </c>
      <c r="V251" s="55" t="e">
        <f t="shared" si="206"/>
        <v>#REF!</v>
      </c>
      <c r="W251" s="55" t="e">
        <f t="shared" si="207"/>
        <v>#REF!</v>
      </c>
      <c r="X251" s="55" t="e">
        <f t="shared" si="208"/>
        <v>#REF!</v>
      </c>
      <c r="Y251" s="55" t="e">
        <f t="shared" si="209"/>
        <v>#REF!</v>
      </c>
      <c r="Z251" s="55" t="e">
        <f t="shared" si="210"/>
        <v>#REF!</v>
      </c>
      <c r="AA251" s="56" t="e">
        <f t="shared" si="211"/>
        <v>#REF!</v>
      </c>
      <c r="AB251" s="55" t="e">
        <f t="shared" si="212"/>
        <v>#REF!</v>
      </c>
      <c r="AC251" s="55" t="e">
        <f t="shared" si="213"/>
        <v>#REF!</v>
      </c>
      <c r="AD251" s="55" t="e">
        <f t="shared" si="214"/>
        <v>#REF!</v>
      </c>
      <c r="AE251" s="57" t="e">
        <f t="shared" si="215"/>
        <v>#REF!</v>
      </c>
      <c r="AF251" s="56" t="e">
        <f t="shared" si="216"/>
        <v>#REF!</v>
      </c>
      <c r="AG251" s="55" t="e">
        <f t="shared" si="217"/>
        <v>#REF!</v>
      </c>
      <c r="AH251" s="55" t="e">
        <f t="shared" si="218"/>
        <v>#REF!</v>
      </c>
      <c r="AI251" s="55" t="e">
        <f t="shared" si="219"/>
        <v>#REF!</v>
      </c>
      <c r="AJ251" s="55" t="e">
        <f t="shared" si="220"/>
        <v>#REF!</v>
      </c>
      <c r="AK251" s="55" t="e">
        <f t="shared" si="221"/>
        <v>#REF!</v>
      </c>
      <c r="AL251" s="55" t="e">
        <f t="shared" si="222"/>
        <v>#REF!</v>
      </c>
      <c r="AM251" s="55" t="e">
        <f t="shared" si="223"/>
        <v>#REF!</v>
      </c>
      <c r="AN251" s="55" t="e">
        <f t="shared" si="224"/>
        <v>#REF!</v>
      </c>
      <c r="AO251" s="55" t="e">
        <f t="shared" si="225"/>
        <v>#REF!</v>
      </c>
      <c r="AP251" s="55" t="e">
        <f t="shared" si="226"/>
        <v>#REF!</v>
      </c>
      <c r="AQ251" s="55" t="e">
        <f t="shared" si="227"/>
        <v>#REF!</v>
      </c>
      <c r="AR251" s="55" t="e">
        <f t="shared" si="228"/>
        <v>#REF!</v>
      </c>
      <c r="AS251" s="55" t="e">
        <f t="shared" si="229"/>
        <v>#REF!</v>
      </c>
      <c r="AT251" s="57" t="e">
        <f t="shared" si="230"/>
        <v>#REF!</v>
      </c>
      <c r="AU251" s="56" t="e">
        <f t="shared" si="231"/>
        <v>#REF!</v>
      </c>
      <c r="AV251" s="55" t="e">
        <f t="shared" si="232"/>
        <v>#REF!</v>
      </c>
      <c r="AW251" s="55" t="e">
        <f t="shared" si="233"/>
        <v>#REF!</v>
      </c>
      <c r="AX251" s="55" t="e">
        <f t="shared" si="234"/>
        <v>#REF!</v>
      </c>
      <c r="AY251" s="55" t="e">
        <f t="shared" si="235"/>
        <v>#REF!</v>
      </c>
      <c r="AZ251" s="55" t="e">
        <f t="shared" si="236"/>
        <v>#REF!</v>
      </c>
      <c r="BA251" s="55" t="e">
        <f t="shared" si="237"/>
        <v>#REF!</v>
      </c>
      <c r="BB251" s="55" t="e">
        <f t="shared" si="238"/>
        <v>#REF!</v>
      </c>
      <c r="BC251" s="55" t="e">
        <f t="shared" si="239"/>
        <v>#REF!</v>
      </c>
      <c r="BD251" s="55" t="e">
        <f t="shared" si="240"/>
        <v>#REF!</v>
      </c>
      <c r="BE251" s="55" t="e">
        <f t="shared" si="241"/>
        <v>#REF!</v>
      </c>
      <c r="BF251" s="55" t="e">
        <f t="shared" si="242"/>
        <v>#REF!</v>
      </c>
      <c r="BG251" s="55" t="e">
        <f t="shared" si="243"/>
        <v>#REF!</v>
      </c>
      <c r="BH251" s="55" t="e">
        <f t="shared" si="244"/>
        <v>#REF!</v>
      </c>
      <c r="BI251" s="54" t="e">
        <f t="shared" si="245"/>
        <v>#REF!</v>
      </c>
      <c r="BJ251" s="53" t="e">
        <f t="shared" si="247"/>
        <v>#REF!</v>
      </c>
    </row>
    <row r="252" spans="1:62" s="33" customFormat="1" ht="12.95" customHeight="1">
      <c r="A252" s="52">
        <f t="shared" si="246"/>
        <v>2781</v>
      </c>
      <c r="B252" s="59" t="e">
        <f t="shared" si="186"/>
        <v>#REF!</v>
      </c>
      <c r="C252" s="55" t="e">
        <f t="shared" si="187"/>
        <v>#REF!</v>
      </c>
      <c r="D252" s="55" t="e">
        <f t="shared" si="188"/>
        <v>#REF!</v>
      </c>
      <c r="E252" s="55" t="e">
        <f t="shared" si="189"/>
        <v>#REF!</v>
      </c>
      <c r="F252" s="55" t="e">
        <f t="shared" si="190"/>
        <v>#REF!</v>
      </c>
      <c r="G252" s="55" t="e">
        <f t="shared" si="191"/>
        <v>#REF!</v>
      </c>
      <c r="H252" s="55" t="e">
        <f t="shared" si="192"/>
        <v>#REF!</v>
      </c>
      <c r="I252" s="55" t="e">
        <f t="shared" si="193"/>
        <v>#REF!</v>
      </c>
      <c r="J252" s="55" t="e">
        <f t="shared" si="194"/>
        <v>#REF!</v>
      </c>
      <c r="K252" s="55" t="e">
        <f t="shared" si="195"/>
        <v>#REF!</v>
      </c>
      <c r="L252" s="55" t="e">
        <f t="shared" si="196"/>
        <v>#REF!</v>
      </c>
      <c r="M252" s="55" t="e">
        <f t="shared" si="197"/>
        <v>#REF!</v>
      </c>
      <c r="N252" s="55" t="e">
        <f t="shared" si="198"/>
        <v>#REF!</v>
      </c>
      <c r="O252" s="55" t="e">
        <f t="shared" si="199"/>
        <v>#REF!</v>
      </c>
      <c r="P252" s="57" t="e">
        <f t="shared" si="200"/>
        <v>#REF!</v>
      </c>
      <c r="Q252" s="58" t="e">
        <f t="shared" si="201"/>
        <v>#REF!</v>
      </c>
      <c r="R252" s="55" t="e">
        <f t="shared" si="202"/>
        <v>#REF!</v>
      </c>
      <c r="S252" s="55" t="e">
        <f t="shared" si="203"/>
        <v>#REF!</v>
      </c>
      <c r="T252" s="55" t="e">
        <f t="shared" si="204"/>
        <v>#REF!</v>
      </c>
      <c r="U252" s="55" t="e">
        <f t="shared" si="205"/>
        <v>#REF!</v>
      </c>
      <c r="V252" s="55" t="e">
        <f t="shared" si="206"/>
        <v>#REF!</v>
      </c>
      <c r="W252" s="55" t="e">
        <f t="shared" si="207"/>
        <v>#REF!</v>
      </c>
      <c r="X252" s="55" t="e">
        <f t="shared" si="208"/>
        <v>#REF!</v>
      </c>
      <c r="Y252" s="55" t="e">
        <f t="shared" si="209"/>
        <v>#REF!</v>
      </c>
      <c r="Z252" s="55" t="e">
        <f t="shared" si="210"/>
        <v>#REF!</v>
      </c>
      <c r="AA252" s="56" t="e">
        <f t="shared" si="211"/>
        <v>#REF!</v>
      </c>
      <c r="AB252" s="55" t="e">
        <f t="shared" si="212"/>
        <v>#REF!</v>
      </c>
      <c r="AC252" s="55" t="e">
        <f t="shared" si="213"/>
        <v>#REF!</v>
      </c>
      <c r="AD252" s="55" t="e">
        <f t="shared" si="214"/>
        <v>#REF!</v>
      </c>
      <c r="AE252" s="57" t="e">
        <f t="shared" si="215"/>
        <v>#REF!</v>
      </c>
      <c r="AF252" s="56" t="e">
        <f t="shared" si="216"/>
        <v>#REF!</v>
      </c>
      <c r="AG252" s="55" t="e">
        <f t="shared" si="217"/>
        <v>#REF!</v>
      </c>
      <c r="AH252" s="55" t="e">
        <f t="shared" si="218"/>
        <v>#REF!</v>
      </c>
      <c r="AI252" s="55" t="e">
        <f t="shared" si="219"/>
        <v>#REF!</v>
      </c>
      <c r="AJ252" s="55" t="e">
        <f t="shared" si="220"/>
        <v>#REF!</v>
      </c>
      <c r="AK252" s="55" t="e">
        <f t="shared" si="221"/>
        <v>#REF!</v>
      </c>
      <c r="AL252" s="55" t="e">
        <f t="shared" si="222"/>
        <v>#REF!</v>
      </c>
      <c r="AM252" s="55" t="e">
        <f t="shared" si="223"/>
        <v>#REF!</v>
      </c>
      <c r="AN252" s="55" t="e">
        <f t="shared" si="224"/>
        <v>#REF!</v>
      </c>
      <c r="AO252" s="55" t="e">
        <f t="shared" si="225"/>
        <v>#REF!</v>
      </c>
      <c r="AP252" s="55" t="e">
        <f t="shared" si="226"/>
        <v>#REF!</v>
      </c>
      <c r="AQ252" s="55" t="e">
        <f t="shared" si="227"/>
        <v>#REF!</v>
      </c>
      <c r="AR252" s="55" t="e">
        <f t="shared" si="228"/>
        <v>#REF!</v>
      </c>
      <c r="AS252" s="55" t="e">
        <f t="shared" si="229"/>
        <v>#REF!</v>
      </c>
      <c r="AT252" s="57" t="e">
        <f t="shared" si="230"/>
        <v>#REF!</v>
      </c>
      <c r="AU252" s="56" t="e">
        <f t="shared" si="231"/>
        <v>#REF!</v>
      </c>
      <c r="AV252" s="55" t="e">
        <f t="shared" si="232"/>
        <v>#REF!</v>
      </c>
      <c r="AW252" s="55" t="e">
        <f t="shared" si="233"/>
        <v>#REF!</v>
      </c>
      <c r="AX252" s="55" t="e">
        <f t="shared" si="234"/>
        <v>#REF!</v>
      </c>
      <c r="AY252" s="55" t="e">
        <f t="shared" si="235"/>
        <v>#REF!</v>
      </c>
      <c r="AZ252" s="55" t="e">
        <f t="shared" si="236"/>
        <v>#REF!</v>
      </c>
      <c r="BA252" s="55" t="e">
        <f t="shared" si="237"/>
        <v>#REF!</v>
      </c>
      <c r="BB252" s="55" t="e">
        <f t="shared" si="238"/>
        <v>#REF!</v>
      </c>
      <c r="BC252" s="55" t="e">
        <f t="shared" si="239"/>
        <v>#REF!</v>
      </c>
      <c r="BD252" s="55" t="e">
        <f t="shared" si="240"/>
        <v>#REF!</v>
      </c>
      <c r="BE252" s="55" t="e">
        <f t="shared" si="241"/>
        <v>#REF!</v>
      </c>
      <c r="BF252" s="55" t="e">
        <f t="shared" si="242"/>
        <v>#REF!</v>
      </c>
      <c r="BG252" s="55" t="e">
        <f t="shared" si="243"/>
        <v>#REF!</v>
      </c>
      <c r="BH252" s="55" t="e">
        <f t="shared" si="244"/>
        <v>#REF!</v>
      </c>
      <c r="BI252" s="54" t="e">
        <f t="shared" si="245"/>
        <v>#REF!</v>
      </c>
      <c r="BJ252" s="53" t="e">
        <f t="shared" si="247"/>
        <v>#REF!</v>
      </c>
    </row>
    <row r="253" spans="1:62" s="33" customFormat="1" ht="12.95" customHeight="1">
      <c r="A253" s="52">
        <f t="shared" si="246"/>
        <v>2782</v>
      </c>
      <c r="B253" s="59" t="e">
        <f t="shared" si="186"/>
        <v>#REF!</v>
      </c>
      <c r="C253" s="55" t="e">
        <f t="shared" si="187"/>
        <v>#REF!</v>
      </c>
      <c r="D253" s="55" t="e">
        <f t="shared" si="188"/>
        <v>#REF!</v>
      </c>
      <c r="E253" s="55" t="e">
        <f t="shared" si="189"/>
        <v>#REF!</v>
      </c>
      <c r="F253" s="55" t="e">
        <f t="shared" si="190"/>
        <v>#REF!</v>
      </c>
      <c r="G253" s="55" t="e">
        <f t="shared" si="191"/>
        <v>#REF!</v>
      </c>
      <c r="H253" s="55" t="e">
        <f t="shared" si="192"/>
        <v>#REF!</v>
      </c>
      <c r="I253" s="55" t="e">
        <f t="shared" si="193"/>
        <v>#REF!</v>
      </c>
      <c r="J253" s="55" t="e">
        <f t="shared" si="194"/>
        <v>#REF!</v>
      </c>
      <c r="K253" s="55" t="e">
        <f t="shared" si="195"/>
        <v>#REF!</v>
      </c>
      <c r="L253" s="55" t="e">
        <f t="shared" si="196"/>
        <v>#REF!</v>
      </c>
      <c r="M253" s="55" t="e">
        <f t="shared" si="197"/>
        <v>#REF!</v>
      </c>
      <c r="N253" s="55" t="e">
        <f t="shared" si="198"/>
        <v>#REF!</v>
      </c>
      <c r="O253" s="55" t="e">
        <f t="shared" si="199"/>
        <v>#REF!</v>
      </c>
      <c r="P253" s="57" t="e">
        <f t="shared" si="200"/>
        <v>#REF!</v>
      </c>
      <c r="Q253" s="58" t="e">
        <f t="shared" si="201"/>
        <v>#REF!</v>
      </c>
      <c r="R253" s="55" t="e">
        <f t="shared" si="202"/>
        <v>#REF!</v>
      </c>
      <c r="S253" s="55" t="e">
        <f t="shared" si="203"/>
        <v>#REF!</v>
      </c>
      <c r="T253" s="55" t="e">
        <f t="shared" si="204"/>
        <v>#REF!</v>
      </c>
      <c r="U253" s="55" t="e">
        <f t="shared" si="205"/>
        <v>#REF!</v>
      </c>
      <c r="V253" s="55" t="e">
        <f t="shared" si="206"/>
        <v>#REF!</v>
      </c>
      <c r="W253" s="55" t="e">
        <f t="shared" si="207"/>
        <v>#REF!</v>
      </c>
      <c r="X253" s="55" t="e">
        <f t="shared" si="208"/>
        <v>#REF!</v>
      </c>
      <c r="Y253" s="55" t="e">
        <f t="shared" si="209"/>
        <v>#REF!</v>
      </c>
      <c r="Z253" s="55" t="e">
        <f t="shared" si="210"/>
        <v>#REF!</v>
      </c>
      <c r="AA253" s="56" t="e">
        <f t="shared" si="211"/>
        <v>#REF!</v>
      </c>
      <c r="AB253" s="55" t="e">
        <f t="shared" si="212"/>
        <v>#REF!</v>
      </c>
      <c r="AC253" s="55" t="e">
        <f t="shared" si="213"/>
        <v>#REF!</v>
      </c>
      <c r="AD253" s="55" t="e">
        <f t="shared" si="214"/>
        <v>#REF!</v>
      </c>
      <c r="AE253" s="57" t="e">
        <f t="shared" si="215"/>
        <v>#REF!</v>
      </c>
      <c r="AF253" s="56" t="e">
        <f t="shared" si="216"/>
        <v>#REF!</v>
      </c>
      <c r="AG253" s="55" t="e">
        <f t="shared" si="217"/>
        <v>#REF!</v>
      </c>
      <c r="AH253" s="55" t="e">
        <f t="shared" si="218"/>
        <v>#REF!</v>
      </c>
      <c r="AI253" s="55" t="e">
        <f t="shared" si="219"/>
        <v>#REF!</v>
      </c>
      <c r="AJ253" s="55" t="e">
        <f t="shared" si="220"/>
        <v>#REF!</v>
      </c>
      <c r="AK253" s="55" t="e">
        <f t="shared" si="221"/>
        <v>#REF!</v>
      </c>
      <c r="AL253" s="55" t="e">
        <f t="shared" si="222"/>
        <v>#REF!</v>
      </c>
      <c r="AM253" s="55" t="e">
        <f t="shared" si="223"/>
        <v>#REF!</v>
      </c>
      <c r="AN253" s="55" t="e">
        <f t="shared" si="224"/>
        <v>#REF!</v>
      </c>
      <c r="AO253" s="55" t="e">
        <f t="shared" si="225"/>
        <v>#REF!</v>
      </c>
      <c r="AP253" s="55" t="e">
        <f t="shared" si="226"/>
        <v>#REF!</v>
      </c>
      <c r="AQ253" s="55" t="e">
        <f t="shared" si="227"/>
        <v>#REF!</v>
      </c>
      <c r="AR253" s="55" t="e">
        <f t="shared" si="228"/>
        <v>#REF!</v>
      </c>
      <c r="AS253" s="55" t="e">
        <f t="shared" si="229"/>
        <v>#REF!</v>
      </c>
      <c r="AT253" s="57" t="e">
        <f t="shared" si="230"/>
        <v>#REF!</v>
      </c>
      <c r="AU253" s="56" t="e">
        <f t="shared" si="231"/>
        <v>#REF!</v>
      </c>
      <c r="AV253" s="55" t="e">
        <f t="shared" si="232"/>
        <v>#REF!</v>
      </c>
      <c r="AW253" s="55" t="e">
        <f t="shared" si="233"/>
        <v>#REF!</v>
      </c>
      <c r="AX253" s="55" t="e">
        <f t="shared" si="234"/>
        <v>#REF!</v>
      </c>
      <c r="AY253" s="55" t="e">
        <f t="shared" si="235"/>
        <v>#REF!</v>
      </c>
      <c r="AZ253" s="55" t="e">
        <f t="shared" si="236"/>
        <v>#REF!</v>
      </c>
      <c r="BA253" s="55" t="e">
        <f t="shared" si="237"/>
        <v>#REF!</v>
      </c>
      <c r="BB253" s="55" t="e">
        <f t="shared" si="238"/>
        <v>#REF!</v>
      </c>
      <c r="BC253" s="55" t="e">
        <f t="shared" si="239"/>
        <v>#REF!</v>
      </c>
      <c r="BD253" s="55" t="e">
        <f t="shared" si="240"/>
        <v>#REF!</v>
      </c>
      <c r="BE253" s="55" t="e">
        <f t="shared" si="241"/>
        <v>#REF!</v>
      </c>
      <c r="BF253" s="55" t="e">
        <f t="shared" si="242"/>
        <v>#REF!</v>
      </c>
      <c r="BG253" s="55" t="e">
        <f t="shared" si="243"/>
        <v>#REF!</v>
      </c>
      <c r="BH253" s="55" t="e">
        <f t="shared" si="244"/>
        <v>#REF!</v>
      </c>
      <c r="BI253" s="54" t="e">
        <f t="shared" si="245"/>
        <v>#REF!</v>
      </c>
      <c r="BJ253" s="53" t="e">
        <f t="shared" si="247"/>
        <v>#REF!</v>
      </c>
    </row>
    <row r="254" spans="1:62" s="33" customFormat="1" ht="12.95" customHeight="1" thickBot="1">
      <c r="A254" s="52">
        <f t="shared" si="246"/>
        <v>2783</v>
      </c>
      <c r="B254" s="81" t="e">
        <f t="shared" si="186"/>
        <v>#REF!</v>
      </c>
      <c r="C254" s="77" t="e">
        <f t="shared" si="187"/>
        <v>#REF!</v>
      </c>
      <c r="D254" s="77" t="e">
        <f t="shared" si="188"/>
        <v>#REF!</v>
      </c>
      <c r="E254" s="77" t="e">
        <f t="shared" si="189"/>
        <v>#REF!</v>
      </c>
      <c r="F254" s="77" t="e">
        <f t="shared" si="190"/>
        <v>#REF!</v>
      </c>
      <c r="G254" s="77" t="e">
        <f t="shared" si="191"/>
        <v>#REF!</v>
      </c>
      <c r="H254" s="77" t="e">
        <f t="shared" si="192"/>
        <v>#REF!</v>
      </c>
      <c r="I254" s="77" t="e">
        <f t="shared" si="193"/>
        <v>#REF!</v>
      </c>
      <c r="J254" s="77" t="e">
        <f t="shared" si="194"/>
        <v>#REF!</v>
      </c>
      <c r="K254" s="77" t="e">
        <f t="shared" si="195"/>
        <v>#REF!</v>
      </c>
      <c r="L254" s="77" t="e">
        <f t="shared" si="196"/>
        <v>#REF!</v>
      </c>
      <c r="M254" s="77" t="e">
        <f t="shared" si="197"/>
        <v>#REF!</v>
      </c>
      <c r="N254" s="77" t="e">
        <f t="shared" si="198"/>
        <v>#REF!</v>
      </c>
      <c r="O254" s="77" t="e">
        <f t="shared" si="199"/>
        <v>#REF!</v>
      </c>
      <c r="P254" s="79" t="e">
        <f t="shared" si="200"/>
        <v>#REF!</v>
      </c>
      <c r="Q254" s="80" t="e">
        <f t="shared" si="201"/>
        <v>#REF!</v>
      </c>
      <c r="R254" s="77" t="e">
        <f t="shared" si="202"/>
        <v>#REF!</v>
      </c>
      <c r="S254" s="77" t="e">
        <f t="shared" si="203"/>
        <v>#REF!</v>
      </c>
      <c r="T254" s="77" t="e">
        <f t="shared" si="204"/>
        <v>#REF!</v>
      </c>
      <c r="U254" s="77" t="e">
        <f t="shared" si="205"/>
        <v>#REF!</v>
      </c>
      <c r="V254" s="77" t="e">
        <f t="shared" si="206"/>
        <v>#REF!</v>
      </c>
      <c r="W254" s="77" t="e">
        <f t="shared" si="207"/>
        <v>#REF!</v>
      </c>
      <c r="X254" s="77" t="e">
        <f t="shared" si="208"/>
        <v>#REF!</v>
      </c>
      <c r="Y254" s="77" t="e">
        <f t="shared" si="209"/>
        <v>#REF!</v>
      </c>
      <c r="Z254" s="77" t="e">
        <f t="shared" si="210"/>
        <v>#REF!</v>
      </c>
      <c r="AA254" s="78" t="e">
        <f t="shared" si="211"/>
        <v>#REF!</v>
      </c>
      <c r="AB254" s="77" t="e">
        <f t="shared" si="212"/>
        <v>#REF!</v>
      </c>
      <c r="AC254" s="77" t="e">
        <f t="shared" si="213"/>
        <v>#REF!</v>
      </c>
      <c r="AD254" s="77" t="e">
        <f t="shared" si="214"/>
        <v>#REF!</v>
      </c>
      <c r="AE254" s="79" t="e">
        <f t="shared" si="215"/>
        <v>#REF!</v>
      </c>
      <c r="AF254" s="78" t="e">
        <f t="shared" si="216"/>
        <v>#REF!</v>
      </c>
      <c r="AG254" s="77" t="e">
        <f t="shared" si="217"/>
        <v>#REF!</v>
      </c>
      <c r="AH254" s="77" t="e">
        <f t="shared" si="218"/>
        <v>#REF!</v>
      </c>
      <c r="AI254" s="77" t="e">
        <f t="shared" si="219"/>
        <v>#REF!</v>
      </c>
      <c r="AJ254" s="77" t="e">
        <f t="shared" si="220"/>
        <v>#REF!</v>
      </c>
      <c r="AK254" s="77" t="e">
        <f t="shared" si="221"/>
        <v>#REF!</v>
      </c>
      <c r="AL254" s="77" t="e">
        <f t="shared" si="222"/>
        <v>#REF!</v>
      </c>
      <c r="AM254" s="77" t="e">
        <f t="shared" si="223"/>
        <v>#REF!</v>
      </c>
      <c r="AN254" s="77" t="e">
        <f t="shared" si="224"/>
        <v>#REF!</v>
      </c>
      <c r="AO254" s="77" t="e">
        <f t="shared" si="225"/>
        <v>#REF!</v>
      </c>
      <c r="AP254" s="77" t="e">
        <f t="shared" si="226"/>
        <v>#REF!</v>
      </c>
      <c r="AQ254" s="77" t="e">
        <f t="shared" si="227"/>
        <v>#REF!</v>
      </c>
      <c r="AR254" s="77" t="e">
        <f t="shared" si="228"/>
        <v>#REF!</v>
      </c>
      <c r="AS254" s="77" t="e">
        <f t="shared" si="229"/>
        <v>#REF!</v>
      </c>
      <c r="AT254" s="79" t="e">
        <f t="shared" si="230"/>
        <v>#REF!</v>
      </c>
      <c r="AU254" s="78" t="e">
        <f t="shared" si="231"/>
        <v>#REF!</v>
      </c>
      <c r="AV254" s="77" t="e">
        <f t="shared" si="232"/>
        <v>#REF!</v>
      </c>
      <c r="AW254" s="77" t="e">
        <f t="shared" si="233"/>
        <v>#REF!</v>
      </c>
      <c r="AX254" s="77" t="e">
        <f t="shared" si="234"/>
        <v>#REF!</v>
      </c>
      <c r="AY254" s="77" t="e">
        <f t="shared" si="235"/>
        <v>#REF!</v>
      </c>
      <c r="AZ254" s="77" t="e">
        <f t="shared" si="236"/>
        <v>#REF!</v>
      </c>
      <c r="BA254" s="77" t="e">
        <f t="shared" si="237"/>
        <v>#REF!</v>
      </c>
      <c r="BB254" s="77" t="e">
        <f t="shared" si="238"/>
        <v>#REF!</v>
      </c>
      <c r="BC254" s="77" t="e">
        <f t="shared" si="239"/>
        <v>#REF!</v>
      </c>
      <c r="BD254" s="77" t="e">
        <f t="shared" si="240"/>
        <v>#REF!</v>
      </c>
      <c r="BE254" s="77" t="e">
        <f t="shared" si="241"/>
        <v>#REF!</v>
      </c>
      <c r="BF254" s="77" t="e">
        <f t="shared" si="242"/>
        <v>#REF!</v>
      </c>
      <c r="BG254" s="77" t="e">
        <f t="shared" si="243"/>
        <v>#REF!</v>
      </c>
      <c r="BH254" s="77" t="e">
        <f t="shared" si="244"/>
        <v>#REF!</v>
      </c>
      <c r="BI254" s="76" t="e">
        <f t="shared" si="245"/>
        <v>#REF!</v>
      </c>
      <c r="BJ254" s="75" t="e">
        <f t="shared" si="247"/>
        <v>#REF!</v>
      </c>
    </row>
    <row r="255" spans="1:62" s="33" customFormat="1" ht="12.95" customHeight="1">
      <c r="A255" s="52">
        <f t="shared" si="246"/>
        <v>2784</v>
      </c>
      <c r="B255" s="65" t="e">
        <f t="shared" si="186"/>
        <v>#REF!</v>
      </c>
      <c r="C255" s="61" t="e">
        <f t="shared" si="187"/>
        <v>#REF!</v>
      </c>
      <c r="D255" s="61" t="e">
        <f t="shared" si="188"/>
        <v>#REF!</v>
      </c>
      <c r="E255" s="61" t="e">
        <f t="shared" si="189"/>
        <v>#REF!</v>
      </c>
      <c r="F255" s="61" t="e">
        <f t="shared" si="190"/>
        <v>#REF!</v>
      </c>
      <c r="G255" s="61" t="e">
        <f t="shared" si="191"/>
        <v>#REF!</v>
      </c>
      <c r="H255" s="61" t="e">
        <f t="shared" si="192"/>
        <v>#REF!</v>
      </c>
      <c r="I255" s="61" t="e">
        <f t="shared" si="193"/>
        <v>#REF!</v>
      </c>
      <c r="J255" s="61" t="e">
        <f t="shared" si="194"/>
        <v>#REF!</v>
      </c>
      <c r="K255" s="61" t="e">
        <f t="shared" si="195"/>
        <v>#REF!</v>
      </c>
      <c r="L255" s="61" t="e">
        <f t="shared" si="196"/>
        <v>#REF!</v>
      </c>
      <c r="M255" s="61" t="e">
        <f t="shared" si="197"/>
        <v>#REF!</v>
      </c>
      <c r="N255" s="61" t="e">
        <f t="shared" si="198"/>
        <v>#REF!</v>
      </c>
      <c r="O255" s="61" t="e">
        <f t="shared" si="199"/>
        <v>#REF!</v>
      </c>
      <c r="P255" s="63" t="e">
        <f t="shared" si="200"/>
        <v>#REF!</v>
      </c>
      <c r="Q255" s="64" t="e">
        <f t="shared" si="201"/>
        <v>#REF!</v>
      </c>
      <c r="R255" s="61" t="e">
        <f t="shared" si="202"/>
        <v>#REF!</v>
      </c>
      <c r="S255" s="61" t="e">
        <f t="shared" si="203"/>
        <v>#REF!</v>
      </c>
      <c r="T255" s="61" t="e">
        <f t="shared" si="204"/>
        <v>#REF!</v>
      </c>
      <c r="U255" s="61" t="e">
        <f t="shared" si="205"/>
        <v>#REF!</v>
      </c>
      <c r="V255" s="61" t="e">
        <f t="shared" si="206"/>
        <v>#REF!</v>
      </c>
      <c r="W255" s="61" t="e">
        <f t="shared" si="207"/>
        <v>#REF!</v>
      </c>
      <c r="X255" s="61" t="e">
        <f t="shared" si="208"/>
        <v>#REF!</v>
      </c>
      <c r="Y255" s="61" t="e">
        <f t="shared" si="209"/>
        <v>#REF!</v>
      </c>
      <c r="Z255" s="61" t="e">
        <f t="shared" si="210"/>
        <v>#REF!</v>
      </c>
      <c r="AA255" s="62" t="e">
        <f t="shared" si="211"/>
        <v>#REF!</v>
      </c>
      <c r="AB255" s="61" t="e">
        <f t="shared" si="212"/>
        <v>#REF!</v>
      </c>
      <c r="AC255" s="61" t="e">
        <f t="shared" si="213"/>
        <v>#REF!</v>
      </c>
      <c r="AD255" s="61" t="e">
        <f t="shared" si="214"/>
        <v>#REF!</v>
      </c>
      <c r="AE255" s="63" t="e">
        <f t="shared" si="215"/>
        <v>#REF!</v>
      </c>
      <c r="AF255" s="62" t="e">
        <f t="shared" si="216"/>
        <v>#REF!</v>
      </c>
      <c r="AG255" s="61" t="e">
        <f t="shared" si="217"/>
        <v>#REF!</v>
      </c>
      <c r="AH255" s="61" t="e">
        <f t="shared" si="218"/>
        <v>#REF!</v>
      </c>
      <c r="AI255" s="61" t="e">
        <f t="shared" si="219"/>
        <v>#REF!</v>
      </c>
      <c r="AJ255" s="61" t="e">
        <f t="shared" si="220"/>
        <v>#REF!</v>
      </c>
      <c r="AK255" s="61" t="e">
        <f t="shared" si="221"/>
        <v>#REF!</v>
      </c>
      <c r="AL255" s="61" t="e">
        <f t="shared" si="222"/>
        <v>#REF!</v>
      </c>
      <c r="AM255" s="61" t="e">
        <f t="shared" si="223"/>
        <v>#REF!</v>
      </c>
      <c r="AN255" s="61" t="e">
        <f t="shared" si="224"/>
        <v>#REF!</v>
      </c>
      <c r="AO255" s="61" t="e">
        <f t="shared" si="225"/>
        <v>#REF!</v>
      </c>
      <c r="AP255" s="61" t="e">
        <f t="shared" si="226"/>
        <v>#REF!</v>
      </c>
      <c r="AQ255" s="61" t="e">
        <f t="shared" si="227"/>
        <v>#REF!</v>
      </c>
      <c r="AR255" s="61" t="e">
        <f t="shared" si="228"/>
        <v>#REF!</v>
      </c>
      <c r="AS255" s="61" t="e">
        <f t="shared" si="229"/>
        <v>#REF!</v>
      </c>
      <c r="AT255" s="63" t="e">
        <f t="shared" si="230"/>
        <v>#REF!</v>
      </c>
      <c r="AU255" s="62" t="e">
        <f t="shared" si="231"/>
        <v>#REF!</v>
      </c>
      <c r="AV255" s="61" t="e">
        <f t="shared" si="232"/>
        <v>#REF!</v>
      </c>
      <c r="AW255" s="61" t="e">
        <f t="shared" si="233"/>
        <v>#REF!</v>
      </c>
      <c r="AX255" s="61" t="e">
        <f t="shared" si="234"/>
        <v>#REF!</v>
      </c>
      <c r="AY255" s="61" t="e">
        <f t="shared" si="235"/>
        <v>#REF!</v>
      </c>
      <c r="AZ255" s="61" t="e">
        <f t="shared" si="236"/>
        <v>#REF!</v>
      </c>
      <c r="BA255" s="61" t="e">
        <f t="shared" si="237"/>
        <v>#REF!</v>
      </c>
      <c r="BB255" s="61" t="e">
        <f t="shared" si="238"/>
        <v>#REF!</v>
      </c>
      <c r="BC255" s="61" t="e">
        <f t="shared" si="239"/>
        <v>#REF!</v>
      </c>
      <c r="BD255" s="61" t="e">
        <f t="shared" si="240"/>
        <v>#REF!</v>
      </c>
      <c r="BE255" s="61" t="e">
        <f t="shared" si="241"/>
        <v>#REF!</v>
      </c>
      <c r="BF255" s="61" t="e">
        <f t="shared" si="242"/>
        <v>#REF!</v>
      </c>
      <c r="BG255" s="61" t="e">
        <f t="shared" si="243"/>
        <v>#REF!</v>
      </c>
      <c r="BH255" s="61" t="e">
        <f t="shared" si="244"/>
        <v>#REF!</v>
      </c>
      <c r="BI255" s="60" t="e">
        <f t="shared" si="245"/>
        <v>#REF!</v>
      </c>
      <c r="BJ255" s="66" t="e">
        <f t="shared" si="247"/>
        <v>#REF!</v>
      </c>
    </row>
    <row r="256" spans="1:62" s="33" customFormat="1" ht="12.95" customHeight="1">
      <c r="A256" s="52">
        <f t="shared" si="246"/>
        <v>2785</v>
      </c>
      <c r="B256" s="59" t="e">
        <f t="shared" si="186"/>
        <v>#REF!</v>
      </c>
      <c r="C256" s="55" t="e">
        <f t="shared" si="187"/>
        <v>#REF!</v>
      </c>
      <c r="D256" s="55" t="e">
        <f t="shared" si="188"/>
        <v>#REF!</v>
      </c>
      <c r="E256" s="55" t="e">
        <f t="shared" si="189"/>
        <v>#REF!</v>
      </c>
      <c r="F256" s="55" t="e">
        <f t="shared" si="190"/>
        <v>#REF!</v>
      </c>
      <c r="G256" s="55" t="e">
        <f t="shared" si="191"/>
        <v>#REF!</v>
      </c>
      <c r="H256" s="55" t="e">
        <f t="shared" si="192"/>
        <v>#REF!</v>
      </c>
      <c r="I256" s="55" t="e">
        <f t="shared" si="193"/>
        <v>#REF!</v>
      </c>
      <c r="J256" s="55" t="e">
        <f t="shared" si="194"/>
        <v>#REF!</v>
      </c>
      <c r="K256" s="55" t="e">
        <f t="shared" si="195"/>
        <v>#REF!</v>
      </c>
      <c r="L256" s="55" t="e">
        <f t="shared" si="196"/>
        <v>#REF!</v>
      </c>
      <c r="M256" s="55" t="e">
        <f t="shared" si="197"/>
        <v>#REF!</v>
      </c>
      <c r="N256" s="55" t="e">
        <f t="shared" si="198"/>
        <v>#REF!</v>
      </c>
      <c r="O256" s="55" t="e">
        <f t="shared" si="199"/>
        <v>#REF!</v>
      </c>
      <c r="P256" s="57" t="e">
        <f t="shared" si="200"/>
        <v>#REF!</v>
      </c>
      <c r="Q256" s="58" t="e">
        <f t="shared" si="201"/>
        <v>#REF!</v>
      </c>
      <c r="R256" s="55" t="e">
        <f t="shared" si="202"/>
        <v>#REF!</v>
      </c>
      <c r="S256" s="55" t="e">
        <f t="shared" si="203"/>
        <v>#REF!</v>
      </c>
      <c r="T256" s="55" t="e">
        <f t="shared" si="204"/>
        <v>#REF!</v>
      </c>
      <c r="U256" s="55" t="e">
        <f t="shared" si="205"/>
        <v>#REF!</v>
      </c>
      <c r="V256" s="55" t="e">
        <f t="shared" si="206"/>
        <v>#REF!</v>
      </c>
      <c r="W256" s="55" t="e">
        <f t="shared" si="207"/>
        <v>#REF!</v>
      </c>
      <c r="X256" s="55" t="e">
        <f t="shared" si="208"/>
        <v>#REF!</v>
      </c>
      <c r="Y256" s="55" t="e">
        <f t="shared" si="209"/>
        <v>#REF!</v>
      </c>
      <c r="Z256" s="55" t="e">
        <f t="shared" si="210"/>
        <v>#REF!</v>
      </c>
      <c r="AA256" s="56" t="e">
        <f t="shared" si="211"/>
        <v>#REF!</v>
      </c>
      <c r="AB256" s="55" t="e">
        <f t="shared" si="212"/>
        <v>#REF!</v>
      </c>
      <c r="AC256" s="55" t="e">
        <f t="shared" si="213"/>
        <v>#REF!</v>
      </c>
      <c r="AD256" s="55" t="e">
        <f t="shared" si="214"/>
        <v>#REF!</v>
      </c>
      <c r="AE256" s="57" t="e">
        <f t="shared" si="215"/>
        <v>#REF!</v>
      </c>
      <c r="AF256" s="56" t="e">
        <f t="shared" si="216"/>
        <v>#REF!</v>
      </c>
      <c r="AG256" s="55" t="e">
        <f t="shared" si="217"/>
        <v>#REF!</v>
      </c>
      <c r="AH256" s="55" t="e">
        <f t="shared" si="218"/>
        <v>#REF!</v>
      </c>
      <c r="AI256" s="55" t="e">
        <f t="shared" si="219"/>
        <v>#REF!</v>
      </c>
      <c r="AJ256" s="55" t="e">
        <f t="shared" si="220"/>
        <v>#REF!</v>
      </c>
      <c r="AK256" s="55" t="e">
        <f t="shared" si="221"/>
        <v>#REF!</v>
      </c>
      <c r="AL256" s="55" t="e">
        <f t="shared" si="222"/>
        <v>#REF!</v>
      </c>
      <c r="AM256" s="55" t="e">
        <f t="shared" si="223"/>
        <v>#REF!</v>
      </c>
      <c r="AN256" s="55" t="e">
        <f t="shared" si="224"/>
        <v>#REF!</v>
      </c>
      <c r="AO256" s="55" t="e">
        <f t="shared" si="225"/>
        <v>#REF!</v>
      </c>
      <c r="AP256" s="55" t="e">
        <f t="shared" si="226"/>
        <v>#REF!</v>
      </c>
      <c r="AQ256" s="55" t="e">
        <f t="shared" si="227"/>
        <v>#REF!</v>
      </c>
      <c r="AR256" s="55" t="e">
        <f t="shared" si="228"/>
        <v>#REF!</v>
      </c>
      <c r="AS256" s="55" t="e">
        <f t="shared" si="229"/>
        <v>#REF!</v>
      </c>
      <c r="AT256" s="57" t="e">
        <f t="shared" si="230"/>
        <v>#REF!</v>
      </c>
      <c r="AU256" s="56" t="e">
        <f t="shared" si="231"/>
        <v>#REF!</v>
      </c>
      <c r="AV256" s="55" t="e">
        <f t="shared" si="232"/>
        <v>#REF!</v>
      </c>
      <c r="AW256" s="55" t="e">
        <f t="shared" si="233"/>
        <v>#REF!</v>
      </c>
      <c r="AX256" s="55" t="e">
        <f t="shared" si="234"/>
        <v>#REF!</v>
      </c>
      <c r="AY256" s="55" t="e">
        <f t="shared" si="235"/>
        <v>#REF!</v>
      </c>
      <c r="AZ256" s="55" t="e">
        <f t="shared" si="236"/>
        <v>#REF!</v>
      </c>
      <c r="BA256" s="55" t="e">
        <f t="shared" si="237"/>
        <v>#REF!</v>
      </c>
      <c r="BB256" s="55" t="e">
        <f t="shared" si="238"/>
        <v>#REF!</v>
      </c>
      <c r="BC256" s="55" t="e">
        <f t="shared" si="239"/>
        <v>#REF!</v>
      </c>
      <c r="BD256" s="55" t="e">
        <f t="shared" si="240"/>
        <v>#REF!</v>
      </c>
      <c r="BE256" s="55" t="e">
        <f t="shared" si="241"/>
        <v>#REF!</v>
      </c>
      <c r="BF256" s="55" t="e">
        <f t="shared" si="242"/>
        <v>#REF!</v>
      </c>
      <c r="BG256" s="55" t="e">
        <f t="shared" si="243"/>
        <v>#REF!</v>
      </c>
      <c r="BH256" s="55" t="e">
        <f t="shared" si="244"/>
        <v>#REF!</v>
      </c>
      <c r="BI256" s="54" t="e">
        <f t="shared" si="245"/>
        <v>#REF!</v>
      </c>
      <c r="BJ256" s="53" t="e">
        <f t="shared" si="247"/>
        <v>#REF!</v>
      </c>
    </row>
    <row r="257" spans="1:62" s="33" customFormat="1" ht="12.95" customHeight="1">
      <c r="A257" s="52">
        <f t="shared" si="246"/>
        <v>2786</v>
      </c>
      <c r="B257" s="59" t="e">
        <f t="shared" si="186"/>
        <v>#REF!</v>
      </c>
      <c r="C257" s="55" t="e">
        <f t="shared" si="187"/>
        <v>#REF!</v>
      </c>
      <c r="D257" s="55" t="e">
        <f t="shared" si="188"/>
        <v>#REF!</v>
      </c>
      <c r="E257" s="55" t="e">
        <f t="shared" si="189"/>
        <v>#REF!</v>
      </c>
      <c r="F257" s="55" t="e">
        <f t="shared" si="190"/>
        <v>#REF!</v>
      </c>
      <c r="G257" s="55" t="e">
        <f t="shared" si="191"/>
        <v>#REF!</v>
      </c>
      <c r="H257" s="55" t="e">
        <f t="shared" si="192"/>
        <v>#REF!</v>
      </c>
      <c r="I257" s="55" t="e">
        <f t="shared" si="193"/>
        <v>#REF!</v>
      </c>
      <c r="J257" s="55" t="e">
        <f t="shared" si="194"/>
        <v>#REF!</v>
      </c>
      <c r="K257" s="55" t="e">
        <f t="shared" si="195"/>
        <v>#REF!</v>
      </c>
      <c r="L257" s="55" t="e">
        <f t="shared" si="196"/>
        <v>#REF!</v>
      </c>
      <c r="M257" s="55" t="e">
        <f t="shared" si="197"/>
        <v>#REF!</v>
      </c>
      <c r="N257" s="55" t="e">
        <f t="shared" si="198"/>
        <v>#REF!</v>
      </c>
      <c r="O257" s="55" t="e">
        <f t="shared" si="199"/>
        <v>#REF!</v>
      </c>
      <c r="P257" s="57" t="e">
        <f t="shared" si="200"/>
        <v>#REF!</v>
      </c>
      <c r="Q257" s="58" t="e">
        <f t="shared" si="201"/>
        <v>#REF!</v>
      </c>
      <c r="R257" s="55" t="e">
        <f t="shared" si="202"/>
        <v>#REF!</v>
      </c>
      <c r="S257" s="55" t="e">
        <f t="shared" si="203"/>
        <v>#REF!</v>
      </c>
      <c r="T257" s="55" t="e">
        <f t="shared" si="204"/>
        <v>#REF!</v>
      </c>
      <c r="U257" s="55" t="e">
        <f t="shared" si="205"/>
        <v>#REF!</v>
      </c>
      <c r="V257" s="55" t="e">
        <f t="shared" si="206"/>
        <v>#REF!</v>
      </c>
      <c r="W257" s="55" t="e">
        <f t="shared" si="207"/>
        <v>#REF!</v>
      </c>
      <c r="X257" s="55" t="e">
        <f t="shared" si="208"/>
        <v>#REF!</v>
      </c>
      <c r="Y257" s="55" t="e">
        <f t="shared" si="209"/>
        <v>#REF!</v>
      </c>
      <c r="Z257" s="55" t="e">
        <f t="shared" si="210"/>
        <v>#REF!</v>
      </c>
      <c r="AA257" s="56" t="e">
        <f t="shared" si="211"/>
        <v>#REF!</v>
      </c>
      <c r="AB257" s="55" t="e">
        <f t="shared" si="212"/>
        <v>#REF!</v>
      </c>
      <c r="AC257" s="55" t="e">
        <f t="shared" si="213"/>
        <v>#REF!</v>
      </c>
      <c r="AD257" s="55" t="e">
        <f t="shared" si="214"/>
        <v>#REF!</v>
      </c>
      <c r="AE257" s="57" t="e">
        <f t="shared" si="215"/>
        <v>#REF!</v>
      </c>
      <c r="AF257" s="56" t="e">
        <f t="shared" si="216"/>
        <v>#REF!</v>
      </c>
      <c r="AG257" s="55" t="e">
        <f t="shared" si="217"/>
        <v>#REF!</v>
      </c>
      <c r="AH257" s="55" t="e">
        <f t="shared" si="218"/>
        <v>#REF!</v>
      </c>
      <c r="AI257" s="55" t="e">
        <f t="shared" si="219"/>
        <v>#REF!</v>
      </c>
      <c r="AJ257" s="55" t="e">
        <f t="shared" si="220"/>
        <v>#REF!</v>
      </c>
      <c r="AK257" s="55" t="e">
        <f t="shared" si="221"/>
        <v>#REF!</v>
      </c>
      <c r="AL257" s="55" t="e">
        <f t="shared" si="222"/>
        <v>#REF!</v>
      </c>
      <c r="AM257" s="55" t="e">
        <f t="shared" si="223"/>
        <v>#REF!</v>
      </c>
      <c r="AN257" s="55" t="e">
        <f t="shared" si="224"/>
        <v>#REF!</v>
      </c>
      <c r="AO257" s="55" t="e">
        <f t="shared" si="225"/>
        <v>#REF!</v>
      </c>
      <c r="AP257" s="55" t="e">
        <f t="shared" si="226"/>
        <v>#REF!</v>
      </c>
      <c r="AQ257" s="55" t="e">
        <f t="shared" si="227"/>
        <v>#REF!</v>
      </c>
      <c r="AR257" s="55" t="e">
        <f t="shared" si="228"/>
        <v>#REF!</v>
      </c>
      <c r="AS257" s="55" t="e">
        <f t="shared" si="229"/>
        <v>#REF!</v>
      </c>
      <c r="AT257" s="57" t="e">
        <f t="shared" si="230"/>
        <v>#REF!</v>
      </c>
      <c r="AU257" s="56" t="e">
        <f t="shared" si="231"/>
        <v>#REF!</v>
      </c>
      <c r="AV257" s="55" t="e">
        <f t="shared" si="232"/>
        <v>#REF!</v>
      </c>
      <c r="AW257" s="55" t="e">
        <f t="shared" si="233"/>
        <v>#REF!</v>
      </c>
      <c r="AX257" s="55" t="e">
        <f t="shared" si="234"/>
        <v>#REF!</v>
      </c>
      <c r="AY257" s="55" t="e">
        <f t="shared" si="235"/>
        <v>#REF!</v>
      </c>
      <c r="AZ257" s="55" t="e">
        <f t="shared" si="236"/>
        <v>#REF!</v>
      </c>
      <c r="BA257" s="55" t="e">
        <f t="shared" si="237"/>
        <v>#REF!</v>
      </c>
      <c r="BB257" s="55" t="e">
        <f t="shared" si="238"/>
        <v>#REF!</v>
      </c>
      <c r="BC257" s="55" t="e">
        <f t="shared" si="239"/>
        <v>#REF!</v>
      </c>
      <c r="BD257" s="55" t="e">
        <f t="shared" si="240"/>
        <v>#REF!</v>
      </c>
      <c r="BE257" s="55" t="e">
        <f t="shared" si="241"/>
        <v>#REF!</v>
      </c>
      <c r="BF257" s="55" t="e">
        <f t="shared" si="242"/>
        <v>#REF!</v>
      </c>
      <c r="BG257" s="55" t="e">
        <f t="shared" si="243"/>
        <v>#REF!</v>
      </c>
      <c r="BH257" s="55" t="e">
        <f t="shared" si="244"/>
        <v>#REF!</v>
      </c>
      <c r="BI257" s="54" t="e">
        <f t="shared" si="245"/>
        <v>#REF!</v>
      </c>
      <c r="BJ257" s="53" t="e">
        <f t="shared" si="247"/>
        <v>#REF!</v>
      </c>
    </row>
    <row r="258" spans="1:62" s="33" customFormat="1" ht="12.95" customHeight="1">
      <c r="A258" s="52">
        <f t="shared" si="246"/>
        <v>2787</v>
      </c>
      <c r="B258" s="59" t="e">
        <f t="shared" si="186"/>
        <v>#REF!</v>
      </c>
      <c r="C258" s="55" t="e">
        <f t="shared" si="187"/>
        <v>#REF!</v>
      </c>
      <c r="D258" s="55" t="e">
        <f t="shared" si="188"/>
        <v>#REF!</v>
      </c>
      <c r="E258" s="55" t="e">
        <f t="shared" si="189"/>
        <v>#REF!</v>
      </c>
      <c r="F258" s="55" t="e">
        <f t="shared" si="190"/>
        <v>#REF!</v>
      </c>
      <c r="G258" s="55" t="e">
        <f t="shared" si="191"/>
        <v>#REF!</v>
      </c>
      <c r="H258" s="55" t="e">
        <f t="shared" si="192"/>
        <v>#REF!</v>
      </c>
      <c r="I258" s="55" t="e">
        <f t="shared" si="193"/>
        <v>#REF!</v>
      </c>
      <c r="J258" s="55" t="e">
        <f t="shared" si="194"/>
        <v>#REF!</v>
      </c>
      <c r="K258" s="55" t="e">
        <f t="shared" si="195"/>
        <v>#REF!</v>
      </c>
      <c r="L258" s="55" t="e">
        <f t="shared" si="196"/>
        <v>#REF!</v>
      </c>
      <c r="M258" s="55" t="e">
        <f t="shared" si="197"/>
        <v>#REF!</v>
      </c>
      <c r="N258" s="55" t="e">
        <f t="shared" si="198"/>
        <v>#REF!</v>
      </c>
      <c r="O258" s="55" t="e">
        <f t="shared" si="199"/>
        <v>#REF!</v>
      </c>
      <c r="P258" s="57" t="e">
        <f t="shared" si="200"/>
        <v>#REF!</v>
      </c>
      <c r="Q258" s="58" t="e">
        <f t="shared" si="201"/>
        <v>#REF!</v>
      </c>
      <c r="R258" s="55" t="e">
        <f t="shared" si="202"/>
        <v>#REF!</v>
      </c>
      <c r="S258" s="55" t="e">
        <f t="shared" si="203"/>
        <v>#REF!</v>
      </c>
      <c r="T258" s="55" t="e">
        <f t="shared" si="204"/>
        <v>#REF!</v>
      </c>
      <c r="U258" s="55" t="e">
        <f t="shared" si="205"/>
        <v>#REF!</v>
      </c>
      <c r="V258" s="55" t="e">
        <f t="shared" si="206"/>
        <v>#REF!</v>
      </c>
      <c r="W258" s="55" t="e">
        <f t="shared" si="207"/>
        <v>#REF!</v>
      </c>
      <c r="X258" s="55" t="e">
        <f t="shared" si="208"/>
        <v>#REF!</v>
      </c>
      <c r="Y258" s="55" t="e">
        <f t="shared" si="209"/>
        <v>#REF!</v>
      </c>
      <c r="Z258" s="55" t="e">
        <f t="shared" si="210"/>
        <v>#REF!</v>
      </c>
      <c r="AA258" s="56" t="e">
        <f t="shared" si="211"/>
        <v>#REF!</v>
      </c>
      <c r="AB258" s="55" t="e">
        <f t="shared" si="212"/>
        <v>#REF!</v>
      </c>
      <c r="AC258" s="55" t="e">
        <f t="shared" si="213"/>
        <v>#REF!</v>
      </c>
      <c r="AD258" s="55" t="e">
        <f t="shared" si="214"/>
        <v>#REF!</v>
      </c>
      <c r="AE258" s="57" t="e">
        <f t="shared" si="215"/>
        <v>#REF!</v>
      </c>
      <c r="AF258" s="56" t="e">
        <f t="shared" si="216"/>
        <v>#REF!</v>
      </c>
      <c r="AG258" s="55" t="e">
        <f t="shared" si="217"/>
        <v>#REF!</v>
      </c>
      <c r="AH258" s="55" t="e">
        <f t="shared" si="218"/>
        <v>#REF!</v>
      </c>
      <c r="AI258" s="55" t="e">
        <f t="shared" si="219"/>
        <v>#REF!</v>
      </c>
      <c r="AJ258" s="55" t="e">
        <f t="shared" si="220"/>
        <v>#REF!</v>
      </c>
      <c r="AK258" s="55" t="e">
        <f t="shared" si="221"/>
        <v>#REF!</v>
      </c>
      <c r="AL258" s="55" t="e">
        <f t="shared" si="222"/>
        <v>#REF!</v>
      </c>
      <c r="AM258" s="55" t="e">
        <f t="shared" si="223"/>
        <v>#REF!</v>
      </c>
      <c r="AN258" s="55" t="e">
        <f t="shared" si="224"/>
        <v>#REF!</v>
      </c>
      <c r="AO258" s="55" t="e">
        <f t="shared" si="225"/>
        <v>#REF!</v>
      </c>
      <c r="AP258" s="55" t="e">
        <f t="shared" si="226"/>
        <v>#REF!</v>
      </c>
      <c r="AQ258" s="55" t="e">
        <f t="shared" si="227"/>
        <v>#REF!</v>
      </c>
      <c r="AR258" s="55" t="e">
        <f t="shared" si="228"/>
        <v>#REF!</v>
      </c>
      <c r="AS258" s="55" t="e">
        <f t="shared" si="229"/>
        <v>#REF!</v>
      </c>
      <c r="AT258" s="57" t="e">
        <f t="shared" si="230"/>
        <v>#REF!</v>
      </c>
      <c r="AU258" s="56" t="e">
        <f t="shared" si="231"/>
        <v>#REF!</v>
      </c>
      <c r="AV258" s="55" t="e">
        <f t="shared" si="232"/>
        <v>#REF!</v>
      </c>
      <c r="AW258" s="55" t="e">
        <f t="shared" si="233"/>
        <v>#REF!</v>
      </c>
      <c r="AX258" s="55" t="e">
        <f t="shared" si="234"/>
        <v>#REF!</v>
      </c>
      <c r="AY258" s="55" t="e">
        <f t="shared" si="235"/>
        <v>#REF!</v>
      </c>
      <c r="AZ258" s="55" t="e">
        <f t="shared" si="236"/>
        <v>#REF!</v>
      </c>
      <c r="BA258" s="55" t="e">
        <f t="shared" si="237"/>
        <v>#REF!</v>
      </c>
      <c r="BB258" s="55" t="e">
        <f t="shared" si="238"/>
        <v>#REF!</v>
      </c>
      <c r="BC258" s="55" t="e">
        <f t="shared" si="239"/>
        <v>#REF!</v>
      </c>
      <c r="BD258" s="55" t="e">
        <f t="shared" si="240"/>
        <v>#REF!</v>
      </c>
      <c r="BE258" s="55" t="e">
        <f t="shared" si="241"/>
        <v>#REF!</v>
      </c>
      <c r="BF258" s="55" t="e">
        <f t="shared" si="242"/>
        <v>#REF!</v>
      </c>
      <c r="BG258" s="55" t="e">
        <f t="shared" si="243"/>
        <v>#REF!</v>
      </c>
      <c r="BH258" s="55" t="e">
        <f t="shared" si="244"/>
        <v>#REF!</v>
      </c>
      <c r="BI258" s="54" t="e">
        <f t="shared" si="245"/>
        <v>#REF!</v>
      </c>
      <c r="BJ258" s="53" t="e">
        <f t="shared" si="247"/>
        <v>#REF!</v>
      </c>
    </row>
    <row r="259" spans="1:62" s="33" customFormat="1" ht="12.95" customHeight="1">
      <c r="A259" s="52">
        <f t="shared" si="246"/>
        <v>2788</v>
      </c>
      <c r="B259" s="59" t="e">
        <f t="shared" ref="B259:B302" si="248">VLOOKUP(A259,Resultados,2,0)</f>
        <v>#REF!</v>
      </c>
      <c r="C259" s="55" t="e">
        <f t="shared" ref="C259:C302" si="249">VLOOKUP(A259,Resultados,3,0)</f>
        <v>#REF!</v>
      </c>
      <c r="D259" s="55" t="e">
        <f t="shared" ref="D259:D302" si="250">VLOOKUP(A259,Resultados,4,0)</f>
        <v>#REF!</v>
      </c>
      <c r="E259" s="55" t="e">
        <f t="shared" ref="E259:E302" si="251">VLOOKUP(A259,Resultados,5,0)</f>
        <v>#REF!</v>
      </c>
      <c r="F259" s="55" t="e">
        <f t="shared" ref="F259:F302" si="252">VLOOKUP(A259,Resultados,6,0)</f>
        <v>#REF!</v>
      </c>
      <c r="G259" s="55" t="e">
        <f t="shared" ref="G259:G302" si="253">VLOOKUP(A259,Resultados,7,0)</f>
        <v>#REF!</v>
      </c>
      <c r="H259" s="55" t="e">
        <f t="shared" ref="H259:H302" si="254">VLOOKUP(A259,Resultados,8,0)</f>
        <v>#REF!</v>
      </c>
      <c r="I259" s="55" t="e">
        <f t="shared" ref="I259:I302" si="255">VLOOKUP(A259,Resultados,9,0)</f>
        <v>#REF!</v>
      </c>
      <c r="J259" s="55" t="e">
        <f t="shared" ref="J259:J302" si="256">VLOOKUP(A259,Resultados,10,0)</f>
        <v>#REF!</v>
      </c>
      <c r="K259" s="55" t="e">
        <f t="shared" ref="K259:K302" si="257">VLOOKUP(A259,Resultados,11,0)</f>
        <v>#REF!</v>
      </c>
      <c r="L259" s="55" t="e">
        <f t="shared" ref="L259:L302" si="258">VLOOKUP(A259,Resultados,12,0)</f>
        <v>#REF!</v>
      </c>
      <c r="M259" s="55" t="e">
        <f t="shared" ref="M259:M302" si="259">VLOOKUP(A259,Resultados,13,0)</f>
        <v>#REF!</v>
      </c>
      <c r="N259" s="55" t="e">
        <f t="shared" ref="N259:N302" si="260">VLOOKUP(A259,Resultados,14,0)</f>
        <v>#REF!</v>
      </c>
      <c r="O259" s="55" t="e">
        <f t="shared" ref="O259:O302" si="261">VLOOKUP(A259,Resultados,15,0)</f>
        <v>#REF!</v>
      </c>
      <c r="P259" s="57" t="e">
        <f t="shared" ref="P259:P302" si="262">VLOOKUP(A259,Resultados,16,0)</f>
        <v>#REF!</v>
      </c>
      <c r="Q259" s="58" t="e">
        <f t="shared" ref="Q259:Q302" si="263">VLOOKUP(A259,Resultados,17,0)</f>
        <v>#REF!</v>
      </c>
      <c r="R259" s="55" t="e">
        <f t="shared" ref="R259:R302" si="264">VLOOKUP(A259,Resultados,18,0)</f>
        <v>#REF!</v>
      </c>
      <c r="S259" s="55" t="e">
        <f t="shared" ref="S259:S302" si="265">VLOOKUP(A259,Resultados,19,0)</f>
        <v>#REF!</v>
      </c>
      <c r="T259" s="55" t="e">
        <f t="shared" ref="T259:T302" si="266">VLOOKUP(A259,Resultados,20,0)</f>
        <v>#REF!</v>
      </c>
      <c r="U259" s="55" t="e">
        <f t="shared" ref="U259:U302" si="267">VLOOKUP(A259,Resultados,21,0)</f>
        <v>#REF!</v>
      </c>
      <c r="V259" s="55" t="e">
        <f t="shared" ref="V259:V302" si="268">VLOOKUP(A259,Resultados,22,0)</f>
        <v>#REF!</v>
      </c>
      <c r="W259" s="55" t="e">
        <f t="shared" ref="W259:W302" si="269">VLOOKUP(A259,Resultados,23,0)</f>
        <v>#REF!</v>
      </c>
      <c r="X259" s="55" t="e">
        <f t="shared" ref="X259:X302" si="270">VLOOKUP(A259,Resultados,24,0)</f>
        <v>#REF!</v>
      </c>
      <c r="Y259" s="55" t="e">
        <f t="shared" ref="Y259:Y302" si="271">VLOOKUP(A259,Resultados,25,0)</f>
        <v>#REF!</v>
      </c>
      <c r="Z259" s="55" t="e">
        <f t="shared" ref="Z259:Z302" si="272">VLOOKUP(A259,Resultados,26,0)</f>
        <v>#REF!</v>
      </c>
      <c r="AA259" s="56" t="e">
        <f t="shared" ref="AA259:AA302" si="273">VLOOKUP(A259,Resultados,27,0)</f>
        <v>#REF!</v>
      </c>
      <c r="AB259" s="55" t="e">
        <f t="shared" ref="AB259:AB302" si="274">VLOOKUP(A259,Resultados,28,0)</f>
        <v>#REF!</v>
      </c>
      <c r="AC259" s="55" t="e">
        <f t="shared" ref="AC259:AC302" si="275">VLOOKUP(A259,Resultados,29,0)</f>
        <v>#REF!</v>
      </c>
      <c r="AD259" s="55" t="e">
        <f t="shared" ref="AD259:AD302" si="276">VLOOKUP(A259,Resultados,30,0)</f>
        <v>#REF!</v>
      </c>
      <c r="AE259" s="57" t="e">
        <f t="shared" ref="AE259:AE302" si="277">VLOOKUP(A259,Resultados,31,0)</f>
        <v>#REF!</v>
      </c>
      <c r="AF259" s="56" t="e">
        <f t="shared" ref="AF259:AF302" si="278">VLOOKUP(A259,Resultados,32,0)</f>
        <v>#REF!</v>
      </c>
      <c r="AG259" s="55" t="e">
        <f t="shared" ref="AG259:AG302" si="279">VLOOKUP(A259,Resultados,33,0)</f>
        <v>#REF!</v>
      </c>
      <c r="AH259" s="55" t="e">
        <f t="shared" ref="AH259:AH302" si="280">VLOOKUP(A259,Resultados,34,0)</f>
        <v>#REF!</v>
      </c>
      <c r="AI259" s="55" t="e">
        <f t="shared" ref="AI259:AI302" si="281">VLOOKUP(A259,Resultados,35,0)</f>
        <v>#REF!</v>
      </c>
      <c r="AJ259" s="55" t="e">
        <f t="shared" ref="AJ259:AJ302" si="282">VLOOKUP(A259,Resultados,36,0)</f>
        <v>#REF!</v>
      </c>
      <c r="AK259" s="55" t="e">
        <f t="shared" ref="AK259:AK302" si="283">VLOOKUP(A259,Resultados,37,0)</f>
        <v>#REF!</v>
      </c>
      <c r="AL259" s="55" t="e">
        <f t="shared" ref="AL259:AL302" si="284">VLOOKUP(A259,Resultados,38,0)</f>
        <v>#REF!</v>
      </c>
      <c r="AM259" s="55" t="e">
        <f t="shared" ref="AM259:AM302" si="285">VLOOKUP(A259,Resultados,39,0)</f>
        <v>#REF!</v>
      </c>
      <c r="AN259" s="55" t="e">
        <f t="shared" ref="AN259:AN302" si="286">VLOOKUP(A259,Resultados,40,0)</f>
        <v>#REF!</v>
      </c>
      <c r="AO259" s="55" t="e">
        <f t="shared" ref="AO259:AO302" si="287">VLOOKUP(A259,Resultados,41,0)</f>
        <v>#REF!</v>
      </c>
      <c r="AP259" s="55" t="e">
        <f t="shared" ref="AP259:AP302" si="288">VLOOKUP(A259,Resultados,42,0)</f>
        <v>#REF!</v>
      </c>
      <c r="AQ259" s="55" t="e">
        <f t="shared" ref="AQ259:AQ302" si="289">VLOOKUP(A259,Resultados,43,0)</f>
        <v>#REF!</v>
      </c>
      <c r="AR259" s="55" t="e">
        <f t="shared" ref="AR259:AR302" si="290">VLOOKUP(A259,Resultados,44,0)</f>
        <v>#REF!</v>
      </c>
      <c r="AS259" s="55" t="e">
        <f t="shared" ref="AS259:AS302" si="291">VLOOKUP(A259,Resultados,45,0)</f>
        <v>#REF!</v>
      </c>
      <c r="AT259" s="57" t="e">
        <f t="shared" ref="AT259:AT302" si="292">VLOOKUP(A259,Resultados,46,0)</f>
        <v>#REF!</v>
      </c>
      <c r="AU259" s="56" t="e">
        <f t="shared" ref="AU259:AU302" si="293">VLOOKUP(A259,Resultados,47,0)</f>
        <v>#REF!</v>
      </c>
      <c r="AV259" s="55" t="e">
        <f t="shared" ref="AV259:AV302" si="294">VLOOKUP(A259,Resultados,48,0)</f>
        <v>#REF!</v>
      </c>
      <c r="AW259" s="55" t="e">
        <f t="shared" ref="AW259:AW302" si="295">VLOOKUP(A259,Resultados,49,0)</f>
        <v>#REF!</v>
      </c>
      <c r="AX259" s="55" t="e">
        <f t="shared" ref="AX259:AX302" si="296">VLOOKUP(A259,Resultados,50,0)</f>
        <v>#REF!</v>
      </c>
      <c r="AY259" s="55" t="e">
        <f t="shared" ref="AY259:AY302" si="297">VLOOKUP(A259,Resultados,51,0)</f>
        <v>#REF!</v>
      </c>
      <c r="AZ259" s="55" t="e">
        <f t="shared" ref="AZ259:AZ302" si="298">VLOOKUP(A259,Resultados,52,0)</f>
        <v>#REF!</v>
      </c>
      <c r="BA259" s="55" t="e">
        <f t="shared" ref="BA259:BA302" si="299">VLOOKUP(A259,Resultados,53,0)</f>
        <v>#REF!</v>
      </c>
      <c r="BB259" s="55" t="e">
        <f t="shared" ref="BB259:BB302" si="300">VLOOKUP(A259,Resultados,54,0)</f>
        <v>#REF!</v>
      </c>
      <c r="BC259" s="55" t="e">
        <f t="shared" ref="BC259:BC302" si="301">VLOOKUP(A259,Resultados,55,0)</f>
        <v>#REF!</v>
      </c>
      <c r="BD259" s="55" t="e">
        <f t="shared" ref="BD259:BD302" si="302">VLOOKUP(A259,Resultados,56,0)</f>
        <v>#REF!</v>
      </c>
      <c r="BE259" s="55" t="e">
        <f t="shared" ref="BE259:BE302" si="303">VLOOKUP(A259,Resultados,57,0)</f>
        <v>#REF!</v>
      </c>
      <c r="BF259" s="55" t="e">
        <f t="shared" ref="BF259:BF302" si="304">VLOOKUP(A259,Resultados,58,0)</f>
        <v>#REF!</v>
      </c>
      <c r="BG259" s="55" t="e">
        <f t="shared" ref="BG259:BG302" si="305">VLOOKUP(A259,Resultados,59,0)</f>
        <v>#REF!</v>
      </c>
      <c r="BH259" s="55" t="e">
        <f t="shared" ref="BH259:BH302" si="306">VLOOKUP(A259,Resultados,60,0)</f>
        <v>#REF!</v>
      </c>
      <c r="BI259" s="54" t="e">
        <f t="shared" ref="BI259:BI302" si="307">VLOOKUP(A259,Resultados,61,0)</f>
        <v>#REF!</v>
      </c>
      <c r="BJ259" s="53" t="e">
        <f t="shared" si="247"/>
        <v>#REF!</v>
      </c>
    </row>
    <row r="260" spans="1:62" s="33" customFormat="1" ht="12.95" customHeight="1">
      <c r="A260" s="52">
        <f t="shared" ref="A260:A302" si="308">A259+1</f>
        <v>2789</v>
      </c>
      <c r="B260" s="59" t="e">
        <f t="shared" si="248"/>
        <v>#REF!</v>
      </c>
      <c r="C260" s="55" t="e">
        <f t="shared" si="249"/>
        <v>#REF!</v>
      </c>
      <c r="D260" s="55" t="e">
        <f t="shared" si="250"/>
        <v>#REF!</v>
      </c>
      <c r="E260" s="55" t="e">
        <f t="shared" si="251"/>
        <v>#REF!</v>
      </c>
      <c r="F260" s="55" t="e">
        <f t="shared" si="252"/>
        <v>#REF!</v>
      </c>
      <c r="G260" s="55" t="e">
        <f t="shared" si="253"/>
        <v>#REF!</v>
      </c>
      <c r="H260" s="55" t="e">
        <f t="shared" si="254"/>
        <v>#REF!</v>
      </c>
      <c r="I260" s="55" t="e">
        <f t="shared" si="255"/>
        <v>#REF!</v>
      </c>
      <c r="J260" s="55" t="e">
        <f t="shared" si="256"/>
        <v>#REF!</v>
      </c>
      <c r="K260" s="55" t="e">
        <f t="shared" si="257"/>
        <v>#REF!</v>
      </c>
      <c r="L260" s="55" t="e">
        <f t="shared" si="258"/>
        <v>#REF!</v>
      </c>
      <c r="M260" s="55" t="e">
        <f t="shared" si="259"/>
        <v>#REF!</v>
      </c>
      <c r="N260" s="55" t="e">
        <f t="shared" si="260"/>
        <v>#REF!</v>
      </c>
      <c r="O260" s="55" t="e">
        <f t="shared" si="261"/>
        <v>#REF!</v>
      </c>
      <c r="P260" s="57" t="e">
        <f t="shared" si="262"/>
        <v>#REF!</v>
      </c>
      <c r="Q260" s="58" t="e">
        <f t="shared" si="263"/>
        <v>#REF!</v>
      </c>
      <c r="R260" s="55" t="e">
        <f t="shared" si="264"/>
        <v>#REF!</v>
      </c>
      <c r="S260" s="55" t="e">
        <f t="shared" si="265"/>
        <v>#REF!</v>
      </c>
      <c r="T260" s="55" t="e">
        <f t="shared" si="266"/>
        <v>#REF!</v>
      </c>
      <c r="U260" s="55" t="e">
        <f t="shared" si="267"/>
        <v>#REF!</v>
      </c>
      <c r="V260" s="55" t="e">
        <f t="shared" si="268"/>
        <v>#REF!</v>
      </c>
      <c r="W260" s="55" t="e">
        <f t="shared" si="269"/>
        <v>#REF!</v>
      </c>
      <c r="X260" s="55" t="e">
        <f t="shared" si="270"/>
        <v>#REF!</v>
      </c>
      <c r="Y260" s="55" t="e">
        <f t="shared" si="271"/>
        <v>#REF!</v>
      </c>
      <c r="Z260" s="55" t="e">
        <f t="shared" si="272"/>
        <v>#REF!</v>
      </c>
      <c r="AA260" s="56" t="e">
        <f t="shared" si="273"/>
        <v>#REF!</v>
      </c>
      <c r="AB260" s="55" t="e">
        <f t="shared" si="274"/>
        <v>#REF!</v>
      </c>
      <c r="AC260" s="55" t="e">
        <f t="shared" si="275"/>
        <v>#REF!</v>
      </c>
      <c r="AD260" s="55" t="e">
        <f t="shared" si="276"/>
        <v>#REF!</v>
      </c>
      <c r="AE260" s="57" t="e">
        <f t="shared" si="277"/>
        <v>#REF!</v>
      </c>
      <c r="AF260" s="56" t="e">
        <f t="shared" si="278"/>
        <v>#REF!</v>
      </c>
      <c r="AG260" s="55" t="e">
        <f t="shared" si="279"/>
        <v>#REF!</v>
      </c>
      <c r="AH260" s="55" t="e">
        <f t="shared" si="280"/>
        <v>#REF!</v>
      </c>
      <c r="AI260" s="55" t="e">
        <f t="shared" si="281"/>
        <v>#REF!</v>
      </c>
      <c r="AJ260" s="55" t="e">
        <f t="shared" si="282"/>
        <v>#REF!</v>
      </c>
      <c r="AK260" s="55" t="e">
        <f t="shared" si="283"/>
        <v>#REF!</v>
      </c>
      <c r="AL260" s="55" t="e">
        <f t="shared" si="284"/>
        <v>#REF!</v>
      </c>
      <c r="AM260" s="55" t="e">
        <f t="shared" si="285"/>
        <v>#REF!</v>
      </c>
      <c r="AN260" s="55" t="e">
        <f t="shared" si="286"/>
        <v>#REF!</v>
      </c>
      <c r="AO260" s="55" t="e">
        <f t="shared" si="287"/>
        <v>#REF!</v>
      </c>
      <c r="AP260" s="55" t="e">
        <f t="shared" si="288"/>
        <v>#REF!</v>
      </c>
      <c r="AQ260" s="55" t="e">
        <f t="shared" si="289"/>
        <v>#REF!</v>
      </c>
      <c r="AR260" s="55" t="e">
        <f t="shared" si="290"/>
        <v>#REF!</v>
      </c>
      <c r="AS260" s="55" t="e">
        <f t="shared" si="291"/>
        <v>#REF!</v>
      </c>
      <c r="AT260" s="57" t="e">
        <f t="shared" si="292"/>
        <v>#REF!</v>
      </c>
      <c r="AU260" s="56" t="e">
        <f t="shared" si="293"/>
        <v>#REF!</v>
      </c>
      <c r="AV260" s="55" t="e">
        <f t="shared" si="294"/>
        <v>#REF!</v>
      </c>
      <c r="AW260" s="55" t="e">
        <f t="shared" si="295"/>
        <v>#REF!</v>
      </c>
      <c r="AX260" s="55" t="e">
        <f t="shared" si="296"/>
        <v>#REF!</v>
      </c>
      <c r="AY260" s="55" t="e">
        <f t="shared" si="297"/>
        <v>#REF!</v>
      </c>
      <c r="AZ260" s="55" t="e">
        <f t="shared" si="298"/>
        <v>#REF!</v>
      </c>
      <c r="BA260" s="55" t="e">
        <f t="shared" si="299"/>
        <v>#REF!</v>
      </c>
      <c r="BB260" s="55" t="e">
        <f t="shared" si="300"/>
        <v>#REF!</v>
      </c>
      <c r="BC260" s="55" t="e">
        <f t="shared" si="301"/>
        <v>#REF!</v>
      </c>
      <c r="BD260" s="55" t="e">
        <f t="shared" si="302"/>
        <v>#REF!</v>
      </c>
      <c r="BE260" s="55" t="e">
        <f t="shared" si="303"/>
        <v>#REF!</v>
      </c>
      <c r="BF260" s="55" t="e">
        <f t="shared" si="304"/>
        <v>#REF!</v>
      </c>
      <c r="BG260" s="55" t="e">
        <f t="shared" si="305"/>
        <v>#REF!</v>
      </c>
      <c r="BH260" s="55" t="e">
        <f t="shared" si="306"/>
        <v>#REF!</v>
      </c>
      <c r="BI260" s="54" t="e">
        <f t="shared" si="307"/>
        <v>#REF!</v>
      </c>
      <c r="BJ260" s="53" t="e">
        <f t="shared" ref="BJ260:BJ302" si="309">VLOOKUP(A260,Resultados,72,0)</f>
        <v>#REF!</v>
      </c>
    </row>
    <row r="261" spans="1:62" s="33" customFormat="1" ht="12.95" customHeight="1">
      <c r="A261" s="52">
        <f t="shared" si="308"/>
        <v>2790</v>
      </c>
      <c r="B261" s="59" t="e">
        <f t="shared" si="248"/>
        <v>#REF!</v>
      </c>
      <c r="C261" s="55" t="e">
        <f t="shared" si="249"/>
        <v>#REF!</v>
      </c>
      <c r="D261" s="55" t="e">
        <f t="shared" si="250"/>
        <v>#REF!</v>
      </c>
      <c r="E261" s="55" t="e">
        <f t="shared" si="251"/>
        <v>#REF!</v>
      </c>
      <c r="F261" s="55" t="e">
        <f t="shared" si="252"/>
        <v>#REF!</v>
      </c>
      <c r="G261" s="55" t="e">
        <f t="shared" si="253"/>
        <v>#REF!</v>
      </c>
      <c r="H261" s="55" t="e">
        <f t="shared" si="254"/>
        <v>#REF!</v>
      </c>
      <c r="I261" s="55" t="e">
        <f t="shared" si="255"/>
        <v>#REF!</v>
      </c>
      <c r="J261" s="55" t="e">
        <f t="shared" si="256"/>
        <v>#REF!</v>
      </c>
      <c r="K261" s="55" t="e">
        <f t="shared" si="257"/>
        <v>#REF!</v>
      </c>
      <c r="L261" s="55" t="e">
        <f t="shared" si="258"/>
        <v>#REF!</v>
      </c>
      <c r="M261" s="55" t="e">
        <f t="shared" si="259"/>
        <v>#REF!</v>
      </c>
      <c r="N261" s="55" t="e">
        <f t="shared" si="260"/>
        <v>#REF!</v>
      </c>
      <c r="O261" s="55" t="e">
        <f t="shared" si="261"/>
        <v>#REF!</v>
      </c>
      <c r="P261" s="57" t="e">
        <f t="shared" si="262"/>
        <v>#REF!</v>
      </c>
      <c r="Q261" s="58" t="e">
        <f t="shared" si="263"/>
        <v>#REF!</v>
      </c>
      <c r="R261" s="55" t="e">
        <f t="shared" si="264"/>
        <v>#REF!</v>
      </c>
      <c r="S261" s="55" t="e">
        <f t="shared" si="265"/>
        <v>#REF!</v>
      </c>
      <c r="T261" s="55" t="e">
        <f t="shared" si="266"/>
        <v>#REF!</v>
      </c>
      <c r="U261" s="55" t="e">
        <f t="shared" si="267"/>
        <v>#REF!</v>
      </c>
      <c r="V261" s="55" t="e">
        <f t="shared" si="268"/>
        <v>#REF!</v>
      </c>
      <c r="W261" s="55" t="e">
        <f t="shared" si="269"/>
        <v>#REF!</v>
      </c>
      <c r="X261" s="55" t="e">
        <f t="shared" si="270"/>
        <v>#REF!</v>
      </c>
      <c r="Y261" s="55" t="e">
        <f t="shared" si="271"/>
        <v>#REF!</v>
      </c>
      <c r="Z261" s="55" t="e">
        <f t="shared" si="272"/>
        <v>#REF!</v>
      </c>
      <c r="AA261" s="56" t="e">
        <f t="shared" si="273"/>
        <v>#REF!</v>
      </c>
      <c r="AB261" s="55" t="e">
        <f t="shared" si="274"/>
        <v>#REF!</v>
      </c>
      <c r="AC261" s="55" t="e">
        <f t="shared" si="275"/>
        <v>#REF!</v>
      </c>
      <c r="AD261" s="55" t="e">
        <f t="shared" si="276"/>
        <v>#REF!</v>
      </c>
      <c r="AE261" s="57" t="e">
        <f t="shared" si="277"/>
        <v>#REF!</v>
      </c>
      <c r="AF261" s="56" t="e">
        <f t="shared" si="278"/>
        <v>#REF!</v>
      </c>
      <c r="AG261" s="55" t="e">
        <f t="shared" si="279"/>
        <v>#REF!</v>
      </c>
      <c r="AH261" s="55" t="e">
        <f t="shared" si="280"/>
        <v>#REF!</v>
      </c>
      <c r="AI261" s="55" t="e">
        <f t="shared" si="281"/>
        <v>#REF!</v>
      </c>
      <c r="AJ261" s="55" t="e">
        <f t="shared" si="282"/>
        <v>#REF!</v>
      </c>
      <c r="AK261" s="55" t="e">
        <f t="shared" si="283"/>
        <v>#REF!</v>
      </c>
      <c r="AL261" s="55" t="e">
        <f t="shared" si="284"/>
        <v>#REF!</v>
      </c>
      <c r="AM261" s="55" t="e">
        <f t="shared" si="285"/>
        <v>#REF!</v>
      </c>
      <c r="AN261" s="55" t="e">
        <f t="shared" si="286"/>
        <v>#REF!</v>
      </c>
      <c r="AO261" s="55" t="e">
        <f t="shared" si="287"/>
        <v>#REF!</v>
      </c>
      <c r="AP261" s="55" t="e">
        <f t="shared" si="288"/>
        <v>#REF!</v>
      </c>
      <c r="AQ261" s="55" t="e">
        <f t="shared" si="289"/>
        <v>#REF!</v>
      </c>
      <c r="AR261" s="55" t="e">
        <f t="shared" si="290"/>
        <v>#REF!</v>
      </c>
      <c r="AS261" s="55" t="e">
        <f t="shared" si="291"/>
        <v>#REF!</v>
      </c>
      <c r="AT261" s="57" t="e">
        <f t="shared" si="292"/>
        <v>#REF!</v>
      </c>
      <c r="AU261" s="56" t="e">
        <f t="shared" si="293"/>
        <v>#REF!</v>
      </c>
      <c r="AV261" s="55" t="e">
        <f t="shared" si="294"/>
        <v>#REF!</v>
      </c>
      <c r="AW261" s="55" t="e">
        <f t="shared" si="295"/>
        <v>#REF!</v>
      </c>
      <c r="AX261" s="55" t="e">
        <f t="shared" si="296"/>
        <v>#REF!</v>
      </c>
      <c r="AY261" s="55" t="e">
        <f t="shared" si="297"/>
        <v>#REF!</v>
      </c>
      <c r="AZ261" s="55" t="e">
        <f t="shared" si="298"/>
        <v>#REF!</v>
      </c>
      <c r="BA261" s="55" t="e">
        <f t="shared" si="299"/>
        <v>#REF!</v>
      </c>
      <c r="BB261" s="55" t="e">
        <f t="shared" si="300"/>
        <v>#REF!</v>
      </c>
      <c r="BC261" s="55" t="e">
        <f t="shared" si="301"/>
        <v>#REF!</v>
      </c>
      <c r="BD261" s="55" t="e">
        <f t="shared" si="302"/>
        <v>#REF!</v>
      </c>
      <c r="BE261" s="55" t="e">
        <f t="shared" si="303"/>
        <v>#REF!</v>
      </c>
      <c r="BF261" s="55" t="e">
        <f t="shared" si="304"/>
        <v>#REF!</v>
      </c>
      <c r="BG261" s="55" t="e">
        <f t="shared" si="305"/>
        <v>#REF!</v>
      </c>
      <c r="BH261" s="55" t="e">
        <f t="shared" si="306"/>
        <v>#REF!</v>
      </c>
      <c r="BI261" s="54" t="e">
        <f t="shared" si="307"/>
        <v>#REF!</v>
      </c>
      <c r="BJ261" s="53" t="e">
        <f t="shared" si="309"/>
        <v>#REF!</v>
      </c>
    </row>
    <row r="262" spans="1:62" s="33" customFormat="1" ht="12.95" customHeight="1">
      <c r="A262" s="52">
        <f t="shared" si="308"/>
        <v>2791</v>
      </c>
      <c r="B262" s="59" t="e">
        <f t="shared" si="248"/>
        <v>#REF!</v>
      </c>
      <c r="C262" s="55" t="e">
        <f t="shared" si="249"/>
        <v>#REF!</v>
      </c>
      <c r="D262" s="55" t="e">
        <f t="shared" si="250"/>
        <v>#REF!</v>
      </c>
      <c r="E262" s="55" t="e">
        <f t="shared" si="251"/>
        <v>#REF!</v>
      </c>
      <c r="F262" s="55" t="e">
        <f t="shared" si="252"/>
        <v>#REF!</v>
      </c>
      <c r="G262" s="55" t="e">
        <f t="shared" si="253"/>
        <v>#REF!</v>
      </c>
      <c r="H262" s="55" t="e">
        <f t="shared" si="254"/>
        <v>#REF!</v>
      </c>
      <c r="I262" s="55" t="e">
        <f t="shared" si="255"/>
        <v>#REF!</v>
      </c>
      <c r="J262" s="55" t="e">
        <f t="shared" si="256"/>
        <v>#REF!</v>
      </c>
      <c r="K262" s="55" t="e">
        <f t="shared" si="257"/>
        <v>#REF!</v>
      </c>
      <c r="L262" s="55" t="e">
        <f t="shared" si="258"/>
        <v>#REF!</v>
      </c>
      <c r="M262" s="55" t="e">
        <f t="shared" si="259"/>
        <v>#REF!</v>
      </c>
      <c r="N262" s="55" t="e">
        <f t="shared" si="260"/>
        <v>#REF!</v>
      </c>
      <c r="O262" s="55" t="e">
        <f t="shared" si="261"/>
        <v>#REF!</v>
      </c>
      <c r="P262" s="57" t="e">
        <f t="shared" si="262"/>
        <v>#REF!</v>
      </c>
      <c r="Q262" s="58" t="e">
        <f t="shared" si="263"/>
        <v>#REF!</v>
      </c>
      <c r="R262" s="55" t="e">
        <f t="shared" si="264"/>
        <v>#REF!</v>
      </c>
      <c r="S262" s="55" t="e">
        <f t="shared" si="265"/>
        <v>#REF!</v>
      </c>
      <c r="T262" s="55" t="e">
        <f t="shared" si="266"/>
        <v>#REF!</v>
      </c>
      <c r="U262" s="55" t="e">
        <f t="shared" si="267"/>
        <v>#REF!</v>
      </c>
      <c r="V262" s="55" t="e">
        <f t="shared" si="268"/>
        <v>#REF!</v>
      </c>
      <c r="W262" s="55" t="e">
        <f t="shared" si="269"/>
        <v>#REF!</v>
      </c>
      <c r="X262" s="55" t="e">
        <f t="shared" si="270"/>
        <v>#REF!</v>
      </c>
      <c r="Y262" s="55" t="e">
        <f t="shared" si="271"/>
        <v>#REF!</v>
      </c>
      <c r="Z262" s="55" t="e">
        <f t="shared" si="272"/>
        <v>#REF!</v>
      </c>
      <c r="AA262" s="56" t="e">
        <f t="shared" si="273"/>
        <v>#REF!</v>
      </c>
      <c r="AB262" s="55" t="e">
        <f t="shared" si="274"/>
        <v>#REF!</v>
      </c>
      <c r="AC262" s="55" t="e">
        <f t="shared" si="275"/>
        <v>#REF!</v>
      </c>
      <c r="AD262" s="55" t="e">
        <f t="shared" si="276"/>
        <v>#REF!</v>
      </c>
      <c r="AE262" s="57" t="e">
        <f t="shared" si="277"/>
        <v>#REF!</v>
      </c>
      <c r="AF262" s="56" t="e">
        <f t="shared" si="278"/>
        <v>#REF!</v>
      </c>
      <c r="AG262" s="55" t="e">
        <f t="shared" si="279"/>
        <v>#REF!</v>
      </c>
      <c r="AH262" s="55" t="e">
        <f t="shared" si="280"/>
        <v>#REF!</v>
      </c>
      <c r="AI262" s="55" t="e">
        <f t="shared" si="281"/>
        <v>#REF!</v>
      </c>
      <c r="AJ262" s="55" t="e">
        <f t="shared" si="282"/>
        <v>#REF!</v>
      </c>
      <c r="AK262" s="55" t="e">
        <f t="shared" si="283"/>
        <v>#REF!</v>
      </c>
      <c r="AL262" s="55" t="e">
        <f t="shared" si="284"/>
        <v>#REF!</v>
      </c>
      <c r="AM262" s="55" t="e">
        <f t="shared" si="285"/>
        <v>#REF!</v>
      </c>
      <c r="AN262" s="55" t="e">
        <f t="shared" si="286"/>
        <v>#REF!</v>
      </c>
      <c r="AO262" s="55" t="e">
        <f t="shared" si="287"/>
        <v>#REF!</v>
      </c>
      <c r="AP262" s="55" t="e">
        <f t="shared" si="288"/>
        <v>#REF!</v>
      </c>
      <c r="AQ262" s="55" t="e">
        <f t="shared" si="289"/>
        <v>#REF!</v>
      </c>
      <c r="AR262" s="55" t="e">
        <f t="shared" si="290"/>
        <v>#REF!</v>
      </c>
      <c r="AS262" s="55" t="e">
        <f t="shared" si="291"/>
        <v>#REF!</v>
      </c>
      <c r="AT262" s="57" t="e">
        <f t="shared" si="292"/>
        <v>#REF!</v>
      </c>
      <c r="AU262" s="56" t="e">
        <f t="shared" si="293"/>
        <v>#REF!</v>
      </c>
      <c r="AV262" s="55" t="e">
        <f t="shared" si="294"/>
        <v>#REF!</v>
      </c>
      <c r="AW262" s="55" t="e">
        <f t="shared" si="295"/>
        <v>#REF!</v>
      </c>
      <c r="AX262" s="55" t="e">
        <f t="shared" si="296"/>
        <v>#REF!</v>
      </c>
      <c r="AY262" s="55" t="e">
        <f t="shared" si="297"/>
        <v>#REF!</v>
      </c>
      <c r="AZ262" s="55" t="e">
        <f t="shared" si="298"/>
        <v>#REF!</v>
      </c>
      <c r="BA262" s="55" t="e">
        <f t="shared" si="299"/>
        <v>#REF!</v>
      </c>
      <c r="BB262" s="55" t="e">
        <f t="shared" si="300"/>
        <v>#REF!</v>
      </c>
      <c r="BC262" s="55" t="e">
        <f t="shared" si="301"/>
        <v>#REF!</v>
      </c>
      <c r="BD262" s="55" t="e">
        <f t="shared" si="302"/>
        <v>#REF!</v>
      </c>
      <c r="BE262" s="55" t="e">
        <f t="shared" si="303"/>
        <v>#REF!</v>
      </c>
      <c r="BF262" s="55" t="e">
        <f t="shared" si="304"/>
        <v>#REF!</v>
      </c>
      <c r="BG262" s="55" t="e">
        <f t="shared" si="305"/>
        <v>#REF!</v>
      </c>
      <c r="BH262" s="55" t="e">
        <f t="shared" si="306"/>
        <v>#REF!</v>
      </c>
      <c r="BI262" s="54" t="e">
        <f t="shared" si="307"/>
        <v>#REF!</v>
      </c>
      <c r="BJ262" s="53" t="e">
        <f t="shared" si="309"/>
        <v>#REF!</v>
      </c>
    </row>
    <row r="263" spans="1:62" s="33" customFormat="1" ht="12.95" customHeight="1">
      <c r="A263" s="52">
        <f t="shared" si="308"/>
        <v>2792</v>
      </c>
      <c r="B263" s="59" t="e">
        <f t="shared" si="248"/>
        <v>#REF!</v>
      </c>
      <c r="C263" s="55" t="e">
        <f t="shared" si="249"/>
        <v>#REF!</v>
      </c>
      <c r="D263" s="55" t="e">
        <f t="shared" si="250"/>
        <v>#REF!</v>
      </c>
      <c r="E263" s="55" t="e">
        <f t="shared" si="251"/>
        <v>#REF!</v>
      </c>
      <c r="F263" s="55" t="e">
        <f t="shared" si="252"/>
        <v>#REF!</v>
      </c>
      <c r="G263" s="55" t="e">
        <f t="shared" si="253"/>
        <v>#REF!</v>
      </c>
      <c r="H263" s="55" t="e">
        <f t="shared" si="254"/>
        <v>#REF!</v>
      </c>
      <c r="I263" s="55" t="e">
        <f t="shared" si="255"/>
        <v>#REF!</v>
      </c>
      <c r="J263" s="55" t="e">
        <f t="shared" si="256"/>
        <v>#REF!</v>
      </c>
      <c r="K263" s="55" t="e">
        <f t="shared" si="257"/>
        <v>#REF!</v>
      </c>
      <c r="L263" s="55" t="e">
        <f t="shared" si="258"/>
        <v>#REF!</v>
      </c>
      <c r="M263" s="55" t="e">
        <f t="shared" si="259"/>
        <v>#REF!</v>
      </c>
      <c r="N263" s="55" t="e">
        <f t="shared" si="260"/>
        <v>#REF!</v>
      </c>
      <c r="O263" s="55" t="e">
        <f t="shared" si="261"/>
        <v>#REF!</v>
      </c>
      <c r="P263" s="57" t="e">
        <f t="shared" si="262"/>
        <v>#REF!</v>
      </c>
      <c r="Q263" s="58" t="e">
        <f t="shared" si="263"/>
        <v>#REF!</v>
      </c>
      <c r="R263" s="55" t="e">
        <f t="shared" si="264"/>
        <v>#REF!</v>
      </c>
      <c r="S263" s="55" t="e">
        <f t="shared" si="265"/>
        <v>#REF!</v>
      </c>
      <c r="T263" s="55" t="e">
        <f t="shared" si="266"/>
        <v>#REF!</v>
      </c>
      <c r="U263" s="55" t="e">
        <f t="shared" si="267"/>
        <v>#REF!</v>
      </c>
      <c r="V263" s="55" t="e">
        <f t="shared" si="268"/>
        <v>#REF!</v>
      </c>
      <c r="W263" s="55" t="e">
        <f t="shared" si="269"/>
        <v>#REF!</v>
      </c>
      <c r="X263" s="55" t="e">
        <f t="shared" si="270"/>
        <v>#REF!</v>
      </c>
      <c r="Y263" s="55" t="e">
        <f t="shared" si="271"/>
        <v>#REF!</v>
      </c>
      <c r="Z263" s="55" t="e">
        <f t="shared" si="272"/>
        <v>#REF!</v>
      </c>
      <c r="AA263" s="56" t="e">
        <f t="shared" si="273"/>
        <v>#REF!</v>
      </c>
      <c r="AB263" s="55" t="e">
        <f t="shared" si="274"/>
        <v>#REF!</v>
      </c>
      <c r="AC263" s="55" t="e">
        <f t="shared" si="275"/>
        <v>#REF!</v>
      </c>
      <c r="AD263" s="55" t="e">
        <f t="shared" si="276"/>
        <v>#REF!</v>
      </c>
      <c r="AE263" s="57" t="e">
        <f t="shared" si="277"/>
        <v>#REF!</v>
      </c>
      <c r="AF263" s="56" t="e">
        <f t="shared" si="278"/>
        <v>#REF!</v>
      </c>
      <c r="AG263" s="55" t="e">
        <f t="shared" si="279"/>
        <v>#REF!</v>
      </c>
      <c r="AH263" s="55" t="e">
        <f t="shared" si="280"/>
        <v>#REF!</v>
      </c>
      <c r="AI263" s="55" t="e">
        <f t="shared" si="281"/>
        <v>#REF!</v>
      </c>
      <c r="AJ263" s="55" t="e">
        <f t="shared" si="282"/>
        <v>#REF!</v>
      </c>
      <c r="AK263" s="55" t="e">
        <f t="shared" si="283"/>
        <v>#REF!</v>
      </c>
      <c r="AL263" s="55" t="e">
        <f t="shared" si="284"/>
        <v>#REF!</v>
      </c>
      <c r="AM263" s="55" t="e">
        <f t="shared" si="285"/>
        <v>#REF!</v>
      </c>
      <c r="AN263" s="55" t="e">
        <f t="shared" si="286"/>
        <v>#REF!</v>
      </c>
      <c r="AO263" s="55" t="e">
        <f t="shared" si="287"/>
        <v>#REF!</v>
      </c>
      <c r="AP263" s="55" t="e">
        <f t="shared" si="288"/>
        <v>#REF!</v>
      </c>
      <c r="AQ263" s="55" t="e">
        <f t="shared" si="289"/>
        <v>#REF!</v>
      </c>
      <c r="AR263" s="55" t="e">
        <f t="shared" si="290"/>
        <v>#REF!</v>
      </c>
      <c r="AS263" s="55" t="e">
        <f t="shared" si="291"/>
        <v>#REF!</v>
      </c>
      <c r="AT263" s="57" t="e">
        <f t="shared" si="292"/>
        <v>#REF!</v>
      </c>
      <c r="AU263" s="56" t="e">
        <f t="shared" si="293"/>
        <v>#REF!</v>
      </c>
      <c r="AV263" s="55" t="e">
        <f t="shared" si="294"/>
        <v>#REF!</v>
      </c>
      <c r="AW263" s="55" t="e">
        <f t="shared" si="295"/>
        <v>#REF!</v>
      </c>
      <c r="AX263" s="55" t="e">
        <f t="shared" si="296"/>
        <v>#REF!</v>
      </c>
      <c r="AY263" s="55" t="e">
        <f t="shared" si="297"/>
        <v>#REF!</v>
      </c>
      <c r="AZ263" s="55" t="e">
        <f t="shared" si="298"/>
        <v>#REF!</v>
      </c>
      <c r="BA263" s="55" t="e">
        <f t="shared" si="299"/>
        <v>#REF!</v>
      </c>
      <c r="BB263" s="55" t="e">
        <f t="shared" si="300"/>
        <v>#REF!</v>
      </c>
      <c r="BC263" s="55" t="e">
        <f t="shared" si="301"/>
        <v>#REF!</v>
      </c>
      <c r="BD263" s="55" t="e">
        <f t="shared" si="302"/>
        <v>#REF!</v>
      </c>
      <c r="BE263" s="55" t="e">
        <f t="shared" si="303"/>
        <v>#REF!</v>
      </c>
      <c r="BF263" s="55" t="e">
        <f t="shared" si="304"/>
        <v>#REF!</v>
      </c>
      <c r="BG263" s="55" t="e">
        <f t="shared" si="305"/>
        <v>#REF!</v>
      </c>
      <c r="BH263" s="55" t="e">
        <f t="shared" si="306"/>
        <v>#REF!</v>
      </c>
      <c r="BI263" s="54" t="e">
        <f t="shared" si="307"/>
        <v>#REF!</v>
      </c>
      <c r="BJ263" s="53" t="e">
        <f t="shared" si="309"/>
        <v>#REF!</v>
      </c>
    </row>
    <row r="264" spans="1:62" s="33" customFormat="1" ht="12.95" customHeight="1">
      <c r="A264" s="52">
        <f t="shared" si="308"/>
        <v>2793</v>
      </c>
      <c r="B264" s="59" t="e">
        <f t="shared" si="248"/>
        <v>#REF!</v>
      </c>
      <c r="C264" s="55" t="e">
        <f t="shared" si="249"/>
        <v>#REF!</v>
      </c>
      <c r="D264" s="55" t="e">
        <f t="shared" si="250"/>
        <v>#REF!</v>
      </c>
      <c r="E264" s="55" t="e">
        <f t="shared" si="251"/>
        <v>#REF!</v>
      </c>
      <c r="F264" s="55" t="e">
        <f t="shared" si="252"/>
        <v>#REF!</v>
      </c>
      <c r="G264" s="55" t="e">
        <f t="shared" si="253"/>
        <v>#REF!</v>
      </c>
      <c r="H264" s="55" t="e">
        <f t="shared" si="254"/>
        <v>#REF!</v>
      </c>
      <c r="I264" s="55" t="e">
        <f t="shared" si="255"/>
        <v>#REF!</v>
      </c>
      <c r="J264" s="55" t="e">
        <f t="shared" si="256"/>
        <v>#REF!</v>
      </c>
      <c r="K264" s="55" t="e">
        <f t="shared" si="257"/>
        <v>#REF!</v>
      </c>
      <c r="L264" s="55" t="e">
        <f t="shared" si="258"/>
        <v>#REF!</v>
      </c>
      <c r="M264" s="55" t="e">
        <f t="shared" si="259"/>
        <v>#REF!</v>
      </c>
      <c r="N264" s="55" t="e">
        <f t="shared" si="260"/>
        <v>#REF!</v>
      </c>
      <c r="O264" s="55" t="e">
        <f t="shared" si="261"/>
        <v>#REF!</v>
      </c>
      <c r="P264" s="57" t="e">
        <f t="shared" si="262"/>
        <v>#REF!</v>
      </c>
      <c r="Q264" s="58" t="e">
        <f t="shared" si="263"/>
        <v>#REF!</v>
      </c>
      <c r="R264" s="55" t="e">
        <f t="shared" si="264"/>
        <v>#REF!</v>
      </c>
      <c r="S264" s="55" t="e">
        <f t="shared" si="265"/>
        <v>#REF!</v>
      </c>
      <c r="T264" s="55" t="e">
        <f t="shared" si="266"/>
        <v>#REF!</v>
      </c>
      <c r="U264" s="55" t="e">
        <f t="shared" si="267"/>
        <v>#REF!</v>
      </c>
      <c r="V264" s="55" t="e">
        <f t="shared" si="268"/>
        <v>#REF!</v>
      </c>
      <c r="W264" s="55" t="e">
        <f t="shared" si="269"/>
        <v>#REF!</v>
      </c>
      <c r="X264" s="55" t="e">
        <f t="shared" si="270"/>
        <v>#REF!</v>
      </c>
      <c r="Y264" s="55" t="e">
        <f t="shared" si="271"/>
        <v>#REF!</v>
      </c>
      <c r="Z264" s="55" t="e">
        <f t="shared" si="272"/>
        <v>#REF!</v>
      </c>
      <c r="AA264" s="56" t="e">
        <f t="shared" si="273"/>
        <v>#REF!</v>
      </c>
      <c r="AB264" s="55" t="e">
        <f t="shared" si="274"/>
        <v>#REF!</v>
      </c>
      <c r="AC264" s="55" t="e">
        <f t="shared" si="275"/>
        <v>#REF!</v>
      </c>
      <c r="AD264" s="55" t="e">
        <f t="shared" si="276"/>
        <v>#REF!</v>
      </c>
      <c r="AE264" s="57" t="e">
        <f t="shared" si="277"/>
        <v>#REF!</v>
      </c>
      <c r="AF264" s="56" t="e">
        <f t="shared" si="278"/>
        <v>#REF!</v>
      </c>
      <c r="AG264" s="55" t="e">
        <f t="shared" si="279"/>
        <v>#REF!</v>
      </c>
      <c r="AH264" s="55" t="e">
        <f t="shared" si="280"/>
        <v>#REF!</v>
      </c>
      <c r="AI264" s="55" t="e">
        <f t="shared" si="281"/>
        <v>#REF!</v>
      </c>
      <c r="AJ264" s="55" t="e">
        <f t="shared" si="282"/>
        <v>#REF!</v>
      </c>
      <c r="AK264" s="55" t="e">
        <f t="shared" si="283"/>
        <v>#REF!</v>
      </c>
      <c r="AL264" s="55" t="e">
        <f t="shared" si="284"/>
        <v>#REF!</v>
      </c>
      <c r="AM264" s="55" t="e">
        <f t="shared" si="285"/>
        <v>#REF!</v>
      </c>
      <c r="AN264" s="55" t="e">
        <f t="shared" si="286"/>
        <v>#REF!</v>
      </c>
      <c r="AO264" s="55" t="e">
        <f t="shared" si="287"/>
        <v>#REF!</v>
      </c>
      <c r="AP264" s="55" t="e">
        <f t="shared" si="288"/>
        <v>#REF!</v>
      </c>
      <c r="AQ264" s="55" t="e">
        <f t="shared" si="289"/>
        <v>#REF!</v>
      </c>
      <c r="AR264" s="55" t="e">
        <f t="shared" si="290"/>
        <v>#REF!</v>
      </c>
      <c r="AS264" s="55" t="e">
        <f t="shared" si="291"/>
        <v>#REF!</v>
      </c>
      <c r="AT264" s="57" t="e">
        <f t="shared" si="292"/>
        <v>#REF!</v>
      </c>
      <c r="AU264" s="56" t="e">
        <f t="shared" si="293"/>
        <v>#REF!</v>
      </c>
      <c r="AV264" s="55" t="e">
        <f t="shared" si="294"/>
        <v>#REF!</v>
      </c>
      <c r="AW264" s="55" t="e">
        <f t="shared" si="295"/>
        <v>#REF!</v>
      </c>
      <c r="AX264" s="55" t="e">
        <f t="shared" si="296"/>
        <v>#REF!</v>
      </c>
      <c r="AY264" s="55" t="e">
        <f t="shared" si="297"/>
        <v>#REF!</v>
      </c>
      <c r="AZ264" s="55" t="e">
        <f t="shared" si="298"/>
        <v>#REF!</v>
      </c>
      <c r="BA264" s="55" t="e">
        <f t="shared" si="299"/>
        <v>#REF!</v>
      </c>
      <c r="BB264" s="55" t="e">
        <f t="shared" si="300"/>
        <v>#REF!</v>
      </c>
      <c r="BC264" s="55" t="e">
        <f t="shared" si="301"/>
        <v>#REF!</v>
      </c>
      <c r="BD264" s="55" t="e">
        <f t="shared" si="302"/>
        <v>#REF!</v>
      </c>
      <c r="BE264" s="55" t="e">
        <f t="shared" si="303"/>
        <v>#REF!</v>
      </c>
      <c r="BF264" s="55" t="e">
        <f t="shared" si="304"/>
        <v>#REF!</v>
      </c>
      <c r="BG264" s="55" t="e">
        <f t="shared" si="305"/>
        <v>#REF!</v>
      </c>
      <c r="BH264" s="55" t="e">
        <f t="shared" si="306"/>
        <v>#REF!</v>
      </c>
      <c r="BI264" s="54" t="e">
        <f t="shared" si="307"/>
        <v>#REF!</v>
      </c>
      <c r="BJ264" s="53" t="e">
        <f t="shared" si="309"/>
        <v>#REF!</v>
      </c>
    </row>
    <row r="265" spans="1:62" s="33" customFormat="1" ht="12.95" customHeight="1">
      <c r="A265" s="52">
        <f t="shared" si="308"/>
        <v>2794</v>
      </c>
      <c r="B265" s="65" t="e">
        <f t="shared" si="248"/>
        <v>#REF!</v>
      </c>
      <c r="C265" s="61" t="e">
        <f t="shared" si="249"/>
        <v>#REF!</v>
      </c>
      <c r="D265" s="61" t="e">
        <f t="shared" si="250"/>
        <v>#REF!</v>
      </c>
      <c r="E265" s="61" t="e">
        <f t="shared" si="251"/>
        <v>#REF!</v>
      </c>
      <c r="F265" s="61" t="e">
        <f t="shared" si="252"/>
        <v>#REF!</v>
      </c>
      <c r="G265" s="61" t="e">
        <f t="shared" si="253"/>
        <v>#REF!</v>
      </c>
      <c r="H265" s="61" t="e">
        <f t="shared" si="254"/>
        <v>#REF!</v>
      </c>
      <c r="I265" s="61" t="e">
        <f t="shared" si="255"/>
        <v>#REF!</v>
      </c>
      <c r="J265" s="61" t="e">
        <f t="shared" si="256"/>
        <v>#REF!</v>
      </c>
      <c r="K265" s="61" t="e">
        <f t="shared" si="257"/>
        <v>#REF!</v>
      </c>
      <c r="L265" s="61" t="e">
        <f t="shared" si="258"/>
        <v>#REF!</v>
      </c>
      <c r="M265" s="61" t="e">
        <f t="shared" si="259"/>
        <v>#REF!</v>
      </c>
      <c r="N265" s="61" t="e">
        <f t="shared" si="260"/>
        <v>#REF!</v>
      </c>
      <c r="O265" s="61" t="e">
        <f t="shared" si="261"/>
        <v>#REF!</v>
      </c>
      <c r="P265" s="63" t="e">
        <f t="shared" si="262"/>
        <v>#REF!</v>
      </c>
      <c r="Q265" s="64" t="e">
        <f t="shared" si="263"/>
        <v>#REF!</v>
      </c>
      <c r="R265" s="61" t="e">
        <f t="shared" si="264"/>
        <v>#REF!</v>
      </c>
      <c r="S265" s="61" t="e">
        <f t="shared" si="265"/>
        <v>#REF!</v>
      </c>
      <c r="T265" s="61" t="e">
        <f t="shared" si="266"/>
        <v>#REF!</v>
      </c>
      <c r="U265" s="61" t="e">
        <f t="shared" si="267"/>
        <v>#REF!</v>
      </c>
      <c r="V265" s="61" t="e">
        <f t="shared" si="268"/>
        <v>#REF!</v>
      </c>
      <c r="W265" s="61" t="e">
        <f t="shared" si="269"/>
        <v>#REF!</v>
      </c>
      <c r="X265" s="61" t="e">
        <f t="shared" si="270"/>
        <v>#REF!</v>
      </c>
      <c r="Y265" s="61" t="e">
        <f t="shared" si="271"/>
        <v>#REF!</v>
      </c>
      <c r="Z265" s="61" t="e">
        <f t="shared" si="272"/>
        <v>#REF!</v>
      </c>
      <c r="AA265" s="62" t="e">
        <f t="shared" si="273"/>
        <v>#REF!</v>
      </c>
      <c r="AB265" s="61" t="e">
        <f t="shared" si="274"/>
        <v>#REF!</v>
      </c>
      <c r="AC265" s="61" t="e">
        <f t="shared" si="275"/>
        <v>#REF!</v>
      </c>
      <c r="AD265" s="61" t="e">
        <f t="shared" si="276"/>
        <v>#REF!</v>
      </c>
      <c r="AE265" s="63" t="e">
        <f t="shared" si="277"/>
        <v>#REF!</v>
      </c>
      <c r="AF265" s="62" t="e">
        <f t="shared" si="278"/>
        <v>#REF!</v>
      </c>
      <c r="AG265" s="61" t="e">
        <f t="shared" si="279"/>
        <v>#REF!</v>
      </c>
      <c r="AH265" s="61" t="e">
        <f t="shared" si="280"/>
        <v>#REF!</v>
      </c>
      <c r="AI265" s="61" t="e">
        <f t="shared" si="281"/>
        <v>#REF!</v>
      </c>
      <c r="AJ265" s="61" t="e">
        <f t="shared" si="282"/>
        <v>#REF!</v>
      </c>
      <c r="AK265" s="61" t="e">
        <f t="shared" si="283"/>
        <v>#REF!</v>
      </c>
      <c r="AL265" s="61" t="e">
        <f t="shared" si="284"/>
        <v>#REF!</v>
      </c>
      <c r="AM265" s="61" t="e">
        <f t="shared" si="285"/>
        <v>#REF!</v>
      </c>
      <c r="AN265" s="61" t="e">
        <f t="shared" si="286"/>
        <v>#REF!</v>
      </c>
      <c r="AO265" s="61" t="e">
        <f t="shared" si="287"/>
        <v>#REF!</v>
      </c>
      <c r="AP265" s="61" t="e">
        <f t="shared" si="288"/>
        <v>#REF!</v>
      </c>
      <c r="AQ265" s="61" t="e">
        <f t="shared" si="289"/>
        <v>#REF!</v>
      </c>
      <c r="AR265" s="61" t="e">
        <f t="shared" si="290"/>
        <v>#REF!</v>
      </c>
      <c r="AS265" s="61" t="e">
        <f t="shared" si="291"/>
        <v>#REF!</v>
      </c>
      <c r="AT265" s="63" t="e">
        <f t="shared" si="292"/>
        <v>#REF!</v>
      </c>
      <c r="AU265" s="62" t="e">
        <f t="shared" si="293"/>
        <v>#REF!</v>
      </c>
      <c r="AV265" s="61" t="e">
        <f t="shared" si="294"/>
        <v>#REF!</v>
      </c>
      <c r="AW265" s="61" t="e">
        <f t="shared" si="295"/>
        <v>#REF!</v>
      </c>
      <c r="AX265" s="61" t="e">
        <f t="shared" si="296"/>
        <v>#REF!</v>
      </c>
      <c r="AY265" s="61" t="e">
        <f t="shared" si="297"/>
        <v>#REF!</v>
      </c>
      <c r="AZ265" s="61" t="e">
        <f t="shared" si="298"/>
        <v>#REF!</v>
      </c>
      <c r="BA265" s="61" t="e">
        <f t="shared" si="299"/>
        <v>#REF!</v>
      </c>
      <c r="BB265" s="61" t="e">
        <f t="shared" si="300"/>
        <v>#REF!</v>
      </c>
      <c r="BC265" s="61" t="e">
        <f t="shared" si="301"/>
        <v>#REF!</v>
      </c>
      <c r="BD265" s="61" t="e">
        <f t="shared" si="302"/>
        <v>#REF!</v>
      </c>
      <c r="BE265" s="61" t="e">
        <f t="shared" si="303"/>
        <v>#REF!</v>
      </c>
      <c r="BF265" s="61" t="e">
        <f t="shared" si="304"/>
        <v>#REF!</v>
      </c>
      <c r="BG265" s="61" t="e">
        <f t="shared" si="305"/>
        <v>#REF!</v>
      </c>
      <c r="BH265" s="61" t="e">
        <f t="shared" si="306"/>
        <v>#REF!</v>
      </c>
      <c r="BI265" s="60" t="e">
        <f t="shared" si="307"/>
        <v>#REF!</v>
      </c>
      <c r="BJ265" s="66" t="e">
        <f t="shared" si="309"/>
        <v>#REF!</v>
      </c>
    </row>
    <row r="266" spans="1:62" s="33" customFormat="1" ht="12.95" customHeight="1">
      <c r="A266" s="52">
        <f t="shared" si="308"/>
        <v>2795</v>
      </c>
      <c r="B266" s="65" t="e">
        <f t="shared" si="248"/>
        <v>#REF!</v>
      </c>
      <c r="C266" s="61" t="e">
        <f t="shared" si="249"/>
        <v>#REF!</v>
      </c>
      <c r="D266" s="61" t="e">
        <f t="shared" si="250"/>
        <v>#REF!</v>
      </c>
      <c r="E266" s="61" t="e">
        <f t="shared" si="251"/>
        <v>#REF!</v>
      </c>
      <c r="F266" s="61" t="e">
        <f t="shared" si="252"/>
        <v>#REF!</v>
      </c>
      <c r="G266" s="61" t="e">
        <f t="shared" si="253"/>
        <v>#REF!</v>
      </c>
      <c r="H266" s="61" t="e">
        <f t="shared" si="254"/>
        <v>#REF!</v>
      </c>
      <c r="I266" s="61" t="e">
        <f t="shared" si="255"/>
        <v>#REF!</v>
      </c>
      <c r="J266" s="61" t="e">
        <f t="shared" si="256"/>
        <v>#REF!</v>
      </c>
      <c r="K266" s="61" t="e">
        <f t="shared" si="257"/>
        <v>#REF!</v>
      </c>
      <c r="L266" s="61" t="e">
        <f t="shared" si="258"/>
        <v>#REF!</v>
      </c>
      <c r="M266" s="61" t="e">
        <f t="shared" si="259"/>
        <v>#REF!</v>
      </c>
      <c r="N266" s="61" t="e">
        <f t="shared" si="260"/>
        <v>#REF!</v>
      </c>
      <c r="O266" s="61" t="e">
        <f t="shared" si="261"/>
        <v>#REF!</v>
      </c>
      <c r="P266" s="63" t="e">
        <f t="shared" si="262"/>
        <v>#REF!</v>
      </c>
      <c r="Q266" s="64" t="e">
        <f t="shared" si="263"/>
        <v>#REF!</v>
      </c>
      <c r="R266" s="61" t="e">
        <f t="shared" si="264"/>
        <v>#REF!</v>
      </c>
      <c r="S266" s="61" t="e">
        <f t="shared" si="265"/>
        <v>#REF!</v>
      </c>
      <c r="T266" s="61" t="e">
        <f t="shared" si="266"/>
        <v>#REF!</v>
      </c>
      <c r="U266" s="61" t="e">
        <f t="shared" si="267"/>
        <v>#REF!</v>
      </c>
      <c r="V266" s="61" t="e">
        <f t="shared" si="268"/>
        <v>#REF!</v>
      </c>
      <c r="W266" s="61" t="e">
        <f t="shared" si="269"/>
        <v>#REF!</v>
      </c>
      <c r="X266" s="61" t="e">
        <f t="shared" si="270"/>
        <v>#REF!</v>
      </c>
      <c r="Y266" s="61" t="e">
        <f t="shared" si="271"/>
        <v>#REF!</v>
      </c>
      <c r="Z266" s="61" t="e">
        <f t="shared" si="272"/>
        <v>#REF!</v>
      </c>
      <c r="AA266" s="62" t="e">
        <f t="shared" si="273"/>
        <v>#REF!</v>
      </c>
      <c r="AB266" s="61" t="e">
        <f t="shared" si="274"/>
        <v>#REF!</v>
      </c>
      <c r="AC266" s="61" t="e">
        <f t="shared" si="275"/>
        <v>#REF!</v>
      </c>
      <c r="AD266" s="61" t="e">
        <f t="shared" si="276"/>
        <v>#REF!</v>
      </c>
      <c r="AE266" s="63" t="e">
        <f t="shared" si="277"/>
        <v>#REF!</v>
      </c>
      <c r="AF266" s="62" t="e">
        <f t="shared" si="278"/>
        <v>#REF!</v>
      </c>
      <c r="AG266" s="61" t="e">
        <f t="shared" si="279"/>
        <v>#REF!</v>
      </c>
      <c r="AH266" s="61" t="e">
        <f t="shared" si="280"/>
        <v>#REF!</v>
      </c>
      <c r="AI266" s="61" t="e">
        <f t="shared" si="281"/>
        <v>#REF!</v>
      </c>
      <c r="AJ266" s="61" t="e">
        <f t="shared" si="282"/>
        <v>#REF!</v>
      </c>
      <c r="AK266" s="61" t="e">
        <f t="shared" si="283"/>
        <v>#REF!</v>
      </c>
      <c r="AL266" s="61" t="e">
        <f t="shared" si="284"/>
        <v>#REF!</v>
      </c>
      <c r="AM266" s="61" t="e">
        <f t="shared" si="285"/>
        <v>#REF!</v>
      </c>
      <c r="AN266" s="61" t="e">
        <f t="shared" si="286"/>
        <v>#REF!</v>
      </c>
      <c r="AO266" s="61" t="e">
        <f t="shared" si="287"/>
        <v>#REF!</v>
      </c>
      <c r="AP266" s="61" t="e">
        <f t="shared" si="288"/>
        <v>#REF!</v>
      </c>
      <c r="AQ266" s="61" t="e">
        <f t="shared" si="289"/>
        <v>#REF!</v>
      </c>
      <c r="AR266" s="61" t="e">
        <f t="shared" si="290"/>
        <v>#REF!</v>
      </c>
      <c r="AS266" s="61" t="e">
        <f t="shared" si="291"/>
        <v>#REF!</v>
      </c>
      <c r="AT266" s="63" t="e">
        <f t="shared" si="292"/>
        <v>#REF!</v>
      </c>
      <c r="AU266" s="62" t="e">
        <f t="shared" si="293"/>
        <v>#REF!</v>
      </c>
      <c r="AV266" s="61" t="e">
        <f t="shared" si="294"/>
        <v>#REF!</v>
      </c>
      <c r="AW266" s="61" t="e">
        <f t="shared" si="295"/>
        <v>#REF!</v>
      </c>
      <c r="AX266" s="61" t="e">
        <f t="shared" si="296"/>
        <v>#REF!</v>
      </c>
      <c r="AY266" s="61" t="e">
        <f t="shared" si="297"/>
        <v>#REF!</v>
      </c>
      <c r="AZ266" s="61" t="e">
        <f t="shared" si="298"/>
        <v>#REF!</v>
      </c>
      <c r="BA266" s="61" t="e">
        <f t="shared" si="299"/>
        <v>#REF!</v>
      </c>
      <c r="BB266" s="61" t="e">
        <f t="shared" si="300"/>
        <v>#REF!</v>
      </c>
      <c r="BC266" s="61" t="e">
        <f t="shared" si="301"/>
        <v>#REF!</v>
      </c>
      <c r="BD266" s="61" t="e">
        <f t="shared" si="302"/>
        <v>#REF!</v>
      </c>
      <c r="BE266" s="61" t="e">
        <f t="shared" si="303"/>
        <v>#REF!</v>
      </c>
      <c r="BF266" s="61" t="e">
        <f t="shared" si="304"/>
        <v>#REF!</v>
      </c>
      <c r="BG266" s="61" t="e">
        <f t="shared" si="305"/>
        <v>#REF!</v>
      </c>
      <c r="BH266" s="61" t="e">
        <f t="shared" si="306"/>
        <v>#REF!</v>
      </c>
      <c r="BI266" s="60" t="e">
        <f t="shared" si="307"/>
        <v>#REF!</v>
      </c>
      <c r="BJ266" s="53" t="e">
        <f t="shared" si="309"/>
        <v>#REF!</v>
      </c>
    </row>
    <row r="267" spans="1:62" s="33" customFormat="1" ht="12.95" customHeight="1">
      <c r="A267" s="52">
        <f t="shared" si="308"/>
        <v>2796</v>
      </c>
      <c r="B267" s="59" t="e">
        <f t="shared" si="248"/>
        <v>#REF!</v>
      </c>
      <c r="C267" s="55" t="e">
        <f t="shared" si="249"/>
        <v>#REF!</v>
      </c>
      <c r="D267" s="55" t="e">
        <f t="shared" si="250"/>
        <v>#REF!</v>
      </c>
      <c r="E267" s="55" t="e">
        <f t="shared" si="251"/>
        <v>#REF!</v>
      </c>
      <c r="F267" s="55" t="e">
        <f t="shared" si="252"/>
        <v>#REF!</v>
      </c>
      <c r="G267" s="55" t="e">
        <f t="shared" si="253"/>
        <v>#REF!</v>
      </c>
      <c r="H267" s="55" t="e">
        <f t="shared" si="254"/>
        <v>#REF!</v>
      </c>
      <c r="I267" s="55" t="e">
        <f t="shared" si="255"/>
        <v>#REF!</v>
      </c>
      <c r="J267" s="55" t="e">
        <f t="shared" si="256"/>
        <v>#REF!</v>
      </c>
      <c r="K267" s="55" t="e">
        <f t="shared" si="257"/>
        <v>#REF!</v>
      </c>
      <c r="L267" s="55" t="e">
        <f t="shared" si="258"/>
        <v>#REF!</v>
      </c>
      <c r="M267" s="55" t="e">
        <f t="shared" si="259"/>
        <v>#REF!</v>
      </c>
      <c r="N267" s="55" t="e">
        <f t="shared" si="260"/>
        <v>#REF!</v>
      </c>
      <c r="O267" s="55" t="e">
        <f t="shared" si="261"/>
        <v>#REF!</v>
      </c>
      <c r="P267" s="57" t="e">
        <f t="shared" si="262"/>
        <v>#REF!</v>
      </c>
      <c r="Q267" s="58" t="e">
        <f t="shared" si="263"/>
        <v>#REF!</v>
      </c>
      <c r="R267" s="55" t="e">
        <f t="shared" si="264"/>
        <v>#REF!</v>
      </c>
      <c r="S267" s="55" t="e">
        <f t="shared" si="265"/>
        <v>#REF!</v>
      </c>
      <c r="T267" s="55" t="e">
        <f t="shared" si="266"/>
        <v>#REF!</v>
      </c>
      <c r="U267" s="55" t="e">
        <f t="shared" si="267"/>
        <v>#REF!</v>
      </c>
      <c r="V267" s="55" t="e">
        <f t="shared" si="268"/>
        <v>#REF!</v>
      </c>
      <c r="W267" s="55" t="e">
        <f t="shared" si="269"/>
        <v>#REF!</v>
      </c>
      <c r="X267" s="55" t="e">
        <f t="shared" si="270"/>
        <v>#REF!</v>
      </c>
      <c r="Y267" s="55" t="e">
        <f t="shared" si="271"/>
        <v>#REF!</v>
      </c>
      <c r="Z267" s="55" t="e">
        <f t="shared" si="272"/>
        <v>#REF!</v>
      </c>
      <c r="AA267" s="56" t="e">
        <f t="shared" si="273"/>
        <v>#REF!</v>
      </c>
      <c r="AB267" s="55" t="e">
        <f t="shared" si="274"/>
        <v>#REF!</v>
      </c>
      <c r="AC267" s="55" t="e">
        <f t="shared" si="275"/>
        <v>#REF!</v>
      </c>
      <c r="AD267" s="55" t="e">
        <f t="shared" si="276"/>
        <v>#REF!</v>
      </c>
      <c r="AE267" s="57" t="e">
        <f t="shared" si="277"/>
        <v>#REF!</v>
      </c>
      <c r="AF267" s="56" t="e">
        <f t="shared" si="278"/>
        <v>#REF!</v>
      </c>
      <c r="AG267" s="55" t="e">
        <f t="shared" si="279"/>
        <v>#REF!</v>
      </c>
      <c r="AH267" s="55" t="e">
        <f t="shared" si="280"/>
        <v>#REF!</v>
      </c>
      <c r="AI267" s="55" t="e">
        <f t="shared" si="281"/>
        <v>#REF!</v>
      </c>
      <c r="AJ267" s="55" t="e">
        <f t="shared" si="282"/>
        <v>#REF!</v>
      </c>
      <c r="AK267" s="55" t="e">
        <f t="shared" si="283"/>
        <v>#REF!</v>
      </c>
      <c r="AL267" s="55" t="e">
        <f t="shared" si="284"/>
        <v>#REF!</v>
      </c>
      <c r="AM267" s="55" t="e">
        <f t="shared" si="285"/>
        <v>#REF!</v>
      </c>
      <c r="AN267" s="55" t="e">
        <f t="shared" si="286"/>
        <v>#REF!</v>
      </c>
      <c r="AO267" s="55" t="e">
        <f t="shared" si="287"/>
        <v>#REF!</v>
      </c>
      <c r="AP267" s="55" t="e">
        <f t="shared" si="288"/>
        <v>#REF!</v>
      </c>
      <c r="AQ267" s="55" t="e">
        <f t="shared" si="289"/>
        <v>#REF!</v>
      </c>
      <c r="AR267" s="55" t="e">
        <f t="shared" si="290"/>
        <v>#REF!</v>
      </c>
      <c r="AS267" s="55" t="e">
        <f t="shared" si="291"/>
        <v>#REF!</v>
      </c>
      <c r="AT267" s="57" t="e">
        <f t="shared" si="292"/>
        <v>#REF!</v>
      </c>
      <c r="AU267" s="56" t="e">
        <f t="shared" si="293"/>
        <v>#REF!</v>
      </c>
      <c r="AV267" s="55" t="e">
        <f t="shared" si="294"/>
        <v>#REF!</v>
      </c>
      <c r="AW267" s="55" t="e">
        <f t="shared" si="295"/>
        <v>#REF!</v>
      </c>
      <c r="AX267" s="55" t="e">
        <f t="shared" si="296"/>
        <v>#REF!</v>
      </c>
      <c r="AY267" s="55" t="e">
        <f t="shared" si="297"/>
        <v>#REF!</v>
      </c>
      <c r="AZ267" s="55" t="e">
        <f t="shared" si="298"/>
        <v>#REF!</v>
      </c>
      <c r="BA267" s="55" t="e">
        <f t="shared" si="299"/>
        <v>#REF!</v>
      </c>
      <c r="BB267" s="55" t="e">
        <f t="shared" si="300"/>
        <v>#REF!</v>
      </c>
      <c r="BC267" s="55" t="e">
        <f t="shared" si="301"/>
        <v>#REF!</v>
      </c>
      <c r="BD267" s="55" t="e">
        <f t="shared" si="302"/>
        <v>#REF!</v>
      </c>
      <c r="BE267" s="55" t="e">
        <f t="shared" si="303"/>
        <v>#REF!</v>
      </c>
      <c r="BF267" s="55" t="e">
        <f t="shared" si="304"/>
        <v>#REF!</v>
      </c>
      <c r="BG267" s="55" t="e">
        <f t="shared" si="305"/>
        <v>#REF!</v>
      </c>
      <c r="BH267" s="55" t="e">
        <f t="shared" si="306"/>
        <v>#REF!</v>
      </c>
      <c r="BI267" s="54" t="e">
        <f t="shared" si="307"/>
        <v>#REF!</v>
      </c>
      <c r="BJ267" s="53" t="e">
        <f t="shared" si="309"/>
        <v>#REF!</v>
      </c>
    </row>
    <row r="268" spans="1:62" s="33" customFormat="1" ht="12.95" customHeight="1" thickBot="1">
      <c r="A268" s="52">
        <f t="shared" si="308"/>
        <v>2797</v>
      </c>
      <c r="B268" s="51" t="e">
        <f t="shared" si="248"/>
        <v>#REF!</v>
      </c>
      <c r="C268" s="47" t="e">
        <f t="shared" si="249"/>
        <v>#REF!</v>
      </c>
      <c r="D268" s="47" t="e">
        <f t="shared" si="250"/>
        <v>#REF!</v>
      </c>
      <c r="E268" s="47" t="e">
        <f t="shared" si="251"/>
        <v>#REF!</v>
      </c>
      <c r="F268" s="47" t="e">
        <f t="shared" si="252"/>
        <v>#REF!</v>
      </c>
      <c r="G268" s="47" t="e">
        <f t="shared" si="253"/>
        <v>#REF!</v>
      </c>
      <c r="H268" s="47" t="e">
        <f t="shared" si="254"/>
        <v>#REF!</v>
      </c>
      <c r="I268" s="47" t="e">
        <f t="shared" si="255"/>
        <v>#REF!</v>
      </c>
      <c r="J268" s="47" t="e">
        <f t="shared" si="256"/>
        <v>#REF!</v>
      </c>
      <c r="K268" s="47" t="e">
        <f t="shared" si="257"/>
        <v>#REF!</v>
      </c>
      <c r="L268" s="47" t="e">
        <f t="shared" si="258"/>
        <v>#REF!</v>
      </c>
      <c r="M268" s="47" t="e">
        <f t="shared" si="259"/>
        <v>#REF!</v>
      </c>
      <c r="N268" s="47" t="e">
        <f t="shared" si="260"/>
        <v>#REF!</v>
      </c>
      <c r="O268" s="47" t="e">
        <f t="shared" si="261"/>
        <v>#REF!</v>
      </c>
      <c r="P268" s="49" t="e">
        <f t="shared" si="262"/>
        <v>#REF!</v>
      </c>
      <c r="Q268" s="50" t="e">
        <f t="shared" si="263"/>
        <v>#REF!</v>
      </c>
      <c r="R268" s="47" t="e">
        <f t="shared" si="264"/>
        <v>#REF!</v>
      </c>
      <c r="S268" s="47" t="e">
        <f t="shared" si="265"/>
        <v>#REF!</v>
      </c>
      <c r="T268" s="47" t="e">
        <f t="shared" si="266"/>
        <v>#REF!</v>
      </c>
      <c r="U268" s="47" t="e">
        <f t="shared" si="267"/>
        <v>#REF!</v>
      </c>
      <c r="V268" s="47" t="e">
        <f t="shared" si="268"/>
        <v>#REF!</v>
      </c>
      <c r="W268" s="47" t="e">
        <f t="shared" si="269"/>
        <v>#REF!</v>
      </c>
      <c r="X268" s="47" t="e">
        <f t="shared" si="270"/>
        <v>#REF!</v>
      </c>
      <c r="Y268" s="47" t="e">
        <f t="shared" si="271"/>
        <v>#REF!</v>
      </c>
      <c r="Z268" s="47" t="e">
        <f t="shared" si="272"/>
        <v>#REF!</v>
      </c>
      <c r="AA268" s="48" t="e">
        <f t="shared" si="273"/>
        <v>#REF!</v>
      </c>
      <c r="AB268" s="47" t="e">
        <f t="shared" si="274"/>
        <v>#REF!</v>
      </c>
      <c r="AC268" s="47" t="e">
        <f t="shared" si="275"/>
        <v>#REF!</v>
      </c>
      <c r="AD268" s="47" t="e">
        <f t="shared" si="276"/>
        <v>#REF!</v>
      </c>
      <c r="AE268" s="49" t="e">
        <f t="shared" si="277"/>
        <v>#REF!</v>
      </c>
      <c r="AF268" s="48" t="e">
        <f t="shared" si="278"/>
        <v>#REF!</v>
      </c>
      <c r="AG268" s="47" t="e">
        <f t="shared" si="279"/>
        <v>#REF!</v>
      </c>
      <c r="AH268" s="47" t="e">
        <f t="shared" si="280"/>
        <v>#REF!</v>
      </c>
      <c r="AI268" s="47" t="e">
        <f t="shared" si="281"/>
        <v>#REF!</v>
      </c>
      <c r="AJ268" s="47" t="e">
        <f t="shared" si="282"/>
        <v>#REF!</v>
      </c>
      <c r="AK268" s="47" t="e">
        <f t="shared" si="283"/>
        <v>#REF!</v>
      </c>
      <c r="AL268" s="47" t="e">
        <f t="shared" si="284"/>
        <v>#REF!</v>
      </c>
      <c r="AM268" s="47" t="e">
        <f t="shared" si="285"/>
        <v>#REF!</v>
      </c>
      <c r="AN268" s="47" t="e">
        <f t="shared" si="286"/>
        <v>#REF!</v>
      </c>
      <c r="AO268" s="47" t="e">
        <f t="shared" si="287"/>
        <v>#REF!</v>
      </c>
      <c r="AP268" s="47" t="e">
        <f t="shared" si="288"/>
        <v>#REF!</v>
      </c>
      <c r="AQ268" s="47" t="e">
        <f t="shared" si="289"/>
        <v>#REF!</v>
      </c>
      <c r="AR268" s="47" t="e">
        <f t="shared" si="290"/>
        <v>#REF!</v>
      </c>
      <c r="AS268" s="47" t="e">
        <f t="shared" si="291"/>
        <v>#REF!</v>
      </c>
      <c r="AT268" s="49" t="e">
        <f t="shared" si="292"/>
        <v>#REF!</v>
      </c>
      <c r="AU268" s="48" t="e">
        <f t="shared" si="293"/>
        <v>#REF!</v>
      </c>
      <c r="AV268" s="47" t="e">
        <f t="shared" si="294"/>
        <v>#REF!</v>
      </c>
      <c r="AW268" s="47" t="e">
        <f t="shared" si="295"/>
        <v>#REF!</v>
      </c>
      <c r="AX268" s="47" t="e">
        <f t="shared" si="296"/>
        <v>#REF!</v>
      </c>
      <c r="AY268" s="47" t="e">
        <f t="shared" si="297"/>
        <v>#REF!</v>
      </c>
      <c r="AZ268" s="47" t="e">
        <f t="shared" si="298"/>
        <v>#REF!</v>
      </c>
      <c r="BA268" s="47" t="e">
        <f t="shared" si="299"/>
        <v>#REF!</v>
      </c>
      <c r="BB268" s="47" t="e">
        <f t="shared" si="300"/>
        <v>#REF!</v>
      </c>
      <c r="BC268" s="47" t="e">
        <f t="shared" si="301"/>
        <v>#REF!</v>
      </c>
      <c r="BD268" s="47" t="e">
        <f t="shared" si="302"/>
        <v>#REF!</v>
      </c>
      <c r="BE268" s="47" t="e">
        <f t="shared" si="303"/>
        <v>#REF!</v>
      </c>
      <c r="BF268" s="47" t="e">
        <f t="shared" si="304"/>
        <v>#REF!</v>
      </c>
      <c r="BG268" s="47" t="e">
        <f t="shared" si="305"/>
        <v>#REF!</v>
      </c>
      <c r="BH268" s="47" t="e">
        <f t="shared" si="306"/>
        <v>#REF!</v>
      </c>
      <c r="BI268" s="46" t="e">
        <f t="shared" si="307"/>
        <v>#REF!</v>
      </c>
      <c r="BJ268" s="53" t="e">
        <f t="shared" si="309"/>
        <v>#REF!</v>
      </c>
    </row>
    <row r="269" spans="1:62" s="33" customFormat="1" ht="12.95" customHeight="1">
      <c r="A269" s="52">
        <f t="shared" si="308"/>
        <v>2798</v>
      </c>
      <c r="B269" s="65" t="e">
        <f t="shared" si="248"/>
        <v>#REF!</v>
      </c>
      <c r="C269" s="61" t="e">
        <f t="shared" si="249"/>
        <v>#REF!</v>
      </c>
      <c r="D269" s="61" t="e">
        <f t="shared" si="250"/>
        <v>#REF!</v>
      </c>
      <c r="E269" s="61" t="e">
        <f t="shared" si="251"/>
        <v>#REF!</v>
      </c>
      <c r="F269" s="61" t="e">
        <f t="shared" si="252"/>
        <v>#REF!</v>
      </c>
      <c r="G269" s="61" t="e">
        <f t="shared" si="253"/>
        <v>#REF!</v>
      </c>
      <c r="H269" s="61" t="e">
        <f t="shared" si="254"/>
        <v>#REF!</v>
      </c>
      <c r="I269" s="61" t="e">
        <f t="shared" si="255"/>
        <v>#REF!</v>
      </c>
      <c r="J269" s="61" t="e">
        <f t="shared" si="256"/>
        <v>#REF!</v>
      </c>
      <c r="K269" s="61" t="e">
        <f t="shared" si="257"/>
        <v>#REF!</v>
      </c>
      <c r="L269" s="61" t="e">
        <f t="shared" si="258"/>
        <v>#REF!</v>
      </c>
      <c r="M269" s="61" t="e">
        <f t="shared" si="259"/>
        <v>#REF!</v>
      </c>
      <c r="N269" s="61" t="e">
        <f t="shared" si="260"/>
        <v>#REF!</v>
      </c>
      <c r="O269" s="61" t="e">
        <f t="shared" si="261"/>
        <v>#REF!</v>
      </c>
      <c r="P269" s="63" t="e">
        <f t="shared" si="262"/>
        <v>#REF!</v>
      </c>
      <c r="Q269" s="64" t="e">
        <f t="shared" si="263"/>
        <v>#REF!</v>
      </c>
      <c r="R269" s="61" t="e">
        <f t="shared" si="264"/>
        <v>#REF!</v>
      </c>
      <c r="S269" s="61" t="e">
        <f t="shared" si="265"/>
        <v>#REF!</v>
      </c>
      <c r="T269" s="61" t="e">
        <f t="shared" si="266"/>
        <v>#REF!</v>
      </c>
      <c r="U269" s="61" t="e">
        <f t="shared" si="267"/>
        <v>#REF!</v>
      </c>
      <c r="V269" s="61" t="e">
        <f t="shared" si="268"/>
        <v>#REF!</v>
      </c>
      <c r="W269" s="61" t="e">
        <f t="shared" si="269"/>
        <v>#REF!</v>
      </c>
      <c r="X269" s="61" t="e">
        <f t="shared" si="270"/>
        <v>#REF!</v>
      </c>
      <c r="Y269" s="61" t="e">
        <f t="shared" si="271"/>
        <v>#REF!</v>
      </c>
      <c r="Z269" s="61" t="e">
        <f t="shared" si="272"/>
        <v>#REF!</v>
      </c>
      <c r="AA269" s="62" t="e">
        <f t="shared" si="273"/>
        <v>#REF!</v>
      </c>
      <c r="AB269" s="61" t="e">
        <f t="shared" si="274"/>
        <v>#REF!</v>
      </c>
      <c r="AC269" s="61" t="e">
        <f t="shared" si="275"/>
        <v>#REF!</v>
      </c>
      <c r="AD269" s="61" t="e">
        <f t="shared" si="276"/>
        <v>#REF!</v>
      </c>
      <c r="AE269" s="63" t="e">
        <f t="shared" si="277"/>
        <v>#REF!</v>
      </c>
      <c r="AF269" s="62" t="e">
        <f t="shared" si="278"/>
        <v>#REF!</v>
      </c>
      <c r="AG269" s="61" t="e">
        <f t="shared" si="279"/>
        <v>#REF!</v>
      </c>
      <c r="AH269" s="61" t="e">
        <f t="shared" si="280"/>
        <v>#REF!</v>
      </c>
      <c r="AI269" s="61" t="e">
        <f t="shared" si="281"/>
        <v>#REF!</v>
      </c>
      <c r="AJ269" s="61" t="e">
        <f t="shared" si="282"/>
        <v>#REF!</v>
      </c>
      <c r="AK269" s="61" t="e">
        <f t="shared" si="283"/>
        <v>#REF!</v>
      </c>
      <c r="AL269" s="61" t="e">
        <f t="shared" si="284"/>
        <v>#REF!</v>
      </c>
      <c r="AM269" s="61" t="e">
        <f t="shared" si="285"/>
        <v>#REF!</v>
      </c>
      <c r="AN269" s="61" t="e">
        <f t="shared" si="286"/>
        <v>#REF!</v>
      </c>
      <c r="AO269" s="61" t="e">
        <f t="shared" si="287"/>
        <v>#REF!</v>
      </c>
      <c r="AP269" s="61" t="e">
        <f t="shared" si="288"/>
        <v>#REF!</v>
      </c>
      <c r="AQ269" s="61" t="e">
        <f t="shared" si="289"/>
        <v>#REF!</v>
      </c>
      <c r="AR269" s="61" t="e">
        <f t="shared" si="290"/>
        <v>#REF!</v>
      </c>
      <c r="AS269" s="61" t="e">
        <f t="shared" si="291"/>
        <v>#REF!</v>
      </c>
      <c r="AT269" s="63" t="e">
        <f t="shared" si="292"/>
        <v>#REF!</v>
      </c>
      <c r="AU269" s="62" t="e">
        <f t="shared" si="293"/>
        <v>#REF!</v>
      </c>
      <c r="AV269" s="61" t="e">
        <f t="shared" si="294"/>
        <v>#REF!</v>
      </c>
      <c r="AW269" s="61" t="e">
        <f t="shared" si="295"/>
        <v>#REF!</v>
      </c>
      <c r="AX269" s="61" t="e">
        <f t="shared" si="296"/>
        <v>#REF!</v>
      </c>
      <c r="AY269" s="61" t="e">
        <f t="shared" si="297"/>
        <v>#REF!</v>
      </c>
      <c r="AZ269" s="61" t="e">
        <f t="shared" si="298"/>
        <v>#REF!</v>
      </c>
      <c r="BA269" s="61" t="e">
        <f t="shared" si="299"/>
        <v>#REF!</v>
      </c>
      <c r="BB269" s="61" t="e">
        <f t="shared" si="300"/>
        <v>#REF!</v>
      </c>
      <c r="BC269" s="61" t="e">
        <f t="shared" si="301"/>
        <v>#REF!</v>
      </c>
      <c r="BD269" s="61" t="e">
        <f t="shared" si="302"/>
        <v>#REF!</v>
      </c>
      <c r="BE269" s="61" t="e">
        <f t="shared" si="303"/>
        <v>#REF!</v>
      </c>
      <c r="BF269" s="61" t="e">
        <f t="shared" si="304"/>
        <v>#REF!</v>
      </c>
      <c r="BG269" s="61" t="e">
        <f t="shared" si="305"/>
        <v>#REF!</v>
      </c>
      <c r="BH269" s="61" t="e">
        <f t="shared" si="306"/>
        <v>#REF!</v>
      </c>
      <c r="BI269" s="60" t="e">
        <f t="shared" si="307"/>
        <v>#REF!</v>
      </c>
      <c r="BJ269" s="53" t="e">
        <f t="shared" si="309"/>
        <v>#REF!</v>
      </c>
    </row>
    <row r="270" spans="1:62" s="33" customFormat="1" ht="12.95" customHeight="1">
      <c r="A270" s="52">
        <f t="shared" si="308"/>
        <v>2799</v>
      </c>
      <c r="B270" s="59" t="e">
        <f t="shared" si="248"/>
        <v>#REF!</v>
      </c>
      <c r="C270" s="55" t="e">
        <f t="shared" si="249"/>
        <v>#REF!</v>
      </c>
      <c r="D270" s="55" t="e">
        <f t="shared" si="250"/>
        <v>#REF!</v>
      </c>
      <c r="E270" s="55" t="e">
        <f t="shared" si="251"/>
        <v>#REF!</v>
      </c>
      <c r="F270" s="55" t="e">
        <f t="shared" si="252"/>
        <v>#REF!</v>
      </c>
      <c r="G270" s="55" t="e">
        <f t="shared" si="253"/>
        <v>#REF!</v>
      </c>
      <c r="H270" s="55" t="e">
        <f t="shared" si="254"/>
        <v>#REF!</v>
      </c>
      <c r="I270" s="55" t="e">
        <f t="shared" si="255"/>
        <v>#REF!</v>
      </c>
      <c r="J270" s="55" t="e">
        <f t="shared" si="256"/>
        <v>#REF!</v>
      </c>
      <c r="K270" s="55" t="e">
        <f t="shared" si="257"/>
        <v>#REF!</v>
      </c>
      <c r="L270" s="55" t="e">
        <f t="shared" si="258"/>
        <v>#REF!</v>
      </c>
      <c r="M270" s="55" t="e">
        <f t="shared" si="259"/>
        <v>#REF!</v>
      </c>
      <c r="N270" s="55" t="e">
        <f t="shared" si="260"/>
        <v>#REF!</v>
      </c>
      <c r="O270" s="55" t="e">
        <f t="shared" si="261"/>
        <v>#REF!</v>
      </c>
      <c r="P270" s="57" t="e">
        <f t="shared" si="262"/>
        <v>#REF!</v>
      </c>
      <c r="Q270" s="58" t="e">
        <f t="shared" si="263"/>
        <v>#REF!</v>
      </c>
      <c r="R270" s="55" t="e">
        <f t="shared" si="264"/>
        <v>#REF!</v>
      </c>
      <c r="S270" s="55" t="e">
        <f t="shared" si="265"/>
        <v>#REF!</v>
      </c>
      <c r="T270" s="55" t="e">
        <f t="shared" si="266"/>
        <v>#REF!</v>
      </c>
      <c r="U270" s="55" t="e">
        <f t="shared" si="267"/>
        <v>#REF!</v>
      </c>
      <c r="V270" s="55" t="e">
        <f t="shared" si="268"/>
        <v>#REF!</v>
      </c>
      <c r="W270" s="55" t="e">
        <f t="shared" si="269"/>
        <v>#REF!</v>
      </c>
      <c r="X270" s="55" t="e">
        <f t="shared" si="270"/>
        <v>#REF!</v>
      </c>
      <c r="Y270" s="55" t="e">
        <f t="shared" si="271"/>
        <v>#REF!</v>
      </c>
      <c r="Z270" s="55" t="e">
        <f t="shared" si="272"/>
        <v>#REF!</v>
      </c>
      <c r="AA270" s="56" t="e">
        <f t="shared" si="273"/>
        <v>#REF!</v>
      </c>
      <c r="AB270" s="55" t="e">
        <f t="shared" si="274"/>
        <v>#REF!</v>
      </c>
      <c r="AC270" s="55" t="e">
        <f t="shared" si="275"/>
        <v>#REF!</v>
      </c>
      <c r="AD270" s="55" t="e">
        <f t="shared" si="276"/>
        <v>#REF!</v>
      </c>
      <c r="AE270" s="57" t="e">
        <f t="shared" si="277"/>
        <v>#REF!</v>
      </c>
      <c r="AF270" s="56" t="e">
        <f t="shared" si="278"/>
        <v>#REF!</v>
      </c>
      <c r="AG270" s="55" t="e">
        <f t="shared" si="279"/>
        <v>#REF!</v>
      </c>
      <c r="AH270" s="55" t="e">
        <f t="shared" si="280"/>
        <v>#REF!</v>
      </c>
      <c r="AI270" s="55" t="e">
        <f t="shared" si="281"/>
        <v>#REF!</v>
      </c>
      <c r="AJ270" s="55" t="e">
        <f t="shared" si="282"/>
        <v>#REF!</v>
      </c>
      <c r="AK270" s="55" t="e">
        <f t="shared" si="283"/>
        <v>#REF!</v>
      </c>
      <c r="AL270" s="55" t="e">
        <f t="shared" si="284"/>
        <v>#REF!</v>
      </c>
      <c r="AM270" s="55" t="e">
        <f t="shared" si="285"/>
        <v>#REF!</v>
      </c>
      <c r="AN270" s="55" t="e">
        <f t="shared" si="286"/>
        <v>#REF!</v>
      </c>
      <c r="AO270" s="55" t="e">
        <f t="shared" si="287"/>
        <v>#REF!</v>
      </c>
      <c r="AP270" s="55" t="e">
        <f t="shared" si="288"/>
        <v>#REF!</v>
      </c>
      <c r="AQ270" s="55" t="e">
        <f t="shared" si="289"/>
        <v>#REF!</v>
      </c>
      <c r="AR270" s="55" t="e">
        <f t="shared" si="290"/>
        <v>#REF!</v>
      </c>
      <c r="AS270" s="55" t="e">
        <f t="shared" si="291"/>
        <v>#REF!</v>
      </c>
      <c r="AT270" s="57" t="e">
        <f t="shared" si="292"/>
        <v>#REF!</v>
      </c>
      <c r="AU270" s="56" t="e">
        <f t="shared" si="293"/>
        <v>#REF!</v>
      </c>
      <c r="AV270" s="55" t="e">
        <f t="shared" si="294"/>
        <v>#REF!</v>
      </c>
      <c r="AW270" s="55" t="e">
        <f t="shared" si="295"/>
        <v>#REF!</v>
      </c>
      <c r="AX270" s="55" t="e">
        <f t="shared" si="296"/>
        <v>#REF!</v>
      </c>
      <c r="AY270" s="55" t="e">
        <f t="shared" si="297"/>
        <v>#REF!</v>
      </c>
      <c r="AZ270" s="55" t="e">
        <f t="shared" si="298"/>
        <v>#REF!</v>
      </c>
      <c r="BA270" s="55" t="e">
        <f t="shared" si="299"/>
        <v>#REF!</v>
      </c>
      <c r="BB270" s="55" t="e">
        <f t="shared" si="300"/>
        <v>#REF!</v>
      </c>
      <c r="BC270" s="55" t="e">
        <f t="shared" si="301"/>
        <v>#REF!</v>
      </c>
      <c r="BD270" s="55" t="e">
        <f t="shared" si="302"/>
        <v>#REF!</v>
      </c>
      <c r="BE270" s="55" t="e">
        <f t="shared" si="303"/>
        <v>#REF!</v>
      </c>
      <c r="BF270" s="55" t="e">
        <f t="shared" si="304"/>
        <v>#REF!</v>
      </c>
      <c r="BG270" s="55" t="e">
        <f t="shared" si="305"/>
        <v>#REF!</v>
      </c>
      <c r="BH270" s="55" t="e">
        <f t="shared" si="306"/>
        <v>#REF!</v>
      </c>
      <c r="BI270" s="54" t="e">
        <f t="shared" si="307"/>
        <v>#REF!</v>
      </c>
      <c r="BJ270" s="53" t="e">
        <f t="shared" si="309"/>
        <v>#REF!</v>
      </c>
    </row>
    <row r="271" spans="1:62" s="33" customFormat="1" ht="12.95" customHeight="1">
      <c r="A271" s="52">
        <f t="shared" si="308"/>
        <v>2800</v>
      </c>
      <c r="B271" s="59" t="e">
        <f t="shared" si="248"/>
        <v>#REF!</v>
      </c>
      <c r="C271" s="55" t="e">
        <f t="shared" si="249"/>
        <v>#REF!</v>
      </c>
      <c r="D271" s="55" t="e">
        <f t="shared" si="250"/>
        <v>#REF!</v>
      </c>
      <c r="E271" s="55" t="e">
        <f t="shared" si="251"/>
        <v>#REF!</v>
      </c>
      <c r="F271" s="55" t="e">
        <f t="shared" si="252"/>
        <v>#REF!</v>
      </c>
      <c r="G271" s="55" t="e">
        <f t="shared" si="253"/>
        <v>#REF!</v>
      </c>
      <c r="H271" s="55" t="e">
        <f t="shared" si="254"/>
        <v>#REF!</v>
      </c>
      <c r="I271" s="55" t="e">
        <f t="shared" si="255"/>
        <v>#REF!</v>
      </c>
      <c r="J271" s="55" t="e">
        <f t="shared" si="256"/>
        <v>#REF!</v>
      </c>
      <c r="K271" s="55" t="e">
        <f t="shared" si="257"/>
        <v>#REF!</v>
      </c>
      <c r="L271" s="55" t="e">
        <f t="shared" si="258"/>
        <v>#REF!</v>
      </c>
      <c r="M271" s="55" t="e">
        <f t="shared" si="259"/>
        <v>#REF!</v>
      </c>
      <c r="N271" s="55" t="e">
        <f t="shared" si="260"/>
        <v>#REF!</v>
      </c>
      <c r="O271" s="55" t="e">
        <f t="shared" si="261"/>
        <v>#REF!</v>
      </c>
      <c r="P271" s="57" t="e">
        <f t="shared" si="262"/>
        <v>#REF!</v>
      </c>
      <c r="Q271" s="58" t="e">
        <f t="shared" si="263"/>
        <v>#REF!</v>
      </c>
      <c r="R271" s="55" t="e">
        <f t="shared" si="264"/>
        <v>#REF!</v>
      </c>
      <c r="S271" s="55" t="e">
        <f t="shared" si="265"/>
        <v>#REF!</v>
      </c>
      <c r="T271" s="55" t="e">
        <f t="shared" si="266"/>
        <v>#REF!</v>
      </c>
      <c r="U271" s="55" t="e">
        <f t="shared" si="267"/>
        <v>#REF!</v>
      </c>
      <c r="V271" s="55" t="e">
        <f t="shared" si="268"/>
        <v>#REF!</v>
      </c>
      <c r="W271" s="55" t="e">
        <f t="shared" si="269"/>
        <v>#REF!</v>
      </c>
      <c r="X271" s="55" t="e">
        <f t="shared" si="270"/>
        <v>#REF!</v>
      </c>
      <c r="Y271" s="55" t="e">
        <f t="shared" si="271"/>
        <v>#REF!</v>
      </c>
      <c r="Z271" s="55" t="e">
        <f t="shared" si="272"/>
        <v>#REF!</v>
      </c>
      <c r="AA271" s="56" t="e">
        <f t="shared" si="273"/>
        <v>#REF!</v>
      </c>
      <c r="AB271" s="55" t="e">
        <f t="shared" si="274"/>
        <v>#REF!</v>
      </c>
      <c r="AC271" s="55" t="e">
        <f t="shared" si="275"/>
        <v>#REF!</v>
      </c>
      <c r="AD271" s="55" t="e">
        <f t="shared" si="276"/>
        <v>#REF!</v>
      </c>
      <c r="AE271" s="57" t="e">
        <f t="shared" si="277"/>
        <v>#REF!</v>
      </c>
      <c r="AF271" s="56" t="e">
        <f t="shared" si="278"/>
        <v>#REF!</v>
      </c>
      <c r="AG271" s="55" t="e">
        <f t="shared" si="279"/>
        <v>#REF!</v>
      </c>
      <c r="AH271" s="55" t="e">
        <f t="shared" si="280"/>
        <v>#REF!</v>
      </c>
      <c r="AI271" s="55" t="e">
        <f t="shared" si="281"/>
        <v>#REF!</v>
      </c>
      <c r="AJ271" s="55" t="e">
        <f t="shared" si="282"/>
        <v>#REF!</v>
      </c>
      <c r="AK271" s="55" t="e">
        <f t="shared" si="283"/>
        <v>#REF!</v>
      </c>
      <c r="AL271" s="55" t="e">
        <f t="shared" si="284"/>
        <v>#REF!</v>
      </c>
      <c r="AM271" s="55" t="e">
        <f t="shared" si="285"/>
        <v>#REF!</v>
      </c>
      <c r="AN271" s="55" t="e">
        <f t="shared" si="286"/>
        <v>#REF!</v>
      </c>
      <c r="AO271" s="55" t="e">
        <f t="shared" si="287"/>
        <v>#REF!</v>
      </c>
      <c r="AP271" s="55" t="e">
        <f t="shared" si="288"/>
        <v>#REF!</v>
      </c>
      <c r="AQ271" s="55" t="e">
        <f t="shared" si="289"/>
        <v>#REF!</v>
      </c>
      <c r="AR271" s="55" t="e">
        <f t="shared" si="290"/>
        <v>#REF!</v>
      </c>
      <c r="AS271" s="55" t="e">
        <f t="shared" si="291"/>
        <v>#REF!</v>
      </c>
      <c r="AT271" s="57" t="e">
        <f t="shared" si="292"/>
        <v>#REF!</v>
      </c>
      <c r="AU271" s="56" t="e">
        <f t="shared" si="293"/>
        <v>#REF!</v>
      </c>
      <c r="AV271" s="55" t="e">
        <f t="shared" si="294"/>
        <v>#REF!</v>
      </c>
      <c r="AW271" s="55" t="e">
        <f t="shared" si="295"/>
        <v>#REF!</v>
      </c>
      <c r="AX271" s="55" t="e">
        <f t="shared" si="296"/>
        <v>#REF!</v>
      </c>
      <c r="AY271" s="55" t="e">
        <f t="shared" si="297"/>
        <v>#REF!</v>
      </c>
      <c r="AZ271" s="55" t="e">
        <f t="shared" si="298"/>
        <v>#REF!</v>
      </c>
      <c r="BA271" s="55" t="e">
        <f t="shared" si="299"/>
        <v>#REF!</v>
      </c>
      <c r="BB271" s="55" t="e">
        <f t="shared" si="300"/>
        <v>#REF!</v>
      </c>
      <c r="BC271" s="55" t="e">
        <f t="shared" si="301"/>
        <v>#REF!</v>
      </c>
      <c r="BD271" s="55" t="e">
        <f t="shared" si="302"/>
        <v>#REF!</v>
      </c>
      <c r="BE271" s="55" t="e">
        <f t="shared" si="303"/>
        <v>#REF!</v>
      </c>
      <c r="BF271" s="55" t="e">
        <f t="shared" si="304"/>
        <v>#REF!</v>
      </c>
      <c r="BG271" s="55" t="e">
        <f t="shared" si="305"/>
        <v>#REF!</v>
      </c>
      <c r="BH271" s="55" t="e">
        <f t="shared" si="306"/>
        <v>#REF!</v>
      </c>
      <c r="BI271" s="54" t="e">
        <f t="shared" si="307"/>
        <v>#REF!</v>
      </c>
      <c r="BJ271" s="53" t="e">
        <f t="shared" si="309"/>
        <v>#REF!</v>
      </c>
    </row>
    <row r="272" spans="1:62" s="33" customFormat="1" ht="12.95" customHeight="1">
      <c r="A272" s="52">
        <f t="shared" si="308"/>
        <v>2801</v>
      </c>
      <c r="B272" s="59" t="e">
        <f t="shared" si="248"/>
        <v>#REF!</v>
      </c>
      <c r="C272" s="55" t="e">
        <f t="shared" si="249"/>
        <v>#REF!</v>
      </c>
      <c r="D272" s="55" t="e">
        <f t="shared" si="250"/>
        <v>#REF!</v>
      </c>
      <c r="E272" s="55" t="e">
        <f t="shared" si="251"/>
        <v>#REF!</v>
      </c>
      <c r="F272" s="55" t="e">
        <f t="shared" si="252"/>
        <v>#REF!</v>
      </c>
      <c r="G272" s="55" t="e">
        <f t="shared" si="253"/>
        <v>#REF!</v>
      </c>
      <c r="H272" s="55" t="e">
        <f t="shared" si="254"/>
        <v>#REF!</v>
      </c>
      <c r="I272" s="55" t="e">
        <f t="shared" si="255"/>
        <v>#REF!</v>
      </c>
      <c r="J272" s="55" t="e">
        <f t="shared" si="256"/>
        <v>#REF!</v>
      </c>
      <c r="K272" s="55" t="e">
        <f t="shared" si="257"/>
        <v>#REF!</v>
      </c>
      <c r="L272" s="55" t="e">
        <f t="shared" si="258"/>
        <v>#REF!</v>
      </c>
      <c r="M272" s="55" t="e">
        <f t="shared" si="259"/>
        <v>#REF!</v>
      </c>
      <c r="N272" s="55" t="e">
        <f t="shared" si="260"/>
        <v>#REF!</v>
      </c>
      <c r="O272" s="55" t="e">
        <f t="shared" si="261"/>
        <v>#REF!</v>
      </c>
      <c r="P272" s="57" t="e">
        <f t="shared" si="262"/>
        <v>#REF!</v>
      </c>
      <c r="Q272" s="58" t="e">
        <f t="shared" si="263"/>
        <v>#REF!</v>
      </c>
      <c r="R272" s="55" t="e">
        <f t="shared" si="264"/>
        <v>#REF!</v>
      </c>
      <c r="S272" s="55" t="e">
        <f t="shared" si="265"/>
        <v>#REF!</v>
      </c>
      <c r="T272" s="55" t="e">
        <f t="shared" si="266"/>
        <v>#REF!</v>
      </c>
      <c r="U272" s="55" t="e">
        <f t="shared" si="267"/>
        <v>#REF!</v>
      </c>
      <c r="V272" s="55" t="e">
        <f t="shared" si="268"/>
        <v>#REF!</v>
      </c>
      <c r="W272" s="55" t="e">
        <f t="shared" si="269"/>
        <v>#REF!</v>
      </c>
      <c r="X272" s="55" t="e">
        <f t="shared" si="270"/>
        <v>#REF!</v>
      </c>
      <c r="Y272" s="55" t="e">
        <f t="shared" si="271"/>
        <v>#REF!</v>
      </c>
      <c r="Z272" s="55" t="e">
        <f t="shared" si="272"/>
        <v>#REF!</v>
      </c>
      <c r="AA272" s="56" t="e">
        <f t="shared" si="273"/>
        <v>#REF!</v>
      </c>
      <c r="AB272" s="55" t="e">
        <f t="shared" si="274"/>
        <v>#REF!</v>
      </c>
      <c r="AC272" s="55" t="e">
        <f t="shared" si="275"/>
        <v>#REF!</v>
      </c>
      <c r="AD272" s="55" t="e">
        <f t="shared" si="276"/>
        <v>#REF!</v>
      </c>
      <c r="AE272" s="57" t="e">
        <f t="shared" si="277"/>
        <v>#REF!</v>
      </c>
      <c r="AF272" s="56" t="e">
        <f t="shared" si="278"/>
        <v>#REF!</v>
      </c>
      <c r="AG272" s="55" t="e">
        <f t="shared" si="279"/>
        <v>#REF!</v>
      </c>
      <c r="AH272" s="55" t="e">
        <f t="shared" si="280"/>
        <v>#REF!</v>
      </c>
      <c r="AI272" s="55" t="e">
        <f t="shared" si="281"/>
        <v>#REF!</v>
      </c>
      <c r="AJ272" s="55" t="e">
        <f t="shared" si="282"/>
        <v>#REF!</v>
      </c>
      <c r="AK272" s="55" t="e">
        <f t="shared" si="283"/>
        <v>#REF!</v>
      </c>
      <c r="AL272" s="55" t="e">
        <f t="shared" si="284"/>
        <v>#REF!</v>
      </c>
      <c r="AM272" s="55" t="e">
        <f t="shared" si="285"/>
        <v>#REF!</v>
      </c>
      <c r="AN272" s="55" t="e">
        <f t="shared" si="286"/>
        <v>#REF!</v>
      </c>
      <c r="AO272" s="55" t="e">
        <f t="shared" si="287"/>
        <v>#REF!</v>
      </c>
      <c r="AP272" s="55" t="e">
        <f t="shared" si="288"/>
        <v>#REF!</v>
      </c>
      <c r="AQ272" s="55" t="e">
        <f t="shared" si="289"/>
        <v>#REF!</v>
      </c>
      <c r="AR272" s="55" t="e">
        <f t="shared" si="290"/>
        <v>#REF!</v>
      </c>
      <c r="AS272" s="55" t="e">
        <f t="shared" si="291"/>
        <v>#REF!</v>
      </c>
      <c r="AT272" s="57" t="e">
        <f t="shared" si="292"/>
        <v>#REF!</v>
      </c>
      <c r="AU272" s="56" t="e">
        <f t="shared" si="293"/>
        <v>#REF!</v>
      </c>
      <c r="AV272" s="55" t="e">
        <f t="shared" si="294"/>
        <v>#REF!</v>
      </c>
      <c r="AW272" s="55" t="e">
        <f t="shared" si="295"/>
        <v>#REF!</v>
      </c>
      <c r="AX272" s="55" t="e">
        <f t="shared" si="296"/>
        <v>#REF!</v>
      </c>
      <c r="AY272" s="55" t="e">
        <f t="shared" si="297"/>
        <v>#REF!</v>
      </c>
      <c r="AZ272" s="55" t="e">
        <f t="shared" si="298"/>
        <v>#REF!</v>
      </c>
      <c r="BA272" s="55" t="e">
        <f t="shared" si="299"/>
        <v>#REF!</v>
      </c>
      <c r="BB272" s="55" t="e">
        <f t="shared" si="300"/>
        <v>#REF!</v>
      </c>
      <c r="BC272" s="55" t="e">
        <f t="shared" si="301"/>
        <v>#REF!</v>
      </c>
      <c r="BD272" s="55" t="e">
        <f t="shared" si="302"/>
        <v>#REF!</v>
      </c>
      <c r="BE272" s="55" t="e">
        <f t="shared" si="303"/>
        <v>#REF!</v>
      </c>
      <c r="BF272" s="55" t="e">
        <f t="shared" si="304"/>
        <v>#REF!</v>
      </c>
      <c r="BG272" s="55" t="e">
        <f t="shared" si="305"/>
        <v>#REF!</v>
      </c>
      <c r="BH272" s="55" t="e">
        <f t="shared" si="306"/>
        <v>#REF!</v>
      </c>
      <c r="BI272" s="54" t="e">
        <f t="shared" si="307"/>
        <v>#REF!</v>
      </c>
      <c r="BJ272" s="53" t="e">
        <f t="shared" si="309"/>
        <v>#REF!</v>
      </c>
    </row>
    <row r="273" spans="1:62" s="33" customFormat="1" ht="12.95" customHeight="1">
      <c r="A273" s="52">
        <f t="shared" si="308"/>
        <v>2802</v>
      </c>
      <c r="B273" s="59" t="e">
        <f t="shared" si="248"/>
        <v>#REF!</v>
      </c>
      <c r="C273" s="55" t="e">
        <f t="shared" si="249"/>
        <v>#REF!</v>
      </c>
      <c r="D273" s="55" t="e">
        <f t="shared" si="250"/>
        <v>#REF!</v>
      </c>
      <c r="E273" s="55" t="e">
        <f t="shared" si="251"/>
        <v>#REF!</v>
      </c>
      <c r="F273" s="55" t="e">
        <f t="shared" si="252"/>
        <v>#REF!</v>
      </c>
      <c r="G273" s="55" t="e">
        <f t="shared" si="253"/>
        <v>#REF!</v>
      </c>
      <c r="H273" s="55" t="e">
        <f t="shared" si="254"/>
        <v>#REF!</v>
      </c>
      <c r="I273" s="55" t="e">
        <f t="shared" si="255"/>
        <v>#REF!</v>
      </c>
      <c r="J273" s="55" t="e">
        <f t="shared" si="256"/>
        <v>#REF!</v>
      </c>
      <c r="K273" s="55" t="e">
        <f t="shared" si="257"/>
        <v>#REF!</v>
      </c>
      <c r="L273" s="55" t="e">
        <f t="shared" si="258"/>
        <v>#REF!</v>
      </c>
      <c r="M273" s="55" t="e">
        <f t="shared" si="259"/>
        <v>#REF!</v>
      </c>
      <c r="N273" s="55" t="e">
        <f t="shared" si="260"/>
        <v>#REF!</v>
      </c>
      <c r="O273" s="55" t="e">
        <f t="shared" si="261"/>
        <v>#REF!</v>
      </c>
      <c r="P273" s="57" t="e">
        <f t="shared" si="262"/>
        <v>#REF!</v>
      </c>
      <c r="Q273" s="58" t="e">
        <f t="shared" si="263"/>
        <v>#REF!</v>
      </c>
      <c r="R273" s="55" t="e">
        <f t="shared" si="264"/>
        <v>#REF!</v>
      </c>
      <c r="S273" s="55" t="e">
        <f t="shared" si="265"/>
        <v>#REF!</v>
      </c>
      <c r="T273" s="55" t="e">
        <f t="shared" si="266"/>
        <v>#REF!</v>
      </c>
      <c r="U273" s="55" t="e">
        <f t="shared" si="267"/>
        <v>#REF!</v>
      </c>
      <c r="V273" s="55" t="e">
        <f t="shared" si="268"/>
        <v>#REF!</v>
      </c>
      <c r="W273" s="55" t="e">
        <f t="shared" si="269"/>
        <v>#REF!</v>
      </c>
      <c r="X273" s="55" t="e">
        <f t="shared" si="270"/>
        <v>#REF!</v>
      </c>
      <c r="Y273" s="55" t="e">
        <f t="shared" si="271"/>
        <v>#REF!</v>
      </c>
      <c r="Z273" s="55" t="e">
        <f t="shared" si="272"/>
        <v>#REF!</v>
      </c>
      <c r="AA273" s="56" t="e">
        <f t="shared" si="273"/>
        <v>#REF!</v>
      </c>
      <c r="AB273" s="55" t="e">
        <f t="shared" si="274"/>
        <v>#REF!</v>
      </c>
      <c r="AC273" s="55" t="e">
        <f t="shared" si="275"/>
        <v>#REF!</v>
      </c>
      <c r="AD273" s="55" t="e">
        <f t="shared" si="276"/>
        <v>#REF!</v>
      </c>
      <c r="AE273" s="57" t="e">
        <f t="shared" si="277"/>
        <v>#REF!</v>
      </c>
      <c r="AF273" s="56" t="e">
        <f t="shared" si="278"/>
        <v>#REF!</v>
      </c>
      <c r="AG273" s="55" t="e">
        <f t="shared" si="279"/>
        <v>#REF!</v>
      </c>
      <c r="AH273" s="55" t="e">
        <f t="shared" si="280"/>
        <v>#REF!</v>
      </c>
      <c r="AI273" s="55" t="e">
        <f t="shared" si="281"/>
        <v>#REF!</v>
      </c>
      <c r="AJ273" s="55" t="e">
        <f t="shared" si="282"/>
        <v>#REF!</v>
      </c>
      <c r="AK273" s="55" t="e">
        <f t="shared" si="283"/>
        <v>#REF!</v>
      </c>
      <c r="AL273" s="55" t="e">
        <f t="shared" si="284"/>
        <v>#REF!</v>
      </c>
      <c r="AM273" s="55" t="e">
        <f t="shared" si="285"/>
        <v>#REF!</v>
      </c>
      <c r="AN273" s="55" t="e">
        <f t="shared" si="286"/>
        <v>#REF!</v>
      </c>
      <c r="AO273" s="55" t="e">
        <f t="shared" si="287"/>
        <v>#REF!</v>
      </c>
      <c r="AP273" s="55" t="e">
        <f t="shared" si="288"/>
        <v>#REF!</v>
      </c>
      <c r="AQ273" s="55" t="e">
        <f t="shared" si="289"/>
        <v>#REF!</v>
      </c>
      <c r="AR273" s="55" t="e">
        <f t="shared" si="290"/>
        <v>#REF!</v>
      </c>
      <c r="AS273" s="55" t="e">
        <f t="shared" si="291"/>
        <v>#REF!</v>
      </c>
      <c r="AT273" s="57" t="e">
        <f t="shared" si="292"/>
        <v>#REF!</v>
      </c>
      <c r="AU273" s="56" t="e">
        <f t="shared" si="293"/>
        <v>#REF!</v>
      </c>
      <c r="AV273" s="55" t="e">
        <f t="shared" si="294"/>
        <v>#REF!</v>
      </c>
      <c r="AW273" s="55" t="e">
        <f t="shared" si="295"/>
        <v>#REF!</v>
      </c>
      <c r="AX273" s="55" t="e">
        <f t="shared" si="296"/>
        <v>#REF!</v>
      </c>
      <c r="AY273" s="55" t="e">
        <f t="shared" si="297"/>
        <v>#REF!</v>
      </c>
      <c r="AZ273" s="55" t="e">
        <f t="shared" si="298"/>
        <v>#REF!</v>
      </c>
      <c r="BA273" s="55" t="e">
        <f t="shared" si="299"/>
        <v>#REF!</v>
      </c>
      <c r="BB273" s="55" t="e">
        <f t="shared" si="300"/>
        <v>#REF!</v>
      </c>
      <c r="BC273" s="55" t="e">
        <f t="shared" si="301"/>
        <v>#REF!</v>
      </c>
      <c r="BD273" s="55" t="e">
        <f t="shared" si="302"/>
        <v>#REF!</v>
      </c>
      <c r="BE273" s="55" t="e">
        <f t="shared" si="303"/>
        <v>#REF!</v>
      </c>
      <c r="BF273" s="55" t="e">
        <f t="shared" si="304"/>
        <v>#REF!</v>
      </c>
      <c r="BG273" s="55" t="e">
        <f t="shared" si="305"/>
        <v>#REF!</v>
      </c>
      <c r="BH273" s="55" t="e">
        <f t="shared" si="306"/>
        <v>#REF!</v>
      </c>
      <c r="BI273" s="54" t="e">
        <f t="shared" si="307"/>
        <v>#REF!</v>
      </c>
      <c r="BJ273" s="53" t="e">
        <f t="shared" si="309"/>
        <v>#REF!</v>
      </c>
    </row>
    <row r="274" spans="1:62" s="33" customFormat="1" ht="12.95" customHeight="1">
      <c r="A274" s="52">
        <f t="shared" si="308"/>
        <v>2803</v>
      </c>
      <c r="B274" s="65" t="e">
        <f t="shared" si="248"/>
        <v>#REF!</v>
      </c>
      <c r="C274" s="61" t="e">
        <f t="shared" si="249"/>
        <v>#REF!</v>
      </c>
      <c r="D274" s="61" t="e">
        <f t="shared" si="250"/>
        <v>#REF!</v>
      </c>
      <c r="E274" s="61" t="e">
        <f t="shared" si="251"/>
        <v>#REF!</v>
      </c>
      <c r="F274" s="61" t="e">
        <f t="shared" si="252"/>
        <v>#REF!</v>
      </c>
      <c r="G274" s="61" t="e">
        <f t="shared" si="253"/>
        <v>#REF!</v>
      </c>
      <c r="H274" s="61" t="e">
        <f t="shared" si="254"/>
        <v>#REF!</v>
      </c>
      <c r="I274" s="61" t="e">
        <f t="shared" si="255"/>
        <v>#REF!</v>
      </c>
      <c r="J274" s="61" t="e">
        <f t="shared" si="256"/>
        <v>#REF!</v>
      </c>
      <c r="K274" s="61" t="e">
        <f t="shared" si="257"/>
        <v>#REF!</v>
      </c>
      <c r="L274" s="61" t="e">
        <f t="shared" si="258"/>
        <v>#REF!</v>
      </c>
      <c r="M274" s="61" t="e">
        <f t="shared" si="259"/>
        <v>#REF!</v>
      </c>
      <c r="N274" s="61" t="e">
        <f t="shared" si="260"/>
        <v>#REF!</v>
      </c>
      <c r="O274" s="61" t="e">
        <f t="shared" si="261"/>
        <v>#REF!</v>
      </c>
      <c r="P274" s="63" t="e">
        <f t="shared" si="262"/>
        <v>#REF!</v>
      </c>
      <c r="Q274" s="64" t="e">
        <f t="shared" si="263"/>
        <v>#REF!</v>
      </c>
      <c r="R274" s="61" t="e">
        <f t="shared" si="264"/>
        <v>#REF!</v>
      </c>
      <c r="S274" s="61" t="e">
        <f t="shared" si="265"/>
        <v>#REF!</v>
      </c>
      <c r="T274" s="61" t="e">
        <f t="shared" si="266"/>
        <v>#REF!</v>
      </c>
      <c r="U274" s="61" t="e">
        <f t="shared" si="267"/>
        <v>#REF!</v>
      </c>
      <c r="V274" s="61" t="e">
        <f t="shared" si="268"/>
        <v>#REF!</v>
      </c>
      <c r="W274" s="61" t="e">
        <f t="shared" si="269"/>
        <v>#REF!</v>
      </c>
      <c r="X274" s="61" t="e">
        <f t="shared" si="270"/>
        <v>#REF!</v>
      </c>
      <c r="Y274" s="61" t="e">
        <f t="shared" si="271"/>
        <v>#REF!</v>
      </c>
      <c r="Z274" s="61" t="e">
        <f t="shared" si="272"/>
        <v>#REF!</v>
      </c>
      <c r="AA274" s="62" t="e">
        <f t="shared" si="273"/>
        <v>#REF!</v>
      </c>
      <c r="AB274" s="61" t="e">
        <f t="shared" si="274"/>
        <v>#REF!</v>
      </c>
      <c r="AC274" s="61" t="e">
        <f t="shared" si="275"/>
        <v>#REF!</v>
      </c>
      <c r="AD274" s="61" t="e">
        <f t="shared" si="276"/>
        <v>#REF!</v>
      </c>
      <c r="AE274" s="63" t="e">
        <f t="shared" si="277"/>
        <v>#REF!</v>
      </c>
      <c r="AF274" s="62" t="e">
        <f t="shared" si="278"/>
        <v>#REF!</v>
      </c>
      <c r="AG274" s="61" t="e">
        <f t="shared" si="279"/>
        <v>#REF!</v>
      </c>
      <c r="AH274" s="61" t="e">
        <f t="shared" si="280"/>
        <v>#REF!</v>
      </c>
      <c r="AI274" s="61" t="e">
        <f t="shared" si="281"/>
        <v>#REF!</v>
      </c>
      <c r="AJ274" s="61" t="e">
        <f t="shared" si="282"/>
        <v>#REF!</v>
      </c>
      <c r="AK274" s="61" t="e">
        <f t="shared" si="283"/>
        <v>#REF!</v>
      </c>
      <c r="AL274" s="61" t="e">
        <f t="shared" si="284"/>
        <v>#REF!</v>
      </c>
      <c r="AM274" s="61" t="e">
        <f t="shared" si="285"/>
        <v>#REF!</v>
      </c>
      <c r="AN274" s="61" t="e">
        <f t="shared" si="286"/>
        <v>#REF!</v>
      </c>
      <c r="AO274" s="61" t="e">
        <f t="shared" si="287"/>
        <v>#REF!</v>
      </c>
      <c r="AP274" s="61" t="e">
        <f t="shared" si="288"/>
        <v>#REF!</v>
      </c>
      <c r="AQ274" s="61" t="e">
        <f t="shared" si="289"/>
        <v>#REF!</v>
      </c>
      <c r="AR274" s="61" t="e">
        <f t="shared" si="290"/>
        <v>#REF!</v>
      </c>
      <c r="AS274" s="61" t="e">
        <f t="shared" si="291"/>
        <v>#REF!</v>
      </c>
      <c r="AT274" s="63" t="e">
        <f t="shared" si="292"/>
        <v>#REF!</v>
      </c>
      <c r="AU274" s="62" t="e">
        <f t="shared" si="293"/>
        <v>#REF!</v>
      </c>
      <c r="AV274" s="61" t="e">
        <f t="shared" si="294"/>
        <v>#REF!</v>
      </c>
      <c r="AW274" s="61" t="e">
        <f t="shared" si="295"/>
        <v>#REF!</v>
      </c>
      <c r="AX274" s="61" t="e">
        <f t="shared" si="296"/>
        <v>#REF!</v>
      </c>
      <c r="AY274" s="61" t="e">
        <f t="shared" si="297"/>
        <v>#REF!</v>
      </c>
      <c r="AZ274" s="61" t="e">
        <f t="shared" si="298"/>
        <v>#REF!</v>
      </c>
      <c r="BA274" s="61" t="e">
        <f t="shared" si="299"/>
        <v>#REF!</v>
      </c>
      <c r="BB274" s="61" t="e">
        <f t="shared" si="300"/>
        <v>#REF!</v>
      </c>
      <c r="BC274" s="61" t="e">
        <f t="shared" si="301"/>
        <v>#REF!</v>
      </c>
      <c r="BD274" s="61" t="e">
        <f t="shared" si="302"/>
        <v>#REF!</v>
      </c>
      <c r="BE274" s="61" t="e">
        <f t="shared" si="303"/>
        <v>#REF!</v>
      </c>
      <c r="BF274" s="61" t="e">
        <f t="shared" si="304"/>
        <v>#REF!</v>
      </c>
      <c r="BG274" s="61" t="e">
        <f t="shared" si="305"/>
        <v>#REF!</v>
      </c>
      <c r="BH274" s="61" t="e">
        <f t="shared" si="306"/>
        <v>#REF!</v>
      </c>
      <c r="BI274" s="60" t="e">
        <f t="shared" si="307"/>
        <v>#REF!</v>
      </c>
      <c r="BJ274" s="66" t="e">
        <f t="shared" si="309"/>
        <v>#REF!</v>
      </c>
    </row>
    <row r="275" spans="1:62" s="33" customFormat="1" ht="12.95" customHeight="1">
      <c r="A275" s="52">
        <f t="shared" si="308"/>
        <v>2804</v>
      </c>
      <c r="B275" s="74" t="e">
        <f t="shared" si="248"/>
        <v>#REF!</v>
      </c>
      <c r="C275" s="69" t="e">
        <f t="shared" si="249"/>
        <v>#REF!</v>
      </c>
      <c r="D275" s="69" t="e">
        <f t="shared" si="250"/>
        <v>#REF!</v>
      </c>
      <c r="E275" s="69" t="e">
        <f t="shared" si="251"/>
        <v>#REF!</v>
      </c>
      <c r="F275" s="69" t="e">
        <f t="shared" si="252"/>
        <v>#REF!</v>
      </c>
      <c r="G275" s="69" t="e">
        <f t="shared" si="253"/>
        <v>#REF!</v>
      </c>
      <c r="H275" s="69" t="e">
        <f t="shared" si="254"/>
        <v>#REF!</v>
      </c>
      <c r="I275" s="69" t="e">
        <f t="shared" si="255"/>
        <v>#REF!</v>
      </c>
      <c r="J275" s="69" t="e">
        <f t="shared" si="256"/>
        <v>#REF!</v>
      </c>
      <c r="K275" s="69" t="e">
        <f t="shared" si="257"/>
        <v>#REF!</v>
      </c>
      <c r="L275" s="69" t="e">
        <f t="shared" si="258"/>
        <v>#REF!</v>
      </c>
      <c r="M275" s="69" t="e">
        <f t="shared" si="259"/>
        <v>#REF!</v>
      </c>
      <c r="N275" s="69" t="e">
        <f t="shared" si="260"/>
        <v>#REF!</v>
      </c>
      <c r="O275" s="69" t="e">
        <f t="shared" si="261"/>
        <v>#REF!</v>
      </c>
      <c r="P275" s="71" t="e">
        <f t="shared" si="262"/>
        <v>#REF!</v>
      </c>
      <c r="Q275" s="72" t="e">
        <f t="shared" si="263"/>
        <v>#REF!</v>
      </c>
      <c r="R275" s="69" t="e">
        <f t="shared" si="264"/>
        <v>#REF!</v>
      </c>
      <c r="S275" s="69" t="e">
        <f t="shared" si="265"/>
        <v>#REF!</v>
      </c>
      <c r="T275" s="69" t="e">
        <f t="shared" si="266"/>
        <v>#REF!</v>
      </c>
      <c r="U275" s="69" t="e">
        <f t="shared" si="267"/>
        <v>#REF!</v>
      </c>
      <c r="V275" s="69" t="e">
        <f t="shared" si="268"/>
        <v>#REF!</v>
      </c>
      <c r="W275" s="69" t="e">
        <f t="shared" si="269"/>
        <v>#REF!</v>
      </c>
      <c r="X275" s="69" t="e">
        <f t="shared" si="270"/>
        <v>#REF!</v>
      </c>
      <c r="Y275" s="69" t="e">
        <f t="shared" si="271"/>
        <v>#REF!</v>
      </c>
      <c r="Z275" s="69" t="e">
        <f t="shared" si="272"/>
        <v>#REF!</v>
      </c>
      <c r="AA275" s="70" t="e">
        <f t="shared" si="273"/>
        <v>#REF!</v>
      </c>
      <c r="AB275" s="69" t="e">
        <f t="shared" si="274"/>
        <v>#REF!</v>
      </c>
      <c r="AC275" s="69" t="e">
        <f t="shared" si="275"/>
        <v>#REF!</v>
      </c>
      <c r="AD275" s="69" t="e">
        <f t="shared" si="276"/>
        <v>#REF!</v>
      </c>
      <c r="AE275" s="71" t="e">
        <f t="shared" si="277"/>
        <v>#REF!</v>
      </c>
      <c r="AF275" s="70" t="e">
        <f t="shared" si="278"/>
        <v>#REF!</v>
      </c>
      <c r="AG275" s="69" t="e">
        <f t="shared" si="279"/>
        <v>#REF!</v>
      </c>
      <c r="AH275" s="69" t="e">
        <f t="shared" si="280"/>
        <v>#REF!</v>
      </c>
      <c r="AI275" s="69" t="e">
        <f t="shared" si="281"/>
        <v>#REF!</v>
      </c>
      <c r="AJ275" s="69" t="e">
        <f t="shared" si="282"/>
        <v>#REF!</v>
      </c>
      <c r="AK275" s="69" t="e">
        <f t="shared" si="283"/>
        <v>#REF!</v>
      </c>
      <c r="AL275" s="69" t="e">
        <f t="shared" si="284"/>
        <v>#REF!</v>
      </c>
      <c r="AM275" s="69" t="e">
        <f t="shared" si="285"/>
        <v>#REF!</v>
      </c>
      <c r="AN275" s="69" t="e">
        <f t="shared" si="286"/>
        <v>#REF!</v>
      </c>
      <c r="AO275" s="69" t="e">
        <f t="shared" si="287"/>
        <v>#REF!</v>
      </c>
      <c r="AP275" s="69" t="e">
        <f t="shared" si="288"/>
        <v>#REF!</v>
      </c>
      <c r="AQ275" s="69" t="e">
        <f t="shared" si="289"/>
        <v>#REF!</v>
      </c>
      <c r="AR275" s="69" t="e">
        <f t="shared" si="290"/>
        <v>#REF!</v>
      </c>
      <c r="AS275" s="69" t="e">
        <f t="shared" si="291"/>
        <v>#REF!</v>
      </c>
      <c r="AT275" s="71" t="e">
        <f t="shared" si="292"/>
        <v>#REF!</v>
      </c>
      <c r="AU275" s="70" t="e">
        <f t="shared" si="293"/>
        <v>#REF!</v>
      </c>
      <c r="AV275" s="69" t="e">
        <f t="shared" si="294"/>
        <v>#REF!</v>
      </c>
      <c r="AW275" s="69" t="e">
        <f t="shared" si="295"/>
        <v>#REF!</v>
      </c>
      <c r="AX275" s="69" t="e">
        <f t="shared" si="296"/>
        <v>#REF!</v>
      </c>
      <c r="AY275" s="69" t="e">
        <f t="shared" si="297"/>
        <v>#REF!</v>
      </c>
      <c r="AZ275" s="69" t="e">
        <f t="shared" si="298"/>
        <v>#REF!</v>
      </c>
      <c r="BA275" s="69" t="e">
        <f t="shared" si="299"/>
        <v>#REF!</v>
      </c>
      <c r="BB275" s="69" t="e">
        <f t="shared" si="300"/>
        <v>#REF!</v>
      </c>
      <c r="BC275" s="69" t="e">
        <f t="shared" si="301"/>
        <v>#REF!</v>
      </c>
      <c r="BD275" s="69" t="e">
        <f t="shared" si="302"/>
        <v>#REF!</v>
      </c>
      <c r="BE275" s="69" t="e">
        <f t="shared" si="303"/>
        <v>#REF!</v>
      </c>
      <c r="BF275" s="69" t="e">
        <f t="shared" si="304"/>
        <v>#REF!</v>
      </c>
      <c r="BG275" s="69" t="e">
        <f t="shared" si="305"/>
        <v>#REF!</v>
      </c>
      <c r="BH275" s="69" t="e">
        <f t="shared" si="306"/>
        <v>#REF!</v>
      </c>
      <c r="BI275" s="68" t="e">
        <f t="shared" si="307"/>
        <v>#REF!</v>
      </c>
      <c r="BJ275" s="67" t="e">
        <f t="shared" si="309"/>
        <v>#REF!</v>
      </c>
    </row>
    <row r="276" spans="1:62" s="33" customFormat="1" ht="12.95" customHeight="1">
      <c r="A276" s="52">
        <f t="shared" si="308"/>
        <v>2805</v>
      </c>
      <c r="B276" s="59" t="e">
        <f t="shared" si="248"/>
        <v>#REF!</v>
      </c>
      <c r="C276" s="55" t="e">
        <f t="shared" si="249"/>
        <v>#REF!</v>
      </c>
      <c r="D276" s="55" t="e">
        <f t="shared" si="250"/>
        <v>#REF!</v>
      </c>
      <c r="E276" s="55" t="e">
        <f t="shared" si="251"/>
        <v>#REF!</v>
      </c>
      <c r="F276" s="55" t="e">
        <f t="shared" si="252"/>
        <v>#REF!</v>
      </c>
      <c r="G276" s="55" t="e">
        <f t="shared" si="253"/>
        <v>#REF!</v>
      </c>
      <c r="H276" s="55" t="e">
        <f t="shared" si="254"/>
        <v>#REF!</v>
      </c>
      <c r="I276" s="55" t="e">
        <f t="shared" si="255"/>
        <v>#REF!</v>
      </c>
      <c r="J276" s="55" t="e">
        <f t="shared" si="256"/>
        <v>#REF!</v>
      </c>
      <c r="K276" s="55" t="e">
        <f t="shared" si="257"/>
        <v>#REF!</v>
      </c>
      <c r="L276" s="55" t="e">
        <f t="shared" si="258"/>
        <v>#REF!</v>
      </c>
      <c r="M276" s="55" t="e">
        <f t="shared" si="259"/>
        <v>#REF!</v>
      </c>
      <c r="N276" s="55" t="e">
        <f t="shared" si="260"/>
        <v>#REF!</v>
      </c>
      <c r="O276" s="55" t="e">
        <f t="shared" si="261"/>
        <v>#REF!</v>
      </c>
      <c r="P276" s="57" t="e">
        <f t="shared" si="262"/>
        <v>#REF!</v>
      </c>
      <c r="Q276" s="58" t="e">
        <f t="shared" si="263"/>
        <v>#REF!</v>
      </c>
      <c r="R276" s="55" t="e">
        <f t="shared" si="264"/>
        <v>#REF!</v>
      </c>
      <c r="S276" s="55" t="e">
        <f t="shared" si="265"/>
        <v>#REF!</v>
      </c>
      <c r="T276" s="55" t="e">
        <f t="shared" si="266"/>
        <v>#REF!</v>
      </c>
      <c r="U276" s="55" t="e">
        <f t="shared" si="267"/>
        <v>#REF!</v>
      </c>
      <c r="V276" s="55" t="e">
        <f t="shared" si="268"/>
        <v>#REF!</v>
      </c>
      <c r="W276" s="55" t="e">
        <f t="shared" si="269"/>
        <v>#REF!</v>
      </c>
      <c r="X276" s="55" t="e">
        <f t="shared" si="270"/>
        <v>#REF!</v>
      </c>
      <c r="Y276" s="55" t="e">
        <f t="shared" si="271"/>
        <v>#REF!</v>
      </c>
      <c r="Z276" s="55" t="e">
        <f t="shared" si="272"/>
        <v>#REF!</v>
      </c>
      <c r="AA276" s="56" t="e">
        <f t="shared" si="273"/>
        <v>#REF!</v>
      </c>
      <c r="AB276" s="55" t="e">
        <f t="shared" si="274"/>
        <v>#REF!</v>
      </c>
      <c r="AC276" s="55" t="e">
        <f t="shared" si="275"/>
        <v>#REF!</v>
      </c>
      <c r="AD276" s="55" t="e">
        <f t="shared" si="276"/>
        <v>#REF!</v>
      </c>
      <c r="AE276" s="57" t="e">
        <f t="shared" si="277"/>
        <v>#REF!</v>
      </c>
      <c r="AF276" s="56" t="e">
        <f t="shared" si="278"/>
        <v>#REF!</v>
      </c>
      <c r="AG276" s="55" t="e">
        <f t="shared" si="279"/>
        <v>#REF!</v>
      </c>
      <c r="AH276" s="55" t="e">
        <f t="shared" si="280"/>
        <v>#REF!</v>
      </c>
      <c r="AI276" s="55" t="e">
        <f t="shared" si="281"/>
        <v>#REF!</v>
      </c>
      <c r="AJ276" s="55" t="e">
        <f t="shared" si="282"/>
        <v>#REF!</v>
      </c>
      <c r="AK276" s="55" t="e">
        <f t="shared" si="283"/>
        <v>#REF!</v>
      </c>
      <c r="AL276" s="55" t="e">
        <f t="shared" si="284"/>
        <v>#REF!</v>
      </c>
      <c r="AM276" s="55" t="e">
        <f t="shared" si="285"/>
        <v>#REF!</v>
      </c>
      <c r="AN276" s="55" t="e">
        <f t="shared" si="286"/>
        <v>#REF!</v>
      </c>
      <c r="AO276" s="55" t="e">
        <f t="shared" si="287"/>
        <v>#REF!</v>
      </c>
      <c r="AP276" s="55" t="e">
        <f t="shared" si="288"/>
        <v>#REF!</v>
      </c>
      <c r="AQ276" s="55" t="e">
        <f t="shared" si="289"/>
        <v>#REF!</v>
      </c>
      <c r="AR276" s="55" t="e">
        <f t="shared" si="290"/>
        <v>#REF!</v>
      </c>
      <c r="AS276" s="55" t="e">
        <f t="shared" si="291"/>
        <v>#REF!</v>
      </c>
      <c r="AT276" s="57" t="e">
        <f t="shared" si="292"/>
        <v>#REF!</v>
      </c>
      <c r="AU276" s="56" t="e">
        <f t="shared" si="293"/>
        <v>#REF!</v>
      </c>
      <c r="AV276" s="55" t="e">
        <f t="shared" si="294"/>
        <v>#REF!</v>
      </c>
      <c r="AW276" s="55" t="e">
        <f t="shared" si="295"/>
        <v>#REF!</v>
      </c>
      <c r="AX276" s="55" t="e">
        <f t="shared" si="296"/>
        <v>#REF!</v>
      </c>
      <c r="AY276" s="55" t="e">
        <f t="shared" si="297"/>
        <v>#REF!</v>
      </c>
      <c r="AZ276" s="55" t="e">
        <f t="shared" si="298"/>
        <v>#REF!</v>
      </c>
      <c r="BA276" s="55" t="e">
        <f t="shared" si="299"/>
        <v>#REF!</v>
      </c>
      <c r="BB276" s="55" t="e">
        <f t="shared" si="300"/>
        <v>#REF!</v>
      </c>
      <c r="BC276" s="55" t="e">
        <f t="shared" si="301"/>
        <v>#REF!</v>
      </c>
      <c r="BD276" s="55" t="e">
        <f t="shared" si="302"/>
        <v>#REF!</v>
      </c>
      <c r="BE276" s="55" t="e">
        <f t="shared" si="303"/>
        <v>#REF!</v>
      </c>
      <c r="BF276" s="55" t="e">
        <f t="shared" si="304"/>
        <v>#REF!</v>
      </c>
      <c r="BG276" s="55" t="e">
        <f t="shared" si="305"/>
        <v>#REF!</v>
      </c>
      <c r="BH276" s="55" t="e">
        <f t="shared" si="306"/>
        <v>#REF!</v>
      </c>
      <c r="BI276" s="54" t="e">
        <f t="shared" si="307"/>
        <v>#REF!</v>
      </c>
      <c r="BJ276" s="53" t="e">
        <f t="shared" si="309"/>
        <v>#REF!</v>
      </c>
    </row>
    <row r="277" spans="1:62" s="33" customFormat="1" ht="12.95" customHeight="1">
      <c r="A277" s="52">
        <f t="shared" si="308"/>
        <v>2806</v>
      </c>
      <c r="B277" s="59" t="e">
        <f t="shared" si="248"/>
        <v>#REF!</v>
      </c>
      <c r="C277" s="55" t="e">
        <f t="shared" si="249"/>
        <v>#REF!</v>
      </c>
      <c r="D277" s="55" t="e">
        <f t="shared" si="250"/>
        <v>#REF!</v>
      </c>
      <c r="E277" s="55" t="e">
        <f t="shared" si="251"/>
        <v>#REF!</v>
      </c>
      <c r="F277" s="55" t="e">
        <f t="shared" si="252"/>
        <v>#REF!</v>
      </c>
      <c r="G277" s="55" t="e">
        <f t="shared" si="253"/>
        <v>#REF!</v>
      </c>
      <c r="H277" s="55" t="e">
        <f t="shared" si="254"/>
        <v>#REF!</v>
      </c>
      <c r="I277" s="55" t="e">
        <f t="shared" si="255"/>
        <v>#REF!</v>
      </c>
      <c r="J277" s="55" t="e">
        <f t="shared" si="256"/>
        <v>#REF!</v>
      </c>
      <c r="K277" s="55" t="e">
        <f t="shared" si="257"/>
        <v>#REF!</v>
      </c>
      <c r="L277" s="55" t="e">
        <f t="shared" si="258"/>
        <v>#REF!</v>
      </c>
      <c r="M277" s="55" t="e">
        <f t="shared" si="259"/>
        <v>#REF!</v>
      </c>
      <c r="N277" s="55" t="e">
        <f t="shared" si="260"/>
        <v>#REF!</v>
      </c>
      <c r="O277" s="55" t="e">
        <f t="shared" si="261"/>
        <v>#REF!</v>
      </c>
      <c r="P277" s="57" t="e">
        <f t="shared" si="262"/>
        <v>#REF!</v>
      </c>
      <c r="Q277" s="58" t="e">
        <f t="shared" si="263"/>
        <v>#REF!</v>
      </c>
      <c r="R277" s="55" t="e">
        <f t="shared" si="264"/>
        <v>#REF!</v>
      </c>
      <c r="S277" s="55" t="e">
        <f t="shared" si="265"/>
        <v>#REF!</v>
      </c>
      <c r="T277" s="55" t="e">
        <f t="shared" si="266"/>
        <v>#REF!</v>
      </c>
      <c r="U277" s="55" t="e">
        <f t="shared" si="267"/>
        <v>#REF!</v>
      </c>
      <c r="V277" s="55" t="e">
        <f t="shared" si="268"/>
        <v>#REF!</v>
      </c>
      <c r="W277" s="55" t="e">
        <f t="shared" si="269"/>
        <v>#REF!</v>
      </c>
      <c r="X277" s="55" t="e">
        <f t="shared" si="270"/>
        <v>#REF!</v>
      </c>
      <c r="Y277" s="55" t="e">
        <f t="shared" si="271"/>
        <v>#REF!</v>
      </c>
      <c r="Z277" s="55" t="e">
        <f t="shared" si="272"/>
        <v>#REF!</v>
      </c>
      <c r="AA277" s="56" t="e">
        <f t="shared" si="273"/>
        <v>#REF!</v>
      </c>
      <c r="AB277" s="55" t="e">
        <f t="shared" si="274"/>
        <v>#REF!</v>
      </c>
      <c r="AC277" s="55" t="e">
        <f t="shared" si="275"/>
        <v>#REF!</v>
      </c>
      <c r="AD277" s="55" t="e">
        <f t="shared" si="276"/>
        <v>#REF!</v>
      </c>
      <c r="AE277" s="57" t="e">
        <f t="shared" si="277"/>
        <v>#REF!</v>
      </c>
      <c r="AF277" s="56" t="e">
        <f t="shared" si="278"/>
        <v>#REF!</v>
      </c>
      <c r="AG277" s="55" t="e">
        <f t="shared" si="279"/>
        <v>#REF!</v>
      </c>
      <c r="AH277" s="55" t="e">
        <f t="shared" si="280"/>
        <v>#REF!</v>
      </c>
      <c r="AI277" s="55" t="e">
        <f t="shared" si="281"/>
        <v>#REF!</v>
      </c>
      <c r="AJ277" s="55" t="e">
        <f t="shared" si="282"/>
        <v>#REF!</v>
      </c>
      <c r="AK277" s="55" t="e">
        <f t="shared" si="283"/>
        <v>#REF!</v>
      </c>
      <c r="AL277" s="55" t="e">
        <f t="shared" si="284"/>
        <v>#REF!</v>
      </c>
      <c r="AM277" s="55" t="e">
        <f t="shared" si="285"/>
        <v>#REF!</v>
      </c>
      <c r="AN277" s="55" t="e">
        <f t="shared" si="286"/>
        <v>#REF!</v>
      </c>
      <c r="AO277" s="55" t="e">
        <f t="shared" si="287"/>
        <v>#REF!</v>
      </c>
      <c r="AP277" s="55" t="e">
        <f t="shared" si="288"/>
        <v>#REF!</v>
      </c>
      <c r="AQ277" s="55" t="e">
        <f t="shared" si="289"/>
        <v>#REF!</v>
      </c>
      <c r="AR277" s="55" t="e">
        <f t="shared" si="290"/>
        <v>#REF!</v>
      </c>
      <c r="AS277" s="55" t="e">
        <f t="shared" si="291"/>
        <v>#REF!</v>
      </c>
      <c r="AT277" s="57" t="e">
        <f t="shared" si="292"/>
        <v>#REF!</v>
      </c>
      <c r="AU277" s="56" t="e">
        <f t="shared" si="293"/>
        <v>#REF!</v>
      </c>
      <c r="AV277" s="55" t="e">
        <f t="shared" si="294"/>
        <v>#REF!</v>
      </c>
      <c r="AW277" s="55" t="e">
        <f t="shared" si="295"/>
        <v>#REF!</v>
      </c>
      <c r="AX277" s="55" t="e">
        <f t="shared" si="296"/>
        <v>#REF!</v>
      </c>
      <c r="AY277" s="55" t="e">
        <f t="shared" si="297"/>
        <v>#REF!</v>
      </c>
      <c r="AZ277" s="55" t="e">
        <f t="shared" si="298"/>
        <v>#REF!</v>
      </c>
      <c r="BA277" s="55" t="e">
        <f t="shared" si="299"/>
        <v>#REF!</v>
      </c>
      <c r="BB277" s="55" t="e">
        <f t="shared" si="300"/>
        <v>#REF!</v>
      </c>
      <c r="BC277" s="55" t="e">
        <f t="shared" si="301"/>
        <v>#REF!</v>
      </c>
      <c r="BD277" s="55" t="e">
        <f t="shared" si="302"/>
        <v>#REF!</v>
      </c>
      <c r="BE277" s="55" t="e">
        <f t="shared" si="303"/>
        <v>#REF!</v>
      </c>
      <c r="BF277" s="55" t="e">
        <f t="shared" si="304"/>
        <v>#REF!</v>
      </c>
      <c r="BG277" s="55" t="e">
        <f t="shared" si="305"/>
        <v>#REF!</v>
      </c>
      <c r="BH277" s="55" t="e">
        <f t="shared" si="306"/>
        <v>#REF!</v>
      </c>
      <c r="BI277" s="54" t="e">
        <f t="shared" si="307"/>
        <v>#REF!</v>
      </c>
      <c r="BJ277" s="53" t="e">
        <f t="shared" si="309"/>
        <v>#REF!</v>
      </c>
    </row>
    <row r="278" spans="1:62" s="33" customFormat="1" ht="12.95" customHeight="1" thickBot="1">
      <c r="A278" s="52">
        <f t="shared" si="308"/>
        <v>2807</v>
      </c>
      <c r="B278" s="51" t="e">
        <f t="shared" si="248"/>
        <v>#REF!</v>
      </c>
      <c r="C278" s="47" t="e">
        <f t="shared" si="249"/>
        <v>#REF!</v>
      </c>
      <c r="D278" s="47" t="e">
        <f t="shared" si="250"/>
        <v>#REF!</v>
      </c>
      <c r="E278" s="47" t="e">
        <f t="shared" si="251"/>
        <v>#REF!</v>
      </c>
      <c r="F278" s="47" t="e">
        <f t="shared" si="252"/>
        <v>#REF!</v>
      </c>
      <c r="G278" s="47" t="e">
        <f t="shared" si="253"/>
        <v>#REF!</v>
      </c>
      <c r="H278" s="47" t="e">
        <f t="shared" si="254"/>
        <v>#REF!</v>
      </c>
      <c r="I278" s="47" t="e">
        <f t="shared" si="255"/>
        <v>#REF!</v>
      </c>
      <c r="J278" s="47" t="e">
        <f t="shared" si="256"/>
        <v>#REF!</v>
      </c>
      <c r="K278" s="47" t="e">
        <f t="shared" si="257"/>
        <v>#REF!</v>
      </c>
      <c r="L278" s="47" t="e">
        <f t="shared" si="258"/>
        <v>#REF!</v>
      </c>
      <c r="M278" s="47" t="e">
        <f t="shared" si="259"/>
        <v>#REF!</v>
      </c>
      <c r="N278" s="47" t="e">
        <f t="shared" si="260"/>
        <v>#REF!</v>
      </c>
      <c r="O278" s="47" t="e">
        <f t="shared" si="261"/>
        <v>#REF!</v>
      </c>
      <c r="P278" s="49" t="e">
        <f t="shared" si="262"/>
        <v>#REF!</v>
      </c>
      <c r="Q278" s="50" t="e">
        <f t="shared" si="263"/>
        <v>#REF!</v>
      </c>
      <c r="R278" s="47" t="e">
        <f t="shared" si="264"/>
        <v>#REF!</v>
      </c>
      <c r="S278" s="47" t="e">
        <f t="shared" si="265"/>
        <v>#REF!</v>
      </c>
      <c r="T278" s="47" t="e">
        <f t="shared" si="266"/>
        <v>#REF!</v>
      </c>
      <c r="U278" s="47" t="e">
        <f t="shared" si="267"/>
        <v>#REF!</v>
      </c>
      <c r="V278" s="47" t="e">
        <f t="shared" si="268"/>
        <v>#REF!</v>
      </c>
      <c r="W278" s="47" t="e">
        <f t="shared" si="269"/>
        <v>#REF!</v>
      </c>
      <c r="X278" s="47" t="e">
        <f t="shared" si="270"/>
        <v>#REF!</v>
      </c>
      <c r="Y278" s="47" t="e">
        <f t="shared" si="271"/>
        <v>#REF!</v>
      </c>
      <c r="Z278" s="47" t="e">
        <f t="shared" si="272"/>
        <v>#REF!</v>
      </c>
      <c r="AA278" s="48" t="e">
        <f t="shared" si="273"/>
        <v>#REF!</v>
      </c>
      <c r="AB278" s="47" t="e">
        <f t="shared" si="274"/>
        <v>#REF!</v>
      </c>
      <c r="AC278" s="47" t="e">
        <f t="shared" si="275"/>
        <v>#REF!</v>
      </c>
      <c r="AD278" s="47" t="e">
        <f t="shared" si="276"/>
        <v>#REF!</v>
      </c>
      <c r="AE278" s="49" t="e">
        <f t="shared" si="277"/>
        <v>#REF!</v>
      </c>
      <c r="AF278" s="48" t="e">
        <f t="shared" si="278"/>
        <v>#REF!</v>
      </c>
      <c r="AG278" s="47" t="e">
        <f t="shared" si="279"/>
        <v>#REF!</v>
      </c>
      <c r="AH278" s="47" t="e">
        <f t="shared" si="280"/>
        <v>#REF!</v>
      </c>
      <c r="AI278" s="47" t="e">
        <f t="shared" si="281"/>
        <v>#REF!</v>
      </c>
      <c r="AJ278" s="47" t="e">
        <f t="shared" si="282"/>
        <v>#REF!</v>
      </c>
      <c r="AK278" s="47" t="e">
        <f t="shared" si="283"/>
        <v>#REF!</v>
      </c>
      <c r="AL278" s="47" t="e">
        <f t="shared" si="284"/>
        <v>#REF!</v>
      </c>
      <c r="AM278" s="47" t="e">
        <f t="shared" si="285"/>
        <v>#REF!</v>
      </c>
      <c r="AN278" s="47" t="e">
        <f t="shared" si="286"/>
        <v>#REF!</v>
      </c>
      <c r="AO278" s="47" t="e">
        <f t="shared" si="287"/>
        <v>#REF!</v>
      </c>
      <c r="AP278" s="47" t="e">
        <f t="shared" si="288"/>
        <v>#REF!</v>
      </c>
      <c r="AQ278" s="47" t="e">
        <f t="shared" si="289"/>
        <v>#REF!</v>
      </c>
      <c r="AR278" s="47" t="e">
        <f t="shared" si="290"/>
        <v>#REF!</v>
      </c>
      <c r="AS278" s="47" t="e">
        <f t="shared" si="291"/>
        <v>#REF!</v>
      </c>
      <c r="AT278" s="49" t="e">
        <f t="shared" si="292"/>
        <v>#REF!</v>
      </c>
      <c r="AU278" s="48" t="e">
        <f t="shared" si="293"/>
        <v>#REF!</v>
      </c>
      <c r="AV278" s="47" t="e">
        <f t="shared" si="294"/>
        <v>#REF!</v>
      </c>
      <c r="AW278" s="47" t="e">
        <f t="shared" si="295"/>
        <v>#REF!</v>
      </c>
      <c r="AX278" s="47" t="e">
        <f t="shared" si="296"/>
        <v>#REF!</v>
      </c>
      <c r="AY278" s="47" t="e">
        <f t="shared" si="297"/>
        <v>#REF!</v>
      </c>
      <c r="AZ278" s="47" t="e">
        <f t="shared" si="298"/>
        <v>#REF!</v>
      </c>
      <c r="BA278" s="47" t="e">
        <f t="shared" si="299"/>
        <v>#REF!</v>
      </c>
      <c r="BB278" s="47" t="e">
        <f t="shared" si="300"/>
        <v>#REF!</v>
      </c>
      <c r="BC278" s="47" t="e">
        <f t="shared" si="301"/>
        <v>#REF!</v>
      </c>
      <c r="BD278" s="47" t="e">
        <f t="shared" si="302"/>
        <v>#REF!</v>
      </c>
      <c r="BE278" s="47" t="e">
        <f t="shared" si="303"/>
        <v>#REF!</v>
      </c>
      <c r="BF278" s="47" t="e">
        <f t="shared" si="304"/>
        <v>#REF!</v>
      </c>
      <c r="BG278" s="47" t="e">
        <f t="shared" si="305"/>
        <v>#REF!</v>
      </c>
      <c r="BH278" s="47" t="e">
        <f t="shared" si="306"/>
        <v>#REF!</v>
      </c>
      <c r="BI278" s="46" t="e">
        <f t="shared" si="307"/>
        <v>#REF!</v>
      </c>
      <c r="BJ278" s="66" t="e">
        <f t="shared" si="309"/>
        <v>#REF!</v>
      </c>
    </row>
    <row r="279" spans="1:62" s="33" customFormat="1" ht="12.95" customHeight="1">
      <c r="A279" s="52">
        <f t="shared" si="308"/>
        <v>2808</v>
      </c>
      <c r="B279" s="65" t="e">
        <f t="shared" si="248"/>
        <v>#REF!</v>
      </c>
      <c r="C279" s="61" t="e">
        <f t="shared" si="249"/>
        <v>#REF!</v>
      </c>
      <c r="D279" s="61" t="e">
        <f t="shared" si="250"/>
        <v>#REF!</v>
      </c>
      <c r="E279" s="61" t="e">
        <f t="shared" si="251"/>
        <v>#REF!</v>
      </c>
      <c r="F279" s="61" t="e">
        <f t="shared" si="252"/>
        <v>#REF!</v>
      </c>
      <c r="G279" s="61" t="e">
        <f t="shared" si="253"/>
        <v>#REF!</v>
      </c>
      <c r="H279" s="61" t="e">
        <f t="shared" si="254"/>
        <v>#REF!</v>
      </c>
      <c r="I279" s="61" t="e">
        <f t="shared" si="255"/>
        <v>#REF!</v>
      </c>
      <c r="J279" s="61" t="e">
        <f t="shared" si="256"/>
        <v>#REF!</v>
      </c>
      <c r="K279" s="61" t="e">
        <f t="shared" si="257"/>
        <v>#REF!</v>
      </c>
      <c r="L279" s="61" t="e">
        <f t="shared" si="258"/>
        <v>#REF!</v>
      </c>
      <c r="M279" s="61" t="e">
        <f t="shared" si="259"/>
        <v>#REF!</v>
      </c>
      <c r="N279" s="61" t="e">
        <f t="shared" si="260"/>
        <v>#REF!</v>
      </c>
      <c r="O279" s="61" t="e">
        <f t="shared" si="261"/>
        <v>#REF!</v>
      </c>
      <c r="P279" s="63" t="e">
        <f t="shared" si="262"/>
        <v>#REF!</v>
      </c>
      <c r="Q279" s="64" t="e">
        <f t="shared" si="263"/>
        <v>#REF!</v>
      </c>
      <c r="R279" s="61" t="e">
        <f t="shared" si="264"/>
        <v>#REF!</v>
      </c>
      <c r="S279" s="61" t="e">
        <f t="shared" si="265"/>
        <v>#REF!</v>
      </c>
      <c r="T279" s="61" t="e">
        <f t="shared" si="266"/>
        <v>#REF!</v>
      </c>
      <c r="U279" s="61" t="e">
        <f t="shared" si="267"/>
        <v>#REF!</v>
      </c>
      <c r="V279" s="61" t="e">
        <f t="shared" si="268"/>
        <v>#REF!</v>
      </c>
      <c r="W279" s="61" t="e">
        <f t="shared" si="269"/>
        <v>#REF!</v>
      </c>
      <c r="X279" s="61" t="e">
        <f t="shared" si="270"/>
        <v>#REF!</v>
      </c>
      <c r="Y279" s="61" t="e">
        <f t="shared" si="271"/>
        <v>#REF!</v>
      </c>
      <c r="Z279" s="61" t="e">
        <f t="shared" si="272"/>
        <v>#REF!</v>
      </c>
      <c r="AA279" s="62" t="e">
        <f t="shared" si="273"/>
        <v>#REF!</v>
      </c>
      <c r="AB279" s="61" t="e">
        <f t="shared" si="274"/>
        <v>#REF!</v>
      </c>
      <c r="AC279" s="61" t="e">
        <f t="shared" si="275"/>
        <v>#REF!</v>
      </c>
      <c r="AD279" s="61" t="e">
        <f t="shared" si="276"/>
        <v>#REF!</v>
      </c>
      <c r="AE279" s="63" t="e">
        <f t="shared" si="277"/>
        <v>#REF!</v>
      </c>
      <c r="AF279" s="62" t="e">
        <f t="shared" si="278"/>
        <v>#REF!</v>
      </c>
      <c r="AG279" s="61" t="e">
        <f t="shared" si="279"/>
        <v>#REF!</v>
      </c>
      <c r="AH279" s="61" t="e">
        <f t="shared" si="280"/>
        <v>#REF!</v>
      </c>
      <c r="AI279" s="61" t="e">
        <f t="shared" si="281"/>
        <v>#REF!</v>
      </c>
      <c r="AJ279" s="61" t="e">
        <f t="shared" si="282"/>
        <v>#REF!</v>
      </c>
      <c r="AK279" s="61" t="e">
        <f t="shared" si="283"/>
        <v>#REF!</v>
      </c>
      <c r="AL279" s="61" t="e">
        <f t="shared" si="284"/>
        <v>#REF!</v>
      </c>
      <c r="AM279" s="61" t="e">
        <f t="shared" si="285"/>
        <v>#REF!</v>
      </c>
      <c r="AN279" s="61" t="e">
        <f t="shared" si="286"/>
        <v>#REF!</v>
      </c>
      <c r="AO279" s="61" t="e">
        <f t="shared" si="287"/>
        <v>#REF!</v>
      </c>
      <c r="AP279" s="61" t="e">
        <f t="shared" si="288"/>
        <v>#REF!</v>
      </c>
      <c r="AQ279" s="61" t="e">
        <f t="shared" si="289"/>
        <v>#REF!</v>
      </c>
      <c r="AR279" s="61" t="e">
        <f t="shared" si="290"/>
        <v>#REF!</v>
      </c>
      <c r="AS279" s="61" t="e">
        <f t="shared" si="291"/>
        <v>#REF!</v>
      </c>
      <c r="AT279" s="63" t="e">
        <f t="shared" si="292"/>
        <v>#REF!</v>
      </c>
      <c r="AU279" s="62" t="e">
        <f t="shared" si="293"/>
        <v>#REF!</v>
      </c>
      <c r="AV279" s="61" t="e">
        <f t="shared" si="294"/>
        <v>#REF!</v>
      </c>
      <c r="AW279" s="61" t="e">
        <f t="shared" si="295"/>
        <v>#REF!</v>
      </c>
      <c r="AX279" s="61" t="e">
        <f t="shared" si="296"/>
        <v>#REF!</v>
      </c>
      <c r="AY279" s="61" t="e">
        <f t="shared" si="297"/>
        <v>#REF!</v>
      </c>
      <c r="AZ279" s="61" t="e">
        <f t="shared" si="298"/>
        <v>#REF!</v>
      </c>
      <c r="BA279" s="61" t="e">
        <f t="shared" si="299"/>
        <v>#REF!</v>
      </c>
      <c r="BB279" s="61" t="e">
        <f t="shared" si="300"/>
        <v>#REF!</v>
      </c>
      <c r="BC279" s="61" t="e">
        <f t="shared" si="301"/>
        <v>#REF!</v>
      </c>
      <c r="BD279" s="61" t="e">
        <f t="shared" si="302"/>
        <v>#REF!</v>
      </c>
      <c r="BE279" s="61" t="e">
        <f t="shared" si="303"/>
        <v>#REF!</v>
      </c>
      <c r="BF279" s="61" t="e">
        <f t="shared" si="304"/>
        <v>#REF!</v>
      </c>
      <c r="BG279" s="61" t="e">
        <f t="shared" si="305"/>
        <v>#REF!</v>
      </c>
      <c r="BH279" s="61" t="e">
        <f t="shared" si="306"/>
        <v>#REF!</v>
      </c>
      <c r="BI279" s="60" t="e">
        <f t="shared" si="307"/>
        <v>#REF!</v>
      </c>
      <c r="BJ279" s="53" t="e">
        <f t="shared" si="309"/>
        <v>#REF!</v>
      </c>
    </row>
    <row r="280" spans="1:62" s="33" customFormat="1" ht="12.95" customHeight="1">
      <c r="A280" s="52">
        <f t="shared" si="308"/>
        <v>2809</v>
      </c>
      <c r="B280" s="59" t="e">
        <f t="shared" si="248"/>
        <v>#REF!</v>
      </c>
      <c r="C280" s="55" t="e">
        <f t="shared" si="249"/>
        <v>#REF!</v>
      </c>
      <c r="D280" s="55" t="e">
        <f t="shared" si="250"/>
        <v>#REF!</v>
      </c>
      <c r="E280" s="55" t="e">
        <f t="shared" si="251"/>
        <v>#REF!</v>
      </c>
      <c r="F280" s="55" t="e">
        <f t="shared" si="252"/>
        <v>#REF!</v>
      </c>
      <c r="G280" s="55" t="e">
        <f t="shared" si="253"/>
        <v>#REF!</v>
      </c>
      <c r="H280" s="55" t="e">
        <f t="shared" si="254"/>
        <v>#REF!</v>
      </c>
      <c r="I280" s="55" t="e">
        <f t="shared" si="255"/>
        <v>#REF!</v>
      </c>
      <c r="J280" s="55" t="e">
        <f t="shared" si="256"/>
        <v>#REF!</v>
      </c>
      <c r="K280" s="55" t="e">
        <f t="shared" si="257"/>
        <v>#REF!</v>
      </c>
      <c r="L280" s="55" t="e">
        <f t="shared" si="258"/>
        <v>#REF!</v>
      </c>
      <c r="M280" s="55" t="e">
        <f t="shared" si="259"/>
        <v>#REF!</v>
      </c>
      <c r="N280" s="55" t="e">
        <f t="shared" si="260"/>
        <v>#REF!</v>
      </c>
      <c r="O280" s="55" t="e">
        <f t="shared" si="261"/>
        <v>#REF!</v>
      </c>
      <c r="P280" s="57" t="e">
        <f t="shared" si="262"/>
        <v>#REF!</v>
      </c>
      <c r="Q280" s="58" t="e">
        <f t="shared" si="263"/>
        <v>#REF!</v>
      </c>
      <c r="R280" s="55" t="e">
        <f t="shared" si="264"/>
        <v>#REF!</v>
      </c>
      <c r="S280" s="55" t="e">
        <f t="shared" si="265"/>
        <v>#REF!</v>
      </c>
      <c r="T280" s="55" t="e">
        <f t="shared" si="266"/>
        <v>#REF!</v>
      </c>
      <c r="U280" s="55" t="e">
        <f t="shared" si="267"/>
        <v>#REF!</v>
      </c>
      <c r="V280" s="55" t="e">
        <f t="shared" si="268"/>
        <v>#REF!</v>
      </c>
      <c r="W280" s="55" t="e">
        <f t="shared" si="269"/>
        <v>#REF!</v>
      </c>
      <c r="X280" s="55" t="e">
        <f t="shared" si="270"/>
        <v>#REF!</v>
      </c>
      <c r="Y280" s="55" t="e">
        <f t="shared" si="271"/>
        <v>#REF!</v>
      </c>
      <c r="Z280" s="55" t="e">
        <f t="shared" si="272"/>
        <v>#REF!</v>
      </c>
      <c r="AA280" s="56" t="e">
        <f t="shared" si="273"/>
        <v>#REF!</v>
      </c>
      <c r="AB280" s="55" t="e">
        <f t="shared" si="274"/>
        <v>#REF!</v>
      </c>
      <c r="AC280" s="55" t="e">
        <f t="shared" si="275"/>
        <v>#REF!</v>
      </c>
      <c r="AD280" s="55" t="e">
        <f t="shared" si="276"/>
        <v>#REF!</v>
      </c>
      <c r="AE280" s="57" t="e">
        <f t="shared" si="277"/>
        <v>#REF!</v>
      </c>
      <c r="AF280" s="56" t="e">
        <f t="shared" si="278"/>
        <v>#REF!</v>
      </c>
      <c r="AG280" s="55" t="e">
        <f t="shared" si="279"/>
        <v>#REF!</v>
      </c>
      <c r="AH280" s="55" t="e">
        <f t="shared" si="280"/>
        <v>#REF!</v>
      </c>
      <c r="AI280" s="55" t="e">
        <f t="shared" si="281"/>
        <v>#REF!</v>
      </c>
      <c r="AJ280" s="55" t="e">
        <f t="shared" si="282"/>
        <v>#REF!</v>
      </c>
      <c r="AK280" s="55" t="e">
        <f t="shared" si="283"/>
        <v>#REF!</v>
      </c>
      <c r="AL280" s="55" t="e">
        <f t="shared" si="284"/>
        <v>#REF!</v>
      </c>
      <c r="AM280" s="55" t="e">
        <f t="shared" si="285"/>
        <v>#REF!</v>
      </c>
      <c r="AN280" s="55" t="e">
        <f t="shared" si="286"/>
        <v>#REF!</v>
      </c>
      <c r="AO280" s="55" t="e">
        <f t="shared" si="287"/>
        <v>#REF!</v>
      </c>
      <c r="AP280" s="55" t="e">
        <f t="shared" si="288"/>
        <v>#REF!</v>
      </c>
      <c r="AQ280" s="55" t="e">
        <f t="shared" si="289"/>
        <v>#REF!</v>
      </c>
      <c r="AR280" s="55" t="e">
        <f t="shared" si="290"/>
        <v>#REF!</v>
      </c>
      <c r="AS280" s="55" t="e">
        <f t="shared" si="291"/>
        <v>#REF!</v>
      </c>
      <c r="AT280" s="57" t="e">
        <f t="shared" si="292"/>
        <v>#REF!</v>
      </c>
      <c r="AU280" s="56" t="e">
        <f t="shared" si="293"/>
        <v>#REF!</v>
      </c>
      <c r="AV280" s="55" t="e">
        <f t="shared" si="294"/>
        <v>#REF!</v>
      </c>
      <c r="AW280" s="55" t="e">
        <f t="shared" si="295"/>
        <v>#REF!</v>
      </c>
      <c r="AX280" s="55" t="e">
        <f t="shared" si="296"/>
        <v>#REF!</v>
      </c>
      <c r="AY280" s="55" t="e">
        <f t="shared" si="297"/>
        <v>#REF!</v>
      </c>
      <c r="AZ280" s="55" t="e">
        <f t="shared" si="298"/>
        <v>#REF!</v>
      </c>
      <c r="BA280" s="55" t="e">
        <f t="shared" si="299"/>
        <v>#REF!</v>
      </c>
      <c r="BB280" s="55" t="e">
        <f t="shared" si="300"/>
        <v>#REF!</v>
      </c>
      <c r="BC280" s="55" t="e">
        <f t="shared" si="301"/>
        <v>#REF!</v>
      </c>
      <c r="BD280" s="55" t="e">
        <f t="shared" si="302"/>
        <v>#REF!</v>
      </c>
      <c r="BE280" s="55" t="e">
        <f t="shared" si="303"/>
        <v>#REF!</v>
      </c>
      <c r="BF280" s="55" t="e">
        <f t="shared" si="304"/>
        <v>#REF!</v>
      </c>
      <c r="BG280" s="55" t="e">
        <f t="shared" si="305"/>
        <v>#REF!</v>
      </c>
      <c r="BH280" s="55" t="e">
        <f t="shared" si="306"/>
        <v>#REF!</v>
      </c>
      <c r="BI280" s="54" t="e">
        <f t="shared" si="307"/>
        <v>#REF!</v>
      </c>
      <c r="BJ280" s="53" t="e">
        <f t="shared" si="309"/>
        <v>#REF!</v>
      </c>
    </row>
    <row r="281" spans="1:62" s="33" customFormat="1" ht="12.95" customHeight="1">
      <c r="A281" s="52">
        <f t="shared" si="308"/>
        <v>2810</v>
      </c>
      <c r="B281" s="59" t="e">
        <f t="shared" si="248"/>
        <v>#REF!</v>
      </c>
      <c r="C281" s="55" t="e">
        <f t="shared" si="249"/>
        <v>#REF!</v>
      </c>
      <c r="D281" s="55" t="e">
        <f t="shared" si="250"/>
        <v>#REF!</v>
      </c>
      <c r="E281" s="55" t="e">
        <f t="shared" si="251"/>
        <v>#REF!</v>
      </c>
      <c r="F281" s="55" t="e">
        <f t="shared" si="252"/>
        <v>#REF!</v>
      </c>
      <c r="G281" s="55" t="e">
        <f t="shared" si="253"/>
        <v>#REF!</v>
      </c>
      <c r="H281" s="55" t="e">
        <f t="shared" si="254"/>
        <v>#REF!</v>
      </c>
      <c r="I281" s="55" t="e">
        <f t="shared" si="255"/>
        <v>#REF!</v>
      </c>
      <c r="J281" s="55" t="e">
        <f t="shared" si="256"/>
        <v>#REF!</v>
      </c>
      <c r="K281" s="55" t="e">
        <f t="shared" si="257"/>
        <v>#REF!</v>
      </c>
      <c r="L281" s="55" t="e">
        <f t="shared" si="258"/>
        <v>#REF!</v>
      </c>
      <c r="M281" s="55" t="e">
        <f t="shared" si="259"/>
        <v>#REF!</v>
      </c>
      <c r="N281" s="55" t="e">
        <f t="shared" si="260"/>
        <v>#REF!</v>
      </c>
      <c r="O281" s="55" t="e">
        <f t="shared" si="261"/>
        <v>#REF!</v>
      </c>
      <c r="P281" s="57" t="e">
        <f t="shared" si="262"/>
        <v>#REF!</v>
      </c>
      <c r="Q281" s="58" t="e">
        <f t="shared" si="263"/>
        <v>#REF!</v>
      </c>
      <c r="R281" s="55" t="e">
        <f t="shared" si="264"/>
        <v>#REF!</v>
      </c>
      <c r="S281" s="55" t="e">
        <f t="shared" si="265"/>
        <v>#REF!</v>
      </c>
      <c r="T281" s="55" t="e">
        <f t="shared" si="266"/>
        <v>#REF!</v>
      </c>
      <c r="U281" s="55" t="e">
        <f t="shared" si="267"/>
        <v>#REF!</v>
      </c>
      <c r="V281" s="55" t="e">
        <f t="shared" si="268"/>
        <v>#REF!</v>
      </c>
      <c r="W281" s="55" t="e">
        <f t="shared" si="269"/>
        <v>#REF!</v>
      </c>
      <c r="X281" s="55" t="e">
        <f t="shared" si="270"/>
        <v>#REF!</v>
      </c>
      <c r="Y281" s="55" t="e">
        <f t="shared" si="271"/>
        <v>#REF!</v>
      </c>
      <c r="Z281" s="55" t="e">
        <f t="shared" si="272"/>
        <v>#REF!</v>
      </c>
      <c r="AA281" s="56" t="e">
        <f t="shared" si="273"/>
        <v>#REF!</v>
      </c>
      <c r="AB281" s="55" t="e">
        <f t="shared" si="274"/>
        <v>#REF!</v>
      </c>
      <c r="AC281" s="55" t="e">
        <f t="shared" si="275"/>
        <v>#REF!</v>
      </c>
      <c r="AD281" s="55" t="e">
        <f t="shared" si="276"/>
        <v>#REF!</v>
      </c>
      <c r="AE281" s="57" t="e">
        <f t="shared" si="277"/>
        <v>#REF!</v>
      </c>
      <c r="AF281" s="56" t="e">
        <f t="shared" si="278"/>
        <v>#REF!</v>
      </c>
      <c r="AG281" s="55" t="e">
        <f t="shared" si="279"/>
        <v>#REF!</v>
      </c>
      <c r="AH281" s="55" t="e">
        <f t="shared" si="280"/>
        <v>#REF!</v>
      </c>
      <c r="AI281" s="55" t="e">
        <f t="shared" si="281"/>
        <v>#REF!</v>
      </c>
      <c r="AJ281" s="55" t="e">
        <f t="shared" si="282"/>
        <v>#REF!</v>
      </c>
      <c r="AK281" s="55" t="e">
        <f t="shared" si="283"/>
        <v>#REF!</v>
      </c>
      <c r="AL281" s="55" t="e">
        <f t="shared" si="284"/>
        <v>#REF!</v>
      </c>
      <c r="AM281" s="55" t="e">
        <f t="shared" si="285"/>
        <v>#REF!</v>
      </c>
      <c r="AN281" s="55" t="e">
        <f t="shared" si="286"/>
        <v>#REF!</v>
      </c>
      <c r="AO281" s="55" t="e">
        <f t="shared" si="287"/>
        <v>#REF!</v>
      </c>
      <c r="AP281" s="55" t="e">
        <f t="shared" si="288"/>
        <v>#REF!</v>
      </c>
      <c r="AQ281" s="55" t="e">
        <f t="shared" si="289"/>
        <v>#REF!</v>
      </c>
      <c r="AR281" s="55" t="e">
        <f t="shared" si="290"/>
        <v>#REF!</v>
      </c>
      <c r="AS281" s="55" t="e">
        <f t="shared" si="291"/>
        <v>#REF!</v>
      </c>
      <c r="AT281" s="57" t="e">
        <f t="shared" si="292"/>
        <v>#REF!</v>
      </c>
      <c r="AU281" s="56" t="e">
        <f t="shared" si="293"/>
        <v>#REF!</v>
      </c>
      <c r="AV281" s="55" t="e">
        <f t="shared" si="294"/>
        <v>#REF!</v>
      </c>
      <c r="AW281" s="55" t="e">
        <f t="shared" si="295"/>
        <v>#REF!</v>
      </c>
      <c r="AX281" s="55" t="e">
        <f t="shared" si="296"/>
        <v>#REF!</v>
      </c>
      <c r="AY281" s="55" t="e">
        <f t="shared" si="297"/>
        <v>#REF!</v>
      </c>
      <c r="AZ281" s="55" t="e">
        <f t="shared" si="298"/>
        <v>#REF!</v>
      </c>
      <c r="BA281" s="55" t="e">
        <f t="shared" si="299"/>
        <v>#REF!</v>
      </c>
      <c r="BB281" s="55" t="e">
        <f t="shared" si="300"/>
        <v>#REF!</v>
      </c>
      <c r="BC281" s="55" t="e">
        <f t="shared" si="301"/>
        <v>#REF!</v>
      </c>
      <c r="BD281" s="55" t="e">
        <f t="shared" si="302"/>
        <v>#REF!</v>
      </c>
      <c r="BE281" s="55" t="e">
        <f t="shared" si="303"/>
        <v>#REF!</v>
      </c>
      <c r="BF281" s="55" t="e">
        <f t="shared" si="304"/>
        <v>#REF!</v>
      </c>
      <c r="BG281" s="55" t="e">
        <f t="shared" si="305"/>
        <v>#REF!</v>
      </c>
      <c r="BH281" s="55" t="e">
        <f t="shared" si="306"/>
        <v>#REF!</v>
      </c>
      <c r="BI281" s="54" t="e">
        <f t="shared" si="307"/>
        <v>#REF!</v>
      </c>
      <c r="BJ281" s="53" t="e">
        <f t="shared" si="309"/>
        <v>#REF!</v>
      </c>
    </row>
    <row r="282" spans="1:62" s="33" customFormat="1" ht="12.95" customHeight="1">
      <c r="A282" s="52">
        <f t="shared" si="308"/>
        <v>2811</v>
      </c>
      <c r="B282" s="59" t="e">
        <f t="shared" si="248"/>
        <v>#REF!</v>
      </c>
      <c r="C282" s="55" t="e">
        <f t="shared" si="249"/>
        <v>#REF!</v>
      </c>
      <c r="D282" s="55" t="e">
        <f t="shared" si="250"/>
        <v>#REF!</v>
      </c>
      <c r="E282" s="55" t="e">
        <f t="shared" si="251"/>
        <v>#REF!</v>
      </c>
      <c r="F282" s="55" t="e">
        <f t="shared" si="252"/>
        <v>#REF!</v>
      </c>
      <c r="G282" s="55" t="e">
        <f t="shared" si="253"/>
        <v>#REF!</v>
      </c>
      <c r="H282" s="55" t="e">
        <f t="shared" si="254"/>
        <v>#REF!</v>
      </c>
      <c r="I282" s="55" t="e">
        <f t="shared" si="255"/>
        <v>#REF!</v>
      </c>
      <c r="J282" s="55" t="e">
        <f t="shared" si="256"/>
        <v>#REF!</v>
      </c>
      <c r="K282" s="55" t="e">
        <f t="shared" si="257"/>
        <v>#REF!</v>
      </c>
      <c r="L282" s="55" t="e">
        <f t="shared" si="258"/>
        <v>#REF!</v>
      </c>
      <c r="M282" s="55" t="e">
        <f t="shared" si="259"/>
        <v>#REF!</v>
      </c>
      <c r="N282" s="55" t="e">
        <f t="shared" si="260"/>
        <v>#REF!</v>
      </c>
      <c r="O282" s="55" t="e">
        <f t="shared" si="261"/>
        <v>#REF!</v>
      </c>
      <c r="P282" s="57" t="e">
        <f t="shared" si="262"/>
        <v>#REF!</v>
      </c>
      <c r="Q282" s="58" t="e">
        <f t="shared" si="263"/>
        <v>#REF!</v>
      </c>
      <c r="R282" s="55" t="e">
        <f t="shared" si="264"/>
        <v>#REF!</v>
      </c>
      <c r="S282" s="55" t="e">
        <f t="shared" si="265"/>
        <v>#REF!</v>
      </c>
      <c r="T282" s="55" t="e">
        <f t="shared" si="266"/>
        <v>#REF!</v>
      </c>
      <c r="U282" s="55" t="e">
        <f t="shared" si="267"/>
        <v>#REF!</v>
      </c>
      <c r="V282" s="55" t="e">
        <f t="shared" si="268"/>
        <v>#REF!</v>
      </c>
      <c r="W282" s="55" t="e">
        <f t="shared" si="269"/>
        <v>#REF!</v>
      </c>
      <c r="X282" s="55" t="e">
        <f t="shared" si="270"/>
        <v>#REF!</v>
      </c>
      <c r="Y282" s="55" t="e">
        <f t="shared" si="271"/>
        <v>#REF!</v>
      </c>
      <c r="Z282" s="55" t="e">
        <f t="shared" si="272"/>
        <v>#REF!</v>
      </c>
      <c r="AA282" s="56" t="e">
        <f t="shared" si="273"/>
        <v>#REF!</v>
      </c>
      <c r="AB282" s="55" t="e">
        <f t="shared" si="274"/>
        <v>#REF!</v>
      </c>
      <c r="AC282" s="55" t="e">
        <f t="shared" si="275"/>
        <v>#REF!</v>
      </c>
      <c r="AD282" s="55" t="e">
        <f t="shared" si="276"/>
        <v>#REF!</v>
      </c>
      <c r="AE282" s="57" t="e">
        <f t="shared" si="277"/>
        <v>#REF!</v>
      </c>
      <c r="AF282" s="56" t="e">
        <f t="shared" si="278"/>
        <v>#REF!</v>
      </c>
      <c r="AG282" s="55" t="e">
        <f t="shared" si="279"/>
        <v>#REF!</v>
      </c>
      <c r="AH282" s="55" t="e">
        <f t="shared" si="280"/>
        <v>#REF!</v>
      </c>
      <c r="AI282" s="55" t="e">
        <f t="shared" si="281"/>
        <v>#REF!</v>
      </c>
      <c r="AJ282" s="55" t="e">
        <f t="shared" si="282"/>
        <v>#REF!</v>
      </c>
      <c r="AK282" s="55" t="e">
        <f t="shared" si="283"/>
        <v>#REF!</v>
      </c>
      <c r="AL282" s="55" t="e">
        <f t="shared" si="284"/>
        <v>#REF!</v>
      </c>
      <c r="AM282" s="55" t="e">
        <f t="shared" si="285"/>
        <v>#REF!</v>
      </c>
      <c r="AN282" s="55" t="e">
        <f t="shared" si="286"/>
        <v>#REF!</v>
      </c>
      <c r="AO282" s="55" t="e">
        <f t="shared" si="287"/>
        <v>#REF!</v>
      </c>
      <c r="AP282" s="55" t="e">
        <f t="shared" si="288"/>
        <v>#REF!</v>
      </c>
      <c r="AQ282" s="55" t="e">
        <f t="shared" si="289"/>
        <v>#REF!</v>
      </c>
      <c r="AR282" s="55" t="e">
        <f t="shared" si="290"/>
        <v>#REF!</v>
      </c>
      <c r="AS282" s="55" t="e">
        <f t="shared" si="291"/>
        <v>#REF!</v>
      </c>
      <c r="AT282" s="57" t="e">
        <f t="shared" si="292"/>
        <v>#REF!</v>
      </c>
      <c r="AU282" s="56" t="e">
        <f t="shared" si="293"/>
        <v>#REF!</v>
      </c>
      <c r="AV282" s="55" t="e">
        <f t="shared" si="294"/>
        <v>#REF!</v>
      </c>
      <c r="AW282" s="55" t="e">
        <f t="shared" si="295"/>
        <v>#REF!</v>
      </c>
      <c r="AX282" s="55" t="e">
        <f t="shared" si="296"/>
        <v>#REF!</v>
      </c>
      <c r="AY282" s="55" t="e">
        <f t="shared" si="297"/>
        <v>#REF!</v>
      </c>
      <c r="AZ282" s="55" t="e">
        <f t="shared" si="298"/>
        <v>#REF!</v>
      </c>
      <c r="BA282" s="55" t="e">
        <f t="shared" si="299"/>
        <v>#REF!</v>
      </c>
      <c r="BB282" s="55" t="e">
        <f t="shared" si="300"/>
        <v>#REF!</v>
      </c>
      <c r="BC282" s="55" t="e">
        <f t="shared" si="301"/>
        <v>#REF!</v>
      </c>
      <c r="BD282" s="55" t="e">
        <f t="shared" si="302"/>
        <v>#REF!</v>
      </c>
      <c r="BE282" s="55" t="e">
        <f t="shared" si="303"/>
        <v>#REF!</v>
      </c>
      <c r="BF282" s="55" t="e">
        <f t="shared" si="304"/>
        <v>#REF!</v>
      </c>
      <c r="BG282" s="55" t="e">
        <f t="shared" si="305"/>
        <v>#REF!</v>
      </c>
      <c r="BH282" s="55" t="e">
        <f t="shared" si="306"/>
        <v>#REF!</v>
      </c>
      <c r="BI282" s="54" t="e">
        <f t="shared" si="307"/>
        <v>#REF!</v>
      </c>
      <c r="BJ282" s="53" t="e">
        <f t="shared" si="309"/>
        <v>#REF!</v>
      </c>
    </row>
    <row r="283" spans="1:62" s="33" customFormat="1" ht="12.95" customHeight="1">
      <c r="A283" s="52">
        <f t="shared" si="308"/>
        <v>2812</v>
      </c>
      <c r="B283" s="59" t="e">
        <f t="shared" si="248"/>
        <v>#REF!</v>
      </c>
      <c r="C283" s="55" t="e">
        <f t="shared" si="249"/>
        <v>#REF!</v>
      </c>
      <c r="D283" s="55" t="e">
        <f t="shared" si="250"/>
        <v>#REF!</v>
      </c>
      <c r="E283" s="55" t="e">
        <f t="shared" si="251"/>
        <v>#REF!</v>
      </c>
      <c r="F283" s="55" t="e">
        <f t="shared" si="252"/>
        <v>#REF!</v>
      </c>
      <c r="G283" s="55" t="e">
        <f t="shared" si="253"/>
        <v>#REF!</v>
      </c>
      <c r="H283" s="55" t="e">
        <f t="shared" si="254"/>
        <v>#REF!</v>
      </c>
      <c r="I283" s="55" t="e">
        <f t="shared" si="255"/>
        <v>#REF!</v>
      </c>
      <c r="J283" s="55" t="e">
        <f t="shared" si="256"/>
        <v>#REF!</v>
      </c>
      <c r="K283" s="55" t="e">
        <f t="shared" si="257"/>
        <v>#REF!</v>
      </c>
      <c r="L283" s="55" t="e">
        <f t="shared" si="258"/>
        <v>#REF!</v>
      </c>
      <c r="M283" s="55" t="e">
        <f t="shared" si="259"/>
        <v>#REF!</v>
      </c>
      <c r="N283" s="55" t="e">
        <f t="shared" si="260"/>
        <v>#REF!</v>
      </c>
      <c r="O283" s="55" t="e">
        <f t="shared" si="261"/>
        <v>#REF!</v>
      </c>
      <c r="P283" s="57" t="e">
        <f t="shared" si="262"/>
        <v>#REF!</v>
      </c>
      <c r="Q283" s="58" t="e">
        <f t="shared" si="263"/>
        <v>#REF!</v>
      </c>
      <c r="R283" s="55" t="e">
        <f t="shared" si="264"/>
        <v>#REF!</v>
      </c>
      <c r="S283" s="55" t="e">
        <f t="shared" si="265"/>
        <v>#REF!</v>
      </c>
      <c r="T283" s="55" t="e">
        <f t="shared" si="266"/>
        <v>#REF!</v>
      </c>
      <c r="U283" s="55" t="e">
        <f t="shared" si="267"/>
        <v>#REF!</v>
      </c>
      <c r="V283" s="55" t="e">
        <f t="shared" si="268"/>
        <v>#REF!</v>
      </c>
      <c r="W283" s="55" t="e">
        <f t="shared" si="269"/>
        <v>#REF!</v>
      </c>
      <c r="X283" s="55" t="e">
        <f t="shared" si="270"/>
        <v>#REF!</v>
      </c>
      <c r="Y283" s="55" t="e">
        <f t="shared" si="271"/>
        <v>#REF!</v>
      </c>
      <c r="Z283" s="55" t="e">
        <f t="shared" si="272"/>
        <v>#REF!</v>
      </c>
      <c r="AA283" s="56" t="e">
        <f t="shared" si="273"/>
        <v>#REF!</v>
      </c>
      <c r="AB283" s="55" t="e">
        <f t="shared" si="274"/>
        <v>#REF!</v>
      </c>
      <c r="AC283" s="55" t="e">
        <f t="shared" si="275"/>
        <v>#REF!</v>
      </c>
      <c r="AD283" s="55" t="e">
        <f t="shared" si="276"/>
        <v>#REF!</v>
      </c>
      <c r="AE283" s="57" t="e">
        <f t="shared" si="277"/>
        <v>#REF!</v>
      </c>
      <c r="AF283" s="56" t="e">
        <f t="shared" si="278"/>
        <v>#REF!</v>
      </c>
      <c r="AG283" s="55" t="e">
        <f t="shared" si="279"/>
        <v>#REF!</v>
      </c>
      <c r="AH283" s="55" t="e">
        <f t="shared" si="280"/>
        <v>#REF!</v>
      </c>
      <c r="AI283" s="55" t="e">
        <f t="shared" si="281"/>
        <v>#REF!</v>
      </c>
      <c r="AJ283" s="55" t="e">
        <f t="shared" si="282"/>
        <v>#REF!</v>
      </c>
      <c r="AK283" s="55" t="e">
        <f t="shared" si="283"/>
        <v>#REF!</v>
      </c>
      <c r="AL283" s="55" t="e">
        <f t="shared" si="284"/>
        <v>#REF!</v>
      </c>
      <c r="AM283" s="55" t="e">
        <f t="shared" si="285"/>
        <v>#REF!</v>
      </c>
      <c r="AN283" s="55" t="e">
        <f t="shared" si="286"/>
        <v>#REF!</v>
      </c>
      <c r="AO283" s="55" t="e">
        <f t="shared" si="287"/>
        <v>#REF!</v>
      </c>
      <c r="AP283" s="55" t="e">
        <f t="shared" si="288"/>
        <v>#REF!</v>
      </c>
      <c r="AQ283" s="55" t="e">
        <f t="shared" si="289"/>
        <v>#REF!</v>
      </c>
      <c r="AR283" s="55" t="e">
        <f t="shared" si="290"/>
        <v>#REF!</v>
      </c>
      <c r="AS283" s="55" t="e">
        <f t="shared" si="291"/>
        <v>#REF!</v>
      </c>
      <c r="AT283" s="57" t="e">
        <f t="shared" si="292"/>
        <v>#REF!</v>
      </c>
      <c r="AU283" s="56" t="e">
        <f t="shared" si="293"/>
        <v>#REF!</v>
      </c>
      <c r="AV283" s="55" t="e">
        <f t="shared" si="294"/>
        <v>#REF!</v>
      </c>
      <c r="AW283" s="55" t="e">
        <f t="shared" si="295"/>
        <v>#REF!</v>
      </c>
      <c r="AX283" s="55" t="e">
        <f t="shared" si="296"/>
        <v>#REF!</v>
      </c>
      <c r="AY283" s="55" t="e">
        <f t="shared" si="297"/>
        <v>#REF!</v>
      </c>
      <c r="AZ283" s="55" t="e">
        <f t="shared" si="298"/>
        <v>#REF!</v>
      </c>
      <c r="BA283" s="55" t="e">
        <f t="shared" si="299"/>
        <v>#REF!</v>
      </c>
      <c r="BB283" s="55" t="e">
        <f t="shared" si="300"/>
        <v>#REF!</v>
      </c>
      <c r="BC283" s="55" t="e">
        <f t="shared" si="301"/>
        <v>#REF!</v>
      </c>
      <c r="BD283" s="55" t="e">
        <f t="shared" si="302"/>
        <v>#REF!</v>
      </c>
      <c r="BE283" s="55" t="e">
        <f t="shared" si="303"/>
        <v>#REF!</v>
      </c>
      <c r="BF283" s="55" t="e">
        <f t="shared" si="304"/>
        <v>#REF!</v>
      </c>
      <c r="BG283" s="55" t="e">
        <f t="shared" si="305"/>
        <v>#REF!</v>
      </c>
      <c r="BH283" s="55" t="e">
        <f t="shared" si="306"/>
        <v>#REF!</v>
      </c>
      <c r="BI283" s="54" t="e">
        <f t="shared" si="307"/>
        <v>#REF!</v>
      </c>
      <c r="BJ283" s="53" t="e">
        <f t="shared" si="309"/>
        <v>#REF!</v>
      </c>
    </row>
    <row r="284" spans="1:62" s="33" customFormat="1" ht="12.95" customHeight="1">
      <c r="A284" s="52">
        <f t="shared" si="308"/>
        <v>2813</v>
      </c>
      <c r="B284" s="65" t="e">
        <f t="shared" si="248"/>
        <v>#REF!</v>
      </c>
      <c r="C284" s="61" t="e">
        <f t="shared" si="249"/>
        <v>#REF!</v>
      </c>
      <c r="D284" s="61" t="e">
        <f t="shared" si="250"/>
        <v>#REF!</v>
      </c>
      <c r="E284" s="61" t="e">
        <f t="shared" si="251"/>
        <v>#REF!</v>
      </c>
      <c r="F284" s="61" t="e">
        <f t="shared" si="252"/>
        <v>#REF!</v>
      </c>
      <c r="G284" s="61" t="e">
        <f t="shared" si="253"/>
        <v>#REF!</v>
      </c>
      <c r="H284" s="61" t="e">
        <f t="shared" si="254"/>
        <v>#REF!</v>
      </c>
      <c r="I284" s="61" t="e">
        <f t="shared" si="255"/>
        <v>#REF!</v>
      </c>
      <c r="J284" s="61" t="e">
        <f t="shared" si="256"/>
        <v>#REF!</v>
      </c>
      <c r="K284" s="61" t="e">
        <f t="shared" si="257"/>
        <v>#REF!</v>
      </c>
      <c r="L284" s="61" t="e">
        <f t="shared" si="258"/>
        <v>#REF!</v>
      </c>
      <c r="M284" s="61" t="e">
        <f t="shared" si="259"/>
        <v>#REF!</v>
      </c>
      <c r="N284" s="61" t="e">
        <f t="shared" si="260"/>
        <v>#REF!</v>
      </c>
      <c r="O284" s="61" t="e">
        <f t="shared" si="261"/>
        <v>#REF!</v>
      </c>
      <c r="P284" s="63" t="e">
        <f t="shared" si="262"/>
        <v>#REF!</v>
      </c>
      <c r="Q284" s="64" t="e">
        <f t="shared" si="263"/>
        <v>#REF!</v>
      </c>
      <c r="R284" s="61" t="e">
        <f t="shared" si="264"/>
        <v>#REF!</v>
      </c>
      <c r="S284" s="61" t="e">
        <f t="shared" si="265"/>
        <v>#REF!</v>
      </c>
      <c r="T284" s="61" t="e">
        <f t="shared" si="266"/>
        <v>#REF!</v>
      </c>
      <c r="U284" s="61" t="e">
        <f t="shared" si="267"/>
        <v>#REF!</v>
      </c>
      <c r="V284" s="61" t="e">
        <f t="shared" si="268"/>
        <v>#REF!</v>
      </c>
      <c r="W284" s="61" t="e">
        <f t="shared" si="269"/>
        <v>#REF!</v>
      </c>
      <c r="X284" s="61" t="e">
        <f t="shared" si="270"/>
        <v>#REF!</v>
      </c>
      <c r="Y284" s="61" t="e">
        <f t="shared" si="271"/>
        <v>#REF!</v>
      </c>
      <c r="Z284" s="61" t="e">
        <f t="shared" si="272"/>
        <v>#REF!</v>
      </c>
      <c r="AA284" s="62" t="e">
        <f t="shared" si="273"/>
        <v>#REF!</v>
      </c>
      <c r="AB284" s="61" t="e">
        <f t="shared" si="274"/>
        <v>#REF!</v>
      </c>
      <c r="AC284" s="61" t="e">
        <f t="shared" si="275"/>
        <v>#REF!</v>
      </c>
      <c r="AD284" s="61" t="e">
        <f t="shared" si="276"/>
        <v>#REF!</v>
      </c>
      <c r="AE284" s="63" t="e">
        <f t="shared" si="277"/>
        <v>#REF!</v>
      </c>
      <c r="AF284" s="62" t="e">
        <f t="shared" si="278"/>
        <v>#REF!</v>
      </c>
      <c r="AG284" s="61" t="e">
        <f t="shared" si="279"/>
        <v>#REF!</v>
      </c>
      <c r="AH284" s="61" t="e">
        <f t="shared" si="280"/>
        <v>#REF!</v>
      </c>
      <c r="AI284" s="61" t="e">
        <f t="shared" si="281"/>
        <v>#REF!</v>
      </c>
      <c r="AJ284" s="61" t="e">
        <f t="shared" si="282"/>
        <v>#REF!</v>
      </c>
      <c r="AK284" s="61" t="e">
        <f t="shared" si="283"/>
        <v>#REF!</v>
      </c>
      <c r="AL284" s="61" t="e">
        <f t="shared" si="284"/>
        <v>#REF!</v>
      </c>
      <c r="AM284" s="61" t="e">
        <f t="shared" si="285"/>
        <v>#REF!</v>
      </c>
      <c r="AN284" s="61" t="e">
        <f t="shared" si="286"/>
        <v>#REF!</v>
      </c>
      <c r="AO284" s="61" t="e">
        <f t="shared" si="287"/>
        <v>#REF!</v>
      </c>
      <c r="AP284" s="61" t="e">
        <f t="shared" si="288"/>
        <v>#REF!</v>
      </c>
      <c r="AQ284" s="61" t="e">
        <f t="shared" si="289"/>
        <v>#REF!</v>
      </c>
      <c r="AR284" s="61" t="e">
        <f t="shared" si="290"/>
        <v>#REF!</v>
      </c>
      <c r="AS284" s="61" t="e">
        <f t="shared" si="291"/>
        <v>#REF!</v>
      </c>
      <c r="AT284" s="63" t="e">
        <f t="shared" si="292"/>
        <v>#REF!</v>
      </c>
      <c r="AU284" s="62" t="e">
        <f t="shared" si="293"/>
        <v>#REF!</v>
      </c>
      <c r="AV284" s="61" t="e">
        <f t="shared" si="294"/>
        <v>#REF!</v>
      </c>
      <c r="AW284" s="61" t="e">
        <f t="shared" si="295"/>
        <v>#REF!</v>
      </c>
      <c r="AX284" s="61" t="e">
        <f t="shared" si="296"/>
        <v>#REF!</v>
      </c>
      <c r="AY284" s="61" t="e">
        <f t="shared" si="297"/>
        <v>#REF!</v>
      </c>
      <c r="AZ284" s="61" t="e">
        <f t="shared" si="298"/>
        <v>#REF!</v>
      </c>
      <c r="BA284" s="61" t="e">
        <f t="shared" si="299"/>
        <v>#REF!</v>
      </c>
      <c r="BB284" s="61" t="e">
        <f t="shared" si="300"/>
        <v>#REF!</v>
      </c>
      <c r="BC284" s="61" t="e">
        <f t="shared" si="301"/>
        <v>#REF!</v>
      </c>
      <c r="BD284" s="61" t="e">
        <f t="shared" si="302"/>
        <v>#REF!</v>
      </c>
      <c r="BE284" s="61" t="e">
        <f t="shared" si="303"/>
        <v>#REF!</v>
      </c>
      <c r="BF284" s="61" t="e">
        <f t="shared" si="304"/>
        <v>#REF!</v>
      </c>
      <c r="BG284" s="61" t="e">
        <f t="shared" si="305"/>
        <v>#REF!</v>
      </c>
      <c r="BH284" s="61" t="e">
        <f t="shared" si="306"/>
        <v>#REF!</v>
      </c>
      <c r="BI284" s="60" t="e">
        <f t="shared" si="307"/>
        <v>#REF!</v>
      </c>
      <c r="BJ284" s="66" t="e">
        <f t="shared" si="309"/>
        <v>#REF!</v>
      </c>
    </row>
    <row r="285" spans="1:62" s="33" customFormat="1" ht="12.95" customHeight="1">
      <c r="A285" s="52">
        <f t="shared" si="308"/>
        <v>2814</v>
      </c>
      <c r="B285" s="73" t="e">
        <f t="shared" si="248"/>
        <v>#REF!</v>
      </c>
      <c r="C285" s="69" t="e">
        <f t="shared" si="249"/>
        <v>#REF!</v>
      </c>
      <c r="D285" s="69" t="e">
        <f t="shared" si="250"/>
        <v>#REF!</v>
      </c>
      <c r="E285" s="69" t="e">
        <f t="shared" si="251"/>
        <v>#REF!</v>
      </c>
      <c r="F285" s="69" t="e">
        <f t="shared" si="252"/>
        <v>#REF!</v>
      </c>
      <c r="G285" s="69" t="e">
        <f t="shared" si="253"/>
        <v>#REF!</v>
      </c>
      <c r="H285" s="69" t="e">
        <f t="shared" si="254"/>
        <v>#REF!</v>
      </c>
      <c r="I285" s="69" t="e">
        <f t="shared" si="255"/>
        <v>#REF!</v>
      </c>
      <c r="J285" s="69" t="e">
        <f t="shared" si="256"/>
        <v>#REF!</v>
      </c>
      <c r="K285" s="69" t="e">
        <f t="shared" si="257"/>
        <v>#REF!</v>
      </c>
      <c r="L285" s="69" t="e">
        <f t="shared" si="258"/>
        <v>#REF!</v>
      </c>
      <c r="M285" s="69" t="e">
        <f t="shared" si="259"/>
        <v>#REF!</v>
      </c>
      <c r="N285" s="69" t="e">
        <f t="shared" si="260"/>
        <v>#REF!</v>
      </c>
      <c r="O285" s="69" t="e">
        <f t="shared" si="261"/>
        <v>#REF!</v>
      </c>
      <c r="P285" s="71" t="e">
        <f t="shared" si="262"/>
        <v>#REF!</v>
      </c>
      <c r="Q285" s="72" t="e">
        <f t="shared" si="263"/>
        <v>#REF!</v>
      </c>
      <c r="R285" s="69" t="e">
        <f t="shared" si="264"/>
        <v>#REF!</v>
      </c>
      <c r="S285" s="69" t="e">
        <f t="shared" si="265"/>
        <v>#REF!</v>
      </c>
      <c r="T285" s="69" t="e">
        <f t="shared" si="266"/>
        <v>#REF!</v>
      </c>
      <c r="U285" s="69" t="e">
        <f t="shared" si="267"/>
        <v>#REF!</v>
      </c>
      <c r="V285" s="69" t="e">
        <f t="shared" si="268"/>
        <v>#REF!</v>
      </c>
      <c r="W285" s="69" t="e">
        <f t="shared" si="269"/>
        <v>#REF!</v>
      </c>
      <c r="X285" s="69" t="e">
        <f t="shared" si="270"/>
        <v>#REF!</v>
      </c>
      <c r="Y285" s="69" t="e">
        <f t="shared" si="271"/>
        <v>#REF!</v>
      </c>
      <c r="Z285" s="69" t="e">
        <f t="shared" si="272"/>
        <v>#REF!</v>
      </c>
      <c r="AA285" s="70" t="e">
        <f t="shared" si="273"/>
        <v>#REF!</v>
      </c>
      <c r="AB285" s="69" t="e">
        <f t="shared" si="274"/>
        <v>#REF!</v>
      </c>
      <c r="AC285" s="69" t="e">
        <f t="shared" si="275"/>
        <v>#REF!</v>
      </c>
      <c r="AD285" s="69" t="e">
        <f t="shared" si="276"/>
        <v>#REF!</v>
      </c>
      <c r="AE285" s="71" t="e">
        <f t="shared" si="277"/>
        <v>#REF!</v>
      </c>
      <c r="AF285" s="70" t="e">
        <f t="shared" si="278"/>
        <v>#REF!</v>
      </c>
      <c r="AG285" s="69" t="e">
        <f t="shared" si="279"/>
        <v>#REF!</v>
      </c>
      <c r="AH285" s="69" t="e">
        <f t="shared" si="280"/>
        <v>#REF!</v>
      </c>
      <c r="AI285" s="69" t="e">
        <f t="shared" si="281"/>
        <v>#REF!</v>
      </c>
      <c r="AJ285" s="69" t="e">
        <f t="shared" si="282"/>
        <v>#REF!</v>
      </c>
      <c r="AK285" s="69" t="e">
        <f t="shared" si="283"/>
        <v>#REF!</v>
      </c>
      <c r="AL285" s="69" t="e">
        <f t="shared" si="284"/>
        <v>#REF!</v>
      </c>
      <c r="AM285" s="69" t="e">
        <f t="shared" si="285"/>
        <v>#REF!</v>
      </c>
      <c r="AN285" s="69" t="e">
        <f t="shared" si="286"/>
        <v>#REF!</v>
      </c>
      <c r="AO285" s="69" t="e">
        <f t="shared" si="287"/>
        <v>#REF!</v>
      </c>
      <c r="AP285" s="69" t="e">
        <f t="shared" si="288"/>
        <v>#REF!</v>
      </c>
      <c r="AQ285" s="69" t="e">
        <f t="shared" si="289"/>
        <v>#REF!</v>
      </c>
      <c r="AR285" s="69" t="e">
        <f t="shared" si="290"/>
        <v>#REF!</v>
      </c>
      <c r="AS285" s="69" t="e">
        <f t="shared" si="291"/>
        <v>#REF!</v>
      </c>
      <c r="AT285" s="71" t="e">
        <f t="shared" si="292"/>
        <v>#REF!</v>
      </c>
      <c r="AU285" s="70" t="e">
        <f t="shared" si="293"/>
        <v>#REF!</v>
      </c>
      <c r="AV285" s="69" t="e">
        <f t="shared" si="294"/>
        <v>#REF!</v>
      </c>
      <c r="AW285" s="69" t="e">
        <f t="shared" si="295"/>
        <v>#REF!</v>
      </c>
      <c r="AX285" s="69" t="e">
        <f t="shared" si="296"/>
        <v>#REF!</v>
      </c>
      <c r="AY285" s="69" t="e">
        <f t="shared" si="297"/>
        <v>#REF!</v>
      </c>
      <c r="AZ285" s="69" t="e">
        <f t="shared" si="298"/>
        <v>#REF!</v>
      </c>
      <c r="BA285" s="69" t="e">
        <f t="shared" si="299"/>
        <v>#REF!</v>
      </c>
      <c r="BB285" s="69" t="e">
        <f t="shared" si="300"/>
        <v>#REF!</v>
      </c>
      <c r="BC285" s="69" t="e">
        <f t="shared" si="301"/>
        <v>#REF!</v>
      </c>
      <c r="BD285" s="69" t="e">
        <f t="shared" si="302"/>
        <v>#REF!</v>
      </c>
      <c r="BE285" s="69" t="e">
        <f t="shared" si="303"/>
        <v>#REF!</v>
      </c>
      <c r="BF285" s="69" t="e">
        <f t="shared" si="304"/>
        <v>#REF!</v>
      </c>
      <c r="BG285" s="69" t="e">
        <f t="shared" si="305"/>
        <v>#REF!</v>
      </c>
      <c r="BH285" s="69" t="e">
        <f t="shared" si="306"/>
        <v>#REF!</v>
      </c>
      <c r="BI285" s="68" t="e">
        <f t="shared" si="307"/>
        <v>#REF!</v>
      </c>
      <c r="BJ285" s="67" t="e">
        <f t="shared" si="309"/>
        <v>#REF!</v>
      </c>
    </row>
    <row r="286" spans="1:62" s="33" customFormat="1" ht="12.95" customHeight="1">
      <c r="A286" s="52">
        <f t="shared" si="308"/>
        <v>2815</v>
      </c>
      <c r="B286" s="59" t="e">
        <f t="shared" si="248"/>
        <v>#REF!</v>
      </c>
      <c r="C286" s="55" t="e">
        <f t="shared" si="249"/>
        <v>#REF!</v>
      </c>
      <c r="D286" s="55" t="e">
        <f t="shared" si="250"/>
        <v>#REF!</v>
      </c>
      <c r="E286" s="55" t="e">
        <f t="shared" si="251"/>
        <v>#REF!</v>
      </c>
      <c r="F286" s="55" t="e">
        <f t="shared" si="252"/>
        <v>#REF!</v>
      </c>
      <c r="G286" s="55" t="e">
        <f t="shared" si="253"/>
        <v>#REF!</v>
      </c>
      <c r="H286" s="55" t="e">
        <f t="shared" si="254"/>
        <v>#REF!</v>
      </c>
      <c r="I286" s="55" t="e">
        <f t="shared" si="255"/>
        <v>#REF!</v>
      </c>
      <c r="J286" s="55" t="e">
        <f t="shared" si="256"/>
        <v>#REF!</v>
      </c>
      <c r="K286" s="55" t="e">
        <f t="shared" si="257"/>
        <v>#REF!</v>
      </c>
      <c r="L286" s="55" t="e">
        <f t="shared" si="258"/>
        <v>#REF!</v>
      </c>
      <c r="M286" s="55" t="e">
        <f t="shared" si="259"/>
        <v>#REF!</v>
      </c>
      <c r="N286" s="55" t="e">
        <f t="shared" si="260"/>
        <v>#REF!</v>
      </c>
      <c r="O286" s="55" t="e">
        <f t="shared" si="261"/>
        <v>#REF!</v>
      </c>
      <c r="P286" s="57" t="e">
        <f t="shared" si="262"/>
        <v>#REF!</v>
      </c>
      <c r="Q286" s="58" t="e">
        <f t="shared" si="263"/>
        <v>#REF!</v>
      </c>
      <c r="R286" s="55" t="e">
        <f t="shared" si="264"/>
        <v>#REF!</v>
      </c>
      <c r="S286" s="55" t="e">
        <f t="shared" si="265"/>
        <v>#REF!</v>
      </c>
      <c r="T286" s="55" t="e">
        <f t="shared" si="266"/>
        <v>#REF!</v>
      </c>
      <c r="U286" s="55" t="e">
        <f t="shared" si="267"/>
        <v>#REF!</v>
      </c>
      <c r="V286" s="55" t="e">
        <f t="shared" si="268"/>
        <v>#REF!</v>
      </c>
      <c r="W286" s="55" t="e">
        <f t="shared" si="269"/>
        <v>#REF!</v>
      </c>
      <c r="X286" s="55" t="e">
        <f t="shared" si="270"/>
        <v>#REF!</v>
      </c>
      <c r="Y286" s="55" t="e">
        <f t="shared" si="271"/>
        <v>#REF!</v>
      </c>
      <c r="Z286" s="55" t="e">
        <f t="shared" si="272"/>
        <v>#REF!</v>
      </c>
      <c r="AA286" s="56" t="e">
        <f t="shared" si="273"/>
        <v>#REF!</v>
      </c>
      <c r="AB286" s="55" t="e">
        <f t="shared" si="274"/>
        <v>#REF!</v>
      </c>
      <c r="AC286" s="55" t="e">
        <f t="shared" si="275"/>
        <v>#REF!</v>
      </c>
      <c r="AD286" s="55" t="e">
        <f t="shared" si="276"/>
        <v>#REF!</v>
      </c>
      <c r="AE286" s="57" t="e">
        <f t="shared" si="277"/>
        <v>#REF!</v>
      </c>
      <c r="AF286" s="56" t="e">
        <f t="shared" si="278"/>
        <v>#REF!</v>
      </c>
      <c r="AG286" s="55" t="e">
        <f t="shared" si="279"/>
        <v>#REF!</v>
      </c>
      <c r="AH286" s="55" t="e">
        <f t="shared" si="280"/>
        <v>#REF!</v>
      </c>
      <c r="AI286" s="55" t="e">
        <f t="shared" si="281"/>
        <v>#REF!</v>
      </c>
      <c r="AJ286" s="55" t="e">
        <f t="shared" si="282"/>
        <v>#REF!</v>
      </c>
      <c r="AK286" s="55" t="e">
        <f t="shared" si="283"/>
        <v>#REF!</v>
      </c>
      <c r="AL286" s="55" t="e">
        <f t="shared" si="284"/>
        <v>#REF!</v>
      </c>
      <c r="AM286" s="55" t="e">
        <f t="shared" si="285"/>
        <v>#REF!</v>
      </c>
      <c r="AN286" s="55" t="e">
        <f t="shared" si="286"/>
        <v>#REF!</v>
      </c>
      <c r="AO286" s="55" t="e">
        <f t="shared" si="287"/>
        <v>#REF!</v>
      </c>
      <c r="AP286" s="55" t="e">
        <f t="shared" si="288"/>
        <v>#REF!</v>
      </c>
      <c r="AQ286" s="55" t="e">
        <f t="shared" si="289"/>
        <v>#REF!</v>
      </c>
      <c r="AR286" s="55" t="e">
        <f t="shared" si="290"/>
        <v>#REF!</v>
      </c>
      <c r="AS286" s="55" t="e">
        <f t="shared" si="291"/>
        <v>#REF!</v>
      </c>
      <c r="AT286" s="57" t="e">
        <f t="shared" si="292"/>
        <v>#REF!</v>
      </c>
      <c r="AU286" s="56" t="e">
        <f t="shared" si="293"/>
        <v>#REF!</v>
      </c>
      <c r="AV286" s="55" t="e">
        <f t="shared" si="294"/>
        <v>#REF!</v>
      </c>
      <c r="AW286" s="55" t="e">
        <f t="shared" si="295"/>
        <v>#REF!</v>
      </c>
      <c r="AX286" s="55" t="e">
        <f t="shared" si="296"/>
        <v>#REF!</v>
      </c>
      <c r="AY286" s="55" t="e">
        <f t="shared" si="297"/>
        <v>#REF!</v>
      </c>
      <c r="AZ286" s="55" t="e">
        <f t="shared" si="298"/>
        <v>#REF!</v>
      </c>
      <c r="BA286" s="55" t="e">
        <f t="shared" si="299"/>
        <v>#REF!</v>
      </c>
      <c r="BB286" s="55" t="e">
        <f t="shared" si="300"/>
        <v>#REF!</v>
      </c>
      <c r="BC286" s="55" t="e">
        <f t="shared" si="301"/>
        <v>#REF!</v>
      </c>
      <c r="BD286" s="55" t="e">
        <f t="shared" si="302"/>
        <v>#REF!</v>
      </c>
      <c r="BE286" s="55" t="e">
        <f t="shared" si="303"/>
        <v>#REF!</v>
      </c>
      <c r="BF286" s="55" t="e">
        <f t="shared" si="304"/>
        <v>#REF!</v>
      </c>
      <c r="BG286" s="55" t="e">
        <f t="shared" si="305"/>
        <v>#REF!</v>
      </c>
      <c r="BH286" s="55" t="e">
        <f t="shared" si="306"/>
        <v>#REF!</v>
      </c>
      <c r="BI286" s="54" t="e">
        <f t="shared" si="307"/>
        <v>#REF!</v>
      </c>
      <c r="BJ286" s="53" t="e">
        <f t="shared" si="309"/>
        <v>#REF!</v>
      </c>
    </row>
    <row r="287" spans="1:62" s="33" customFormat="1" ht="12.95" customHeight="1">
      <c r="A287" s="52">
        <f t="shared" si="308"/>
        <v>2816</v>
      </c>
      <c r="B287" s="59" t="e">
        <f t="shared" si="248"/>
        <v>#REF!</v>
      </c>
      <c r="C287" s="55" t="e">
        <f t="shared" si="249"/>
        <v>#REF!</v>
      </c>
      <c r="D287" s="55" t="e">
        <f t="shared" si="250"/>
        <v>#REF!</v>
      </c>
      <c r="E287" s="55" t="e">
        <f t="shared" si="251"/>
        <v>#REF!</v>
      </c>
      <c r="F287" s="55" t="e">
        <f t="shared" si="252"/>
        <v>#REF!</v>
      </c>
      <c r="G287" s="55" t="e">
        <f t="shared" si="253"/>
        <v>#REF!</v>
      </c>
      <c r="H287" s="55" t="e">
        <f t="shared" si="254"/>
        <v>#REF!</v>
      </c>
      <c r="I287" s="55" t="e">
        <f t="shared" si="255"/>
        <v>#REF!</v>
      </c>
      <c r="J287" s="55" t="e">
        <f t="shared" si="256"/>
        <v>#REF!</v>
      </c>
      <c r="K287" s="55" t="e">
        <f t="shared" si="257"/>
        <v>#REF!</v>
      </c>
      <c r="L287" s="55" t="e">
        <f t="shared" si="258"/>
        <v>#REF!</v>
      </c>
      <c r="M287" s="55" t="e">
        <f t="shared" si="259"/>
        <v>#REF!</v>
      </c>
      <c r="N287" s="55" t="e">
        <f t="shared" si="260"/>
        <v>#REF!</v>
      </c>
      <c r="O287" s="55" t="e">
        <f t="shared" si="261"/>
        <v>#REF!</v>
      </c>
      <c r="P287" s="57" t="e">
        <f t="shared" si="262"/>
        <v>#REF!</v>
      </c>
      <c r="Q287" s="58" t="e">
        <f t="shared" si="263"/>
        <v>#REF!</v>
      </c>
      <c r="R287" s="55" t="e">
        <f t="shared" si="264"/>
        <v>#REF!</v>
      </c>
      <c r="S287" s="55" t="e">
        <f t="shared" si="265"/>
        <v>#REF!</v>
      </c>
      <c r="T287" s="55" t="e">
        <f t="shared" si="266"/>
        <v>#REF!</v>
      </c>
      <c r="U287" s="55" t="e">
        <f t="shared" si="267"/>
        <v>#REF!</v>
      </c>
      <c r="V287" s="55" t="e">
        <f t="shared" si="268"/>
        <v>#REF!</v>
      </c>
      <c r="W287" s="55" t="e">
        <f t="shared" si="269"/>
        <v>#REF!</v>
      </c>
      <c r="X287" s="55" t="e">
        <f t="shared" si="270"/>
        <v>#REF!</v>
      </c>
      <c r="Y287" s="55" t="e">
        <f t="shared" si="271"/>
        <v>#REF!</v>
      </c>
      <c r="Z287" s="55" t="e">
        <f t="shared" si="272"/>
        <v>#REF!</v>
      </c>
      <c r="AA287" s="56" t="e">
        <f t="shared" si="273"/>
        <v>#REF!</v>
      </c>
      <c r="AB287" s="55" t="e">
        <f t="shared" si="274"/>
        <v>#REF!</v>
      </c>
      <c r="AC287" s="55" t="e">
        <f t="shared" si="275"/>
        <v>#REF!</v>
      </c>
      <c r="AD287" s="55" t="e">
        <f t="shared" si="276"/>
        <v>#REF!</v>
      </c>
      <c r="AE287" s="57" t="e">
        <f t="shared" si="277"/>
        <v>#REF!</v>
      </c>
      <c r="AF287" s="56" t="e">
        <f t="shared" si="278"/>
        <v>#REF!</v>
      </c>
      <c r="AG287" s="55" t="e">
        <f t="shared" si="279"/>
        <v>#REF!</v>
      </c>
      <c r="AH287" s="55" t="e">
        <f t="shared" si="280"/>
        <v>#REF!</v>
      </c>
      <c r="AI287" s="55" t="e">
        <f t="shared" si="281"/>
        <v>#REF!</v>
      </c>
      <c r="AJ287" s="55" t="e">
        <f t="shared" si="282"/>
        <v>#REF!</v>
      </c>
      <c r="AK287" s="55" t="e">
        <f t="shared" si="283"/>
        <v>#REF!</v>
      </c>
      <c r="AL287" s="55" t="e">
        <f t="shared" si="284"/>
        <v>#REF!</v>
      </c>
      <c r="AM287" s="55" t="e">
        <f t="shared" si="285"/>
        <v>#REF!</v>
      </c>
      <c r="AN287" s="55" t="e">
        <f t="shared" si="286"/>
        <v>#REF!</v>
      </c>
      <c r="AO287" s="55" t="e">
        <f t="shared" si="287"/>
        <v>#REF!</v>
      </c>
      <c r="AP287" s="55" t="e">
        <f t="shared" si="288"/>
        <v>#REF!</v>
      </c>
      <c r="AQ287" s="55" t="e">
        <f t="shared" si="289"/>
        <v>#REF!</v>
      </c>
      <c r="AR287" s="55" t="e">
        <f t="shared" si="290"/>
        <v>#REF!</v>
      </c>
      <c r="AS287" s="55" t="e">
        <f t="shared" si="291"/>
        <v>#REF!</v>
      </c>
      <c r="AT287" s="57" t="e">
        <f t="shared" si="292"/>
        <v>#REF!</v>
      </c>
      <c r="AU287" s="56" t="e">
        <f t="shared" si="293"/>
        <v>#REF!</v>
      </c>
      <c r="AV287" s="55" t="e">
        <f t="shared" si="294"/>
        <v>#REF!</v>
      </c>
      <c r="AW287" s="55" t="e">
        <f t="shared" si="295"/>
        <v>#REF!</v>
      </c>
      <c r="AX287" s="55" t="e">
        <f t="shared" si="296"/>
        <v>#REF!</v>
      </c>
      <c r="AY287" s="55" t="e">
        <f t="shared" si="297"/>
        <v>#REF!</v>
      </c>
      <c r="AZ287" s="55" t="e">
        <f t="shared" si="298"/>
        <v>#REF!</v>
      </c>
      <c r="BA287" s="55" t="e">
        <f t="shared" si="299"/>
        <v>#REF!</v>
      </c>
      <c r="BB287" s="55" t="e">
        <f t="shared" si="300"/>
        <v>#REF!</v>
      </c>
      <c r="BC287" s="55" t="e">
        <f t="shared" si="301"/>
        <v>#REF!</v>
      </c>
      <c r="BD287" s="55" t="e">
        <f t="shared" si="302"/>
        <v>#REF!</v>
      </c>
      <c r="BE287" s="55" t="e">
        <f t="shared" si="303"/>
        <v>#REF!</v>
      </c>
      <c r="BF287" s="55" t="e">
        <f t="shared" si="304"/>
        <v>#REF!</v>
      </c>
      <c r="BG287" s="55" t="e">
        <f t="shared" si="305"/>
        <v>#REF!</v>
      </c>
      <c r="BH287" s="55" t="e">
        <f t="shared" si="306"/>
        <v>#REF!</v>
      </c>
      <c r="BI287" s="54" t="e">
        <f t="shared" si="307"/>
        <v>#REF!</v>
      </c>
      <c r="BJ287" s="53" t="e">
        <f t="shared" si="309"/>
        <v>#REF!</v>
      </c>
    </row>
    <row r="288" spans="1:62" s="33" customFormat="1" ht="12.95" customHeight="1">
      <c r="A288" s="52">
        <f t="shared" si="308"/>
        <v>2817</v>
      </c>
      <c r="B288" s="59" t="e">
        <f t="shared" si="248"/>
        <v>#REF!</v>
      </c>
      <c r="C288" s="55" t="e">
        <f t="shared" si="249"/>
        <v>#REF!</v>
      </c>
      <c r="D288" s="55" t="e">
        <f t="shared" si="250"/>
        <v>#REF!</v>
      </c>
      <c r="E288" s="55" t="e">
        <f t="shared" si="251"/>
        <v>#REF!</v>
      </c>
      <c r="F288" s="55" t="e">
        <f t="shared" si="252"/>
        <v>#REF!</v>
      </c>
      <c r="G288" s="55" t="e">
        <f t="shared" si="253"/>
        <v>#REF!</v>
      </c>
      <c r="H288" s="55" t="e">
        <f t="shared" si="254"/>
        <v>#REF!</v>
      </c>
      <c r="I288" s="55" t="e">
        <f t="shared" si="255"/>
        <v>#REF!</v>
      </c>
      <c r="J288" s="55" t="e">
        <f t="shared" si="256"/>
        <v>#REF!</v>
      </c>
      <c r="K288" s="55" t="e">
        <f t="shared" si="257"/>
        <v>#REF!</v>
      </c>
      <c r="L288" s="55" t="e">
        <f t="shared" si="258"/>
        <v>#REF!</v>
      </c>
      <c r="M288" s="55" t="e">
        <f t="shared" si="259"/>
        <v>#REF!</v>
      </c>
      <c r="N288" s="55" t="e">
        <f t="shared" si="260"/>
        <v>#REF!</v>
      </c>
      <c r="O288" s="55" t="e">
        <f t="shared" si="261"/>
        <v>#REF!</v>
      </c>
      <c r="P288" s="57" t="e">
        <f t="shared" si="262"/>
        <v>#REF!</v>
      </c>
      <c r="Q288" s="58" t="e">
        <f t="shared" si="263"/>
        <v>#REF!</v>
      </c>
      <c r="R288" s="55" t="e">
        <f t="shared" si="264"/>
        <v>#REF!</v>
      </c>
      <c r="S288" s="55" t="e">
        <f t="shared" si="265"/>
        <v>#REF!</v>
      </c>
      <c r="T288" s="55" t="e">
        <f t="shared" si="266"/>
        <v>#REF!</v>
      </c>
      <c r="U288" s="55" t="e">
        <f t="shared" si="267"/>
        <v>#REF!</v>
      </c>
      <c r="V288" s="55" t="e">
        <f t="shared" si="268"/>
        <v>#REF!</v>
      </c>
      <c r="W288" s="55" t="e">
        <f t="shared" si="269"/>
        <v>#REF!</v>
      </c>
      <c r="X288" s="55" t="e">
        <f t="shared" si="270"/>
        <v>#REF!</v>
      </c>
      <c r="Y288" s="55" t="e">
        <f t="shared" si="271"/>
        <v>#REF!</v>
      </c>
      <c r="Z288" s="55" t="e">
        <f t="shared" si="272"/>
        <v>#REF!</v>
      </c>
      <c r="AA288" s="56" t="e">
        <f t="shared" si="273"/>
        <v>#REF!</v>
      </c>
      <c r="AB288" s="55" t="e">
        <f t="shared" si="274"/>
        <v>#REF!</v>
      </c>
      <c r="AC288" s="55" t="e">
        <f t="shared" si="275"/>
        <v>#REF!</v>
      </c>
      <c r="AD288" s="55" t="e">
        <f t="shared" si="276"/>
        <v>#REF!</v>
      </c>
      <c r="AE288" s="57" t="e">
        <f t="shared" si="277"/>
        <v>#REF!</v>
      </c>
      <c r="AF288" s="56" t="e">
        <f t="shared" si="278"/>
        <v>#REF!</v>
      </c>
      <c r="AG288" s="55" t="e">
        <f t="shared" si="279"/>
        <v>#REF!</v>
      </c>
      <c r="AH288" s="55" t="e">
        <f t="shared" si="280"/>
        <v>#REF!</v>
      </c>
      <c r="AI288" s="55" t="e">
        <f t="shared" si="281"/>
        <v>#REF!</v>
      </c>
      <c r="AJ288" s="55" t="e">
        <f t="shared" si="282"/>
        <v>#REF!</v>
      </c>
      <c r="AK288" s="55" t="e">
        <f t="shared" si="283"/>
        <v>#REF!</v>
      </c>
      <c r="AL288" s="55" t="e">
        <f t="shared" si="284"/>
        <v>#REF!</v>
      </c>
      <c r="AM288" s="55" t="e">
        <f t="shared" si="285"/>
        <v>#REF!</v>
      </c>
      <c r="AN288" s="55" t="e">
        <f t="shared" si="286"/>
        <v>#REF!</v>
      </c>
      <c r="AO288" s="55" t="e">
        <f t="shared" si="287"/>
        <v>#REF!</v>
      </c>
      <c r="AP288" s="55" t="e">
        <f t="shared" si="288"/>
        <v>#REF!</v>
      </c>
      <c r="AQ288" s="55" t="e">
        <f t="shared" si="289"/>
        <v>#REF!</v>
      </c>
      <c r="AR288" s="55" t="e">
        <f t="shared" si="290"/>
        <v>#REF!</v>
      </c>
      <c r="AS288" s="55" t="e">
        <f t="shared" si="291"/>
        <v>#REF!</v>
      </c>
      <c r="AT288" s="57" t="e">
        <f t="shared" si="292"/>
        <v>#REF!</v>
      </c>
      <c r="AU288" s="56" t="e">
        <f t="shared" si="293"/>
        <v>#REF!</v>
      </c>
      <c r="AV288" s="55" t="e">
        <f t="shared" si="294"/>
        <v>#REF!</v>
      </c>
      <c r="AW288" s="55" t="e">
        <f t="shared" si="295"/>
        <v>#REF!</v>
      </c>
      <c r="AX288" s="55" t="e">
        <f t="shared" si="296"/>
        <v>#REF!</v>
      </c>
      <c r="AY288" s="55" t="e">
        <f t="shared" si="297"/>
        <v>#REF!</v>
      </c>
      <c r="AZ288" s="55" t="e">
        <f t="shared" si="298"/>
        <v>#REF!</v>
      </c>
      <c r="BA288" s="55" t="e">
        <f t="shared" si="299"/>
        <v>#REF!</v>
      </c>
      <c r="BB288" s="55" t="e">
        <f t="shared" si="300"/>
        <v>#REF!</v>
      </c>
      <c r="BC288" s="55" t="e">
        <f t="shared" si="301"/>
        <v>#REF!</v>
      </c>
      <c r="BD288" s="55" t="e">
        <f t="shared" si="302"/>
        <v>#REF!</v>
      </c>
      <c r="BE288" s="55" t="e">
        <f t="shared" si="303"/>
        <v>#REF!</v>
      </c>
      <c r="BF288" s="55" t="e">
        <f t="shared" si="304"/>
        <v>#REF!</v>
      </c>
      <c r="BG288" s="55" t="e">
        <f t="shared" si="305"/>
        <v>#REF!</v>
      </c>
      <c r="BH288" s="55" t="e">
        <f t="shared" si="306"/>
        <v>#REF!</v>
      </c>
      <c r="BI288" s="54" t="e">
        <f t="shared" si="307"/>
        <v>#REF!</v>
      </c>
      <c r="BJ288" s="66" t="e">
        <f t="shared" si="309"/>
        <v>#REF!</v>
      </c>
    </row>
    <row r="289" spans="1:65" s="33" customFormat="1" ht="12.95" customHeight="1">
      <c r="A289" s="52">
        <f t="shared" si="308"/>
        <v>2818</v>
      </c>
      <c r="B289" s="65" t="e">
        <f t="shared" si="248"/>
        <v>#REF!</v>
      </c>
      <c r="C289" s="61" t="e">
        <f t="shared" si="249"/>
        <v>#REF!</v>
      </c>
      <c r="D289" s="61" t="e">
        <f t="shared" si="250"/>
        <v>#REF!</v>
      </c>
      <c r="E289" s="61" t="e">
        <f t="shared" si="251"/>
        <v>#REF!</v>
      </c>
      <c r="F289" s="61" t="e">
        <f t="shared" si="252"/>
        <v>#REF!</v>
      </c>
      <c r="G289" s="61" t="e">
        <f t="shared" si="253"/>
        <v>#REF!</v>
      </c>
      <c r="H289" s="61" t="e">
        <f t="shared" si="254"/>
        <v>#REF!</v>
      </c>
      <c r="I289" s="61" t="e">
        <f t="shared" si="255"/>
        <v>#REF!</v>
      </c>
      <c r="J289" s="61" t="e">
        <f t="shared" si="256"/>
        <v>#REF!</v>
      </c>
      <c r="K289" s="61" t="e">
        <f t="shared" si="257"/>
        <v>#REF!</v>
      </c>
      <c r="L289" s="61" t="e">
        <f t="shared" si="258"/>
        <v>#REF!</v>
      </c>
      <c r="M289" s="61" t="e">
        <f t="shared" si="259"/>
        <v>#REF!</v>
      </c>
      <c r="N289" s="61" t="e">
        <f t="shared" si="260"/>
        <v>#REF!</v>
      </c>
      <c r="O289" s="61" t="e">
        <f t="shared" si="261"/>
        <v>#REF!</v>
      </c>
      <c r="P289" s="63" t="e">
        <f t="shared" si="262"/>
        <v>#REF!</v>
      </c>
      <c r="Q289" s="64" t="e">
        <f t="shared" si="263"/>
        <v>#REF!</v>
      </c>
      <c r="R289" s="61" t="e">
        <f t="shared" si="264"/>
        <v>#REF!</v>
      </c>
      <c r="S289" s="61" t="e">
        <f t="shared" si="265"/>
        <v>#REF!</v>
      </c>
      <c r="T289" s="61" t="e">
        <f t="shared" si="266"/>
        <v>#REF!</v>
      </c>
      <c r="U289" s="61" t="e">
        <f t="shared" si="267"/>
        <v>#REF!</v>
      </c>
      <c r="V289" s="61" t="e">
        <f t="shared" si="268"/>
        <v>#REF!</v>
      </c>
      <c r="W289" s="61" t="e">
        <f t="shared" si="269"/>
        <v>#REF!</v>
      </c>
      <c r="X289" s="61" t="e">
        <f t="shared" si="270"/>
        <v>#REF!</v>
      </c>
      <c r="Y289" s="61" t="e">
        <f t="shared" si="271"/>
        <v>#REF!</v>
      </c>
      <c r="Z289" s="61" t="e">
        <f t="shared" si="272"/>
        <v>#REF!</v>
      </c>
      <c r="AA289" s="62" t="e">
        <f t="shared" si="273"/>
        <v>#REF!</v>
      </c>
      <c r="AB289" s="61" t="e">
        <f t="shared" si="274"/>
        <v>#REF!</v>
      </c>
      <c r="AC289" s="61" t="e">
        <f t="shared" si="275"/>
        <v>#REF!</v>
      </c>
      <c r="AD289" s="61" t="e">
        <f t="shared" si="276"/>
        <v>#REF!</v>
      </c>
      <c r="AE289" s="63" t="e">
        <f t="shared" si="277"/>
        <v>#REF!</v>
      </c>
      <c r="AF289" s="62" t="e">
        <f t="shared" si="278"/>
        <v>#REF!</v>
      </c>
      <c r="AG289" s="61" t="e">
        <f t="shared" si="279"/>
        <v>#REF!</v>
      </c>
      <c r="AH289" s="61" t="e">
        <f t="shared" si="280"/>
        <v>#REF!</v>
      </c>
      <c r="AI289" s="61" t="e">
        <f t="shared" si="281"/>
        <v>#REF!</v>
      </c>
      <c r="AJ289" s="61" t="e">
        <f t="shared" si="282"/>
        <v>#REF!</v>
      </c>
      <c r="AK289" s="61" t="e">
        <f t="shared" si="283"/>
        <v>#REF!</v>
      </c>
      <c r="AL289" s="61" t="e">
        <f t="shared" si="284"/>
        <v>#REF!</v>
      </c>
      <c r="AM289" s="61" t="e">
        <f t="shared" si="285"/>
        <v>#REF!</v>
      </c>
      <c r="AN289" s="61" t="e">
        <f t="shared" si="286"/>
        <v>#REF!</v>
      </c>
      <c r="AO289" s="61" t="e">
        <f t="shared" si="287"/>
        <v>#REF!</v>
      </c>
      <c r="AP289" s="61" t="e">
        <f t="shared" si="288"/>
        <v>#REF!</v>
      </c>
      <c r="AQ289" s="61" t="e">
        <f t="shared" si="289"/>
        <v>#REF!</v>
      </c>
      <c r="AR289" s="61" t="e">
        <f t="shared" si="290"/>
        <v>#REF!</v>
      </c>
      <c r="AS289" s="61" t="e">
        <f t="shared" si="291"/>
        <v>#REF!</v>
      </c>
      <c r="AT289" s="63" t="e">
        <f t="shared" si="292"/>
        <v>#REF!</v>
      </c>
      <c r="AU289" s="62" t="e">
        <f t="shared" si="293"/>
        <v>#REF!</v>
      </c>
      <c r="AV289" s="61" t="e">
        <f t="shared" si="294"/>
        <v>#REF!</v>
      </c>
      <c r="AW289" s="61" t="e">
        <f t="shared" si="295"/>
        <v>#REF!</v>
      </c>
      <c r="AX289" s="61" t="e">
        <f t="shared" si="296"/>
        <v>#REF!</v>
      </c>
      <c r="AY289" s="61" t="e">
        <f t="shared" si="297"/>
        <v>#REF!</v>
      </c>
      <c r="AZ289" s="61" t="e">
        <f t="shared" si="298"/>
        <v>#REF!</v>
      </c>
      <c r="BA289" s="61" t="e">
        <f t="shared" si="299"/>
        <v>#REF!</v>
      </c>
      <c r="BB289" s="61" t="e">
        <f t="shared" si="300"/>
        <v>#REF!</v>
      </c>
      <c r="BC289" s="61" t="e">
        <f t="shared" si="301"/>
        <v>#REF!</v>
      </c>
      <c r="BD289" s="61" t="e">
        <f t="shared" si="302"/>
        <v>#REF!</v>
      </c>
      <c r="BE289" s="61" t="e">
        <f t="shared" si="303"/>
        <v>#REF!</v>
      </c>
      <c r="BF289" s="61" t="e">
        <f t="shared" si="304"/>
        <v>#REF!</v>
      </c>
      <c r="BG289" s="61" t="e">
        <f t="shared" si="305"/>
        <v>#REF!</v>
      </c>
      <c r="BH289" s="61" t="e">
        <f t="shared" si="306"/>
        <v>#REF!</v>
      </c>
      <c r="BI289" s="60" t="e">
        <f t="shared" si="307"/>
        <v>#REF!</v>
      </c>
      <c r="BJ289" s="53" t="e">
        <f t="shared" si="309"/>
        <v>#REF!</v>
      </c>
    </row>
    <row r="290" spans="1:65" s="33" customFormat="1" ht="12.95" customHeight="1">
      <c r="A290" s="52">
        <f t="shared" si="308"/>
        <v>2819</v>
      </c>
      <c r="B290" s="59" t="e">
        <f t="shared" si="248"/>
        <v>#REF!</v>
      </c>
      <c r="C290" s="55" t="e">
        <f t="shared" si="249"/>
        <v>#REF!</v>
      </c>
      <c r="D290" s="55" t="e">
        <f t="shared" si="250"/>
        <v>#REF!</v>
      </c>
      <c r="E290" s="55" t="e">
        <f t="shared" si="251"/>
        <v>#REF!</v>
      </c>
      <c r="F290" s="55" t="e">
        <f t="shared" si="252"/>
        <v>#REF!</v>
      </c>
      <c r="G290" s="55" t="e">
        <f t="shared" si="253"/>
        <v>#REF!</v>
      </c>
      <c r="H290" s="55" t="e">
        <f t="shared" si="254"/>
        <v>#REF!</v>
      </c>
      <c r="I290" s="55" t="e">
        <f t="shared" si="255"/>
        <v>#REF!</v>
      </c>
      <c r="J290" s="55" t="e">
        <f t="shared" si="256"/>
        <v>#REF!</v>
      </c>
      <c r="K290" s="55" t="e">
        <f t="shared" si="257"/>
        <v>#REF!</v>
      </c>
      <c r="L290" s="55" t="e">
        <f t="shared" si="258"/>
        <v>#REF!</v>
      </c>
      <c r="M290" s="55" t="e">
        <f t="shared" si="259"/>
        <v>#REF!</v>
      </c>
      <c r="N290" s="55" t="e">
        <f t="shared" si="260"/>
        <v>#REF!</v>
      </c>
      <c r="O290" s="55" t="e">
        <f t="shared" si="261"/>
        <v>#REF!</v>
      </c>
      <c r="P290" s="57" t="e">
        <f t="shared" si="262"/>
        <v>#REF!</v>
      </c>
      <c r="Q290" s="58" t="e">
        <f t="shared" si="263"/>
        <v>#REF!</v>
      </c>
      <c r="R290" s="55" t="e">
        <f t="shared" si="264"/>
        <v>#REF!</v>
      </c>
      <c r="S290" s="55" t="e">
        <f t="shared" si="265"/>
        <v>#REF!</v>
      </c>
      <c r="T290" s="55" t="e">
        <f t="shared" si="266"/>
        <v>#REF!</v>
      </c>
      <c r="U290" s="55" t="e">
        <f t="shared" si="267"/>
        <v>#REF!</v>
      </c>
      <c r="V290" s="55" t="e">
        <f t="shared" si="268"/>
        <v>#REF!</v>
      </c>
      <c r="W290" s="55" t="e">
        <f t="shared" si="269"/>
        <v>#REF!</v>
      </c>
      <c r="X290" s="55" t="e">
        <f t="shared" si="270"/>
        <v>#REF!</v>
      </c>
      <c r="Y290" s="55" t="e">
        <f t="shared" si="271"/>
        <v>#REF!</v>
      </c>
      <c r="Z290" s="55" t="e">
        <f t="shared" si="272"/>
        <v>#REF!</v>
      </c>
      <c r="AA290" s="56" t="e">
        <f t="shared" si="273"/>
        <v>#REF!</v>
      </c>
      <c r="AB290" s="55" t="e">
        <f t="shared" si="274"/>
        <v>#REF!</v>
      </c>
      <c r="AC290" s="55" t="e">
        <f t="shared" si="275"/>
        <v>#REF!</v>
      </c>
      <c r="AD290" s="55" t="e">
        <f t="shared" si="276"/>
        <v>#REF!</v>
      </c>
      <c r="AE290" s="57" t="e">
        <f t="shared" si="277"/>
        <v>#REF!</v>
      </c>
      <c r="AF290" s="56" t="e">
        <f t="shared" si="278"/>
        <v>#REF!</v>
      </c>
      <c r="AG290" s="55" t="e">
        <f t="shared" si="279"/>
        <v>#REF!</v>
      </c>
      <c r="AH290" s="55" t="e">
        <f t="shared" si="280"/>
        <v>#REF!</v>
      </c>
      <c r="AI290" s="55" t="e">
        <f t="shared" si="281"/>
        <v>#REF!</v>
      </c>
      <c r="AJ290" s="55" t="e">
        <f t="shared" si="282"/>
        <v>#REF!</v>
      </c>
      <c r="AK290" s="55" t="e">
        <f t="shared" si="283"/>
        <v>#REF!</v>
      </c>
      <c r="AL290" s="55" t="e">
        <f t="shared" si="284"/>
        <v>#REF!</v>
      </c>
      <c r="AM290" s="55" t="e">
        <f t="shared" si="285"/>
        <v>#REF!</v>
      </c>
      <c r="AN290" s="55" t="e">
        <f t="shared" si="286"/>
        <v>#REF!</v>
      </c>
      <c r="AO290" s="55" t="e">
        <f t="shared" si="287"/>
        <v>#REF!</v>
      </c>
      <c r="AP290" s="55" t="e">
        <f t="shared" si="288"/>
        <v>#REF!</v>
      </c>
      <c r="AQ290" s="55" t="e">
        <f t="shared" si="289"/>
        <v>#REF!</v>
      </c>
      <c r="AR290" s="55" t="e">
        <f t="shared" si="290"/>
        <v>#REF!</v>
      </c>
      <c r="AS290" s="55" t="e">
        <f t="shared" si="291"/>
        <v>#REF!</v>
      </c>
      <c r="AT290" s="57" t="e">
        <f t="shared" si="292"/>
        <v>#REF!</v>
      </c>
      <c r="AU290" s="56" t="e">
        <f t="shared" si="293"/>
        <v>#REF!</v>
      </c>
      <c r="AV290" s="55" t="e">
        <f t="shared" si="294"/>
        <v>#REF!</v>
      </c>
      <c r="AW290" s="55" t="e">
        <f t="shared" si="295"/>
        <v>#REF!</v>
      </c>
      <c r="AX290" s="55" t="e">
        <f t="shared" si="296"/>
        <v>#REF!</v>
      </c>
      <c r="AY290" s="55" t="e">
        <f t="shared" si="297"/>
        <v>#REF!</v>
      </c>
      <c r="AZ290" s="55" t="e">
        <f t="shared" si="298"/>
        <v>#REF!</v>
      </c>
      <c r="BA290" s="55" t="e">
        <f t="shared" si="299"/>
        <v>#REF!</v>
      </c>
      <c r="BB290" s="55" t="e">
        <f t="shared" si="300"/>
        <v>#REF!</v>
      </c>
      <c r="BC290" s="55" t="e">
        <f t="shared" si="301"/>
        <v>#REF!</v>
      </c>
      <c r="BD290" s="55" t="e">
        <f t="shared" si="302"/>
        <v>#REF!</v>
      </c>
      <c r="BE290" s="55" t="e">
        <f t="shared" si="303"/>
        <v>#REF!</v>
      </c>
      <c r="BF290" s="55" t="e">
        <f t="shared" si="304"/>
        <v>#REF!</v>
      </c>
      <c r="BG290" s="55" t="e">
        <f t="shared" si="305"/>
        <v>#REF!</v>
      </c>
      <c r="BH290" s="55" t="e">
        <f t="shared" si="306"/>
        <v>#REF!</v>
      </c>
      <c r="BI290" s="54" t="e">
        <f t="shared" si="307"/>
        <v>#REF!</v>
      </c>
      <c r="BJ290" s="53" t="e">
        <f t="shared" si="309"/>
        <v>#REF!</v>
      </c>
    </row>
    <row r="291" spans="1:65" s="33" customFormat="1" ht="12.95" customHeight="1">
      <c r="A291" s="52">
        <f t="shared" si="308"/>
        <v>2820</v>
      </c>
      <c r="B291" s="59" t="e">
        <f t="shared" si="248"/>
        <v>#REF!</v>
      </c>
      <c r="C291" s="55" t="e">
        <f t="shared" si="249"/>
        <v>#REF!</v>
      </c>
      <c r="D291" s="55" t="e">
        <f t="shared" si="250"/>
        <v>#REF!</v>
      </c>
      <c r="E291" s="55" t="e">
        <f t="shared" si="251"/>
        <v>#REF!</v>
      </c>
      <c r="F291" s="55" t="e">
        <f t="shared" si="252"/>
        <v>#REF!</v>
      </c>
      <c r="G291" s="55" t="e">
        <f t="shared" si="253"/>
        <v>#REF!</v>
      </c>
      <c r="H291" s="55" t="e">
        <f t="shared" si="254"/>
        <v>#REF!</v>
      </c>
      <c r="I291" s="55" t="e">
        <f t="shared" si="255"/>
        <v>#REF!</v>
      </c>
      <c r="J291" s="55" t="e">
        <f t="shared" si="256"/>
        <v>#REF!</v>
      </c>
      <c r="K291" s="55" t="e">
        <f t="shared" si="257"/>
        <v>#REF!</v>
      </c>
      <c r="L291" s="55" t="e">
        <f t="shared" si="258"/>
        <v>#REF!</v>
      </c>
      <c r="M291" s="55" t="e">
        <f t="shared" si="259"/>
        <v>#REF!</v>
      </c>
      <c r="N291" s="55" t="e">
        <f t="shared" si="260"/>
        <v>#REF!</v>
      </c>
      <c r="O291" s="55" t="e">
        <f t="shared" si="261"/>
        <v>#REF!</v>
      </c>
      <c r="P291" s="57" t="e">
        <f t="shared" si="262"/>
        <v>#REF!</v>
      </c>
      <c r="Q291" s="58" t="e">
        <f t="shared" si="263"/>
        <v>#REF!</v>
      </c>
      <c r="R291" s="55" t="e">
        <f t="shared" si="264"/>
        <v>#REF!</v>
      </c>
      <c r="S291" s="55" t="e">
        <f t="shared" si="265"/>
        <v>#REF!</v>
      </c>
      <c r="T291" s="55" t="e">
        <f t="shared" si="266"/>
        <v>#REF!</v>
      </c>
      <c r="U291" s="55" t="e">
        <f t="shared" si="267"/>
        <v>#REF!</v>
      </c>
      <c r="V291" s="55" t="e">
        <f t="shared" si="268"/>
        <v>#REF!</v>
      </c>
      <c r="W291" s="55" t="e">
        <f t="shared" si="269"/>
        <v>#REF!</v>
      </c>
      <c r="X291" s="55" t="e">
        <f t="shared" si="270"/>
        <v>#REF!</v>
      </c>
      <c r="Y291" s="55" t="e">
        <f t="shared" si="271"/>
        <v>#REF!</v>
      </c>
      <c r="Z291" s="55" t="e">
        <f t="shared" si="272"/>
        <v>#REF!</v>
      </c>
      <c r="AA291" s="56" t="e">
        <f t="shared" si="273"/>
        <v>#REF!</v>
      </c>
      <c r="AB291" s="55" t="e">
        <f t="shared" si="274"/>
        <v>#REF!</v>
      </c>
      <c r="AC291" s="55" t="e">
        <f t="shared" si="275"/>
        <v>#REF!</v>
      </c>
      <c r="AD291" s="55" t="e">
        <f t="shared" si="276"/>
        <v>#REF!</v>
      </c>
      <c r="AE291" s="57" t="e">
        <f t="shared" si="277"/>
        <v>#REF!</v>
      </c>
      <c r="AF291" s="56" t="e">
        <f t="shared" si="278"/>
        <v>#REF!</v>
      </c>
      <c r="AG291" s="55" t="e">
        <f t="shared" si="279"/>
        <v>#REF!</v>
      </c>
      <c r="AH291" s="55" t="e">
        <f t="shared" si="280"/>
        <v>#REF!</v>
      </c>
      <c r="AI291" s="55" t="e">
        <f t="shared" si="281"/>
        <v>#REF!</v>
      </c>
      <c r="AJ291" s="55" t="e">
        <f t="shared" si="282"/>
        <v>#REF!</v>
      </c>
      <c r="AK291" s="55" t="e">
        <f t="shared" si="283"/>
        <v>#REF!</v>
      </c>
      <c r="AL291" s="55" t="e">
        <f t="shared" si="284"/>
        <v>#REF!</v>
      </c>
      <c r="AM291" s="55" t="e">
        <f t="shared" si="285"/>
        <v>#REF!</v>
      </c>
      <c r="AN291" s="55" t="e">
        <f t="shared" si="286"/>
        <v>#REF!</v>
      </c>
      <c r="AO291" s="55" t="e">
        <f t="shared" si="287"/>
        <v>#REF!</v>
      </c>
      <c r="AP291" s="55" t="e">
        <f t="shared" si="288"/>
        <v>#REF!</v>
      </c>
      <c r="AQ291" s="55" t="e">
        <f t="shared" si="289"/>
        <v>#REF!</v>
      </c>
      <c r="AR291" s="55" t="e">
        <f t="shared" si="290"/>
        <v>#REF!</v>
      </c>
      <c r="AS291" s="55" t="e">
        <f t="shared" si="291"/>
        <v>#REF!</v>
      </c>
      <c r="AT291" s="57" t="e">
        <f t="shared" si="292"/>
        <v>#REF!</v>
      </c>
      <c r="AU291" s="56" t="e">
        <f t="shared" si="293"/>
        <v>#REF!</v>
      </c>
      <c r="AV291" s="55" t="e">
        <f t="shared" si="294"/>
        <v>#REF!</v>
      </c>
      <c r="AW291" s="55" t="e">
        <f t="shared" si="295"/>
        <v>#REF!</v>
      </c>
      <c r="AX291" s="55" t="e">
        <f t="shared" si="296"/>
        <v>#REF!</v>
      </c>
      <c r="AY291" s="55" t="e">
        <f t="shared" si="297"/>
        <v>#REF!</v>
      </c>
      <c r="AZ291" s="55" t="e">
        <f t="shared" si="298"/>
        <v>#REF!</v>
      </c>
      <c r="BA291" s="55" t="e">
        <f t="shared" si="299"/>
        <v>#REF!</v>
      </c>
      <c r="BB291" s="55" t="e">
        <f t="shared" si="300"/>
        <v>#REF!</v>
      </c>
      <c r="BC291" s="55" t="e">
        <f t="shared" si="301"/>
        <v>#REF!</v>
      </c>
      <c r="BD291" s="55" t="e">
        <f t="shared" si="302"/>
        <v>#REF!</v>
      </c>
      <c r="BE291" s="55" t="e">
        <f t="shared" si="303"/>
        <v>#REF!</v>
      </c>
      <c r="BF291" s="55" t="e">
        <f t="shared" si="304"/>
        <v>#REF!</v>
      </c>
      <c r="BG291" s="55" t="e">
        <f t="shared" si="305"/>
        <v>#REF!</v>
      </c>
      <c r="BH291" s="55" t="e">
        <f t="shared" si="306"/>
        <v>#REF!</v>
      </c>
      <c r="BI291" s="54" t="e">
        <f t="shared" si="307"/>
        <v>#REF!</v>
      </c>
      <c r="BJ291" s="53" t="e">
        <f t="shared" si="309"/>
        <v>#REF!</v>
      </c>
    </row>
    <row r="292" spans="1:65" s="33" customFormat="1" ht="12.95" customHeight="1" thickBot="1">
      <c r="A292" s="52">
        <f t="shared" si="308"/>
        <v>2821</v>
      </c>
      <c r="B292" s="51" t="e">
        <f t="shared" si="248"/>
        <v>#REF!</v>
      </c>
      <c r="C292" s="47" t="e">
        <f t="shared" si="249"/>
        <v>#REF!</v>
      </c>
      <c r="D292" s="47" t="e">
        <f t="shared" si="250"/>
        <v>#REF!</v>
      </c>
      <c r="E292" s="47" t="e">
        <f t="shared" si="251"/>
        <v>#REF!</v>
      </c>
      <c r="F292" s="47" t="e">
        <f t="shared" si="252"/>
        <v>#REF!</v>
      </c>
      <c r="G292" s="47" t="e">
        <f t="shared" si="253"/>
        <v>#REF!</v>
      </c>
      <c r="H292" s="47" t="e">
        <f t="shared" si="254"/>
        <v>#REF!</v>
      </c>
      <c r="I292" s="47" t="e">
        <f t="shared" si="255"/>
        <v>#REF!</v>
      </c>
      <c r="J292" s="47" t="e">
        <f t="shared" si="256"/>
        <v>#REF!</v>
      </c>
      <c r="K292" s="47" t="e">
        <f t="shared" si="257"/>
        <v>#REF!</v>
      </c>
      <c r="L292" s="47" t="e">
        <f t="shared" si="258"/>
        <v>#REF!</v>
      </c>
      <c r="M292" s="47" t="e">
        <f t="shared" si="259"/>
        <v>#REF!</v>
      </c>
      <c r="N292" s="47" t="e">
        <f t="shared" si="260"/>
        <v>#REF!</v>
      </c>
      <c r="O292" s="47" t="e">
        <f t="shared" si="261"/>
        <v>#REF!</v>
      </c>
      <c r="P292" s="49" t="e">
        <f t="shared" si="262"/>
        <v>#REF!</v>
      </c>
      <c r="Q292" s="50" t="e">
        <f t="shared" si="263"/>
        <v>#REF!</v>
      </c>
      <c r="R292" s="47" t="e">
        <f t="shared" si="264"/>
        <v>#REF!</v>
      </c>
      <c r="S292" s="47" t="e">
        <f t="shared" si="265"/>
        <v>#REF!</v>
      </c>
      <c r="T292" s="47" t="e">
        <f t="shared" si="266"/>
        <v>#REF!</v>
      </c>
      <c r="U292" s="47" t="e">
        <f t="shared" si="267"/>
        <v>#REF!</v>
      </c>
      <c r="V292" s="47" t="e">
        <f t="shared" si="268"/>
        <v>#REF!</v>
      </c>
      <c r="W292" s="47" t="e">
        <f t="shared" si="269"/>
        <v>#REF!</v>
      </c>
      <c r="X292" s="47" t="e">
        <f t="shared" si="270"/>
        <v>#REF!</v>
      </c>
      <c r="Y292" s="47" t="e">
        <f t="shared" si="271"/>
        <v>#REF!</v>
      </c>
      <c r="Z292" s="47" t="e">
        <f t="shared" si="272"/>
        <v>#REF!</v>
      </c>
      <c r="AA292" s="48" t="e">
        <f t="shared" si="273"/>
        <v>#REF!</v>
      </c>
      <c r="AB292" s="47" t="e">
        <f t="shared" si="274"/>
        <v>#REF!</v>
      </c>
      <c r="AC292" s="47" t="e">
        <f t="shared" si="275"/>
        <v>#REF!</v>
      </c>
      <c r="AD292" s="47" t="e">
        <f t="shared" si="276"/>
        <v>#REF!</v>
      </c>
      <c r="AE292" s="49" t="e">
        <f t="shared" si="277"/>
        <v>#REF!</v>
      </c>
      <c r="AF292" s="48" t="e">
        <f t="shared" si="278"/>
        <v>#REF!</v>
      </c>
      <c r="AG292" s="47" t="e">
        <f t="shared" si="279"/>
        <v>#REF!</v>
      </c>
      <c r="AH292" s="47" t="e">
        <f t="shared" si="280"/>
        <v>#REF!</v>
      </c>
      <c r="AI292" s="47" t="e">
        <f t="shared" si="281"/>
        <v>#REF!</v>
      </c>
      <c r="AJ292" s="47" t="e">
        <f t="shared" si="282"/>
        <v>#REF!</v>
      </c>
      <c r="AK292" s="47" t="e">
        <f t="shared" si="283"/>
        <v>#REF!</v>
      </c>
      <c r="AL292" s="47" t="e">
        <f t="shared" si="284"/>
        <v>#REF!</v>
      </c>
      <c r="AM292" s="47" t="e">
        <f t="shared" si="285"/>
        <v>#REF!</v>
      </c>
      <c r="AN292" s="47" t="e">
        <f t="shared" si="286"/>
        <v>#REF!</v>
      </c>
      <c r="AO292" s="47" t="e">
        <f t="shared" si="287"/>
        <v>#REF!</v>
      </c>
      <c r="AP292" s="47" t="e">
        <f t="shared" si="288"/>
        <v>#REF!</v>
      </c>
      <c r="AQ292" s="47" t="e">
        <f t="shared" si="289"/>
        <v>#REF!</v>
      </c>
      <c r="AR292" s="47" t="e">
        <f t="shared" si="290"/>
        <v>#REF!</v>
      </c>
      <c r="AS292" s="47" t="e">
        <f t="shared" si="291"/>
        <v>#REF!</v>
      </c>
      <c r="AT292" s="49" t="e">
        <f t="shared" si="292"/>
        <v>#REF!</v>
      </c>
      <c r="AU292" s="48" t="e">
        <f t="shared" si="293"/>
        <v>#REF!</v>
      </c>
      <c r="AV292" s="47" t="e">
        <f t="shared" si="294"/>
        <v>#REF!</v>
      </c>
      <c r="AW292" s="47" t="e">
        <f t="shared" si="295"/>
        <v>#REF!</v>
      </c>
      <c r="AX292" s="47" t="e">
        <f t="shared" si="296"/>
        <v>#REF!</v>
      </c>
      <c r="AY292" s="47" t="e">
        <f t="shared" si="297"/>
        <v>#REF!</v>
      </c>
      <c r="AZ292" s="47" t="e">
        <f t="shared" si="298"/>
        <v>#REF!</v>
      </c>
      <c r="BA292" s="47" t="e">
        <f t="shared" si="299"/>
        <v>#REF!</v>
      </c>
      <c r="BB292" s="47" t="e">
        <f t="shared" si="300"/>
        <v>#REF!</v>
      </c>
      <c r="BC292" s="47" t="e">
        <f t="shared" si="301"/>
        <v>#REF!</v>
      </c>
      <c r="BD292" s="47" t="e">
        <f t="shared" si="302"/>
        <v>#REF!</v>
      </c>
      <c r="BE292" s="47" t="e">
        <f t="shared" si="303"/>
        <v>#REF!</v>
      </c>
      <c r="BF292" s="47" t="e">
        <f t="shared" si="304"/>
        <v>#REF!</v>
      </c>
      <c r="BG292" s="47" t="e">
        <f t="shared" si="305"/>
        <v>#REF!</v>
      </c>
      <c r="BH292" s="47" t="e">
        <f t="shared" si="306"/>
        <v>#REF!</v>
      </c>
      <c r="BI292" s="46" t="e">
        <f t="shared" si="307"/>
        <v>#REF!</v>
      </c>
      <c r="BJ292" s="53" t="e">
        <f t="shared" si="309"/>
        <v>#REF!</v>
      </c>
    </row>
    <row r="293" spans="1:65" s="33" customFormat="1" ht="12.95" customHeight="1">
      <c r="A293" s="52">
        <f t="shared" si="308"/>
        <v>2822</v>
      </c>
      <c r="B293" s="65" t="e">
        <f t="shared" si="248"/>
        <v>#REF!</v>
      </c>
      <c r="C293" s="61" t="e">
        <f t="shared" si="249"/>
        <v>#REF!</v>
      </c>
      <c r="D293" s="61" t="e">
        <f t="shared" si="250"/>
        <v>#REF!</v>
      </c>
      <c r="E293" s="61" t="e">
        <f t="shared" si="251"/>
        <v>#REF!</v>
      </c>
      <c r="F293" s="61" t="e">
        <f t="shared" si="252"/>
        <v>#REF!</v>
      </c>
      <c r="G293" s="61" t="e">
        <f t="shared" si="253"/>
        <v>#REF!</v>
      </c>
      <c r="H293" s="61" t="e">
        <f t="shared" si="254"/>
        <v>#REF!</v>
      </c>
      <c r="I293" s="61" t="e">
        <f t="shared" si="255"/>
        <v>#REF!</v>
      </c>
      <c r="J293" s="61" t="e">
        <f t="shared" si="256"/>
        <v>#REF!</v>
      </c>
      <c r="K293" s="61" t="e">
        <f t="shared" si="257"/>
        <v>#REF!</v>
      </c>
      <c r="L293" s="61" t="e">
        <f t="shared" si="258"/>
        <v>#REF!</v>
      </c>
      <c r="M293" s="61" t="e">
        <f t="shared" si="259"/>
        <v>#REF!</v>
      </c>
      <c r="N293" s="61" t="e">
        <f t="shared" si="260"/>
        <v>#REF!</v>
      </c>
      <c r="O293" s="61" t="e">
        <f t="shared" si="261"/>
        <v>#REF!</v>
      </c>
      <c r="P293" s="63" t="e">
        <f t="shared" si="262"/>
        <v>#REF!</v>
      </c>
      <c r="Q293" s="64" t="e">
        <f t="shared" si="263"/>
        <v>#REF!</v>
      </c>
      <c r="R293" s="61" t="e">
        <f t="shared" si="264"/>
        <v>#REF!</v>
      </c>
      <c r="S293" s="61" t="e">
        <f t="shared" si="265"/>
        <v>#REF!</v>
      </c>
      <c r="T293" s="61" t="e">
        <f t="shared" si="266"/>
        <v>#REF!</v>
      </c>
      <c r="U293" s="61" t="e">
        <f t="shared" si="267"/>
        <v>#REF!</v>
      </c>
      <c r="V293" s="61" t="e">
        <f t="shared" si="268"/>
        <v>#REF!</v>
      </c>
      <c r="W293" s="61" t="e">
        <f t="shared" si="269"/>
        <v>#REF!</v>
      </c>
      <c r="X293" s="61" t="e">
        <f t="shared" si="270"/>
        <v>#REF!</v>
      </c>
      <c r="Y293" s="61" t="e">
        <f t="shared" si="271"/>
        <v>#REF!</v>
      </c>
      <c r="Z293" s="61" t="e">
        <f t="shared" si="272"/>
        <v>#REF!</v>
      </c>
      <c r="AA293" s="62" t="e">
        <f t="shared" si="273"/>
        <v>#REF!</v>
      </c>
      <c r="AB293" s="61" t="e">
        <f t="shared" si="274"/>
        <v>#REF!</v>
      </c>
      <c r="AC293" s="61" t="e">
        <f t="shared" si="275"/>
        <v>#REF!</v>
      </c>
      <c r="AD293" s="61" t="e">
        <f t="shared" si="276"/>
        <v>#REF!</v>
      </c>
      <c r="AE293" s="63" t="e">
        <f t="shared" si="277"/>
        <v>#REF!</v>
      </c>
      <c r="AF293" s="62" t="e">
        <f t="shared" si="278"/>
        <v>#REF!</v>
      </c>
      <c r="AG293" s="61" t="e">
        <f t="shared" si="279"/>
        <v>#REF!</v>
      </c>
      <c r="AH293" s="61" t="e">
        <f t="shared" si="280"/>
        <v>#REF!</v>
      </c>
      <c r="AI293" s="61" t="e">
        <f t="shared" si="281"/>
        <v>#REF!</v>
      </c>
      <c r="AJ293" s="61" t="e">
        <f t="shared" si="282"/>
        <v>#REF!</v>
      </c>
      <c r="AK293" s="61" t="e">
        <f t="shared" si="283"/>
        <v>#REF!</v>
      </c>
      <c r="AL293" s="61" t="e">
        <f t="shared" si="284"/>
        <v>#REF!</v>
      </c>
      <c r="AM293" s="61" t="e">
        <f t="shared" si="285"/>
        <v>#REF!</v>
      </c>
      <c r="AN293" s="61" t="e">
        <f t="shared" si="286"/>
        <v>#REF!</v>
      </c>
      <c r="AO293" s="61" t="e">
        <f t="shared" si="287"/>
        <v>#REF!</v>
      </c>
      <c r="AP293" s="61" t="e">
        <f t="shared" si="288"/>
        <v>#REF!</v>
      </c>
      <c r="AQ293" s="61" t="e">
        <f t="shared" si="289"/>
        <v>#REF!</v>
      </c>
      <c r="AR293" s="61" t="e">
        <f t="shared" si="290"/>
        <v>#REF!</v>
      </c>
      <c r="AS293" s="61" t="e">
        <f t="shared" si="291"/>
        <v>#REF!</v>
      </c>
      <c r="AT293" s="63" t="e">
        <f t="shared" si="292"/>
        <v>#REF!</v>
      </c>
      <c r="AU293" s="62" t="e">
        <f t="shared" si="293"/>
        <v>#REF!</v>
      </c>
      <c r="AV293" s="61" t="e">
        <f t="shared" si="294"/>
        <v>#REF!</v>
      </c>
      <c r="AW293" s="61" t="e">
        <f t="shared" si="295"/>
        <v>#REF!</v>
      </c>
      <c r="AX293" s="61" t="e">
        <f t="shared" si="296"/>
        <v>#REF!</v>
      </c>
      <c r="AY293" s="61" t="e">
        <f t="shared" si="297"/>
        <v>#REF!</v>
      </c>
      <c r="AZ293" s="61" t="e">
        <f t="shared" si="298"/>
        <v>#REF!</v>
      </c>
      <c r="BA293" s="61" t="e">
        <f t="shared" si="299"/>
        <v>#REF!</v>
      </c>
      <c r="BB293" s="61" t="e">
        <f t="shared" si="300"/>
        <v>#REF!</v>
      </c>
      <c r="BC293" s="61" t="e">
        <f t="shared" si="301"/>
        <v>#REF!</v>
      </c>
      <c r="BD293" s="61" t="e">
        <f t="shared" si="302"/>
        <v>#REF!</v>
      </c>
      <c r="BE293" s="61" t="e">
        <f t="shared" si="303"/>
        <v>#REF!</v>
      </c>
      <c r="BF293" s="61" t="e">
        <f t="shared" si="304"/>
        <v>#REF!</v>
      </c>
      <c r="BG293" s="61" t="e">
        <f t="shared" si="305"/>
        <v>#REF!</v>
      </c>
      <c r="BH293" s="61" t="e">
        <f t="shared" si="306"/>
        <v>#REF!</v>
      </c>
      <c r="BI293" s="60" t="e">
        <f t="shared" si="307"/>
        <v>#REF!</v>
      </c>
      <c r="BJ293" s="53" t="e">
        <f t="shared" si="309"/>
        <v>#REF!</v>
      </c>
    </row>
    <row r="294" spans="1:65" s="33" customFormat="1" ht="12.95" customHeight="1">
      <c r="A294" s="52">
        <f t="shared" si="308"/>
        <v>2823</v>
      </c>
      <c r="B294" s="65" t="e">
        <f t="shared" si="248"/>
        <v>#REF!</v>
      </c>
      <c r="C294" s="61" t="e">
        <f t="shared" si="249"/>
        <v>#REF!</v>
      </c>
      <c r="D294" s="61" t="e">
        <f t="shared" si="250"/>
        <v>#REF!</v>
      </c>
      <c r="E294" s="61" t="e">
        <f t="shared" si="251"/>
        <v>#REF!</v>
      </c>
      <c r="F294" s="61" t="e">
        <f t="shared" si="252"/>
        <v>#REF!</v>
      </c>
      <c r="G294" s="61" t="e">
        <f t="shared" si="253"/>
        <v>#REF!</v>
      </c>
      <c r="H294" s="61" t="e">
        <f t="shared" si="254"/>
        <v>#REF!</v>
      </c>
      <c r="I294" s="61" t="e">
        <f t="shared" si="255"/>
        <v>#REF!</v>
      </c>
      <c r="J294" s="61" t="e">
        <f t="shared" si="256"/>
        <v>#REF!</v>
      </c>
      <c r="K294" s="61" t="e">
        <f t="shared" si="257"/>
        <v>#REF!</v>
      </c>
      <c r="L294" s="61" t="e">
        <f t="shared" si="258"/>
        <v>#REF!</v>
      </c>
      <c r="M294" s="61" t="e">
        <f t="shared" si="259"/>
        <v>#REF!</v>
      </c>
      <c r="N294" s="61" t="e">
        <f t="shared" si="260"/>
        <v>#REF!</v>
      </c>
      <c r="O294" s="61" t="e">
        <f t="shared" si="261"/>
        <v>#REF!</v>
      </c>
      <c r="P294" s="63" t="e">
        <f t="shared" si="262"/>
        <v>#REF!</v>
      </c>
      <c r="Q294" s="64" t="e">
        <f t="shared" si="263"/>
        <v>#REF!</v>
      </c>
      <c r="R294" s="61" t="e">
        <f t="shared" si="264"/>
        <v>#REF!</v>
      </c>
      <c r="S294" s="61" t="e">
        <f t="shared" si="265"/>
        <v>#REF!</v>
      </c>
      <c r="T294" s="61" t="e">
        <f t="shared" si="266"/>
        <v>#REF!</v>
      </c>
      <c r="U294" s="61" t="e">
        <f t="shared" si="267"/>
        <v>#REF!</v>
      </c>
      <c r="V294" s="61" t="e">
        <f t="shared" si="268"/>
        <v>#REF!</v>
      </c>
      <c r="W294" s="61" t="e">
        <f t="shared" si="269"/>
        <v>#REF!</v>
      </c>
      <c r="X294" s="61" t="e">
        <f t="shared" si="270"/>
        <v>#REF!</v>
      </c>
      <c r="Y294" s="61" t="e">
        <f t="shared" si="271"/>
        <v>#REF!</v>
      </c>
      <c r="Z294" s="61" t="e">
        <f t="shared" si="272"/>
        <v>#REF!</v>
      </c>
      <c r="AA294" s="62" t="e">
        <f t="shared" si="273"/>
        <v>#REF!</v>
      </c>
      <c r="AB294" s="61" t="e">
        <f t="shared" si="274"/>
        <v>#REF!</v>
      </c>
      <c r="AC294" s="61" t="e">
        <f t="shared" si="275"/>
        <v>#REF!</v>
      </c>
      <c r="AD294" s="61" t="e">
        <f t="shared" si="276"/>
        <v>#REF!</v>
      </c>
      <c r="AE294" s="63" t="e">
        <f t="shared" si="277"/>
        <v>#REF!</v>
      </c>
      <c r="AF294" s="62" t="e">
        <f t="shared" si="278"/>
        <v>#REF!</v>
      </c>
      <c r="AG294" s="61" t="e">
        <f t="shared" si="279"/>
        <v>#REF!</v>
      </c>
      <c r="AH294" s="61" t="e">
        <f t="shared" si="280"/>
        <v>#REF!</v>
      </c>
      <c r="AI294" s="61" t="e">
        <f t="shared" si="281"/>
        <v>#REF!</v>
      </c>
      <c r="AJ294" s="61" t="e">
        <f t="shared" si="282"/>
        <v>#REF!</v>
      </c>
      <c r="AK294" s="61" t="e">
        <f t="shared" si="283"/>
        <v>#REF!</v>
      </c>
      <c r="AL294" s="61" t="e">
        <f t="shared" si="284"/>
        <v>#REF!</v>
      </c>
      <c r="AM294" s="61" t="e">
        <f t="shared" si="285"/>
        <v>#REF!</v>
      </c>
      <c r="AN294" s="61" t="e">
        <f t="shared" si="286"/>
        <v>#REF!</v>
      </c>
      <c r="AO294" s="61" t="e">
        <f t="shared" si="287"/>
        <v>#REF!</v>
      </c>
      <c r="AP294" s="61" t="e">
        <f t="shared" si="288"/>
        <v>#REF!</v>
      </c>
      <c r="AQ294" s="61" t="e">
        <f t="shared" si="289"/>
        <v>#REF!</v>
      </c>
      <c r="AR294" s="61" t="e">
        <f t="shared" si="290"/>
        <v>#REF!</v>
      </c>
      <c r="AS294" s="61" t="e">
        <f t="shared" si="291"/>
        <v>#REF!</v>
      </c>
      <c r="AT294" s="63" t="e">
        <f t="shared" si="292"/>
        <v>#REF!</v>
      </c>
      <c r="AU294" s="62" t="e">
        <f t="shared" si="293"/>
        <v>#REF!</v>
      </c>
      <c r="AV294" s="61" t="e">
        <f t="shared" si="294"/>
        <v>#REF!</v>
      </c>
      <c r="AW294" s="61" t="e">
        <f t="shared" si="295"/>
        <v>#REF!</v>
      </c>
      <c r="AX294" s="61" t="e">
        <f t="shared" si="296"/>
        <v>#REF!</v>
      </c>
      <c r="AY294" s="61" t="e">
        <f t="shared" si="297"/>
        <v>#REF!</v>
      </c>
      <c r="AZ294" s="61" t="e">
        <f t="shared" si="298"/>
        <v>#REF!</v>
      </c>
      <c r="BA294" s="61" t="e">
        <f t="shared" si="299"/>
        <v>#REF!</v>
      </c>
      <c r="BB294" s="61" t="e">
        <f t="shared" si="300"/>
        <v>#REF!</v>
      </c>
      <c r="BC294" s="61" t="e">
        <f t="shared" si="301"/>
        <v>#REF!</v>
      </c>
      <c r="BD294" s="61" t="e">
        <f t="shared" si="302"/>
        <v>#REF!</v>
      </c>
      <c r="BE294" s="61" t="e">
        <f t="shared" si="303"/>
        <v>#REF!</v>
      </c>
      <c r="BF294" s="61" t="e">
        <f t="shared" si="304"/>
        <v>#REF!</v>
      </c>
      <c r="BG294" s="61" t="e">
        <f t="shared" si="305"/>
        <v>#REF!</v>
      </c>
      <c r="BH294" s="61" t="e">
        <f t="shared" si="306"/>
        <v>#REF!</v>
      </c>
      <c r="BI294" s="60" t="e">
        <f t="shared" si="307"/>
        <v>#REF!</v>
      </c>
      <c r="BJ294" s="66" t="e">
        <f t="shared" si="309"/>
        <v>#REF!</v>
      </c>
    </row>
    <row r="295" spans="1:65" s="33" customFormat="1" ht="12.95" customHeight="1">
      <c r="A295" s="52">
        <f t="shared" si="308"/>
        <v>2824</v>
      </c>
      <c r="B295" s="59" t="e">
        <f t="shared" si="248"/>
        <v>#REF!</v>
      </c>
      <c r="C295" s="55" t="e">
        <f t="shared" si="249"/>
        <v>#REF!</v>
      </c>
      <c r="D295" s="55" t="e">
        <f t="shared" si="250"/>
        <v>#REF!</v>
      </c>
      <c r="E295" s="55" t="e">
        <f t="shared" si="251"/>
        <v>#REF!</v>
      </c>
      <c r="F295" s="55" t="e">
        <f t="shared" si="252"/>
        <v>#REF!</v>
      </c>
      <c r="G295" s="55" t="e">
        <f t="shared" si="253"/>
        <v>#REF!</v>
      </c>
      <c r="H295" s="55" t="e">
        <f t="shared" si="254"/>
        <v>#REF!</v>
      </c>
      <c r="I295" s="55" t="e">
        <f t="shared" si="255"/>
        <v>#REF!</v>
      </c>
      <c r="J295" s="55" t="e">
        <f t="shared" si="256"/>
        <v>#REF!</v>
      </c>
      <c r="K295" s="55" t="e">
        <f t="shared" si="257"/>
        <v>#REF!</v>
      </c>
      <c r="L295" s="55" t="e">
        <f t="shared" si="258"/>
        <v>#REF!</v>
      </c>
      <c r="M295" s="55" t="e">
        <f t="shared" si="259"/>
        <v>#REF!</v>
      </c>
      <c r="N295" s="55" t="e">
        <f t="shared" si="260"/>
        <v>#REF!</v>
      </c>
      <c r="O295" s="55" t="e">
        <f t="shared" si="261"/>
        <v>#REF!</v>
      </c>
      <c r="P295" s="57" t="e">
        <f t="shared" si="262"/>
        <v>#REF!</v>
      </c>
      <c r="Q295" s="58" t="e">
        <f t="shared" si="263"/>
        <v>#REF!</v>
      </c>
      <c r="R295" s="55" t="e">
        <f t="shared" si="264"/>
        <v>#REF!</v>
      </c>
      <c r="S295" s="55" t="e">
        <f t="shared" si="265"/>
        <v>#REF!</v>
      </c>
      <c r="T295" s="55" t="e">
        <f t="shared" si="266"/>
        <v>#REF!</v>
      </c>
      <c r="U295" s="55" t="e">
        <f t="shared" si="267"/>
        <v>#REF!</v>
      </c>
      <c r="V295" s="55" t="e">
        <f t="shared" si="268"/>
        <v>#REF!</v>
      </c>
      <c r="W295" s="55" t="e">
        <f t="shared" si="269"/>
        <v>#REF!</v>
      </c>
      <c r="X295" s="55" t="e">
        <f t="shared" si="270"/>
        <v>#REF!</v>
      </c>
      <c r="Y295" s="55" t="e">
        <f t="shared" si="271"/>
        <v>#REF!</v>
      </c>
      <c r="Z295" s="55" t="e">
        <f t="shared" si="272"/>
        <v>#REF!</v>
      </c>
      <c r="AA295" s="56" t="e">
        <f t="shared" si="273"/>
        <v>#REF!</v>
      </c>
      <c r="AB295" s="55" t="e">
        <f t="shared" si="274"/>
        <v>#REF!</v>
      </c>
      <c r="AC295" s="55" t="e">
        <f t="shared" si="275"/>
        <v>#REF!</v>
      </c>
      <c r="AD295" s="55" t="e">
        <f t="shared" si="276"/>
        <v>#REF!</v>
      </c>
      <c r="AE295" s="57" t="e">
        <f t="shared" si="277"/>
        <v>#REF!</v>
      </c>
      <c r="AF295" s="56" t="e">
        <f t="shared" si="278"/>
        <v>#REF!</v>
      </c>
      <c r="AG295" s="55" t="e">
        <f t="shared" si="279"/>
        <v>#REF!</v>
      </c>
      <c r="AH295" s="55" t="e">
        <f t="shared" si="280"/>
        <v>#REF!</v>
      </c>
      <c r="AI295" s="55" t="e">
        <f t="shared" si="281"/>
        <v>#REF!</v>
      </c>
      <c r="AJ295" s="55" t="e">
        <f t="shared" si="282"/>
        <v>#REF!</v>
      </c>
      <c r="AK295" s="55" t="e">
        <f t="shared" si="283"/>
        <v>#REF!</v>
      </c>
      <c r="AL295" s="55" t="e">
        <f t="shared" si="284"/>
        <v>#REF!</v>
      </c>
      <c r="AM295" s="55" t="e">
        <f t="shared" si="285"/>
        <v>#REF!</v>
      </c>
      <c r="AN295" s="55" t="e">
        <f t="shared" si="286"/>
        <v>#REF!</v>
      </c>
      <c r="AO295" s="55" t="e">
        <f t="shared" si="287"/>
        <v>#REF!</v>
      </c>
      <c r="AP295" s="55" t="e">
        <f t="shared" si="288"/>
        <v>#REF!</v>
      </c>
      <c r="AQ295" s="55" t="e">
        <f t="shared" si="289"/>
        <v>#REF!</v>
      </c>
      <c r="AR295" s="55" t="e">
        <f t="shared" si="290"/>
        <v>#REF!</v>
      </c>
      <c r="AS295" s="55" t="e">
        <f t="shared" si="291"/>
        <v>#REF!</v>
      </c>
      <c r="AT295" s="57" t="e">
        <f t="shared" si="292"/>
        <v>#REF!</v>
      </c>
      <c r="AU295" s="56" t="e">
        <f t="shared" si="293"/>
        <v>#REF!</v>
      </c>
      <c r="AV295" s="55" t="e">
        <f t="shared" si="294"/>
        <v>#REF!</v>
      </c>
      <c r="AW295" s="55" t="e">
        <f t="shared" si="295"/>
        <v>#REF!</v>
      </c>
      <c r="AX295" s="55" t="e">
        <f t="shared" si="296"/>
        <v>#REF!</v>
      </c>
      <c r="AY295" s="55" t="e">
        <f t="shared" si="297"/>
        <v>#REF!</v>
      </c>
      <c r="AZ295" s="55" t="e">
        <f t="shared" si="298"/>
        <v>#REF!</v>
      </c>
      <c r="BA295" s="55" t="e">
        <f t="shared" si="299"/>
        <v>#REF!</v>
      </c>
      <c r="BB295" s="55" t="e">
        <f t="shared" si="300"/>
        <v>#REF!</v>
      </c>
      <c r="BC295" s="55" t="e">
        <f t="shared" si="301"/>
        <v>#REF!</v>
      </c>
      <c r="BD295" s="55" t="e">
        <f t="shared" si="302"/>
        <v>#REF!</v>
      </c>
      <c r="BE295" s="55" t="e">
        <f t="shared" si="303"/>
        <v>#REF!</v>
      </c>
      <c r="BF295" s="55" t="e">
        <f t="shared" si="304"/>
        <v>#REF!</v>
      </c>
      <c r="BG295" s="55" t="e">
        <f t="shared" si="305"/>
        <v>#REF!</v>
      </c>
      <c r="BH295" s="55" t="e">
        <f t="shared" si="306"/>
        <v>#REF!</v>
      </c>
      <c r="BI295" s="54" t="e">
        <f t="shared" si="307"/>
        <v>#REF!</v>
      </c>
      <c r="BJ295" s="53" t="e">
        <f t="shared" si="309"/>
        <v>#REF!</v>
      </c>
    </row>
    <row r="296" spans="1:65" s="33" customFormat="1" ht="12.95" customHeight="1">
      <c r="A296" s="52">
        <f t="shared" si="308"/>
        <v>2825</v>
      </c>
      <c r="B296" s="65" t="e">
        <f t="shared" si="248"/>
        <v>#REF!</v>
      </c>
      <c r="C296" s="61" t="e">
        <f t="shared" si="249"/>
        <v>#REF!</v>
      </c>
      <c r="D296" s="61" t="e">
        <f t="shared" si="250"/>
        <v>#REF!</v>
      </c>
      <c r="E296" s="61" t="e">
        <f t="shared" si="251"/>
        <v>#REF!</v>
      </c>
      <c r="F296" s="61" t="e">
        <f t="shared" si="252"/>
        <v>#REF!</v>
      </c>
      <c r="G296" s="61" t="e">
        <f t="shared" si="253"/>
        <v>#REF!</v>
      </c>
      <c r="H296" s="61" t="e">
        <f t="shared" si="254"/>
        <v>#REF!</v>
      </c>
      <c r="I296" s="61" t="e">
        <f t="shared" si="255"/>
        <v>#REF!</v>
      </c>
      <c r="J296" s="61" t="e">
        <f t="shared" si="256"/>
        <v>#REF!</v>
      </c>
      <c r="K296" s="61" t="e">
        <f t="shared" si="257"/>
        <v>#REF!</v>
      </c>
      <c r="L296" s="61" t="e">
        <f t="shared" si="258"/>
        <v>#REF!</v>
      </c>
      <c r="M296" s="61" t="e">
        <f t="shared" si="259"/>
        <v>#REF!</v>
      </c>
      <c r="N296" s="61" t="e">
        <f t="shared" si="260"/>
        <v>#REF!</v>
      </c>
      <c r="O296" s="61" t="e">
        <f t="shared" si="261"/>
        <v>#REF!</v>
      </c>
      <c r="P296" s="63" t="e">
        <f t="shared" si="262"/>
        <v>#REF!</v>
      </c>
      <c r="Q296" s="64" t="e">
        <f t="shared" si="263"/>
        <v>#REF!</v>
      </c>
      <c r="R296" s="61" t="e">
        <f t="shared" si="264"/>
        <v>#REF!</v>
      </c>
      <c r="S296" s="61" t="e">
        <f t="shared" si="265"/>
        <v>#REF!</v>
      </c>
      <c r="T296" s="61" t="e">
        <f t="shared" si="266"/>
        <v>#REF!</v>
      </c>
      <c r="U296" s="61" t="e">
        <f t="shared" si="267"/>
        <v>#REF!</v>
      </c>
      <c r="V296" s="61" t="e">
        <f t="shared" si="268"/>
        <v>#REF!</v>
      </c>
      <c r="W296" s="61" t="e">
        <f t="shared" si="269"/>
        <v>#REF!</v>
      </c>
      <c r="X296" s="61" t="e">
        <f t="shared" si="270"/>
        <v>#REF!</v>
      </c>
      <c r="Y296" s="61" t="e">
        <f t="shared" si="271"/>
        <v>#REF!</v>
      </c>
      <c r="Z296" s="61" t="e">
        <f t="shared" si="272"/>
        <v>#REF!</v>
      </c>
      <c r="AA296" s="62" t="e">
        <f t="shared" si="273"/>
        <v>#REF!</v>
      </c>
      <c r="AB296" s="61" t="e">
        <f t="shared" si="274"/>
        <v>#REF!</v>
      </c>
      <c r="AC296" s="61" t="e">
        <f t="shared" si="275"/>
        <v>#REF!</v>
      </c>
      <c r="AD296" s="61" t="e">
        <f t="shared" si="276"/>
        <v>#REF!</v>
      </c>
      <c r="AE296" s="63" t="e">
        <f t="shared" si="277"/>
        <v>#REF!</v>
      </c>
      <c r="AF296" s="62" t="e">
        <f t="shared" si="278"/>
        <v>#REF!</v>
      </c>
      <c r="AG296" s="61" t="e">
        <f t="shared" si="279"/>
        <v>#REF!</v>
      </c>
      <c r="AH296" s="61" t="e">
        <f t="shared" si="280"/>
        <v>#REF!</v>
      </c>
      <c r="AI296" s="61" t="e">
        <f t="shared" si="281"/>
        <v>#REF!</v>
      </c>
      <c r="AJ296" s="61" t="e">
        <f t="shared" si="282"/>
        <v>#REF!</v>
      </c>
      <c r="AK296" s="61" t="e">
        <f t="shared" si="283"/>
        <v>#REF!</v>
      </c>
      <c r="AL296" s="61" t="e">
        <f t="shared" si="284"/>
        <v>#REF!</v>
      </c>
      <c r="AM296" s="61" t="e">
        <f t="shared" si="285"/>
        <v>#REF!</v>
      </c>
      <c r="AN296" s="61" t="e">
        <f t="shared" si="286"/>
        <v>#REF!</v>
      </c>
      <c r="AO296" s="61" t="e">
        <f t="shared" si="287"/>
        <v>#REF!</v>
      </c>
      <c r="AP296" s="61" t="e">
        <f t="shared" si="288"/>
        <v>#REF!</v>
      </c>
      <c r="AQ296" s="61" t="e">
        <f t="shared" si="289"/>
        <v>#REF!</v>
      </c>
      <c r="AR296" s="61" t="e">
        <f t="shared" si="290"/>
        <v>#REF!</v>
      </c>
      <c r="AS296" s="61" t="e">
        <f t="shared" si="291"/>
        <v>#REF!</v>
      </c>
      <c r="AT296" s="63" t="e">
        <f t="shared" si="292"/>
        <v>#REF!</v>
      </c>
      <c r="AU296" s="62" t="e">
        <f t="shared" si="293"/>
        <v>#REF!</v>
      </c>
      <c r="AV296" s="61" t="e">
        <f t="shared" si="294"/>
        <v>#REF!</v>
      </c>
      <c r="AW296" s="61" t="e">
        <f t="shared" si="295"/>
        <v>#REF!</v>
      </c>
      <c r="AX296" s="61" t="e">
        <f t="shared" si="296"/>
        <v>#REF!</v>
      </c>
      <c r="AY296" s="61" t="e">
        <f t="shared" si="297"/>
        <v>#REF!</v>
      </c>
      <c r="AZ296" s="61" t="e">
        <f t="shared" si="298"/>
        <v>#REF!</v>
      </c>
      <c r="BA296" s="61" t="e">
        <f t="shared" si="299"/>
        <v>#REF!</v>
      </c>
      <c r="BB296" s="61" t="e">
        <f t="shared" si="300"/>
        <v>#REF!</v>
      </c>
      <c r="BC296" s="61" t="e">
        <f t="shared" si="301"/>
        <v>#REF!</v>
      </c>
      <c r="BD296" s="61" t="e">
        <f t="shared" si="302"/>
        <v>#REF!</v>
      </c>
      <c r="BE296" s="61" t="e">
        <f t="shared" si="303"/>
        <v>#REF!</v>
      </c>
      <c r="BF296" s="61" t="e">
        <f t="shared" si="304"/>
        <v>#REF!</v>
      </c>
      <c r="BG296" s="61" t="e">
        <f t="shared" si="305"/>
        <v>#REF!</v>
      </c>
      <c r="BH296" s="61" t="e">
        <f t="shared" si="306"/>
        <v>#REF!</v>
      </c>
      <c r="BI296" s="60" t="e">
        <f t="shared" si="307"/>
        <v>#REF!</v>
      </c>
      <c r="BJ296" s="66" t="e">
        <f t="shared" si="309"/>
        <v>#REF!</v>
      </c>
    </row>
    <row r="297" spans="1:65" s="33" customFormat="1" ht="12.95" customHeight="1" thickBot="1">
      <c r="A297" s="52">
        <f t="shared" si="308"/>
        <v>2826</v>
      </c>
      <c r="B297" s="51" t="e">
        <f t="shared" si="248"/>
        <v>#REF!</v>
      </c>
      <c r="C297" s="47" t="e">
        <f t="shared" si="249"/>
        <v>#REF!</v>
      </c>
      <c r="D297" s="47" t="e">
        <f t="shared" si="250"/>
        <v>#REF!</v>
      </c>
      <c r="E297" s="47" t="e">
        <f t="shared" si="251"/>
        <v>#REF!</v>
      </c>
      <c r="F297" s="47" t="e">
        <f t="shared" si="252"/>
        <v>#REF!</v>
      </c>
      <c r="G297" s="47" t="e">
        <f t="shared" si="253"/>
        <v>#REF!</v>
      </c>
      <c r="H297" s="47" t="e">
        <f t="shared" si="254"/>
        <v>#REF!</v>
      </c>
      <c r="I297" s="47" t="e">
        <f t="shared" si="255"/>
        <v>#REF!</v>
      </c>
      <c r="J297" s="47" t="e">
        <f t="shared" si="256"/>
        <v>#REF!</v>
      </c>
      <c r="K297" s="47" t="e">
        <f t="shared" si="257"/>
        <v>#REF!</v>
      </c>
      <c r="L297" s="47" t="e">
        <f t="shared" si="258"/>
        <v>#REF!</v>
      </c>
      <c r="M297" s="47" t="e">
        <f t="shared" si="259"/>
        <v>#REF!</v>
      </c>
      <c r="N297" s="47" t="e">
        <f t="shared" si="260"/>
        <v>#REF!</v>
      </c>
      <c r="O297" s="47" t="e">
        <f t="shared" si="261"/>
        <v>#REF!</v>
      </c>
      <c r="P297" s="49" t="e">
        <f t="shared" si="262"/>
        <v>#REF!</v>
      </c>
      <c r="Q297" s="50" t="e">
        <f t="shared" si="263"/>
        <v>#REF!</v>
      </c>
      <c r="R297" s="47" t="e">
        <f t="shared" si="264"/>
        <v>#REF!</v>
      </c>
      <c r="S297" s="47" t="e">
        <f t="shared" si="265"/>
        <v>#REF!</v>
      </c>
      <c r="T297" s="47" t="e">
        <f t="shared" si="266"/>
        <v>#REF!</v>
      </c>
      <c r="U297" s="47" t="e">
        <f t="shared" si="267"/>
        <v>#REF!</v>
      </c>
      <c r="V297" s="47" t="e">
        <f t="shared" si="268"/>
        <v>#REF!</v>
      </c>
      <c r="W297" s="47" t="e">
        <f t="shared" si="269"/>
        <v>#REF!</v>
      </c>
      <c r="X297" s="47" t="e">
        <f t="shared" si="270"/>
        <v>#REF!</v>
      </c>
      <c r="Y297" s="47" t="e">
        <f t="shared" si="271"/>
        <v>#REF!</v>
      </c>
      <c r="Z297" s="47" t="e">
        <f t="shared" si="272"/>
        <v>#REF!</v>
      </c>
      <c r="AA297" s="48" t="e">
        <f t="shared" si="273"/>
        <v>#REF!</v>
      </c>
      <c r="AB297" s="47" t="e">
        <f t="shared" si="274"/>
        <v>#REF!</v>
      </c>
      <c r="AC297" s="47" t="e">
        <f t="shared" si="275"/>
        <v>#REF!</v>
      </c>
      <c r="AD297" s="47" t="e">
        <f t="shared" si="276"/>
        <v>#REF!</v>
      </c>
      <c r="AE297" s="49" t="e">
        <f t="shared" si="277"/>
        <v>#REF!</v>
      </c>
      <c r="AF297" s="48" t="e">
        <f t="shared" si="278"/>
        <v>#REF!</v>
      </c>
      <c r="AG297" s="47" t="e">
        <f t="shared" si="279"/>
        <v>#REF!</v>
      </c>
      <c r="AH297" s="47" t="e">
        <f t="shared" si="280"/>
        <v>#REF!</v>
      </c>
      <c r="AI297" s="47" t="e">
        <f t="shared" si="281"/>
        <v>#REF!</v>
      </c>
      <c r="AJ297" s="47" t="e">
        <f t="shared" si="282"/>
        <v>#REF!</v>
      </c>
      <c r="AK297" s="47" t="e">
        <f t="shared" si="283"/>
        <v>#REF!</v>
      </c>
      <c r="AL297" s="47" t="e">
        <f t="shared" si="284"/>
        <v>#REF!</v>
      </c>
      <c r="AM297" s="47" t="e">
        <f t="shared" si="285"/>
        <v>#REF!</v>
      </c>
      <c r="AN297" s="47" t="e">
        <f t="shared" si="286"/>
        <v>#REF!</v>
      </c>
      <c r="AO297" s="47" t="e">
        <f t="shared" si="287"/>
        <v>#REF!</v>
      </c>
      <c r="AP297" s="47" t="e">
        <f t="shared" si="288"/>
        <v>#REF!</v>
      </c>
      <c r="AQ297" s="47" t="e">
        <f t="shared" si="289"/>
        <v>#REF!</v>
      </c>
      <c r="AR297" s="47" t="e">
        <f t="shared" si="290"/>
        <v>#REF!</v>
      </c>
      <c r="AS297" s="47" t="e">
        <f t="shared" si="291"/>
        <v>#REF!</v>
      </c>
      <c r="AT297" s="49" t="e">
        <f t="shared" si="292"/>
        <v>#REF!</v>
      </c>
      <c r="AU297" s="48" t="e">
        <f t="shared" si="293"/>
        <v>#REF!</v>
      </c>
      <c r="AV297" s="47" t="e">
        <f t="shared" si="294"/>
        <v>#REF!</v>
      </c>
      <c r="AW297" s="47" t="e">
        <f t="shared" si="295"/>
        <v>#REF!</v>
      </c>
      <c r="AX297" s="47" t="e">
        <f t="shared" si="296"/>
        <v>#REF!</v>
      </c>
      <c r="AY297" s="47" t="e">
        <f t="shared" si="297"/>
        <v>#REF!</v>
      </c>
      <c r="AZ297" s="47" t="e">
        <f t="shared" si="298"/>
        <v>#REF!</v>
      </c>
      <c r="BA297" s="47" t="e">
        <f t="shared" si="299"/>
        <v>#REF!</v>
      </c>
      <c r="BB297" s="47" t="e">
        <f t="shared" si="300"/>
        <v>#REF!</v>
      </c>
      <c r="BC297" s="47" t="e">
        <f t="shared" si="301"/>
        <v>#REF!</v>
      </c>
      <c r="BD297" s="47" t="e">
        <f t="shared" si="302"/>
        <v>#REF!</v>
      </c>
      <c r="BE297" s="47" t="e">
        <f t="shared" si="303"/>
        <v>#REF!</v>
      </c>
      <c r="BF297" s="47" t="e">
        <f t="shared" si="304"/>
        <v>#REF!</v>
      </c>
      <c r="BG297" s="47" t="e">
        <f t="shared" si="305"/>
        <v>#REF!</v>
      </c>
      <c r="BH297" s="47" t="e">
        <f t="shared" si="306"/>
        <v>#REF!</v>
      </c>
      <c r="BI297" s="46" t="e">
        <f t="shared" si="307"/>
        <v>#REF!</v>
      </c>
      <c r="BJ297" s="53" t="e">
        <f t="shared" si="309"/>
        <v>#REF!</v>
      </c>
    </row>
    <row r="298" spans="1:65" s="33" customFormat="1" ht="12.95" customHeight="1">
      <c r="A298" s="52">
        <f t="shared" si="308"/>
        <v>2827</v>
      </c>
      <c r="B298" s="65" t="e">
        <f t="shared" si="248"/>
        <v>#REF!</v>
      </c>
      <c r="C298" s="61" t="e">
        <f t="shared" si="249"/>
        <v>#REF!</v>
      </c>
      <c r="D298" s="61" t="e">
        <f t="shared" si="250"/>
        <v>#REF!</v>
      </c>
      <c r="E298" s="61" t="e">
        <f t="shared" si="251"/>
        <v>#REF!</v>
      </c>
      <c r="F298" s="61" t="e">
        <f t="shared" si="252"/>
        <v>#REF!</v>
      </c>
      <c r="G298" s="61" t="e">
        <f t="shared" si="253"/>
        <v>#REF!</v>
      </c>
      <c r="H298" s="61" t="e">
        <f t="shared" si="254"/>
        <v>#REF!</v>
      </c>
      <c r="I298" s="61" t="e">
        <f t="shared" si="255"/>
        <v>#REF!</v>
      </c>
      <c r="J298" s="61" t="e">
        <f t="shared" si="256"/>
        <v>#REF!</v>
      </c>
      <c r="K298" s="61" t="e">
        <f t="shared" si="257"/>
        <v>#REF!</v>
      </c>
      <c r="L298" s="61" t="e">
        <f t="shared" si="258"/>
        <v>#REF!</v>
      </c>
      <c r="M298" s="61" t="e">
        <f t="shared" si="259"/>
        <v>#REF!</v>
      </c>
      <c r="N298" s="61" t="e">
        <f t="shared" si="260"/>
        <v>#REF!</v>
      </c>
      <c r="O298" s="61" t="e">
        <f t="shared" si="261"/>
        <v>#REF!</v>
      </c>
      <c r="P298" s="63" t="e">
        <f t="shared" si="262"/>
        <v>#REF!</v>
      </c>
      <c r="Q298" s="64" t="e">
        <f t="shared" si="263"/>
        <v>#REF!</v>
      </c>
      <c r="R298" s="61" t="e">
        <f t="shared" si="264"/>
        <v>#REF!</v>
      </c>
      <c r="S298" s="61" t="e">
        <f t="shared" si="265"/>
        <v>#REF!</v>
      </c>
      <c r="T298" s="61" t="e">
        <f t="shared" si="266"/>
        <v>#REF!</v>
      </c>
      <c r="U298" s="61" t="e">
        <f t="shared" si="267"/>
        <v>#REF!</v>
      </c>
      <c r="V298" s="61" t="e">
        <f t="shared" si="268"/>
        <v>#REF!</v>
      </c>
      <c r="W298" s="61" t="e">
        <f t="shared" si="269"/>
        <v>#REF!</v>
      </c>
      <c r="X298" s="61" t="e">
        <f t="shared" si="270"/>
        <v>#REF!</v>
      </c>
      <c r="Y298" s="61" t="e">
        <f t="shared" si="271"/>
        <v>#REF!</v>
      </c>
      <c r="Z298" s="61" t="e">
        <f t="shared" si="272"/>
        <v>#REF!</v>
      </c>
      <c r="AA298" s="62" t="e">
        <f t="shared" si="273"/>
        <v>#REF!</v>
      </c>
      <c r="AB298" s="61" t="e">
        <f t="shared" si="274"/>
        <v>#REF!</v>
      </c>
      <c r="AC298" s="61" t="e">
        <f t="shared" si="275"/>
        <v>#REF!</v>
      </c>
      <c r="AD298" s="61" t="e">
        <f t="shared" si="276"/>
        <v>#REF!</v>
      </c>
      <c r="AE298" s="63" t="e">
        <f t="shared" si="277"/>
        <v>#REF!</v>
      </c>
      <c r="AF298" s="62" t="e">
        <f t="shared" si="278"/>
        <v>#REF!</v>
      </c>
      <c r="AG298" s="61" t="e">
        <f t="shared" si="279"/>
        <v>#REF!</v>
      </c>
      <c r="AH298" s="61" t="e">
        <f t="shared" si="280"/>
        <v>#REF!</v>
      </c>
      <c r="AI298" s="61" t="e">
        <f t="shared" si="281"/>
        <v>#REF!</v>
      </c>
      <c r="AJ298" s="61" t="e">
        <f t="shared" si="282"/>
        <v>#REF!</v>
      </c>
      <c r="AK298" s="61" t="e">
        <f t="shared" si="283"/>
        <v>#REF!</v>
      </c>
      <c r="AL298" s="61" t="e">
        <f t="shared" si="284"/>
        <v>#REF!</v>
      </c>
      <c r="AM298" s="61" t="e">
        <f t="shared" si="285"/>
        <v>#REF!</v>
      </c>
      <c r="AN298" s="61" t="e">
        <f t="shared" si="286"/>
        <v>#REF!</v>
      </c>
      <c r="AO298" s="61" t="e">
        <f t="shared" si="287"/>
        <v>#REF!</v>
      </c>
      <c r="AP298" s="61" t="e">
        <f t="shared" si="288"/>
        <v>#REF!</v>
      </c>
      <c r="AQ298" s="61" t="e">
        <f t="shared" si="289"/>
        <v>#REF!</v>
      </c>
      <c r="AR298" s="61" t="e">
        <f t="shared" si="290"/>
        <v>#REF!</v>
      </c>
      <c r="AS298" s="61" t="e">
        <f t="shared" si="291"/>
        <v>#REF!</v>
      </c>
      <c r="AT298" s="63" t="e">
        <f t="shared" si="292"/>
        <v>#REF!</v>
      </c>
      <c r="AU298" s="62" t="e">
        <f t="shared" si="293"/>
        <v>#REF!</v>
      </c>
      <c r="AV298" s="61" t="e">
        <f t="shared" si="294"/>
        <v>#REF!</v>
      </c>
      <c r="AW298" s="61" t="e">
        <f t="shared" si="295"/>
        <v>#REF!</v>
      </c>
      <c r="AX298" s="61" t="e">
        <f t="shared" si="296"/>
        <v>#REF!</v>
      </c>
      <c r="AY298" s="61" t="e">
        <f t="shared" si="297"/>
        <v>#REF!</v>
      </c>
      <c r="AZ298" s="61" t="e">
        <f t="shared" si="298"/>
        <v>#REF!</v>
      </c>
      <c r="BA298" s="61" t="e">
        <f t="shared" si="299"/>
        <v>#REF!</v>
      </c>
      <c r="BB298" s="61" t="e">
        <f t="shared" si="300"/>
        <v>#REF!</v>
      </c>
      <c r="BC298" s="61" t="e">
        <f t="shared" si="301"/>
        <v>#REF!</v>
      </c>
      <c r="BD298" s="61" t="e">
        <f t="shared" si="302"/>
        <v>#REF!</v>
      </c>
      <c r="BE298" s="61" t="e">
        <f t="shared" si="303"/>
        <v>#REF!</v>
      </c>
      <c r="BF298" s="61" t="e">
        <f t="shared" si="304"/>
        <v>#REF!</v>
      </c>
      <c r="BG298" s="61" t="e">
        <f t="shared" si="305"/>
        <v>#REF!</v>
      </c>
      <c r="BH298" s="61" t="e">
        <f t="shared" si="306"/>
        <v>#REF!</v>
      </c>
      <c r="BI298" s="60" t="e">
        <f t="shared" si="307"/>
        <v>#REF!</v>
      </c>
      <c r="BJ298" s="66" t="e">
        <f t="shared" si="309"/>
        <v>#REF!</v>
      </c>
    </row>
    <row r="299" spans="1:65" s="33" customFormat="1" ht="12.95" customHeight="1">
      <c r="A299" s="52">
        <f t="shared" si="308"/>
        <v>2828</v>
      </c>
      <c r="B299" s="65" t="e">
        <f t="shared" si="248"/>
        <v>#REF!</v>
      </c>
      <c r="C299" s="61" t="e">
        <f t="shared" si="249"/>
        <v>#REF!</v>
      </c>
      <c r="D299" s="61" t="e">
        <f t="shared" si="250"/>
        <v>#REF!</v>
      </c>
      <c r="E299" s="61" t="e">
        <f t="shared" si="251"/>
        <v>#REF!</v>
      </c>
      <c r="F299" s="61" t="e">
        <f t="shared" si="252"/>
        <v>#REF!</v>
      </c>
      <c r="G299" s="61" t="e">
        <f t="shared" si="253"/>
        <v>#REF!</v>
      </c>
      <c r="H299" s="61" t="e">
        <f t="shared" si="254"/>
        <v>#REF!</v>
      </c>
      <c r="I299" s="61" t="e">
        <f t="shared" si="255"/>
        <v>#REF!</v>
      </c>
      <c r="J299" s="61" t="e">
        <f t="shared" si="256"/>
        <v>#REF!</v>
      </c>
      <c r="K299" s="61" t="e">
        <f t="shared" si="257"/>
        <v>#REF!</v>
      </c>
      <c r="L299" s="61" t="e">
        <f t="shared" si="258"/>
        <v>#REF!</v>
      </c>
      <c r="M299" s="61" t="e">
        <f t="shared" si="259"/>
        <v>#REF!</v>
      </c>
      <c r="N299" s="61" t="e">
        <f t="shared" si="260"/>
        <v>#REF!</v>
      </c>
      <c r="O299" s="61" t="e">
        <f t="shared" si="261"/>
        <v>#REF!</v>
      </c>
      <c r="P299" s="63" t="e">
        <f t="shared" si="262"/>
        <v>#REF!</v>
      </c>
      <c r="Q299" s="64" t="e">
        <f t="shared" si="263"/>
        <v>#REF!</v>
      </c>
      <c r="R299" s="61" t="e">
        <f t="shared" si="264"/>
        <v>#REF!</v>
      </c>
      <c r="S299" s="61" t="e">
        <f t="shared" si="265"/>
        <v>#REF!</v>
      </c>
      <c r="T299" s="61" t="e">
        <f t="shared" si="266"/>
        <v>#REF!</v>
      </c>
      <c r="U299" s="61" t="e">
        <f t="shared" si="267"/>
        <v>#REF!</v>
      </c>
      <c r="V299" s="61" t="e">
        <f t="shared" si="268"/>
        <v>#REF!</v>
      </c>
      <c r="W299" s="61" t="e">
        <f t="shared" si="269"/>
        <v>#REF!</v>
      </c>
      <c r="X299" s="61" t="e">
        <f t="shared" si="270"/>
        <v>#REF!</v>
      </c>
      <c r="Y299" s="61" t="e">
        <f t="shared" si="271"/>
        <v>#REF!</v>
      </c>
      <c r="Z299" s="61" t="e">
        <f t="shared" si="272"/>
        <v>#REF!</v>
      </c>
      <c r="AA299" s="62" t="e">
        <f t="shared" si="273"/>
        <v>#REF!</v>
      </c>
      <c r="AB299" s="61" t="e">
        <f t="shared" si="274"/>
        <v>#REF!</v>
      </c>
      <c r="AC299" s="61" t="e">
        <f t="shared" si="275"/>
        <v>#REF!</v>
      </c>
      <c r="AD299" s="61" t="e">
        <f t="shared" si="276"/>
        <v>#REF!</v>
      </c>
      <c r="AE299" s="63" t="e">
        <f t="shared" si="277"/>
        <v>#REF!</v>
      </c>
      <c r="AF299" s="62" t="e">
        <f t="shared" si="278"/>
        <v>#REF!</v>
      </c>
      <c r="AG299" s="61" t="e">
        <f t="shared" si="279"/>
        <v>#REF!</v>
      </c>
      <c r="AH299" s="61" t="e">
        <f t="shared" si="280"/>
        <v>#REF!</v>
      </c>
      <c r="AI299" s="61" t="e">
        <f t="shared" si="281"/>
        <v>#REF!</v>
      </c>
      <c r="AJ299" s="61" t="e">
        <f t="shared" si="282"/>
        <v>#REF!</v>
      </c>
      <c r="AK299" s="61" t="e">
        <f t="shared" si="283"/>
        <v>#REF!</v>
      </c>
      <c r="AL299" s="61" t="e">
        <f t="shared" si="284"/>
        <v>#REF!</v>
      </c>
      <c r="AM299" s="61" t="e">
        <f t="shared" si="285"/>
        <v>#REF!</v>
      </c>
      <c r="AN299" s="61" t="e">
        <f t="shared" si="286"/>
        <v>#REF!</v>
      </c>
      <c r="AO299" s="61" t="e">
        <f t="shared" si="287"/>
        <v>#REF!</v>
      </c>
      <c r="AP299" s="61" t="e">
        <f t="shared" si="288"/>
        <v>#REF!</v>
      </c>
      <c r="AQ299" s="61" t="e">
        <f t="shared" si="289"/>
        <v>#REF!</v>
      </c>
      <c r="AR299" s="61" t="e">
        <f t="shared" si="290"/>
        <v>#REF!</v>
      </c>
      <c r="AS299" s="61" t="e">
        <f t="shared" si="291"/>
        <v>#REF!</v>
      </c>
      <c r="AT299" s="63" t="e">
        <f t="shared" si="292"/>
        <v>#REF!</v>
      </c>
      <c r="AU299" s="62" t="e">
        <f t="shared" si="293"/>
        <v>#REF!</v>
      </c>
      <c r="AV299" s="61" t="e">
        <f t="shared" si="294"/>
        <v>#REF!</v>
      </c>
      <c r="AW299" s="61" t="e">
        <f t="shared" si="295"/>
        <v>#REF!</v>
      </c>
      <c r="AX299" s="61" t="e">
        <f t="shared" si="296"/>
        <v>#REF!</v>
      </c>
      <c r="AY299" s="61" t="e">
        <f t="shared" si="297"/>
        <v>#REF!</v>
      </c>
      <c r="AZ299" s="61" t="e">
        <f t="shared" si="298"/>
        <v>#REF!</v>
      </c>
      <c r="BA299" s="61" t="e">
        <f t="shared" si="299"/>
        <v>#REF!</v>
      </c>
      <c r="BB299" s="61" t="e">
        <f t="shared" si="300"/>
        <v>#REF!</v>
      </c>
      <c r="BC299" s="61" t="e">
        <f t="shared" si="301"/>
        <v>#REF!</v>
      </c>
      <c r="BD299" s="61" t="e">
        <f t="shared" si="302"/>
        <v>#REF!</v>
      </c>
      <c r="BE299" s="61" t="e">
        <f t="shared" si="303"/>
        <v>#REF!</v>
      </c>
      <c r="BF299" s="61" t="e">
        <f t="shared" si="304"/>
        <v>#REF!</v>
      </c>
      <c r="BG299" s="61" t="e">
        <f t="shared" si="305"/>
        <v>#REF!</v>
      </c>
      <c r="BH299" s="61" t="e">
        <f t="shared" si="306"/>
        <v>#REF!</v>
      </c>
      <c r="BI299" s="60" t="e">
        <f t="shared" si="307"/>
        <v>#REF!</v>
      </c>
      <c r="BJ299" s="53" t="e">
        <f t="shared" si="309"/>
        <v>#REF!</v>
      </c>
    </row>
    <row r="300" spans="1:65" s="33" customFormat="1" ht="12.95" customHeight="1">
      <c r="A300" s="52">
        <f t="shared" si="308"/>
        <v>2829</v>
      </c>
      <c r="B300" s="59" t="e">
        <f t="shared" si="248"/>
        <v>#REF!</v>
      </c>
      <c r="C300" s="55" t="e">
        <f t="shared" si="249"/>
        <v>#REF!</v>
      </c>
      <c r="D300" s="55" t="e">
        <f t="shared" si="250"/>
        <v>#REF!</v>
      </c>
      <c r="E300" s="55" t="e">
        <f t="shared" si="251"/>
        <v>#REF!</v>
      </c>
      <c r="F300" s="55" t="e">
        <f t="shared" si="252"/>
        <v>#REF!</v>
      </c>
      <c r="G300" s="55" t="e">
        <f t="shared" si="253"/>
        <v>#REF!</v>
      </c>
      <c r="H300" s="55" t="e">
        <f t="shared" si="254"/>
        <v>#REF!</v>
      </c>
      <c r="I300" s="55" t="e">
        <f t="shared" si="255"/>
        <v>#REF!</v>
      </c>
      <c r="J300" s="55" t="e">
        <f t="shared" si="256"/>
        <v>#REF!</v>
      </c>
      <c r="K300" s="55" t="e">
        <f t="shared" si="257"/>
        <v>#REF!</v>
      </c>
      <c r="L300" s="55" t="e">
        <f t="shared" si="258"/>
        <v>#REF!</v>
      </c>
      <c r="M300" s="55" t="e">
        <f t="shared" si="259"/>
        <v>#REF!</v>
      </c>
      <c r="N300" s="55" t="e">
        <f t="shared" si="260"/>
        <v>#REF!</v>
      </c>
      <c r="O300" s="55" t="e">
        <f t="shared" si="261"/>
        <v>#REF!</v>
      </c>
      <c r="P300" s="57" t="e">
        <f t="shared" si="262"/>
        <v>#REF!</v>
      </c>
      <c r="Q300" s="58" t="e">
        <f t="shared" si="263"/>
        <v>#REF!</v>
      </c>
      <c r="R300" s="55" t="e">
        <f t="shared" si="264"/>
        <v>#REF!</v>
      </c>
      <c r="S300" s="55" t="e">
        <f t="shared" si="265"/>
        <v>#REF!</v>
      </c>
      <c r="T300" s="55" t="e">
        <f t="shared" si="266"/>
        <v>#REF!</v>
      </c>
      <c r="U300" s="55" t="e">
        <f t="shared" si="267"/>
        <v>#REF!</v>
      </c>
      <c r="V300" s="55" t="e">
        <f t="shared" si="268"/>
        <v>#REF!</v>
      </c>
      <c r="W300" s="55" t="e">
        <f t="shared" si="269"/>
        <v>#REF!</v>
      </c>
      <c r="X300" s="55" t="e">
        <f t="shared" si="270"/>
        <v>#REF!</v>
      </c>
      <c r="Y300" s="55" t="e">
        <f t="shared" si="271"/>
        <v>#REF!</v>
      </c>
      <c r="Z300" s="55" t="e">
        <f t="shared" si="272"/>
        <v>#REF!</v>
      </c>
      <c r="AA300" s="56" t="e">
        <f t="shared" si="273"/>
        <v>#REF!</v>
      </c>
      <c r="AB300" s="55" t="e">
        <f t="shared" si="274"/>
        <v>#REF!</v>
      </c>
      <c r="AC300" s="55" t="e">
        <f t="shared" si="275"/>
        <v>#REF!</v>
      </c>
      <c r="AD300" s="55" t="e">
        <f t="shared" si="276"/>
        <v>#REF!</v>
      </c>
      <c r="AE300" s="57" t="e">
        <f t="shared" si="277"/>
        <v>#REF!</v>
      </c>
      <c r="AF300" s="56" t="e">
        <f t="shared" si="278"/>
        <v>#REF!</v>
      </c>
      <c r="AG300" s="55" t="e">
        <f t="shared" si="279"/>
        <v>#REF!</v>
      </c>
      <c r="AH300" s="55" t="e">
        <f t="shared" si="280"/>
        <v>#REF!</v>
      </c>
      <c r="AI300" s="55" t="e">
        <f t="shared" si="281"/>
        <v>#REF!</v>
      </c>
      <c r="AJ300" s="55" t="e">
        <f t="shared" si="282"/>
        <v>#REF!</v>
      </c>
      <c r="AK300" s="55" t="e">
        <f t="shared" si="283"/>
        <v>#REF!</v>
      </c>
      <c r="AL300" s="55" t="e">
        <f t="shared" si="284"/>
        <v>#REF!</v>
      </c>
      <c r="AM300" s="55" t="e">
        <f t="shared" si="285"/>
        <v>#REF!</v>
      </c>
      <c r="AN300" s="55" t="e">
        <f t="shared" si="286"/>
        <v>#REF!</v>
      </c>
      <c r="AO300" s="55" t="e">
        <f t="shared" si="287"/>
        <v>#REF!</v>
      </c>
      <c r="AP300" s="55" t="e">
        <f t="shared" si="288"/>
        <v>#REF!</v>
      </c>
      <c r="AQ300" s="55" t="e">
        <f t="shared" si="289"/>
        <v>#REF!</v>
      </c>
      <c r="AR300" s="55" t="e">
        <f t="shared" si="290"/>
        <v>#REF!</v>
      </c>
      <c r="AS300" s="55" t="e">
        <f t="shared" si="291"/>
        <v>#REF!</v>
      </c>
      <c r="AT300" s="57" t="e">
        <f t="shared" si="292"/>
        <v>#REF!</v>
      </c>
      <c r="AU300" s="56" t="e">
        <f t="shared" si="293"/>
        <v>#REF!</v>
      </c>
      <c r="AV300" s="55" t="e">
        <f t="shared" si="294"/>
        <v>#REF!</v>
      </c>
      <c r="AW300" s="55" t="e">
        <f t="shared" si="295"/>
        <v>#REF!</v>
      </c>
      <c r="AX300" s="55" t="e">
        <f t="shared" si="296"/>
        <v>#REF!</v>
      </c>
      <c r="AY300" s="55" t="e">
        <f t="shared" si="297"/>
        <v>#REF!</v>
      </c>
      <c r="AZ300" s="55" t="e">
        <f t="shared" si="298"/>
        <v>#REF!</v>
      </c>
      <c r="BA300" s="55" t="e">
        <f t="shared" si="299"/>
        <v>#REF!</v>
      </c>
      <c r="BB300" s="55" t="e">
        <f t="shared" si="300"/>
        <v>#REF!</v>
      </c>
      <c r="BC300" s="55" t="e">
        <f t="shared" si="301"/>
        <v>#REF!</v>
      </c>
      <c r="BD300" s="55" t="e">
        <f t="shared" si="302"/>
        <v>#REF!</v>
      </c>
      <c r="BE300" s="55" t="e">
        <f t="shared" si="303"/>
        <v>#REF!</v>
      </c>
      <c r="BF300" s="55" t="e">
        <f t="shared" si="304"/>
        <v>#REF!</v>
      </c>
      <c r="BG300" s="55" t="e">
        <f t="shared" si="305"/>
        <v>#REF!</v>
      </c>
      <c r="BH300" s="55" t="e">
        <f t="shared" si="306"/>
        <v>#REF!</v>
      </c>
      <c r="BI300" s="54" t="e">
        <f t="shared" si="307"/>
        <v>#REF!</v>
      </c>
      <c r="BJ300" s="53" t="e">
        <f t="shared" si="309"/>
        <v>#REF!</v>
      </c>
    </row>
    <row r="301" spans="1:65" s="33" customFormat="1" ht="12.95" customHeight="1">
      <c r="A301" s="52">
        <f t="shared" si="308"/>
        <v>2830</v>
      </c>
      <c r="B301" s="59" t="e">
        <f t="shared" si="248"/>
        <v>#REF!</v>
      </c>
      <c r="C301" s="55" t="e">
        <f t="shared" si="249"/>
        <v>#REF!</v>
      </c>
      <c r="D301" s="55" t="e">
        <f t="shared" si="250"/>
        <v>#REF!</v>
      </c>
      <c r="E301" s="55" t="e">
        <f t="shared" si="251"/>
        <v>#REF!</v>
      </c>
      <c r="F301" s="55" t="e">
        <f t="shared" si="252"/>
        <v>#REF!</v>
      </c>
      <c r="G301" s="55" t="e">
        <f t="shared" si="253"/>
        <v>#REF!</v>
      </c>
      <c r="H301" s="55" t="e">
        <f t="shared" si="254"/>
        <v>#REF!</v>
      </c>
      <c r="I301" s="55" t="e">
        <f t="shared" si="255"/>
        <v>#REF!</v>
      </c>
      <c r="J301" s="55" t="e">
        <f t="shared" si="256"/>
        <v>#REF!</v>
      </c>
      <c r="K301" s="55" t="e">
        <f t="shared" si="257"/>
        <v>#REF!</v>
      </c>
      <c r="L301" s="55" t="e">
        <f t="shared" si="258"/>
        <v>#REF!</v>
      </c>
      <c r="M301" s="55" t="e">
        <f t="shared" si="259"/>
        <v>#REF!</v>
      </c>
      <c r="N301" s="55" t="e">
        <f t="shared" si="260"/>
        <v>#REF!</v>
      </c>
      <c r="O301" s="55" t="e">
        <f t="shared" si="261"/>
        <v>#REF!</v>
      </c>
      <c r="P301" s="57" t="e">
        <f t="shared" si="262"/>
        <v>#REF!</v>
      </c>
      <c r="Q301" s="58" t="e">
        <f t="shared" si="263"/>
        <v>#REF!</v>
      </c>
      <c r="R301" s="55" t="e">
        <f t="shared" si="264"/>
        <v>#REF!</v>
      </c>
      <c r="S301" s="55" t="e">
        <f t="shared" si="265"/>
        <v>#REF!</v>
      </c>
      <c r="T301" s="55" t="e">
        <f t="shared" si="266"/>
        <v>#REF!</v>
      </c>
      <c r="U301" s="55" t="e">
        <f t="shared" si="267"/>
        <v>#REF!</v>
      </c>
      <c r="V301" s="55" t="e">
        <f t="shared" si="268"/>
        <v>#REF!</v>
      </c>
      <c r="W301" s="55" t="e">
        <f t="shared" si="269"/>
        <v>#REF!</v>
      </c>
      <c r="X301" s="55" t="e">
        <f t="shared" si="270"/>
        <v>#REF!</v>
      </c>
      <c r="Y301" s="55" t="e">
        <f t="shared" si="271"/>
        <v>#REF!</v>
      </c>
      <c r="Z301" s="55" t="e">
        <f t="shared" si="272"/>
        <v>#REF!</v>
      </c>
      <c r="AA301" s="56" t="e">
        <f t="shared" si="273"/>
        <v>#REF!</v>
      </c>
      <c r="AB301" s="55" t="e">
        <f t="shared" si="274"/>
        <v>#REF!</v>
      </c>
      <c r="AC301" s="55" t="e">
        <f t="shared" si="275"/>
        <v>#REF!</v>
      </c>
      <c r="AD301" s="55" t="e">
        <f t="shared" si="276"/>
        <v>#REF!</v>
      </c>
      <c r="AE301" s="57" t="e">
        <f t="shared" si="277"/>
        <v>#REF!</v>
      </c>
      <c r="AF301" s="56" t="e">
        <f t="shared" si="278"/>
        <v>#REF!</v>
      </c>
      <c r="AG301" s="55" t="e">
        <f t="shared" si="279"/>
        <v>#REF!</v>
      </c>
      <c r="AH301" s="55" t="e">
        <f t="shared" si="280"/>
        <v>#REF!</v>
      </c>
      <c r="AI301" s="55" t="e">
        <f t="shared" si="281"/>
        <v>#REF!</v>
      </c>
      <c r="AJ301" s="55" t="e">
        <f t="shared" si="282"/>
        <v>#REF!</v>
      </c>
      <c r="AK301" s="55" t="e">
        <f t="shared" si="283"/>
        <v>#REF!</v>
      </c>
      <c r="AL301" s="55" t="e">
        <f t="shared" si="284"/>
        <v>#REF!</v>
      </c>
      <c r="AM301" s="55" t="e">
        <f t="shared" si="285"/>
        <v>#REF!</v>
      </c>
      <c r="AN301" s="55" t="e">
        <f t="shared" si="286"/>
        <v>#REF!</v>
      </c>
      <c r="AO301" s="55" t="e">
        <f t="shared" si="287"/>
        <v>#REF!</v>
      </c>
      <c r="AP301" s="55" t="e">
        <f t="shared" si="288"/>
        <v>#REF!</v>
      </c>
      <c r="AQ301" s="55" t="e">
        <f t="shared" si="289"/>
        <v>#REF!</v>
      </c>
      <c r="AR301" s="55" t="e">
        <f t="shared" si="290"/>
        <v>#REF!</v>
      </c>
      <c r="AS301" s="55" t="e">
        <f t="shared" si="291"/>
        <v>#REF!</v>
      </c>
      <c r="AT301" s="57" t="e">
        <f t="shared" si="292"/>
        <v>#REF!</v>
      </c>
      <c r="AU301" s="56" t="e">
        <f t="shared" si="293"/>
        <v>#REF!</v>
      </c>
      <c r="AV301" s="55" t="e">
        <f t="shared" si="294"/>
        <v>#REF!</v>
      </c>
      <c r="AW301" s="55" t="e">
        <f t="shared" si="295"/>
        <v>#REF!</v>
      </c>
      <c r="AX301" s="55" t="e">
        <f t="shared" si="296"/>
        <v>#REF!</v>
      </c>
      <c r="AY301" s="55" t="e">
        <f t="shared" si="297"/>
        <v>#REF!</v>
      </c>
      <c r="AZ301" s="55" t="e">
        <f t="shared" si="298"/>
        <v>#REF!</v>
      </c>
      <c r="BA301" s="55" t="e">
        <f t="shared" si="299"/>
        <v>#REF!</v>
      </c>
      <c r="BB301" s="55" t="e">
        <f t="shared" si="300"/>
        <v>#REF!</v>
      </c>
      <c r="BC301" s="55" t="e">
        <f t="shared" si="301"/>
        <v>#REF!</v>
      </c>
      <c r="BD301" s="55" t="e">
        <f t="shared" si="302"/>
        <v>#REF!</v>
      </c>
      <c r="BE301" s="55" t="e">
        <f t="shared" si="303"/>
        <v>#REF!</v>
      </c>
      <c r="BF301" s="55" t="e">
        <f t="shared" si="304"/>
        <v>#REF!</v>
      </c>
      <c r="BG301" s="55" t="e">
        <f t="shared" si="305"/>
        <v>#REF!</v>
      </c>
      <c r="BH301" s="55" t="e">
        <f t="shared" si="306"/>
        <v>#REF!</v>
      </c>
      <c r="BI301" s="54" t="e">
        <f t="shared" si="307"/>
        <v>#REF!</v>
      </c>
      <c r="BJ301" s="53" t="e">
        <f t="shared" si="309"/>
        <v>#REF!</v>
      </c>
    </row>
    <row r="302" spans="1:65" s="33" customFormat="1" ht="12.95" customHeight="1" thickBot="1">
      <c r="A302" s="52">
        <f t="shared" si="308"/>
        <v>2831</v>
      </c>
      <c r="B302" s="51" t="e">
        <f t="shared" si="248"/>
        <v>#REF!</v>
      </c>
      <c r="C302" s="47" t="e">
        <f t="shared" si="249"/>
        <v>#REF!</v>
      </c>
      <c r="D302" s="47" t="e">
        <f t="shared" si="250"/>
        <v>#REF!</v>
      </c>
      <c r="E302" s="47" t="e">
        <f t="shared" si="251"/>
        <v>#REF!</v>
      </c>
      <c r="F302" s="47" t="e">
        <f t="shared" si="252"/>
        <v>#REF!</v>
      </c>
      <c r="G302" s="47" t="e">
        <f t="shared" si="253"/>
        <v>#REF!</v>
      </c>
      <c r="H302" s="47" t="e">
        <f t="shared" si="254"/>
        <v>#REF!</v>
      </c>
      <c r="I302" s="47" t="e">
        <f t="shared" si="255"/>
        <v>#REF!</v>
      </c>
      <c r="J302" s="47" t="e">
        <f t="shared" si="256"/>
        <v>#REF!</v>
      </c>
      <c r="K302" s="47" t="e">
        <f t="shared" si="257"/>
        <v>#REF!</v>
      </c>
      <c r="L302" s="47" t="e">
        <f t="shared" si="258"/>
        <v>#REF!</v>
      </c>
      <c r="M302" s="47" t="e">
        <f t="shared" si="259"/>
        <v>#REF!</v>
      </c>
      <c r="N302" s="47" t="e">
        <f t="shared" si="260"/>
        <v>#REF!</v>
      </c>
      <c r="O302" s="47" t="e">
        <f t="shared" si="261"/>
        <v>#REF!</v>
      </c>
      <c r="P302" s="49" t="e">
        <f t="shared" si="262"/>
        <v>#REF!</v>
      </c>
      <c r="Q302" s="50" t="e">
        <f t="shared" si="263"/>
        <v>#REF!</v>
      </c>
      <c r="R302" s="47" t="e">
        <f t="shared" si="264"/>
        <v>#REF!</v>
      </c>
      <c r="S302" s="47" t="e">
        <f t="shared" si="265"/>
        <v>#REF!</v>
      </c>
      <c r="T302" s="47" t="e">
        <f t="shared" si="266"/>
        <v>#REF!</v>
      </c>
      <c r="U302" s="47" t="e">
        <f t="shared" si="267"/>
        <v>#REF!</v>
      </c>
      <c r="V302" s="47" t="e">
        <f t="shared" si="268"/>
        <v>#REF!</v>
      </c>
      <c r="W302" s="47" t="e">
        <f t="shared" si="269"/>
        <v>#REF!</v>
      </c>
      <c r="X302" s="47" t="e">
        <f t="shared" si="270"/>
        <v>#REF!</v>
      </c>
      <c r="Y302" s="47" t="e">
        <f t="shared" si="271"/>
        <v>#REF!</v>
      </c>
      <c r="Z302" s="47" t="e">
        <f t="shared" si="272"/>
        <v>#REF!</v>
      </c>
      <c r="AA302" s="48" t="e">
        <f t="shared" si="273"/>
        <v>#REF!</v>
      </c>
      <c r="AB302" s="47" t="e">
        <f t="shared" si="274"/>
        <v>#REF!</v>
      </c>
      <c r="AC302" s="47" t="e">
        <f t="shared" si="275"/>
        <v>#REF!</v>
      </c>
      <c r="AD302" s="47" t="e">
        <f t="shared" si="276"/>
        <v>#REF!</v>
      </c>
      <c r="AE302" s="49" t="e">
        <f t="shared" si="277"/>
        <v>#REF!</v>
      </c>
      <c r="AF302" s="48" t="e">
        <f t="shared" si="278"/>
        <v>#REF!</v>
      </c>
      <c r="AG302" s="47" t="e">
        <f t="shared" si="279"/>
        <v>#REF!</v>
      </c>
      <c r="AH302" s="47" t="e">
        <f t="shared" si="280"/>
        <v>#REF!</v>
      </c>
      <c r="AI302" s="47" t="e">
        <f t="shared" si="281"/>
        <v>#REF!</v>
      </c>
      <c r="AJ302" s="47" t="e">
        <f t="shared" si="282"/>
        <v>#REF!</v>
      </c>
      <c r="AK302" s="47" t="e">
        <f t="shared" si="283"/>
        <v>#REF!</v>
      </c>
      <c r="AL302" s="47" t="e">
        <f t="shared" si="284"/>
        <v>#REF!</v>
      </c>
      <c r="AM302" s="47" t="e">
        <f t="shared" si="285"/>
        <v>#REF!</v>
      </c>
      <c r="AN302" s="47" t="e">
        <f t="shared" si="286"/>
        <v>#REF!</v>
      </c>
      <c r="AO302" s="47" t="e">
        <f t="shared" si="287"/>
        <v>#REF!</v>
      </c>
      <c r="AP302" s="47" t="e">
        <f t="shared" si="288"/>
        <v>#REF!</v>
      </c>
      <c r="AQ302" s="47" t="e">
        <f t="shared" si="289"/>
        <v>#REF!</v>
      </c>
      <c r="AR302" s="47" t="e">
        <f t="shared" si="290"/>
        <v>#REF!</v>
      </c>
      <c r="AS302" s="47" t="e">
        <f t="shared" si="291"/>
        <v>#REF!</v>
      </c>
      <c r="AT302" s="49" t="e">
        <f t="shared" si="292"/>
        <v>#REF!</v>
      </c>
      <c r="AU302" s="48" t="e">
        <f t="shared" si="293"/>
        <v>#REF!</v>
      </c>
      <c r="AV302" s="47" t="e">
        <f t="shared" si="294"/>
        <v>#REF!</v>
      </c>
      <c r="AW302" s="47" t="e">
        <f t="shared" si="295"/>
        <v>#REF!</v>
      </c>
      <c r="AX302" s="47" t="e">
        <f t="shared" si="296"/>
        <v>#REF!</v>
      </c>
      <c r="AY302" s="47" t="e">
        <f t="shared" si="297"/>
        <v>#REF!</v>
      </c>
      <c r="AZ302" s="47" t="e">
        <f t="shared" si="298"/>
        <v>#REF!</v>
      </c>
      <c r="BA302" s="47" t="e">
        <f t="shared" si="299"/>
        <v>#REF!</v>
      </c>
      <c r="BB302" s="47" t="e">
        <f t="shared" si="300"/>
        <v>#REF!</v>
      </c>
      <c r="BC302" s="47" t="e">
        <f t="shared" si="301"/>
        <v>#REF!</v>
      </c>
      <c r="BD302" s="47" t="e">
        <f t="shared" si="302"/>
        <v>#REF!</v>
      </c>
      <c r="BE302" s="47" t="e">
        <f t="shared" si="303"/>
        <v>#REF!</v>
      </c>
      <c r="BF302" s="47" t="e">
        <f t="shared" si="304"/>
        <v>#REF!</v>
      </c>
      <c r="BG302" s="47" t="e">
        <f t="shared" si="305"/>
        <v>#REF!</v>
      </c>
      <c r="BH302" s="47" t="e">
        <f t="shared" si="306"/>
        <v>#REF!</v>
      </c>
      <c r="BI302" s="46" t="e">
        <f t="shared" si="307"/>
        <v>#REF!</v>
      </c>
      <c r="BJ302" s="45" t="e">
        <f t="shared" si="309"/>
        <v>#REF!</v>
      </c>
    </row>
    <row r="303" spans="1:65" ht="15.75" thickTop="1">
      <c r="A303" s="44" t="s">
        <v>36</v>
      </c>
      <c r="B303" s="43"/>
      <c r="C303" s="41"/>
      <c r="D303" s="41">
        <v>21</v>
      </c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2"/>
      <c r="Q303" s="41"/>
      <c r="R303" s="41"/>
      <c r="S303" s="41"/>
      <c r="T303" s="41"/>
      <c r="U303" s="41">
        <v>14</v>
      </c>
      <c r="V303" s="40"/>
      <c r="W303" s="40"/>
      <c r="X303" s="40"/>
      <c r="Y303" s="40"/>
      <c r="Z303" s="40"/>
      <c r="AA303" s="40"/>
      <c r="AB303" s="40"/>
      <c r="AC303" s="40"/>
      <c r="AD303" s="40"/>
      <c r="AE303" s="42">
        <v>55</v>
      </c>
      <c r="AF303" s="41"/>
      <c r="AG303" s="40"/>
      <c r="AH303" s="40"/>
      <c r="AI303" s="40"/>
      <c r="AJ303" s="40"/>
      <c r="AK303" s="40"/>
      <c r="AL303" s="40"/>
      <c r="AM303" s="40"/>
      <c r="AN303" s="40"/>
      <c r="AO303" s="40">
        <v>47</v>
      </c>
      <c r="AP303" s="40"/>
      <c r="AQ303" s="40"/>
      <c r="AR303" s="40"/>
      <c r="AS303" s="40"/>
      <c r="AT303" s="42"/>
      <c r="AU303" s="41"/>
      <c r="AV303" s="40"/>
      <c r="AW303" s="40"/>
      <c r="AX303" s="40"/>
      <c r="AY303" s="40"/>
      <c r="AZ303" s="40"/>
      <c r="BA303" s="40"/>
      <c r="BB303" s="40"/>
      <c r="BC303" s="40"/>
      <c r="BD303" s="40"/>
      <c r="BE303" s="40"/>
      <c r="BF303" s="40"/>
      <c r="BG303" s="40">
        <v>40</v>
      </c>
      <c r="BH303" s="40"/>
      <c r="BI303" s="39"/>
      <c r="BJ303" s="38" t="s">
        <v>35</v>
      </c>
      <c r="BK303" s="33"/>
      <c r="BL303" s="33"/>
      <c r="BM303" s="33"/>
    </row>
    <row r="304" spans="1:65">
      <c r="A304" s="37"/>
      <c r="B304" s="35"/>
      <c r="C304" s="35"/>
      <c r="D304" s="35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6"/>
      <c r="AV304" s="36"/>
      <c r="AW304" s="36"/>
      <c r="AX304" s="36"/>
      <c r="AY304" s="36"/>
      <c r="AZ304" s="36"/>
      <c r="BA304" s="36"/>
      <c r="BB304" s="35"/>
      <c r="BC304" s="35"/>
      <c r="BD304" s="35"/>
      <c r="BE304" s="35"/>
      <c r="BF304" s="35"/>
      <c r="BG304" s="35"/>
      <c r="BH304" s="35"/>
      <c r="BI304" s="35"/>
      <c r="BJ304" s="34">
        <f>COUNT(B303:BI303)</f>
        <v>5</v>
      </c>
      <c r="BK304" s="33"/>
      <c r="BL304" s="33"/>
      <c r="BM304" s="33"/>
    </row>
    <row r="305" spans="1:36">
      <c r="A305" s="32"/>
    </row>
    <row r="306" spans="1:36">
      <c r="A306" s="32"/>
      <c r="O306" s="26" t="s">
        <v>185</v>
      </c>
    </row>
    <row r="307" spans="1:36">
      <c r="A307" s="32"/>
      <c r="F307"/>
      <c r="G307"/>
      <c r="H307"/>
      <c r="I307"/>
      <c r="J307"/>
      <c r="K307" s="134">
        <v>29</v>
      </c>
      <c r="L307" s="134">
        <v>27</v>
      </c>
      <c r="M307" s="134">
        <v>58</v>
      </c>
      <c r="N307" s="134">
        <v>3</v>
      </c>
      <c r="O307" s="134">
        <v>48</v>
      </c>
      <c r="P307" s="134">
        <v>15</v>
      </c>
      <c r="Q307" s="134">
        <v>8</v>
      </c>
      <c r="R307" s="134">
        <v>36</v>
      </c>
      <c r="S307" s="134">
        <v>47</v>
      </c>
      <c r="T307" s="134">
        <v>59</v>
      </c>
      <c r="U307" s="134">
        <v>18</v>
      </c>
      <c r="V307" s="134">
        <v>49</v>
      </c>
      <c r="Y307" s="134">
        <v>60</v>
      </c>
      <c r="Z307" s="134">
        <v>12</v>
      </c>
      <c r="AA307" s="134">
        <v>41</v>
      </c>
      <c r="AB307" s="134">
        <v>56</v>
      </c>
      <c r="AC307" s="134">
        <v>23</v>
      </c>
      <c r="AD307" s="134">
        <v>24</v>
      </c>
      <c r="AE307" s="134">
        <v>1</v>
      </c>
      <c r="AF307" s="134">
        <v>4</v>
      </c>
      <c r="AG307" s="134">
        <v>26</v>
      </c>
      <c r="AH307" s="134">
        <v>5</v>
      </c>
      <c r="AI307" s="134">
        <v>17</v>
      </c>
      <c r="AJ307" s="134">
        <v>22</v>
      </c>
    </row>
    <row r="308" spans="1:36">
      <c r="F308"/>
      <c r="G308"/>
      <c r="H308"/>
      <c r="I308"/>
      <c r="J308"/>
      <c r="K308"/>
      <c r="L308"/>
      <c r="M308"/>
      <c r="N308"/>
      <c r="O308"/>
    </row>
    <row r="309" spans="1:36">
      <c r="F309"/>
      <c r="G309"/>
      <c r="H309"/>
      <c r="I309"/>
      <c r="J309"/>
      <c r="K309"/>
      <c r="L309"/>
      <c r="M309"/>
      <c r="N309"/>
      <c r="O309"/>
    </row>
    <row r="310" spans="1:36">
      <c r="F310"/>
      <c r="G310"/>
      <c r="H310"/>
      <c r="I310"/>
      <c r="J310"/>
      <c r="K310"/>
      <c r="L310"/>
      <c r="M310"/>
      <c r="N310"/>
      <c r="O310"/>
    </row>
    <row r="311" spans="1:36">
      <c r="F311"/>
      <c r="G311"/>
      <c r="H311"/>
      <c r="I311"/>
      <c r="J311"/>
      <c r="K311"/>
      <c r="L311"/>
      <c r="M311"/>
      <c r="N311"/>
      <c r="O311"/>
    </row>
    <row r="312" spans="1:36">
      <c r="F312"/>
      <c r="G312"/>
      <c r="H312"/>
      <c r="I312"/>
      <c r="J312"/>
      <c r="K312"/>
      <c r="L312"/>
      <c r="M312"/>
      <c r="N312"/>
      <c r="O312"/>
    </row>
    <row r="325" spans="1:61" ht="12.75">
      <c r="A325" s="30">
        <v>1</v>
      </c>
      <c r="B325" s="31">
        <f t="array" ref="B325">IFERROR(INDEX($B$303:$BI$303,SMALL(IF($B$303:$BI$303&lt;&gt;"",COLUMN($B$303:$BI$303)-COLUMN($B$303)+1),COLUMNS($B303:B$303))),"")</f>
        <v>21</v>
      </c>
      <c r="C325" s="31">
        <f t="array" ref="C325">IFERROR(INDEX($B$303:$BI$303,SMALL(IF($B$303:$BI$303&lt;&gt;"",COLUMN($B$303:$BI$303)-COLUMN($B$303)+1),COLUMNS($B303:C$303))),"")</f>
        <v>14</v>
      </c>
      <c r="D325" s="31">
        <f t="array" ref="D325">IFERROR(INDEX($B$303:$BI$303,SMALL(IF($B$303:$BI$303&lt;&gt;"",COLUMN($B$303:$BI$303)-COLUMN($B$303)+1),COLUMNS($B303:D$303))),"")</f>
        <v>55</v>
      </c>
      <c r="E325" s="31">
        <f t="array" ref="E325">IFERROR(INDEX($B$303:$BI$303,SMALL(IF($B$303:$BI$303&lt;&gt;"",COLUMN($B$303:$BI$303)-COLUMN($B$303)+1),COLUMNS($B303:E$303))),"")</f>
        <v>47</v>
      </c>
      <c r="F325" s="31">
        <f t="array" ref="F325">IFERROR(INDEX($B$303:$BI$303,SMALL(IF($B$303:$BI$303&lt;&gt;"",COLUMN($B$303:$BI$303)-COLUMN($B$303)+1),COLUMNS($B303:F$303))),"")</f>
        <v>40</v>
      </c>
      <c r="G325" s="31" t="str">
        <f t="array" ref="G325">IFERROR(INDEX($B$303:$BI$303,SMALL(IF($B$303:$BI$303&lt;&gt;"",COLUMN($B$303:$BI$303)-COLUMN($B$303)+1),COLUMNS($B303:G$303))),"")</f>
        <v/>
      </c>
      <c r="H325" s="31" t="str">
        <f t="array" ref="H325">IFERROR(INDEX($B$303:$BI$303,SMALL(IF($B$303:$BI$303&lt;&gt;"",COLUMN($B$303:$BI$303)-COLUMN($B$303)+1),COLUMNS($B303:H$303))),"")</f>
        <v/>
      </c>
      <c r="I325" s="31" t="str">
        <f t="array" ref="I325">IFERROR(INDEX($B$303:$BI$303,SMALL(IF($B$303:$BI$303&lt;&gt;"",COLUMN($B$303:$BI$303)-COLUMN($B$303)+1),COLUMNS($B303:I$303))),"")</f>
        <v/>
      </c>
      <c r="J325" s="31" t="str">
        <f t="array" ref="J325">IFERROR(INDEX($B$303:$BI$303,SMALL(IF($B$303:$BI$303&lt;&gt;"",COLUMN($B$303:$BI$303)-COLUMN($B$303)+1),COLUMNS($B303:J$303))),"")</f>
        <v/>
      </c>
      <c r="K325" s="31" t="str">
        <f t="array" ref="K325">IFERROR(INDEX($B$303:$BI$303,SMALL(IF($B$303:$BI$303&lt;&gt;"",COLUMN($B$303:$BI$303)-COLUMN($B$303)+1),COLUMNS($B303:K$303))),"")</f>
        <v/>
      </c>
      <c r="L325" s="31" t="str">
        <f t="array" ref="L325">IFERROR(INDEX($B$303:$BI$303,SMALL(IF($B$303:$BI$303&lt;&gt;"",COLUMN($B$303:$BI$303)-COLUMN($B$303)+1),COLUMNS($B303:L$303))),"")</f>
        <v/>
      </c>
      <c r="M325" s="31" t="str">
        <f t="array" ref="M325">IFERROR(INDEX($B$303:$BI$303,SMALL(IF($B$303:$BI$303&lt;&gt;"",COLUMN($B$303:$BI$303)-COLUMN($B$303)+1),COLUMNS($B303:M$303))),"")</f>
        <v/>
      </c>
      <c r="N325" s="31" t="str">
        <f t="array" ref="N325">IFERROR(INDEX($B$303:$BI$303,SMALL(IF($B$303:$BI$303&lt;&gt;"",COLUMN($B$303:$BI$303)-COLUMN($B$303)+1),COLUMNS($B303:N$303))),"")</f>
        <v/>
      </c>
      <c r="O325" s="31" t="str">
        <f t="array" ref="O325">IFERROR(INDEX($B$303:$BI$303,SMALL(IF($B$303:$BI$303&lt;&gt;"",COLUMN($B$303:$BI$303)-COLUMN($B$303)+1),COLUMNS($B303:O$303))),"")</f>
        <v/>
      </c>
      <c r="P325" s="31" t="str">
        <f t="array" ref="P325">IFERROR(INDEX($B$303:$BI$303,SMALL(IF($B$303:$BI$303&lt;&gt;"",COLUMN($B$303:$BI$303)-COLUMN($B$303)+1),COLUMNS($B303:P$303))),"")</f>
        <v/>
      </c>
      <c r="Q325" s="31" t="str">
        <f t="array" ref="Q325">IFERROR(INDEX($B$303:$BI$303,SMALL(IF($B$303:$BI$303&lt;&gt;"",COLUMN($B$303:$BI$303)-COLUMN($B$303)+1),COLUMNS($B303:Q$303))),"")</f>
        <v/>
      </c>
      <c r="R325" s="31" t="str">
        <f t="array" ref="R325">IFERROR(INDEX($B$303:$BI$303,SMALL(IF($B$303:$BI$303&lt;&gt;"",COLUMN($B$303:$BI$303)-COLUMN($B$303)+1),COLUMNS($B303:R$303))),"")</f>
        <v/>
      </c>
      <c r="S325" s="31" t="str">
        <f t="array" ref="S325">IFERROR(INDEX($B$303:$BI$303,SMALL(IF($B$303:$BI$303&lt;&gt;"",COLUMN($B$303:$BI$303)-COLUMN($B$303)+1),COLUMNS($B303:S$303))),"")</f>
        <v/>
      </c>
      <c r="T325" s="31" t="str">
        <f t="array" ref="T325">IFERROR(INDEX($B$303:$BI$303,SMALL(IF($B$303:$BI$303&lt;&gt;"",COLUMN($B$303:$BI$303)-COLUMN($B$303)+1),COLUMNS($B303:T$303))),"")</f>
        <v/>
      </c>
      <c r="U325" s="31" t="str">
        <f t="array" ref="U325">IFERROR(INDEX($B$303:$BI$303,SMALL(IF($B$303:$BI$303&lt;&gt;"",COLUMN($B$303:$BI$303)-COLUMN($B$303)+1),COLUMNS($B303:U$303))),"")</f>
        <v/>
      </c>
      <c r="V325" s="31" t="str">
        <f t="array" ref="V325">IFERROR(INDEX($B$303:$BI$303,SMALL(IF($B$303:$BI$303&lt;&gt;"",COLUMN($B$303:$BI$303)-COLUMN($B$303)+1),COLUMNS($B303:V$303))),"")</f>
        <v/>
      </c>
      <c r="W325" s="31" t="str">
        <f t="array" ref="W325">IFERROR(INDEX($B$303:$BI$303,SMALL(IF($B$303:$BI$303&lt;&gt;"",COLUMN($B$303:$BI$303)-COLUMN($B$303)+1),COLUMNS($B303:W$303))),"")</f>
        <v/>
      </c>
      <c r="X325" s="31" t="str">
        <f t="array" ref="X325">IFERROR(INDEX($B$303:$BI$303,SMALL(IF($B$303:$BI$303&lt;&gt;"",COLUMN($B$303:$BI$303)-COLUMN($B$303)+1),COLUMNS($B303:X$303))),"")</f>
        <v/>
      </c>
      <c r="Y325" s="31" t="str">
        <f t="array" ref="Y325">IFERROR(INDEX($B$303:$BI$303,SMALL(IF($B$303:$BI$303&lt;&gt;"",COLUMN($B$303:$BI$303)-COLUMN($B$303)+1),COLUMNS($B303:Y$303))),"")</f>
        <v/>
      </c>
      <c r="Z325" s="31" t="str">
        <f t="array" ref="Z325">IFERROR(INDEX($B$303:$BI$303,SMALL(IF($B$303:$BI$303&lt;&gt;"",COLUMN($B$303:$BI$303)-COLUMN($B$303)+1),COLUMNS($B303:Z$303))),"")</f>
        <v/>
      </c>
      <c r="AA325" s="31" t="str">
        <f t="array" ref="AA325">IFERROR(INDEX($B$303:$BI$303,SMALL(IF($B$303:$BI$303&lt;&gt;"",COLUMN($B$303:$BI$303)-COLUMN($B$303)+1),COLUMNS($B303:AA$303))),"")</f>
        <v/>
      </c>
      <c r="AB325" s="31" t="str">
        <f t="array" ref="AB325">IFERROR(INDEX($B$303:$BI$303,SMALL(IF($B$303:$BI$303&lt;&gt;"",COLUMN($B$303:$BI$303)-COLUMN($B$303)+1),COLUMNS($B303:AB$303))),"")</f>
        <v/>
      </c>
      <c r="AC325" s="31" t="str">
        <f t="array" ref="AC325">IFERROR(INDEX($B$303:$BI$303,SMALL(IF($B$303:$BI$303&lt;&gt;"",COLUMN($B$303:$BI$303)-COLUMN($B$303)+1),COLUMNS($B303:AC$303))),"")</f>
        <v/>
      </c>
      <c r="AD325" s="31" t="str">
        <f t="array" ref="AD325">IFERROR(INDEX($B$303:$BI$303,SMALL(IF($B$303:$BI$303&lt;&gt;"",COLUMN($B$303:$BI$303)-COLUMN($B$303)+1),COLUMNS($B303:AD$303))),"")</f>
        <v/>
      </c>
      <c r="AE325" s="31" t="str">
        <f t="array" ref="AE325">IFERROR(INDEX($B$303:$BI$303,SMALL(IF($B$303:$BI$303&lt;&gt;"",COLUMN($B$303:$BI$303)-COLUMN($B$303)+1),COLUMNS($B303:AE$303))),"")</f>
        <v/>
      </c>
      <c r="AF325" s="31" t="str">
        <f t="array" ref="AF325">IFERROR(INDEX($B$303:$BI$303,SMALL(IF($B$303:$BI$303&lt;&gt;"",COLUMN($B$303:$BI$303)-COLUMN($B$303)+1),COLUMNS($B303:AF$303))),"")</f>
        <v/>
      </c>
      <c r="AG325" s="31" t="str">
        <f t="array" ref="AG325">IFERROR(INDEX($B$303:$BI$303,SMALL(IF($B$303:$BI$303&lt;&gt;"",COLUMN($B$303:$BI$303)-COLUMN($B$303)+1),COLUMNS($B303:AG$303))),"")</f>
        <v/>
      </c>
      <c r="AH325" s="31" t="str">
        <f t="array" ref="AH325">IFERROR(INDEX($B$303:$BI$303,SMALL(IF($B$303:$BI$303&lt;&gt;"",COLUMN($B$303:$BI$303)-COLUMN($B$303)+1),COLUMNS($B303:AH$303))),"")</f>
        <v/>
      </c>
      <c r="AI325" s="31" t="str">
        <f t="array" ref="AI325">IFERROR(INDEX($B$303:$BI$303,SMALL(IF($B$303:$BI$303&lt;&gt;"",COLUMN($B$303:$BI$303)-COLUMN($B$303)+1),COLUMNS($B303:AI$303))),"")</f>
        <v/>
      </c>
      <c r="AJ325" s="31" t="str">
        <f t="array" ref="AJ325">IFERROR(INDEX($B$303:$BI$303,SMALL(IF($B$303:$BI$303&lt;&gt;"",COLUMN($B$303:$BI$303)-COLUMN($B$303)+1),COLUMNS($B303:AJ$303))),"")</f>
        <v/>
      </c>
      <c r="AK325" s="31" t="str">
        <f t="array" ref="AK325">IFERROR(INDEX($B$303:$BI$303,SMALL(IF($B$303:$BI$303&lt;&gt;"",COLUMN($B$303:$BI$303)-COLUMN($B$303)+1),COLUMNS($B303:AK$303))),"")</f>
        <v/>
      </c>
      <c r="AL325" s="31" t="str">
        <f t="array" ref="AL325">IFERROR(INDEX($B$303:$BI$303,SMALL(IF($B$303:$BI$303&lt;&gt;"",COLUMN($B$303:$BI$303)-COLUMN($B$303)+1),COLUMNS($B303:AL$303))),"")</f>
        <v/>
      </c>
      <c r="AM325" s="31" t="str">
        <f t="array" ref="AM325">IFERROR(INDEX($B$303:$BI$303,SMALL(IF($B$303:$BI$303&lt;&gt;"",COLUMN($B$303:$BI$303)-COLUMN($B$303)+1),COLUMNS($B303:AM$303))),"")</f>
        <v/>
      </c>
      <c r="AN325" s="31" t="str">
        <f t="array" ref="AN325">IFERROR(INDEX($B$303:$BI$303,SMALL(IF($B$303:$BI$303&lt;&gt;"",COLUMN($B$303:$BI$303)-COLUMN($B$303)+1),COLUMNS($B303:AN$303))),"")</f>
        <v/>
      </c>
      <c r="AO325" s="31" t="str">
        <f t="array" ref="AO325">IFERROR(INDEX($B$303:$BI$303,SMALL(IF($B$303:$BI$303&lt;&gt;"",COLUMN($B$303:$BI$303)-COLUMN($B$303)+1),COLUMNS($B303:AO$303))),"")</f>
        <v/>
      </c>
      <c r="AP325" s="31" t="str">
        <f t="array" ref="AP325">IFERROR(INDEX($B$303:$BI$303,SMALL(IF($B$303:$BI$303&lt;&gt;"",COLUMN($B$303:$BI$303)-COLUMN($B$303)+1),COLUMNS($B303:AP$303))),"")</f>
        <v/>
      </c>
      <c r="AQ325" s="31" t="str">
        <f t="array" ref="AQ325">IFERROR(INDEX($B$303:$BI$303,SMALL(IF($B$303:$BI$303&lt;&gt;"",COLUMN($B$303:$BI$303)-COLUMN($B$303)+1),COLUMNS($B303:AQ$303))),"")</f>
        <v/>
      </c>
      <c r="AR325" s="31" t="str">
        <f t="array" ref="AR325">IFERROR(INDEX($B$303:$BI$303,SMALL(IF($B$303:$BI$303&lt;&gt;"",COLUMN($B$303:$BI$303)-COLUMN($B$303)+1),COLUMNS($B303:AR$303))),"")</f>
        <v/>
      </c>
      <c r="AS325" s="31" t="str">
        <f t="array" ref="AS325">IFERROR(INDEX($B$303:$BI$303,SMALL(IF($B$303:$BI$303&lt;&gt;"",COLUMN($B$303:$BI$303)-COLUMN($B$303)+1),COLUMNS($B303:AS$303))),"")</f>
        <v/>
      </c>
      <c r="AT325" s="31" t="str">
        <f t="array" ref="AT325">IFERROR(INDEX($B$303:$BI$303,SMALL(IF($B$303:$BI$303&lt;&gt;"",COLUMN($B$303:$BI$303)-COLUMN($B$303)+1),COLUMNS($B303:AT$303))),"")</f>
        <v/>
      </c>
      <c r="AU325" s="31" t="str">
        <f t="array" ref="AU325">IFERROR(INDEX($B$303:$BI$303,SMALL(IF($B$303:$BI$303&lt;&gt;"",COLUMN($B$303:$BI$303)-COLUMN($B$303)+1),COLUMNS($B303:AU$303))),"")</f>
        <v/>
      </c>
      <c r="AV325" s="31" t="str">
        <f t="array" ref="AV325">IFERROR(INDEX($B$303:$BI$303,SMALL(IF($B$303:$BI$303&lt;&gt;"",COLUMN($B$303:$BI$303)-COLUMN($B$303)+1),COLUMNS($B303:AV$303))),"")</f>
        <v/>
      </c>
      <c r="AW325" s="31" t="str">
        <f t="array" ref="AW325">IFERROR(INDEX($B$303:$BI$303,SMALL(IF($B$303:$BI$303&lt;&gt;"",COLUMN($B$303:$BI$303)-COLUMN($B$303)+1),COLUMNS($B303:AW$303))),"")</f>
        <v/>
      </c>
      <c r="AX325" s="31" t="str">
        <f t="array" ref="AX325">IFERROR(INDEX($B$303:$BI$303,SMALL(IF($B$303:$BI$303&lt;&gt;"",COLUMN($B$303:$BI$303)-COLUMN($B$303)+1),COLUMNS($B303:AX$303))),"")</f>
        <v/>
      </c>
      <c r="AY325" s="31" t="str">
        <f t="array" ref="AY325">IFERROR(INDEX($B$303:$BI$303,SMALL(IF($B$303:$BI$303&lt;&gt;"",COLUMN($B$303:$BI$303)-COLUMN($B$303)+1),COLUMNS($B303:AY$303))),"")</f>
        <v/>
      </c>
      <c r="AZ325" s="31" t="str">
        <f t="array" ref="AZ325">IFERROR(INDEX($B$303:$BI$303,SMALL(IF($B$303:$BI$303&lt;&gt;"",COLUMN($B$303:$BI$303)-COLUMN($B$303)+1),COLUMNS($B303:AZ$303))),"")</f>
        <v/>
      </c>
      <c r="BA325" s="31" t="str">
        <f t="array" ref="BA325">IFERROR(INDEX($B$303:$BI$303,SMALL(IF($B$303:$BI$303&lt;&gt;"",COLUMN($B$303:$BI$303)-COLUMN($B$303)+1),COLUMNS($B303:BA$303))),"")</f>
        <v/>
      </c>
      <c r="BB325" s="31" t="str">
        <f t="array" ref="BB325">IFERROR(INDEX($B$303:$BI$303,SMALL(IF($B$303:$BI$303&lt;&gt;"",COLUMN($B$303:$BI$303)-COLUMN($B$303)+1),COLUMNS($B303:BB$303))),"")</f>
        <v/>
      </c>
      <c r="BC325" s="31" t="str">
        <f t="array" ref="BC325">IFERROR(INDEX($B$303:$BI$303,SMALL(IF($B$303:$BI$303&lt;&gt;"",COLUMN($B$303:$BI$303)-COLUMN($B$303)+1),COLUMNS($B303:BC$303))),"")</f>
        <v/>
      </c>
      <c r="BD325" s="31" t="str">
        <f t="array" ref="BD325">IFERROR(INDEX($B$303:$BI$303,SMALL(IF($B$303:$BI$303&lt;&gt;"",COLUMN($B$303:$BI$303)-COLUMN($B$303)+1),COLUMNS($B303:BD$303))),"")</f>
        <v/>
      </c>
      <c r="BE325" s="31" t="str">
        <f t="array" ref="BE325">IFERROR(INDEX($B$303:$BI$303,SMALL(IF($B$303:$BI$303&lt;&gt;"",COLUMN($B$303:$BI$303)-COLUMN($B$303)+1),COLUMNS($B303:BE$303))),"")</f>
        <v/>
      </c>
      <c r="BF325" s="31" t="str">
        <f t="array" ref="BF325">IFERROR(INDEX($B$303:$BI$303,SMALL(IF($B$303:$BI$303&lt;&gt;"",COLUMN($B$303:$BI$303)-COLUMN($B$303)+1),COLUMNS($B303:BF$303))),"")</f>
        <v/>
      </c>
      <c r="BG325" s="31" t="str">
        <f t="array" ref="BG325">IFERROR(INDEX($B$303:$BI$303,SMALL(IF($B$303:$BI$303&lt;&gt;"",COLUMN($B$303:$BI$303)-COLUMN($B$303)+1),COLUMNS($B303:BG$303))),"")</f>
        <v/>
      </c>
      <c r="BH325" s="31" t="str">
        <f t="array" ref="BH325">IFERROR(INDEX($B$303:$BI$303,SMALL(IF($B$303:$BI$303&lt;&gt;"",COLUMN($B$303:$BI$303)-COLUMN($B$303)+1),COLUMNS($B303:BH$303))),"")</f>
        <v/>
      </c>
      <c r="BI325" s="31" t="str">
        <f t="array" ref="BI325">IFERROR(INDEX($B$303:$BI$303,SMALL(IF($B$303:$BI$303&lt;&gt;"",COLUMN($B$303:$BI$303)-COLUMN($B$303)+1),COLUMNS($B303:BI$303))),"")</f>
        <v/>
      </c>
    </row>
    <row r="326" spans="1:61" ht="12.75">
      <c r="A326" s="30">
        <v>2</v>
      </c>
      <c r="B326" s="28" t="str">
        <f t="array" ref="B326">IFERROR(INDEX($B$304:$BI$304,SMALL(IF($B$304:$BI$304&lt;&gt;"",COLUMN($B$304:$BI$304)-COLUMN($B$304)+1),COLUMNS($B$304:B304))),"")</f>
        <v/>
      </c>
      <c r="C326" s="29" t="str">
        <f t="array" ref="C326">IFERROR(INDEX($B$304:$BI$304,SMALL(IF($B$304:$BI$304&lt;&gt;"",COLUMN($B$304:$BI$304)-COLUMN($B$304)+1),COLUMNS($B$304:C304))),"")</f>
        <v/>
      </c>
      <c r="D326" s="28" t="str">
        <f t="array" ref="D326">IFERROR(INDEX($B$304:$BI$304,SMALL(IF($B$304:$BI$304&lt;&gt;"",COLUMN($B$304:$BI$304)-COLUMN($B$304)+1),COLUMNS($B$304:D304))),"")</f>
        <v/>
      </c>
      <c r="E326" s="28" t="str">
        <f t="array" ref="E326">IFERROR(INDEX($B$304:$BI$304,SMALL(IF($B$304:$BI$304&lt;&gt;"",COLUMN($B$304:$BI$304)-COLUMN($B$304)+1),COLUMNS($B$304:E304))),"")</f>
        <v/>
      </c>
      <c r="F326" s="28" t="str">
        <f t="array" ref="F326">IFERROR(INDEX($B$304:$BI$304,SMALL(IF($B$304:$BI$304&lt;&gt;"",COLUMN($B$304:$BI$304)-COLUMN($B$304)+1),COLUMNS($B$304:F304))),"")</f>
        <v/>
      </c>
      <c r="G326" s="28" t="str">
        <f t="array" ref="G326">IFERROR(INDEX($B$304:$BI$304,SMALL(IF($B$304:$BI$304&lt;&gt;"",COLUMN($B$304:$BI$304)-COLUMN($B$304)+1),COLUMNS($B$304:G304))),"")</f>
        <v/>
      </c>
      <c r="H326" s="28" t="str">
        <f t="array" ref="H326">IFERROR(INDEX($B$304:$BI$304,SMALL(IF($B$304:$BI$304&lt;&gt;"",COLUMN($B$304:$BI$304)-COLUMN($B$304)+1),COLUMNS($B$304:H304))),"")</f>
        <v/>
      </c>
      <c r="I326" s="28" t="str">
        <f t="array" ref="I326">IFERROR(INDEX($B$304:$BI$304,SMALL(IF($B$304:$BI$304&lt;&gt;"",COLUMN($B$304:$BI$304)-COLUMN($B$304)+1),COLUMNS($B$304:I304))),"")</f>
        <v/>
      </c>
      <c r="J326" s="28" t="str">
        <f t="array" ref="J326">IFERROR(INDEX($B$304:$BI$304,SMALL(IF($B$304:$BI$304&lt;&gt;"",COLUMN($B$304:$BI$304)-COLUMN($B$304)+1),COLUMNS($B$304:J304))),"")</f>
        <v/>
      </c>
      <c r="K326" s="28" t="str">
        <f t="array" ref="K326">IFERROR(INDEX($B$304:$BI$304,SMALL(IF($B$304:$BI$304&lt;&gt;"",COLUMN($B$304:$BI$304)-COLUMN($B$304)+1),COLUMNS($B$304:K304))),"")</f>
        <v/>
      </c>
      <c r="L326" s="28" t="str">
        <f t="array" ref="L326">IFERROR(INDEX($B$304:$BI$304,SMALL(IF($B$304:$BI$304&lt;&gt;"",COLUMN($B$304:$BI$304)-COLUMN($B$304)+1),COLUMNS($B$304:L304))),"")</f>
        <v/>
      </c>
      <c r="M326" s="28" t="str">
        <f t="array" ref="M326">IFERROR(INDEX($B$304:$BI$304,SMALL(IF($B$304:$BI$304&lt;&gt;"",COLUMN($B$304:$BI$304)-COLUMN($B$304)+1),COLUMNS($B$304:M304))),"")</f>
        <v/>
      </c>
      <c r="N326" s="28" t="str">
        <f t="array" ref="N326">IFERROR(INDEX($B$304:$BI$304,SMALL(IF($B$304:$BI$304&lt;&gt;"",COLUMN($B$304:$BI$304)-COLUMN($B$304)+1),COLUMNS($B$304:N304))),"")</f>
        <v/>
      </c>
      <c r="O326" s="28" t="str">
        <f t="array" ref="O326">IFERROR(INDEX($B$304:$BI$304,SMALL(IF($B$304:$BI$304&lt;&gt;"",COLUMN($B$304:$BI$304)-COLUMN($B$304)+1),COLUMNS($B$304:O304))),"")</f>
        <v/>
      </c>
      <c r="P326" s="28" t="str">
        <f t="array" ref="P326">IFERROR(INDEX($B$304:$BI$304,SMALL(IF($B$304:$BI$304&lt;&gt;"",COLUMN($B$304:$BI$304)-COLUMN($B$304)+1),COLUMNS($B$304:P304))),"")</f>
        <v/>
      </c>
      <c r="Q326" s="28" t="str">
        <f t="array" ref="Q326">IFERROR(INDEX($B$304:$BI$304,SMALL(IF($B$304:$BI$304&lt;&gt;"",COLUMN($B$304:$BI$304)-COLUMN($B$304)+1),COLUMNS($B$304:Q304))),"")</f>
        <v/>
      </c>
      <c r="R326" s="28" t="str">
        <f t="array" ref="R326">IFERROR(INDEX($B$304:$BI$304,SMALL(IF($B$304:$BI$304&lt;&gt;"",COLUMN($B$304:$BI$304)-COLUMN($B$304)+1),COLUMNS($B$304:R304))),"")</f>
        <v/>
      </c>
      <c r="S326" s="28" t="str">
        <f t="array" ref="S326">IFERROR(INDEX($B$304:$BI$304,SMALL(IF($B$304:$BI$304&lt;&gt;"",COLUMN($B$304:$BI$304)-COLUMN($B$304)+1),COLUMNS($B$304:S304))),"")</f>
        <v/>
      </c>
      <c r="T326" s="28" t="str">
        <f t="array" ref="T326">IFERROR(INDEX($B$304:$BI$304,SMALL(IF($B$304:$BI$304&lt;&gt;"",COLUMN($B$304:$BI$304)-COLUMN($B$304)+1),COLUMNS($B$304:T304))),"")</f>
        <v/>
      </c>
      <c r="U326" s="28" t="str">
        <f t="array" ref="U326">IFERROR(INDEX($B$304:$BI$304,SMALL(IF($B$304:$BI$304&lt;&gt;"",COLUMN($B$304:$BI$304)-COLUMN($B$304)+1),COLUMNS($B$304:U304))),"")</f>
        <v/>
      </c>
      <c r="V326" s="28" t="str">
        <f t="array" ref="V326">IFERROR(INDEX($B$304:$BI$304,SMALL(IF($B$304:$BI$304&lt;&gt;"",COLUMN($B$304:$BI$304)-COLUMN($B$304)+1),COLUMNS($B$304:V304))),"")</f>
        <v/>
      </c>
      <c r="W326" s="28" t="str">
        <f t="array" ref="W326">IFERROR(INDEX($B$304:$BI$304,SMALL(IF($B$304:$BI$304&lt;&gt;"",COLUMN($B$304:$BI$304)-COLUMN($B$304)+1),COLUMNS($B$304:W304))),"")</f>
        <v/>
      </c>
      <c r="X326" s="28" t="str">
        <f t="array" ref="X326">IFERROR(INDEX($B$304:$BI$304,SMALL(IF($B$304:$BI$304&lt;&gt;"",COLUMN($B$304:$BI$304)-COLUMN($B$304)+1),COLUMNS($B$304:X304))),"")</f>
        <v/>
      </c>
      <c r="Y326" s="28" t="str">
        <f t="array" ref="Y326">IFERROR(INDEX($B$304:$BI$304,SMALL(IF($B$304:$BI$304&lt;&gt;"",COLUMN($B$304:$BI$304)-COLUMN($B$304)+1),COLUMNS($B$304:Y304))),"")</f>
        <v/>
      </c>
      <c r="Z326" s="28" t="str">
        <f t="array" ref="Z326">IFERROR(INDEX($B$304:$BI$304,SMALL(IF($B$304:$BI$304&lt;&gt;"",COLUMN($B$304:$BI$304)-COLUMN($B$304)+1),COLUMNS($B$304:Z304))),"")</f>
        <v/>
      </c>
      <c r="AA326" s="28" t="str">
        <f t="array" ref="AA326">IFERROR(INDEX($B$304:$BI$304,SMALL(IF($B$304:$BI$304&lt;&gt;"",COLUMN($B$304:$BI$304)-COLUMN($B$304)+1),COLUMNS($B$304:AA304))),"")</f>
        <v/>
      </c>
      <c r="AB326" s="28" t="str">
        <f t="array" ref="AB326">IFERROR(INDEX($B$304:$BI$304,SMALL(IF($B$304:$BI$304&lt;&gt;"",COLUMN($B$304:$BI$304)-COLUMN($B$304)+1),COLUMNS($B$304:AB304))),"")</f>
        <v/>
      </c>
      <c r="AC326" s="28" t="str">
        <f t="array" ref="AC326">IFERROR(INDEX($B$304:$BI$304,SMALL(IF($B$304:$BI$304&lt;&gt;"",COLUMN($B$304:$BI$304)-COLUMN($B$304)+1),COLUMNS($B$304:AC304))),"")</f>
        <v/>
      </c>
      <c r="AD326" s="28" t="str">
        <f t="array" ref="AD326">IFERROR(INDEX($B$304:$BI$304,SMALL(IF($B$304:$BI$304&lt;&gt;"",COLUMN($B$304:$BI$304)-COLUMN($B$304)+1),COLUMNS($B$304:AD304))),"")</f>
        <v/>
      </c>
      <c r="AE326" s="28" t="str">
        <f t="array" ref="AE326">IFERROR(INDEX($B$304:$BI$304,SMALL(IF($B$304:$BI$304&lt;&gt;"",COLUMN($B$304:$BI$304)-COLUMN($B$304)+1),COLUMNS($B$304:AE304))),"")</f>
        <v/>
      </c>
      <c r="AF326" s="28" t="str">
        <f t="array" ref="AF326">IFERROR(INDEX($B$304:$BI$304,SMALL(IF($B$304:$BI$304&lt;&gt;"",COLUMN($B$304:$BI$304)-COLUMN($B$304)+1),COLUMNS($B$304:AF304))),"")</f>
        <v/>
      </c>
      <c r="AG326" s="28" t="str">
        <f t="array" ref="AG326">IFERROR(INDEX($B$304:$BI$304,SMALL(IF($B$304:$BI$304&lt;&gt;"",COLUMN($B$304:$BI$304)-COLUMN($B$304)+1),COLUMNS($B$304:AG304))),"")</f>
        <v/>
      </c>
      <c r="AH326" s="28" t="str">
        <f t="array" ref="AH326">IFERROR(INDEX($B$304:$BI$304,SMALL(IF($B$304:$BI$304&lt;&gt;"",COLUMN($B$304:$BI$304)-COLUMN($B$304)+1),COLUMNS($B$304:AH304))),"")</f>
        <v/>
      </c>
      <c r="AI326" s="28" t="str">
        <f t="array" ref="AI326">IFERROR(INDEX($B$304:$BI$304,SMALL(IF($B$304:$BI$304&lt;&gt;"",COLUMN($B$304:$BI$304)-COLUMN($B$304)+1),COLUMNS($B$304:AI304))),"")</f>
        <v/>
      </c>
      <c r="AJ326" s="28" t="str">
        <f t="array" ref="AJ326">IFERROR(INDEX($B$304:$BI$304,SMALL(IF($B$304:$BI$304&lt;&gt;"",COLUMN($B$304:$BI$304)-COLUMN($B$304)+1),COLUMNS($B$304:AJ304))),"")</f>
        <v/>
      </c>
      <c r="AK326" s="28" t="str">
        <f t="array" ref="AK326">IFERROR(INDEX($B$304:$BI$304,SMALL(IF($B$304:$BI$304&lt;&gt;"",COLUMN($B$304:$BI$304)-COLUMN($B$304)+1),COLUMNS($B$304:AK304))),"")</f>
        <v/>
      </c>
      <c r="AL326" s="28" t="str">
        <f t="array" ref="AL326">IFERROR(INDEX($B$304:$BI$304,SMALL(IF($B$304:$BI$304&lt;&gt;"",COLUMN($B$304:$BI$304)-COLUMN($B$304)+1),COLUMNS($B$304:AL304))),"")</f>
        <v/>
      </c>
      <c r="AM326" s="28" t="str">
        <f t="array" ref="AM326">IFERROR(INDEX($B$304:$BI$304,SMALL(IF($B$304:$BI$304&lt;&gt;"",COLUMN($B$304:$BI$304)-COLUMN($B$304)+1),COLUMNS($B$304:AM304))),"")</f>
        <v/>
      </c>
      <c r="AN326" s="28" t="str">
        <f t="array" ref="AN326">IFERROR(INDEX($B$304:$BI$304,SMALL(IF($B$304:$BI$304&lt;&gt;"",COLUMN($B$304:$BI$304)-COLUMN($B$304)+1),COLUMNS($B$304:AN304))),"")</f>
        <v/>
      </c>
      <c r="AO326" s="28" t="str">
        <f t="array" ref="AO326">IFERROR(INDEX($B$304:$BI$304,SMALL(IF($B$304:$BI$304&lt;&gt;"",COLUMN($B$304:$BI$304)-COLUMN($B$304)+1),COLUMNS($B$304:AO304))),"")</f>
        <v/>
      </c>
      <c r="AP326" s="28" t="str">
        <f t="array" ref="AP326">IFERROR(INDEX($B$304:$BI$304,SMALL(IF($B$304:$BI$304&lt;&gt;"",COLUMN($B$304:$BI$304)-COLUMN($B$304)+1),COLUMNS($B$304:AP304))),"")</f>
        <v/>
      </c>
      <c r="AQ326" s="28" t="str">
        <f t="array" ref="AQ326">IFERROR(INDEX($B$304:$BI$304,SMALL(IF($B$304:$BI$304&lt;&gt;"",COLUMN($B$304:$BI$304)-COLUMN($B$304)+1),COLUMNS($B$304:AQ304))),"")</f>
        <v/>
      </c>
      <c r="AR326" s="28" t="str">
        <f t="array" ref="AR326">IFERROR(INDEX($B$304:$BI$304,SMALL(IF($B$304:$BI$304&lt;&gt;"",COLUMN($B$304:$BI$304)-COLUMN($B$304)+1),COLUMNS($B$304:AR304))),"")</f>
        <v/>
      </c>
      <c r="AS326" s="28" t="str">
        <f t="array" ref="AS326">IFERROR(INDEX($B$304:$BI$304,SMALL(IF($B$304:$BI$304&lt;&gt;"",COLUMN($B$304:$BI$304)-COLUMN($B$304)+1),COLUMNS($B$304:AS304))),"")</f>
        <v/>
      </c>
      <c r="AT326" s="28" t="str">
        <f t="array" ref="AT326">IFERROR(INDEX($B$304:$BI$304,SMALL(IF($B$304:$BI$304&lt;&gt;"",COLUMN($B$304:$BI$304)-COLUMN($B$304)+1),COLUMNS($B$304:AT304))),"")</f>
        <v/>
      </c>
      <c r="AU326" s="28" t="str">
        <f t="array" ref="AU326">IFERROR(INDEX($B$304:$BI$304,SMALL(IF($B$304:$BI$304&lt;&gt;"",COLUMN($B$304:$BI$304)-COLUMN($B$304)+1),COLUMNS($B$304:AU304))),"")</f>
        <v/>
      </c>
      <c r="AV326" s="28" t="str">
        <f t="array" ref="AV326">IFERROR(INDEX($B$304:$BI$304,SMALL(IF($B$304:$BI$304&lt;&gt;"",COLUMN($B$304:$BI$304)-COLUMN($B$304)+1),COLUMNS($B$304:AV304))),"")</f>
        <v/>
      </c>
      <c r="AW326" s="28" t="str">
        <f t="array" ref="AW326">IFERROR(INDEX($B$304:$BI$304,SMALL(IF($B$304:$BI$304&lt;&gt;"",COLUMN($B$304:$BI$304)-COLUMN($B$304)+1),COLUMNS($B$304:AW304))),"")</f>
        <v/>
      </c>
      <c r="AX326" s="28" t="str">
        <f t="array" ref="AX326">IFERROR(INDEX($B$304:$BI$304,SMALL(IF($B$304:$BI$304&lt;&gt;"",COLUMN($B$304:$BI$304)-COLUMN($B$304)+1),COLUMNS($B$304:AX304))),"")</f>
        <v/>
      </c>
      <c r="AY326" s="28" t="str">
        <f t="array" ref="AY326">IFERROR(INDEX($B$304:$BI$304,SMALL(IF($B$304:$BI$304&lt;&gt;"",COLUMN($B$304:$BI$304)-COLUMN($B$304)+1),COLUMNS($B$304:AY304))),"")</f>
        <v/>
      </c>
      <c r="AZ326" s="28" t="str">
        <f t="array" ref="AZ326">IFERROR(INDEX($B$304:$BI$304,SMALL(IF($B$304:$BI$304&lt;&gt;"",COLUMN($B$304:$BI$304)-COLUMN($B$304)+1),COLUMNS($B$304:AZ304))),"")</f>
        <v/>
      </c>
      <c r="BA326" s="28" t="str">
        <f t="array" ref="BA326">IFERROR(INDEX($B$304:$BI$304,SMALL(IF($B$304:$BI$304&lt;&gt;"",COLUMN($B$304:$BI$304)-COLUMN($B$304)+1),COLUMNS($B$304:BA304))),"")</f>
        <v/>
      </c>
      <c r="BB326" s="28" t="str">
        <f t="array" ref="BB326">IFERROR(INDEX($B$304:$BI$304,SMALL(IF($B$304:$BI$304&lt;&gt;"",COLUMN($B$304:$BI$304)-COLUMN($B$304)+1),COLUMNS($B$304:BB304))),"")</f>
        <v/>
      </c>
      <c r="BC326" s="28" t="str">
        <f t="array" ref="BC326">IFERROR(INDEX($B$304:$BI$304,SMALL(IF($B$304:$BI$304&lt;&gt;"",COLUMN($B$304:$BI$304)-COLUMN($B$304)+1),COLUMNS($B$304:BC304))),"")</f>
        <v/>
      </c>
      <c r="BD326" s="28" t="str">
        <f t="array" ref="BD326">IFERROR(INDEX($B$304:$BI$304,SMALL(IF($B$304:$BI$304&lt;&gt;"",COLUMN($B$304:$BI$304)-COLUMN($B$304)+1),COLUMNS($B$304:BD304))),"")</f>
        <v/>
      </c>
      <c r="BE326" s="28" t="str">
        <f t="array" ref="BE326">IFERROR(INDEX($B$304:$BI$304,SMALL(IF($B$304:$BI$304&lt;&gt;"",COLUMN($B$304:$BI$304)-COLUMN($B$304)+1),COLUMNS($B$304:BE304))),"")</f>
        <v/>
      </c>
      <c r="BF326" s="28" t="str">
        <f t="array" ref="BF326">IFERROR(INDEX($B$304:$BI$304,SMALL(IF($B$304:$BI$304&lt;&gt;"",COLUMN($B$304:$BI$304)-COLUMN($B$304)+1),COLUMNS($B$304:BF304))),"")</f>
        <v/>
      </c>
      <c r="BG326" s="28" t="str">
        <f t="array" ref="BG326">IFERROR(INDEX($B$304:$BI$304,SMALL(IF($B$304:$BI$304&lt;&gt;"",COLUMN($B$304:$BI$304)-COLUMN($B$304)+1),COLUMNS($B$304:BG304))),"")</f>
        <v/>
      </c>
      <c r="BH326" s="28" t="str">
        <f t="array" ref="BH326">IFERROR(INDEX($B$304:$BI$304,SMALL(IF($B$304:$BI$304&lt;&gt;"",COLUMN($B$304:$BI$304)-COLUMN($B$304)+1),COLUMNS($B$304:BH304))),"")</f>
        <v/>
      </c>
      <c r="BI326" s="28" t="str">
        <f t="array" ref="BI326">IFERROR(INDEX($B$304:$BI$304,SMALL(IF($B$304:$BI$304&lt;&gt;"",COLUMN($B$304:$BI$304)-COLUMN($B$304)+1),COLUMNS($B$304:BI304))),"")</f>
        <v/>
      </c>
    </row>
    <row r="327" spans="1:61" ht="12.75">
      <c r="A327" s="30">
        <v>3</v>
      </c>
      <c r="B327" s="28" t="str">
        <f t="array" ref="B327">IFERROR(INDEX(#REF!,SMALL(IF(#REF!&lt;&gt;"",COLUMN(#REF!)-COLUMN(#REF!)+1),COLUMNS(#REF!))),"")</f>
        <v/>
      </c>
      <c r="C327" s="29" t="str">
        <f t="array" ref="C327">IFERROR(INDEX(#REF!,SMALL(IF(#REF!&lt;&gt;"",COLUMN(#REF!)-COLUMN(#REF!)+1),COLUMNS(#REF!))),"")</f>
        <v/>
      </c>
      <c r="D327" s="28" t="str">
        <f t="array" ref="D327">IFERROR(INDEX(#REF!,SMALL(IF(#REF!&lt;&gt;"",COLUMN(#REF!)-COLUMN(#REF!)+1),COLUMNS(#REF!))),"")</f>
        <v/>
      </c>
      <c r="E327" s="28" t="str">
        <f t="array" ref="E327">IFERROR(INDEX(#REF!,SMALL(IF(#REF!&lt;&gt;"",COLUMN(#REF!)-COLUMN(#REF!)+1),COLUMNS(#REF!))),"")</f>
        <v/>
      </c>
      <c r="F327" s="28" t="str">
        <f t="array" ref="F327">IFERROR(INDEX(#REF!,SMALL(IF(#REF!&lt;&gt;"",COLUMN(#REF!)-COLUMN(#REF!)+1),COLUMNS(#REF!))),"")</f>
        <v/>
      </c>
      <c r="G327" s="28" t="str">
        <f t="array" ref="G327">IFERROR(INDEX(#REF!,SMALL(IF(#REF!&lt;&gt;"",COLUMN(#REF!)-COLUMN(#REF!)+1),COLUMNS(#REF!))),"")</f>
        <v/>
      </c>
      <c r="H327" s="28" t="str">
        <f t="array" ref="H327">IFERROR(INDEX(#REF!,SMALL(IF(#REF!&lt;&gt;"",COLUMN(#REF!)-COLUMN(#REF!)+1),COLUMNS(#REF!))),"")</f>
        <v/>
      </c>
      <c r="I327" s="28" t="str">
        <f t="array" ref="I327">IFERROR(INDEX(#REF!,SMALL(IF(#REF!&lt;&gt;"",COLUMN(#REF!)-COLUMN(#REF!)+1),COLUMNS(#REF!))),"")</f>
        <v/>
      </c>
      <c r="J327" s="28" t="str">
        <f t="array" ref="J327">IFERROR(INDEX(#REF!,SMALL(IF(#REF!&lt;&gt;"",COLUMN(#REF!)-COLUMN(#REF!)+1),COLUMNS(#REF!))),"")</f>
        <v/>
      </c>
      <c r="K327" s="28" t="str">
        <f t="array" ref="K327">IFERROR(INDEX(#REF!,SMALL(IF(#REF!&lt;&gt;"",COLUMN(#REF!)-COLUMN(#REF!)+1),COLUMNS(#REF!))),"")</f>
        <v/>
      </c>
      <c r="L327" s="28" t="str">
        <f t="array" ref="L327">IFERROR(INDEX(#REF!,SMALL(IF(#REF!&lt;&gt;"",COLUMN(#REF!)-COLUMN(#REF!)+1),COLUMNS(#REF!))),"")</f>
        <v/>
      </c>
      <c r="M327" s="28" t="str">
        <f t="array" ref="M327">IFERROR(INDEX(#REF!,SMALL(IF(#REF!&lt;&gt;"",COLUMN(#REF!)-COLUMN(#REF!)+1),COLUMNS(#REF!))),"")</f>
        <v/>
      </c>
      <c r="N327" s="28" t="str">
        <f t="array" ref="N327">IFERROR(INDEX(#REF!,SMALL(IF(#REF!&lt;&gt;"",COLUMN(#REF!)-COLUMN(#REF!)+1),COLUMNS(#REF!))),"")</f>
        <v/>
      </c>
      <c r="O327" s="28" t="str">
        <f t="array" ref="O327">IFERROR(INDEX(#REF!,SMALL(IF(#REF!&lt;&gt;"",COLUMN(#REF!)-COLUMN(#REF!)+1),COLUMNS(#REF!))),"")</f>
        <v/>
      </c>
      <c r="P327" s="28" t="str">
        <f t="array" ref="P327">IFERROR(INDEX(#REF!,SMALL(IF(#REF!&lt;&gt;"",COLUMN(#REF!)-COLUMN(#REF!)+1),COLUMNS(#REF!))),"")</f>
        <v/>
      </c>
      <c r="Q327" s="28" t="str">
        <f t="array" ref="Q327">IFERROR(INDEX(#REF!,SMALL(IF(#REF!&lt;&gt;"",COLUMN(#REF!)-COLUMN(#REF!)+1),COLUMNS(#REF!))),"")</f>
        <v/>
      </c>
      <c r="R327" s="28" t="str">
        <f t="array" ref="R327">IFERROR(INDEX(#REF!,SMALL(IF(#REF!&lt;&gt;"",COLUMN(#REF!)-COLUMN(#REF!)+1),COLUMNS(#REF!))),"")</f>
        <v/>
      </c>
      <c r="S327" s="28" t="str">
        <f t="array" ref="S327">IFERROR(INDEX(#REF!,SMALL(IF(#REF!&lt;&gt;"",COLUMN(#REF!)-COLUMN(#REF!)+1),COLUMNS(#REF!))),"")</f>
        <v/>
      </c>
      <c r="T327" s="28" t="str">
        <f t="array" ref="T327">IFERROR(INDEX(#REF!,SMALL(IF(#REF!&lt;&gt;"",COLUMN(#REF!)-COLUMN(#REF!)+1),COLUMNS(#REF!))),"")</f>
        <v/>
      </c>
      <c r="U327" s="28" t="str">
        <f t="array" ref="U327">IFERROR(INDEX(#REF!,SMALL(IF(#REF!&lt;&gt;"",COLUMN(#REF!)-COLUMN(#REF!)+1),COLUMNS(#REF!))),"")</f>
        <v/>
      </c>
      <c r="V327" s="28" t="str">
        <f t="array" ref="V327">IFERROR(INDEX(#REF!,SMALL(IF(#REF!&lt;&gt;"",COLUMN(#REF!)-COLUMN(#REF!)+1),COLUMNS(#REF!))),"")</f>
        <v/>
      </c>
      <c r="W327" s="28" t="str">
        <f t="array" ref="W327">IFERROR(INDEX(#REF!,SMALL(IF(#REF!&lt;&gt;"",COLUMN(#REF!)-COLUMN(#REF!)+1),COLUMNS(#REF!))),"")</f>
        <v/>
      </c>
      <c r="X327" s="28" t="str">
        <f t="array" ref="X327">IFERROR(INDEX(#REF!,SMALL(IF(#REF!&lt;&gt;"",COLUMN(#REF!)-COLUMN(#REF!)+1),COLUMNS(#REF!))),"")</f>
        <v/>
      </c>
      <c r="Y327" s="28" t="str">
        <f t="array" ref="Y327">IFERROR(INDEX(#REF!,SMALL(IF(#REF!&lt;&gt;"",COLUMN(#REF!)-COLUMN(#REF!)+1),COLUMNS(#REF!))),"")</f>
        <v/>
      </c>
      <c r="Z327" s="28" t="str">
        <f t="array" ref="Z327">IFERROR(INDEX(#REF!,SMALL(IF(#REF!&lt;&gt;"",COLUMN(#REF!)-COLUMN(#REF!)+1),COLUMNS(#REF!))),"")</f>
        <v/>
      </c>
      <c r="AA327" s="28" t="str">
        <f t="array" ref="AA327">IFERROR(INDEX(#REF!,SMALL(IF(#REF!&lt;&gt;"",COLUMN(#REF!)-COLUMN(#REF!)+1),COLUMNS(#REF!))),"")</f>
        <v/>
      </c>
      <c r="AB327" s="28" t="str">
        <f t="array" ref="AB327">IFERROR(INDEX(#REF!,SMALL(IF(#REF!&lt;&gt;"",COLUMN(#REF!)-COLUMN(#REF!)+1),COLUMNS(#REF!))),"")</f>
        <v/>
      </c>
      <c r="AC327" s="28" t="str">
        <f t="array" ref="AC327">IFERROR(INDEX(#REF!,SMALL(IF(#REF!&lt;&gt;"",COLUMN(#REF!)-COLUMN(#REF!)+1),COLUMNS(#REF!))),"")</f>
        <v/>
      </c>
      <c r="AD327" s="28" t="str">
        <f t="array" ref="AD327">IFERROR(INDEX(#REF!,SMALL(IF(#REF!&lt;&gt;"",COLUMN(#REF!)-COLUMN(#REF!)+1),COLUMNS(#REF!))),"")</f>
        <v/>
      </c>
      <c r="AE327" s="28" t="str">
        <f t="array" ref="AE327">IFERROR(INDEX(#REF!,SMALL(IF(#REF!&lt;&gt;"",COLUMN(#REF!)-COLUMN(#REF!)+1),COLUMNS(#REF!))),"")</f>
        <v/>
      </c>
      <c r="AF327" s="28" t="str">
        <f t="array" ref="AF327">IFERROR(INDEX(#REF!,SMALL(IF(#REF!&lt;&gt;"",COLUMN(#REF!)-COLUMN(#REF!)+1),COLUMNS(#REF!))),"")</f>
        <v/>
      </c>
      <c r="AG327" s="28" t="str">
        <f t="array" ref="AG327">IFERROR(INDEX(#REF!,SMALL(IF(#REF!&lt;&gt;"",COLUMN(#REF!)-COLUMN(#REF!)+1),COLUMNS(#REF!))),"")</f>
        <v/>
      </c>
      <c r="AH327" s="28" t="str">
        <f t="array" ref="AH327">IFERROR(INDEX(#REF!,SMALL(IF(#REF!&lt;&gt;"",COLUMN(#REF!)-COLUMN(#REF!)+1),COLUMNS(#REF!))),"")</f>
        <v/>
      </c>
      <c r="AI327" s="28" t="str">
        <f t="array" ref="AI327">IFERROR(INDEX(#REF!,SMALL(IF(#REF!&lt;&gt;"",COLUMN(#REF!)-COLUMN(#REF!)+1),COLUMNS(#REF!))),"")</f>
        <v/>
      </c>
      <c r="AJ327" s="28" t="str">
        <f t="array" ref="AJ327">IFERROR(INDEX(#REF!,SMALL(IF(#REF!&lt;&gt;"",COLUMN(#REF!)-COLUMN(#REF!)+1),COLUMNS(#REF!))),"")</f>
        <v/>
      </c>
      <c r="AK327" s="28" t="str">
        <f t="array" ref="AK327">IFERROR(INDEX(#REF!,SMALL(IF(#REF!&lt;&gt;"",COLUMN(#REF!)-COLUMN(#REF!)+1),COLUMNS(#REF!))),"")</f>
        <v/>
      </c>
      <c r="AL327" s="28" t="str">
        <f t="array" ref="AL327">IFERROR(INDEX(#REF!,SMALL(IF(#REF!&lt;&gt;"",COLUMN(#REF!)-COLUMN(#REF!)+1),COLUMNS(#REF!))),"")</f>
        <v/>
      </c>
      <c r="AM327" s="28" t="str">
        <f t="array" ref="AM327">IFERROR(INDEX(#REF!,SMALL(IF(#REF!&lt;&gt;"",COLUMN(#REF!)-COLUMN(#REF!)+1),COLUMNS(#REF!))),"")</f>
        <v/>
      </c>
      <c r="AN327" s="28" t="str">
        <f t="array" ref="AN327">IFERROR(INDEX(#REF!,SMALL(IF(#REF!&lt;&gt;"",COLUMN(#REF!)-COLUMN(#REF!)+1),COLUMNS(#REF!))),"")</f>
        <v/>
      </c>
      <c r="AO327" s="28" t="str">
        <f t="array" ref="AO327">IFERROR(INDEX(#REF!,SMALL(IF(#REF!&lt;&gt;"",COLUMN(#REF!)-COLUMN(#REF!)+1),COLUMNS(#REF!))),"")</f>
        <v/>
      </c>
      <c r="AP327" s="28" t="str">
        <f t="array" ref="AP327">IFERROR(INDEX(#REF!,SMALL(IF(#REF!&lt;&gt;"",COLUMN(#REF!)-COLUMN(#REF!)+1),COLUMNS(#REF!))),"")</f>
        <v/>
      </c>
      <c r="AQ327" s="28" t="str">
        <f t="array" ref="AQ327">IFERROR(INDEX(#REF!,SMALL(IF(#REF!&lt;&gt;"",COLUMN(#REF!)-COLUMN(#REF!)+1),COLUMNS(#REF!))),"")</f>
        <v/>
      </c>
      <c r="AR327" s="28" t="str">
        <f t="array" ref="AR327">IFERROR(INDEX(#REF!,SMALL(IF(#REF!&lt;&gt;"",COLUMN(#REF!)-COLUMN(#REF!)+1),COLUMNS(#REF!))),"")</f>
        <v/>
      </c>
      <c r="AS327" s="28" t="str">
        <f t="array" ref="AS327">IFERROR(INDEX(#REF!,SMALL(IF(#REF!&lt;&gt;"",COLUMN(#REF!)-COLUMN(#REF!)+1),COLUMNS(#REF!))),"")</f>
        <v/>
      </c>
      <c r="AT327" s="28" t="str">
        <f t="array" ref="AT327">IFERROR(INDEX(#REF!,SMALL(IF(#REF!&lt;&gt;"",COLUMN(#REF!)-COLUMN(#REF!)+1),COLUMNS(#REF!))),"")</f>
        <v/>
      </c>
      <c r="AU327" s="28" t="str">
        <f t="array" ref="AU327">IFERROR(INDEX(#REF!,SMALL(IF(#REF!&lt;&gt;"",COLUMN(#REF!)-COLUMN(#REF!)+1),COLUMNS(#REF!))),"")</f>
        <v/>
      </c>
      <c r="AV327" s="28" t="str">
        <f t="array" ref="AV327">IFERROR(INDEX(#REF!,SMALL(IF(#REF!&lt;&gt;"",COLUMN(#REF!)-COLUMN(#REF!)+1),COLUMNS(#REF!))),"")</f>
        <v/>
      </c>
      <c r="AW327" s="28" t="str">
        <f t="array" ref="AW327">IFERROR(INDEX(#REF!,SMALL(IF(#REF!&lt;&gt;"",COLUMN(#REF!)-COLUMN(#REF!)+1),COLUMNS(#REF!))),"")</f>
        <v/>
      </c>
      <c r="AX327" s="28" t="str">
        <f t="array" ref="AX327">IFERROR(INDEX(#REF!,SMALL(IF(#REF!&lt;&gt;"",COLUMN(#REF!)-COLUMN(#REF!)+1),COLUMNS(#REF!))),"")</f>
        <v/>
      </c>
      <c r="AY327" s="28" t="str">
        <f t="array" ref="AY327">IFERROR(INDEX(#REF!,SMALL(IF(#REF!&lt;&gt;"",COLUMN(#REF!)-COLUMN(#REF!)+1),COLUMNS(#REF!))),"")</f>
        <v/>
      </c>
      <c r="AZ327" s="28" t="str">
        <f t="array" ref="AZ327">IFERROR(INDEX(#REF!,SMALL(IF(#REF!&lt;&gt;"",COLUMN(#REF!)-COLUMN(#REF!)+1),COLUMNS(#REF!))),"")</f>
        <v/>
      </c>
      <c r="BA327" s="28" t="str">
        <f t="array" ref="BA327">IFERROR(INDEX(#REF!,SMALL(IF(#REF!&lt;&gt;"",COLUMN(#REF!)-COLUMN(#REF!)+1),COLUMNS(#REF!))),"")</f>
        <v/>
      </c>
      <c r="BB327" s="28" t="str">
        <f t="array" ref="BB327">IFERROR(INDEX(#REF!,SMALL(IF(#REF!&lt;&gt;"",COLUMN(#REF!)-COLUMN(#REF!)+1),COLUMNS(#REF!))),"")</f>
        <v/>
      </c>
      <c r="BC327" s="28" t="str">
        <f t="array" ref="BC327">IFERROR(INDEX(#REF!,SMALL(IF(#REF!&lt;&gt;"",COLUMN(#REF!)-COLUMN(#REF!)+1),COLUMNS(#REF!))),"")</f>
        <v/>
      </c>
      <c r="BD327" s="28" t="str">
        <f t="array" ref="BD327">IFERROR(INDEX(#REF!,SMALL(IF(#REF!&lt;&gt;"",COLUMN(#REF!)-COLUMN(#REF!)+1),COLUMNS(#REF!))),"")</f>
        <v/>
      </c>
      <c r="BE327" s="28" t="str">
        <f t="array" ref="BE327">IFERROR(INDEX(#REF!,SMALL(IF(#REF!&lt;&gt;"",COLUMN(#REF!)-COLUMN(#REF!)+1),COLUMNS(#REF!))),"")</f>
        <v/>
      </c>
      <c r="BF327" s="28" t="str">
        <f t="array" ref="BF327">IFERROR(INDEX(#REF!,SMALL(IF(#REF!&lt;&gt;"",COLUMN(#REF!)-COLUMN(#REF!)+1),COLUMNS(#REF!))),"")</f>
        <v/>
      </c>
      <c r="BG327" s="28" t="str">
        <f t="array" ref="BG327">IFERROR(INDEX(#REF!,SMALL(IF(#REF!&lt;&gt;"",COLUMN(#REF!)-COLUMN(#REF!)+1),COLUMNS(#REF!))),"")</f>
        <v/>
      </c>
      <c r="BH327" s="28" t="str">
        <f t="array" ref="BH327">IFERROR(INDEX(#REF!,SMALL(IF(#REF!&lt;&gt;"",COLUMN(#REF!)-COLUMN(#REF!)+1),COLUMNS(#REF!))),"")</f>
        <v/>
      </c>
      <c r="BI327" s="28" t="str">
        <f t="array" ref="BI327">IFERROR(INDEX(#REF!,SMALL(IF(#REF!&lt;&gt;"",COLUMN(#REF!)-COLUMN(#REF!)+1),COLUMNS(#REF!))),"")</f>
        <v/>
      </c>
    </row>
    <row r="331" spans="1:61">
      <c r="L331" s="26" t="s">
        <v>64</v>
      </c>
    </row>
    <row r="332" spans="1:61">
      <c r="B332" s="104">
        <v>1</v>
      </c>
      <c r="C332" s="104">
        <v>2</v>
      </c>
      <c r="D332" s="104">
        <v>3</v>
      </c>
      <c r="E332" s="104">
        <v>5</v>
      </c>
      <c r="F332" s="104">
        <v>11</v>
      </c>
      <c r="G332" s="104">
        <v>12</v>
      </c>
      <c r="H332" s="104">
        <v>13</v>
      </c>
      <c r="I332" s="104">
        <v>14</v>
      </c>
      <c r="J332" s="104">
        <v>15</v>
      </c>
      <c r="K332" s="104">
        <v>21</v>
      </c>
      <c r="L332" s="104">
        <v>22</v>
      </c>
      <c r="M332" s="104">
        <v>24</v>
      </c>
      <c r="N332" s="104">
        <v>25</v>
      </c>
      <c r="O332" s="104">
        <v>6</v>
      </c>
      <c r="P332" s="104">
        <v>7</v>
      </c>
      <c r="Q332" s="104">
        <v>8</v>
      </c>
      <c r="R332" s="104">
        <v>10</v>
      </c>
      <c r="S332" s="104">
        <v>16</v>
      </c>
      <c r="T332" s="104">
        <v>17</v>
      </c>
      <c r="U332" s="104">
        <v>18</v>
      </c>
      <c r="V332" s="104">
        <v>19</v>
      </c>
      <c r="W332" s="104">
        <v>20</v>
      </c>
      <c r="X332" s="104">
        <v>26</v>
      </c>
      <c r="Y332" s="104">
        <v>27</v>
      </c>
      <c r="Z332" s="104">
        <v>28</v>
      </c>
      <c r="AA332" s="104">
        <v>30</v>
      </c>
      <c r="AB332" s="104">
        <v>31</v>
      </c>
      <c r="AC332" s="104">
        <v>32</v>
      </c>
      <c r="AD332" s="104">
        <v>33</v>
      </c>
      <c r="AE332" s="104">
        <v>34</v>
      </c>
      <c r="AF332" s="104">
        <v>35</v>
      </c>
      <c r="AG332" s="104">
        <v>41</v>
      </c>
      <c r="AH332" s="104">
        <v>43</v>
      </c>
      <c r="AI332" s="104">
        <v>44</v>
      </c>
      <c r="AJ332" s="104">
        <v>45</v>
      </c>
      <c r="AK332" s="104">
        <v>51</v>
      </c>
      <c r="AL332" s="104">
        <v>52</v>
      </c>
      <c r="AM332" s="104">
        <v>54</v>
      </c>
      <c r="AN332" s="104">
        <v>55</v>
      </c>
      <c r="AO332" s="104">
        <v>36</v>
      </c>
      <c r="AP332" s="104">
        <v>37</v>
      </c>
      <c r="AQ332" s="104">
        <v>38</v>
      </c>
      <c r="AR332" s="104">
        <v>39</v>
      </c>
      <c r="AS332" s="104">
        <v>40</v>
      </c>
      <c r="AT332" s="104">
        <v>46</v>
      </c>
      <c r="AU332" s="104">
        <v>48</v>
      </c>
      <c r="AV332" s="104">
        <v>49</v>
      </c>
      <c r="AW332" s="104">
        <v>50</v>
      </c>
      <c r="AX332" s="104">
        <v>56</v>
      </c>
      <c r="AY332" s="104">
        <v>58</v>
      </c>
      <c r="AZ332" s="104">
        <v>59</v>
      </c>
      <c r="BA332" s="104">
        <v>60</v>
      </c>
      <c r="BB332" s="104"/>
      <c r="BC332" s="104"/>
      <c r="BD332" s="104"/>
      <c r="BE332" s="104"/>
      <c r="BF332" s="104"/>
      <c r="BG332" s="104"/>
      <c r="BH332" s="104"/>
      <c r="BI332" s="104"/>
    </row>
    <row r="334" spans="1:61">
      <c r="B334" s="104">
        <f>IF(COUNTIF($B332:$BI332,B$2)=1,B$2,"")</f>
        <v>1</v>
      </c>
      <c r="C334" s="104">
        <f t="shared" ref="C334:BI334" si="310">IF(COUNTIF($B332:$BI332,C$2)=1,C$2,"")</f>
        <v>2</v>
      </c>
      <c r="D334" s="104">
        <f t="shared" si="310"/>
        <v>3</v>
      </c>
      <c r="E334" s="104" t="str">
        <f t="shared" si="310"/>
        <v/>
      </c>
      <c r="F334" s="104">
        <f t="shared" si="310"/>
        <v>5</v>
      </c>
      <c r="G334" s="104">
        <f t="shared" si="310"/>
        <v>11</v>
      </c>
      <c r="H334" s="104">
        <f t="shared" si="310"/>
        <v>12</v>
      </c>
      <c r="I334" s="104">
        <f t="shared" si="310"/>
        <v>13</v>
      </c>
      <c r="J334" s="104">
        <f t="shared" si="310"/>
        <v>14</v>
      </c>
      <c r="K334" s="104">
        <f t="shared" si="310"/>
        <v>15</v>
      </c>
      <c r="L334" s="104">
        <f t="shared" si="310"/>
        <v>21</v>
      </c>
      <c r="M334" s="104">
        <f t="shared" si="310"/>
        <v>22</v>
      </c>
      <c r="N334" s="104" t="str">
        <f t="shared" si="310"/>
        <v/>
      </c>
      <c r="O334" s="104">
        <f t="shared" si="310"/>
        <v>24</v>
      </c>
      <c r="P334" s="104">
        <f t="shared" si="310"/>
        <v>25</v>
      </c>
      <c r="Q334" s="104">
        <f t="shared" si="310"/>
        <v>6</v>
      </c>
      <c r="R334" s="104">
        <f t="shared" si="310"/>
        <v>7</v>
      </c>
      <c r="S334" s="104">
        <f t="shared" si="310"/>
        <v>8</v>
      </c>
      <c r="T334" s="104" t="str">
        <f t="shared" si="310"/>
        <v/>
      </c>
      <c r="U334" s="104">
        <f t="shared" si="310"/>
        <v>10</v>
      </c>
      <c r="V334" s="104">
        <f t="shared" si="310"/>
        <v>16</v>
      </c>
      <c r="W334" s="104">
        <f t="shared" si="310"/>
        <v>17</v>
      </c>
      <c r="X334" s="104">
        <f t="shared" si="310"/>
        <v>18</v>
      </c>
      <c r="Y334" s="104">
        <f t="shared" si="310"/>
        <v>19</v>
      </c>
      <c r="Z334" s="104">
        <f t="shared" si="310"/>
        <v>20</v>
      </c>
      <c r="AA334" s="104">
        <f t="shared" si="310"/>
        <v>26</v>
      </c>
      <c r="AB334" s="104">
        <f t="shared" si="310"/>
        <v>27</v>
      </c>
      <c r="AC334" s="104">
        <f t="shared" si="310"/>
        <v>28</v>
      </c>
      <c r="AD334" s="104" t="str">
        <f t="shared" si="310"/>
        <v/>
      </c>
      <c r="AE334" s="104">
        <f t="shared" si="310"/>
        <v>30</v>
      </c>
      <c r="AF334" s="104">
        <f t="shared" si="310"/>
        <v>31</v>
      </c>
      <c r="AG334" s="104">
        <f t="shared" si="310"/>
        <v>32</v>
      </c>
      <c r="AH334" s="104">
        <f t="shared" si="310"/>
        <v>33</v>
      </c>
      <c r="AI334" s="104">
        <f t="shared" si="310"/>
        <v>34</v>
      </c>
      <c r="AJ334" s="104">
        <f t="shared" si="310"/>
        <v>35</v>
      </c>
      <c r="AK334" s="104">
        <f t="shared" si="310"/>
        <v>41</v>
      </c>
      <c r="AL334" s="104" t="str">
        <f t="shared" si="310"/>
        <v/>
      </c>
      <c r="AM334" s="104">
        <f t="shared" si="310"/>
        <v>43</v>
      </c>
      <c r="AN334" s="104">
        <f t="shared" si="310"/>
        <v>44</v>
      </c>
      <c r="AO334" s="104">
        <f t="shared" si="310"/>
        <v>45</v>
      </c>
      <c r="AP334" s="104">
        <f t="shared" si="310"/>
        <v>51</v>
      </c>
      <c r="AQ334" s="104">
        <f t="shared" si="310"/>
        <v>52</v>
      </c>
      <c r="AR334" s="104" t="str">
        <f t="shared" si="310"/>
        <v/>
      </c>
      <c r="AS334" s="104">
        <f t="shared" si="310"/>
        <v>54</v>
      </c>
      <c r="AT334" s="104">
        <f t="shared" si="310"/>
        <v>55</v>
      </c>
      <c r="AU334" s="104">
        <f t="shared" si="310"/>
        <v>36</v>
      </c>
      <c r="AV334" s="104">
        <f t="shared" si="310"/>
        <v>37</v>
      </c>
      <c r="AW334" s="104">
        <f t="shared" si="310"/>
        <v>38</v>
      </c>
      <c r="AX334" s="104">
        <f t="shared" si="310"/>
        <v>39</v>
      </c>
      <c r="AY334" s="104">
        <f t="shared" si="310"/>
        <v>40</v>
      </c>
      <c r="AZ334" s="104">
        <f t="shared" si="310"/>
        <v>46</v>
      </c>
      <c r="BA334" s="104" t="str">
        <f t="shared" si="310"/>
        <v/>
      </c>
      <c r="BB334" s="104">
        <f t="shared" si="310"/>
        <v>48</v>
      </c>
      <c r="BC334" s="104">
        <f t="shared" si="310"/>
        <v>49</v>
      </c>
      <c r="BD334" s="104">
        <f t="shared" si="310"/>
        <v>50</v>
      </c>
      <c r="BE334" s="104">
        <f t="shared" si="310"/>
        <v>56</v>
      </c>
      <c r="BF334" s="104" t="str">
        <f t="shared" si="310"/>
        <v/>
      </c>
      <c r="BG334" s="104">
        <f t="shared" si="310"/>
        <v>58</v>
      </c>
      <c r="BH334" s="104">
        <f t="shared" si="310"/>
        <v>59</v>
      </c>
      <c r="BI334" s="104">
        <f t="shared" si="310"/>
        <v>60</v>
      </c>
    </row>
  </sheetData>
  <conditionalFormatting sqref="B3:K302">
    <cfRule type="cellIs" dxfId="25" priority="20" operator="lessThan">
      <formula>10.1</formula>
    </cfRule>
  </conditionalFormatting>
  <conditionalFormatting sqref="L3:U302">
    <cfRule type="colorScale" priority="21">
      <colorScale>
        <cfvo type="min"/>
        <cfvo type="max"/>
        <color theme="5" tint="0.39997558519241921"/>
        <color theme="5" tint="0.39997558519241921"/>
      </colorScale>
    </cfRule>
  </conditionalFormatting>
  <conditionalFormatting sqref="V3:AE302">
    <cfRule type="colorScale" priority="22">
      <colorScale>
        <cfvo type="min"/>
        <cfvo type="max"/>
        <color rgb="FFFFFF00"/>
        <color rgb="FFFFFF00"/>
      </colorScale>
    </cfRule>
  </conditionalFormatting>
  <conditionalFormatting sqref="AF3:AO302">
    <cfRule type="colorScale" priority="23">
      <colorScale>
        <cfvo type="min"/>
        <cfvo type="max"/>
        <color theme="5" tint="0.39997558519241921"/>
        <color theme="5" tint="0.39997558519241921"/>
      </colorScale>
    </cfRule>
  </conditionalFormatting>
  <conditionalFormatting sqref="AP3:AY302">
    <cfRule type="colorScale" priority="24">
      <colorScale>
        <cfvo type="min"/>
        <cfvo type="max"/>
        <color rgb="FFFFFF00"/>
        <color rgb="FFFFFF00"/>
      </colorScale>
    </cfRule>
  </conditionalFormatting>
  <conditionalFormatting sqref="AZ3:BJ302">
    <cfRule type="colorScale" priority="25">
      <colorScale>
        <cfvo type="min"/>
        <cfvo type="max"/>
        <color theme="5" tint="0.39997558519241921"/>
        <color theme="5" tint="0.39997558519241921"/>
      </colorScale>
    </cfRule>
  </conditionalFormatting>
  <conditionalFormatting sqref="B233:Z302">
    <cfRule type="cellIs" dxfId="24" priority="19" operator="between">
      <formula>1</formula>
      <formula>25</formula>
    </cfRule>
  </conditionalFormatting>
  <conditionalFormatting sqref="B3:Z302">
    <cfRule type="cellIs" dxfId="23" priority="18" operator="between">
      <formula>1</formula>
      <formula>25</formula>
    </cfRule>
  </conditionalFormatting>
  <conditionalFormatting sqref="Q3:BI302">
    <cfRule type="cellIs" dxfId="22" priority="9" operator="between">
      <formula>56</formula>
      <formula>60</formula>
    </cfRule>
    <cfRule type="cellIs" dxfId="21" priority="10" operator="between">
      <formula>46</formula>
      <formula>50</formula>
    </cfRule>
    <cfRule type="cellIs" dxfId="20" priority="11" operator="between">
      <formula>36</formula>
      <formula>40</formula>
    </cfRule>
    <cfRule type="cellIs" dxfId="19" priority="12" operator="between">
      <formula>51</formula>
      <formula>55</formula>
    </cfRule>
    <cfRule type="cellIs" dxfId="18" priority="13" operator="between">
      <formula>41</formula>
      <formula>45</formula>
    </cfRule>
    <cfRule type="cellIs" dxfId="17" priority="14" operator="between">
      <formula>31</formula>
      <formula>35</formula>
    </cfRule>
    <cfRule type="cellIs" dxfId="16" priority="15" operator="between">
      <formula>26</formula>
      <formula>30</formula>
    </cfRule>
    <cfRule type="cellIs" dxfId="15" priority="16" operator="between">
      <formula>16</formula>
      <formula>20</formula>
    </cfRule>
    <cfRule type="cellIs" dxfId="14" priority="17" operator="between">
      <formula>6</formula>
      <formula>10</formula>
    </cfRule>
  </conditionalFormatting>
  <conditionalFormatting sqref="B304:BI304">
    <cfRule type="expression" dxfId="13" priority="8">
      <formula>HLOOKUP(B304,$BK$1:$CA$1,1,0)</formula>
    </cfRule>
  </conditionalFormatting>
  <conditionalFormatting sqref="B2:BI2">
    <cfRule type="expression" dxfId="12" priority="7">
      <formula>HLOOKUP(B2,$BK$1:$CA$1,1,0)</formula>
    </cfRule>
  </conditionalFormatting>
  <conditionalFormatting sqref="K307:V307 Y307:AJ307">
    <cfRule type="duplicateValues" dxfId="11" priority="4"/>
  </conditionalFormatting>
  <conditionalFormatting sqref="K307:V307 Y307:AJ307">
    <cfRule type="duplicateValues" dxfId="10" priority="5"/>
  </conditionalFormatting>
  <conditionalFormatting sqref="Y307:AJ307">
    <cfRule type="duplicateValues" dxfId="9" priority="3"/>
  </conditionalFormatting>
  <conditionalFormatting sqref="K307:V307 B2:BI2">
    <cfRule type="duplicateValues" dxfId="8" priority="2"/>
  </conditionalFormatting>
  <conditionalFormatting sqref="Y307:AJ307 B2:BI2">
    <cfRule type="duplicateValues" dxfId="7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Spinner 1">
              <controlPr defaultSize="0" autoPict="0">
                <anchor>
                  <from>
                    <xdr:col>0</xdr:col>
                    <xdr:colOff>28575</xdr:colOff>
                    <xdr:row>303</xdr:row>
                    <xdr:rowOff>28575</xdr:rowOff>
                  </from>
                  <to>
                    <xdr:col>0</xdr:col>
                    <xdr:colOff>381000</xdr:colOff>
                    <xdr:row>306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olar_gabaritoS">
                <anchor moveWithCells="1" sizeWithCells="1">
                  <from>
                    <xdr:col>62</xdr:col>
                    <xdr:colOff>342900</xdr:colOff>
                    <xdr:row>301</xdr:row>
                    <xdr:rowOff>57150</xdr:rowOff>
                  </from>
                  <to>
                    <xdr:col>64</xdr:col>
                    <xdr:colOff>190500</xdr:colOff>
                    <xdr:row>303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B7922-47F0-472F-AE1C-E7E2F5C1063D}">
  <sheetPr codeName="Planilha2"/>
  <dimension ref="A1:T3098"/>
  <sheetViews>
    <sheetView workbookViewId="0">
      <selection activeCell="J20" sqref="J20"/>
    </sheetView>
  </sheetViews>
  <sheetFormatPr defaultRowHeight="15"/>
  <sheetData>
    <row r="1" spans="1:20">
      <c r="A1" s="148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</row>
    <row r="2" spans="1:20">
      <c r="A2" s="149"/>
    </row>
    <row r="3" spans="1:20">
      <c r="A3" s="149"/>
      <c r="B3" s="12"/>
    </row>
    <row r="4" spans="1:20">
      <c r="A4" s="144"/>
      <c r="B4" s="12"/>
    </row>
    <row r="5" spans="1:20">
      <c r="A5" s="149"/>
      <c r="B5" s="12"/>
    </row>
    <row r="6" spans="1:20">
      <c r="A6" s="149"/>
      <c r="B6" s="12"/>
    </row>
    <row r="7" spans="1:20">
      <c r="A7" s="149"/>
      <c r="B7" s="12"/>
    </row>
    <row r="8" spans="1:20">
      <c r="A8" s="149"/>
      <c r="B8" s="12"/>
    </row>
    <row r="9" spans="1:20">
      <c r="A9" s="149"/>
      <c r="B9" s="12"/>
    </row>
    <row r="10" spans="1:20">
      <c r="A10" s="149"/>
      <c r="B10" s="12"/>
    </row>
    <row r="11" spans="1:20">
      <c r="A11" s="149"/>
      <c r="B11" s="12"/>
    </row>
    <row r="12" spans="1:20">
      <c r="A12" s="149"/>
      <c r="B12" s="12"/>
    </row>
    <row r="13" spans="1:20">
      <c r="A13" s="149"/>
      <c r="B13" s="12"/>
    </row>
    <row r="14" spans="1:20">
      <c r="A14" s="149"/>
      <c r="B14" s="12"/>
    </row>
    <row r="15" spans="1:20">
      <c r="A15" s="144"/>
      <c r="B15" s="12"/>
    </row>
    <row r="16" spans="1:20">
      <c r="A16" s="149"/>
      <c r="B16" s="12"/>
    </row>
    <row r="17" spans="1:2">
      <c r="A17" s="149"/>
      <c r="B17" s="12"/>
    </row>
    <row r="18" spans="1:2">
      <c r="A18" s="149"/>
      <c r="B18" s="12"/>
    </row>
    <row r="19" spans="1:2">
      <c r="A19" s="8"/>
      <c r="B19" s="12"/>
    </row>
    <row r="20" spans="1:2" ht="30">
      <c r="A20" s="145"/>
      <c r="B20" s="12"/>
    </row>
    <row r="21" spans="1:2">
      <c r="A21" s="146"/>
      <c r="B21" s="12"/>
    </row>
    <row r="22" spans="1:2">
      <c r="A22" s="9"/>
      <c r="B22" s="12"/>
    </row>
    <row r="23" spans="1:2">
      <c r="A23" s="146"/>
      <c r="B23" s="12"/>
    </row>
    <row r="24" spans="1:2">
      <c r="A24" s="10"/>
      <c r="B24" s="12"/>
    </row>
    <row r="25" spans="1:2">
      <c r="A25" s="10"/>
      <c r="B25" s="12"/>
    </row>
    <row r="26" spans="1:2">
      <c r="A26" s="150"/>
      <c r="B26" s="12"/>
    </row>
    <row r="27" spans="1:2">
      <c r="A27" s="8"/>
      <c r="B27" s="12"/>
    </row>
    <row r="28" spans="1:2">
      <c r="A28" s="9"/>
      <c r="B28" s="12"/>
    </row>
    <row r="29" spans="1:2">
      <c r="A29" s="151"/>
      <c r="B29" s="12"/>
    </row>
    <row r="30" spans="1:2">
      <c r="A30" s="152"/>
      <c r="B30" s="12"/>
    </row>
    <row r="31" spans="1:2">
      <c r="A31" s="9"/>
      <c r="B31" s="12"/>
    </row>
    <row r="32" spans="1:2">
      <c r="A32" s="153"/>
      <c r="B32" s="12"/>
    </row>
    <row r="33" spans="1:2">
      <c r="A33" s="152"/>
      <c r="B33" s="12"/>
    </row>
    <row r="34" spans="1:2">
      <c r="A34" s="9"/>
      <c r="B34" s="12"/>
    </row>
    <row r="35" spans="1:2">
      <c r="A35" s="10"/>
      <c r="B35" s="12"/>
    </row>
    <row r="36" spans="1:2">
      <c r="A36" s="10"/>
      <c r="B36" s="12"/>
    </row>
    <row r="37" spans="1:2">
      <c r="A37" s="146"/>
      <c r="B37" s="12"/>
    </row>
    <row r="38" spans="1:2">
      <c r="A38" s="149"/>
      <c r="B38" s="12"/>
    </row>
    <row r="39" spans="1:2">
      <c r="A39" s="14"/>
      <c r="B39" s="12"/>
    </row>
    <row r="40" spans="1:2">
      <c r="A40" s="14"/>
      <c r="B40" s="12"/>
    </row>
    <row r="41" spans="1:2">
      <c r="A41" s="16"/>
      <c r="B41" s="12"/>
    </row>
    <row r="42" spans="1:2">
      <c r="A42" s="14"/>
      <c r="B42" s="12"/>
    </row>
    <row r="43" spans="1:2">
      <c r="A43" s="14"/>
      <c r="B43" s="12"/>
    </row>
    <row r="44" spans="1:2">
      <c r="A44" s="14"/>
      <c r="B44" s="12"/>
    </row>
    <row r="45" spans="1:2">
      <c r="A45" s="15"/>
      <c r="B45" s="12"/>
    </row>
    <row r="46" spans="1:2">
      <c r="A46" s="16"/>
      <c r="B46" s="12"/>
    </row>
    <row r="47" spans="1:2">
      <c r="A47" s="14"/>
      <c r="B47" s="12"/>
    </row>
    <row r="48" spans="1:2">
      <c r="A48" s="15"/>
      <c r="B48" s="12"/>
    </row>
    <row r="49" spans="1:2">
      <c r="A49" s="16"/>
      <c r="B49" s="12"/>
    </row>
    <row r="50" spans="1:2">
      <c r="A50" s="14"/>
      <c r="B50" s="12"/>
    </row>
    <row r="51" spans="1:2">
      <c r="A51" s="14"/>
      <c r="B51" s="12"/>
    </row>
    <row r="52" spans="1:2">
      <c r="A52" s="15"/>
      <c r="B52" s="12"/>
    </row>
    <row r="53" spans="1:2">
      <c r="A53" s="15"/>
      <c r="B53" s="12"/>
    </row>
    <row r="54" spans="1:2">
      <c r="A54" s="16"/>
      <c r="B54" s="12"/>
    </row>
    <row r="55" spans="1:2">
      <c r="A55" s="14"/>
      <c r="B55" s="12"/>
    </row>
    <row r="56" spans="1:2">
      <c r="A56" s="14"/>
      <c r="B56" s="12"/>
    </row>
    <row r="57" spans="1:2">
      <c r="A57" s="14"/>
      <c r="B57" s="12"/>
    </row>
    <row r="58" spans="1:2">
      <c r="A58" s="11"/>
      <c r="B58" s="12"/>
    </row>
    <row r="59" spans="1:2">
      <c r="A59" s="14"/>
      <c r="B59" s="12"/>
    </row>
    <row r="60" spans="1:2">
      <c r="A60" s="14"/>
      <c r="B60" s="12"/>
    </row>
    <row r="61" spans="1:2">
      <c r="A61" s="14"/>
      <c r="B61" s="12"/>
    </row>
    <row r="62" spans="1:2">
      <c r="A62" s="14"/>
      <c r="B62" s="12"/>
    </row>
    <row r="63" spans="1:2">
      <c r="A63" s="14"/>
      <c r="B63" s="12"/>
    </row>
    <row r="64" spans="1:2">
      <c r="A64" s="14"/>
      <c r="B64" s="12"/>
    </row>
    <row r="65" spans="1:2">
      <c r="A65" s="11"/>
      <c r="B65" s="12"/>
    </row>
    <row r="66" spans="1:2">
      <c r="A66" s="15"/>
      <c r="B66" s="12"/>
    </row>
    <row r="67" spans="1:2">
      <c r="A67" s="11"/>
      <c r="B67" s="12"/>
    </row>
    <row r="68" spans="1:2">
      <c r="A68" s="14"/>
      <c r="B68" s="12"/>
    </row>
    <row r="69" spans="1:2">
      <c r="A69" s="16"/>
      <c r="B69" s="12"/>
    </row>
    <row r="70" spans="1:2">
      <c r="A70" s="14"/>
      <c r="B70" s="12"/>
    </row>
    <row r="71" spans="1:2">
      <c r="A71" s="14"/>
      <c r="B71" s="12"/>
    </row>
    <row r="72" spans="1:2">
      <c r="A72" s="14"/>
      <c r="B72" s="12"/>
    </row>
    <row r="73" spans="1:2">
      <c r="A73" s="14"/>
      <c r="B73" s="12"/>
    </row>
    <row r="74" spans="1:2">
      <c r="A74" s="14"/>
      <c r="B74" s="12"/>
    </row>
    <row r="75" spans="1:2">
      <c r="A75" s="15"/>
      <c r="B75" s="12"/>
    </row>
    <row r="76" spans="1:2">
      <c r="A76" s="16"/>
      <c r="B76" s="12"/>
    </row>
    <row r="77" spans="1:2">
      <c r="A77" s="14"/>
      <c r="B77" s="12"/>
    </row>
    <row r="78" spans="1:2">
      <c r="A78" s="15"/>
      <c r="B78" s="12"/>
    </row>
    <row r="79" spans="1:2">
      <c r="A79" s="14"/>
      <c r="B79" s="12"/>
    </row>
    <row r="80" spans="1:2">
      <c r="A80" s="15"/>
      <c r="B80" s="12"/>
    </row>
    <row r="81" spans="1:2">
      <c r="A81" s="15"/>
      <c r="B81" s="12"/>
    </row>
    <row r="82" spans="1:2">
      <c r="A82" s="14"/>
      <c r="B82" s="12"/>
    </row>
    <row r="83" spans="1:2">
      <c r="A83" s="16"/>
      <c r="B83" s="12"/>
    </row>
    <row r="84" spans="1:2">
      <c r="A84" s="15"/>
      <c r="B84" s="12"/>
    </row>
    <row r="85" spans="1:2">
      <c r="A85" s="16"/>
      <c r="B85" s="12"/>
    </row>
    <row r="86" spans="1:2">
      <c r="A86" s="16"/>
      <c r="B86" s="12"/>
    </row>
    <row r="87" spans="1:2">
      <c r="A87" s="16"/>
      <c r="B87" s="12"/>
    </row>
    <row r="88" spans="1:2">
      <c r="A88" s="16"/>
      <c r="B88" s="12"/>
    </row>
    <row r="89" spans="1:2">
      <c r="A89" s="16"/>
      <c r="B89" s="12"/>
    </row>
    <row r="90" spans="1:2">
      <c r="A90" s="14"/>
      <c r="B90" s="12"/>
    </row>
    <row r="91" spans="1:2">
      <c r="A91" s="15"/>
      <c r="B91" s="12"/>
    </row>
    <row r="92" spans="1:2">
      <c r="A92" s="14"/>
      <c r="B92" s="12"/>
    </row>
    <row r="93" spans="1:2">
      <c r="A93" s="14"/>
      <c r="B93" s="12"/>
    </row>
    <row r="94" spans="1:2">
      <c r="A94" s="16"/>
      <c r="B94" s="12"/>
    </row>
    <row r="95" spans="1:2">
      <c r="A95" s="14"/>
      <c r="B95" s="12"/>
    </row>
    <row r="96" spans="1:2">
      <c r="A96" s="14"/>
      <c r="B96" s="12"/>
    </row>
    <row r="97" spans="1:2">
      <c r="A97" s="14"/>
      <c r="B97" s="12"/>
    </row>
    <row r="98" spans="1:2">
      <c r="A98" s="14"/>
      <c r="B98" s="12"/>
    </row>
    <row r="99" spans="1:2">
      <c r="A99" s="15"/>
      <c r="B99" s="12"/>
    </row>
    <row r="100" spans="1:2">
      <c r="A100" s="16"/>
      <c r="B100" s="12"/>
    </row>
    <row r="101" spans="1:2">
      <c r="A101" s="16"/>
      <c r="B101" s="12"/>
    </row>
    <row r="102" spans="1:2">
      <c r="A102" s="14"/>
      <c r="B102" s="12"/>
    </row>
    <row r="103" spans="1:2">
      <c r="A103" s="16"/>
      <c r="B103" s="12"/>
    </row>
    <row r="104" spans="1:2">
      <c r="A104" s="14"/>
      <c r="B104" s="12"/>
    </row>
    <row r="105" spans="1:2">
      <c r="A105" s="15"/>
      <c r="B105" s="12"/>
    </row>
    <row r="106" spans="1:2">
      <c r="A106" s="14"/>
      <c r="B106" s="12"/>
    </row>
    <row r="107" spans="1:2">
      <c r="A107" s="14"/>
      <c r="B107" s="12"/>
    </row>
    <row r="108" spans="1:2">
      <c r="A108" s="14"/>
      <c r="B108" s="12"/>
    </row>
    <row r="109" spans="1:2">
      <c r="A109" s="14"/>
      <c r="B109" s="12"/>
    </row>
    <row r="110" spans="1:2">
      <c r="A110" s="15"/>
      <c r="B110" s="12"/>
    </row>
    <row r="111" spans="1:2">
      <c r="A111" s="14"/>
      <c r="B111" s="12"/>
    </row>
    <row r="112" spans="1:2">
      <c r="A112" s="14"/>
      <c r="B112" s="12"/>
    </row>
    <row r="113" spans="1:2">
      <c r="A113" s="14"/>
      <c r="B113" s="12"/>
    </row>
    <row r="114" spans="1:2">
      <c r="A114" s="14"/>
      <c r="B114" s="12"/>
    </row>
    <row r="115" spans="1:2">
      <c r="A115" s="14"/>
      <c r="B115" s="12"/>
    </row>
    <row r="116" spans="1:2">
      <c r="A116" s="14"/>
      <c r="B116" s="12"/>
    </row>
    <row r="117" spans="1:2">
      <c r="A117" s="14"/>
      <c r="B117" s="12"/>
    </row>
    <row r="118" spans="1:2">
      <c r="A118" s="14"/>
      <c r="B118" s="12"/>
    </row>
    <row r="119" spans="1:2">
      <c r="A119" s="14"/>
      <c r="B119" s="12"/>
    </row>
    <row r="120" spans="1:2">
      <c r="A120" s="15"/>
      <c r="B120" s="12"/>
    </row>
    <row r="121" spans="1:2">
      <c r="A121" s="16"/>
      <c r="B121" s="12"/>
    </row>
    <row r="122" spans="1:2">
      <c r="A122" s="14"/>
      <c r="B122" s="12"/>
    </row>
    <row r="123" spans="1:2">
      <c r="A123" s="14"/>
      <c r="B123" s="12"/>
    </row>
    <row r="124" spans="1:2">
      <c r="A124" s="14"/>
      <c r="B124" s="12"/>
    </row>
    <row r="125" spans="1:2">
      <c r="A125" s="14"/>
      <c r="B125" s="12"/>
    </row>
    <row r="126" spans="1:2">
      <c r="A126" s="14"/>
      <c r="B126" s="12"/>
    </row>
    <row r="127" spans="1:2">
      <c r="A127" s="16"/>
      <c r="B127" s="12"/>
    </row>
    <row r="128" spans="1:2">
      <c r="A128" s="14"/>
      <c r="B128" s="12"/>
    </row>
    <row r="129" spans="1:2">
      <c r="A129" s="14"/>
      <c r="B129" s="12"/>
    </row>
    <row r="130" spans="1:2">
      <c r="A130" s="14"/>
      <c r="B130" s="12"/>
    </row>
    <row r="131" spans="1:2">
      <c r="A131" s="14"/>
      <c r="B131" s="12"/>
    </row>
    <row r="132" spans="1:2">
      <c r="A132" s="16"/>
      <c r="B132" s="12"/>
    </row>
    <row r="133" spans="1:2">
      <c r="A133" s="15"/>
      <c r="B133" s="12"/>
    </row>
    <row r="134" spans="1:2">
      <c r="A134" s="16"/>
      <c r="B134" s="12"/>
    </row>
    <row r="135" spans="1:2">
      <c r="A135" s="14"/>
      <c r="B135" s="12"/>
    </row>
    <row r="136" spans="1:2">
      <c r="A136" s="16"/>
      <c r="B136" s="12"/>
    </row>
    <row r="137" spans="1:2">
      <c r="A137" s="14"/>
      <c r="B137" s="12"/>
    </row>
    <row r="138" spans="1:2">
      <c r="A138" s="14"/>
      <c r="B138" s="12"/>
    </row>
    <row r="139" spans="1:2">
      <c r="A139" s="15"/>
      <c r="B139" s="12"/>
    </row>
    <row r="140" spans="1:2">
      <c r="A140" s="15"/>
      <c r="B140" s="12"/>
    </row>
    <row r="141" spans="1:2">
      <c r="A141" s="16"/>
      <c r="B141" s="12"/>
    </row>
    <row r="142" spans="1:2">
      <c r="A142" s="14"/>
      <c r="B142" s="12"/>
    </row>
    <row r="143" spans="1:2">
      <c r="A143" s="14"/>
      <c r="B143" s="12"/>
    </row>
    <row r="144" spans="1:2">
      <c r="A144" s="14"/>
      <c r="B144" s="12"/>
    </row>
    <row r="145" spans="1:2">
      <c r="A145" s="156"/>
      <c r="B145" s="12"/>
    </row>
    <row r="146" spans="1:2">
      <c r="A146" s="14"/>
      <c r="B146" s="12"/>
    </row>
    <row r="147" spans="1:2">
      <c r="A147" s="14"/>
      <c r="B147" s="12"/>
    </row>
    <row r="148" spans="1:2">
      <c r="A148" s="14"/>
      <c r="B148" s="12"/>
    </row>
    <row r="149" spans="1:2">
      <c r="A149" s="16"/>
      <c r="B149" s="12"/>
    </row>
    <row r="150" spans="1:2">
      <c r="A150" s="14"/>
      <c r="B150" s="12"/>
    </row>
    <row r="151" spans="1:2">
      <c r="A151" s="14"/>
      <c r="B151" s="12"/>
    </row>
    <row r="152" spans="1:2">
      <c r="A152" s="15"/>
      <c r="B152" s="12"/>
    </row>
    <row r="153" spans="1:2">
      <c r="A153" s="15"/>
      <c r="B153" s="12"/>
    </row>
    <row r="154" spans="1:2">
      <c r="A154" s="16"/>
      <c r="B154" s="12"/>
    </row>
    <row r="155" spans="1:2">
      <c r="A155" s="14"/>
      <c r="B155" s="12"/>
    </row>
    <row r="156" spans="1:2">
      <c r="A156" s="14"/>
      <c r="B156" s="12"/>
    </row>
    <row r="157" spans="1:2">
      <c r="A157" s="11"/>
      <c r="B157" s="12"/>
    </row>
    <row r="158" spans="1:2">
      <c r="A158" s="11"/>
      <c r="B158" s="12"/>
    </row>
    <row r="159" spans="1:2">
      <c r="A159" s="11"/>
      <c r="B159" s="12"/>
    </row>
    <row r="160" spans="1:2">
      <c r="A160" s="11"/>
      <c r="B160" s="12"/>
    </row>
    <row r="161" spans="1:2">
      <c r="A161" s="11"/>
      <c r="B161" s="12"/>
    </row>
    <row r="162" spans="1:2">
      <c r="A162" s="11"/>
      <c r="B162" s="12"/>
    </row>
    <row r="163" spans="1:2">
      <c r="A163" s="11"/>
      <c r="B163" s="12"/>
    </row>
    <row r="164" spans="1:2">
      <c r="A164" s="11"/>
      <c r="B164" s="12"/>
    </row>
    <row r="165" spans="1:2">
      <c r="A165" s="11"/>
      <c r="B165" s="12"/>
    </row>
    <row r="166" spans="1:2">
      <c r="A166" s="11"/>
      <c r="B166" s="12"/>
    </row>
    <row r="167" spans="1:2">
      <c r="A167" s="11"/>
      <c r="B167" s="12"/>
    </row>
    <row r="168" spans="1:2">
      <c r="A168" s="11"/>
      <c r="B168" s="12"/>
    </row>
    <row r="169" spans="1:2">
      <c r="A169" s="11"/>
      <c r="B169" s="12"/>
    </row>
    <row r="170" spans="1:2">
      <c r="A170" s="11"/>
      <c r="B170" s="12"/>
    </row>
    <row r="171" spans="1:2">
      <c r="A171" s="11"/>
      <c r="B171" s="12"/>
    </row>
    <row r="172" spans="1:2">
      <c r="A172" s="11"/>
      <c r="B172" s="12"/>
    </row>
    <row r="173" spans="1:2">
      <c r="A173" s="11"/>
      <c r="B173" s="12"/>
    </row>
    <row r="174" spans="1:2">
      <c r="A174" s="11"/>
      <c r="B174" s="12"/>
    </row>
    <row r="175" spans="1:2">
      <c r="A175" s="11"/>
      <c r="B175" s="12"/>
    </row>
    <row r="176" spans="1:2">
      <c r="A176" s="11"/>
      <c r="B176" s="12"/>
    </row>
    <row r="177" spans="1:2">
      <c r="A177" s="11"/>
      <c r="B177" s="12"/>
    </row>
    <row r="178" spans="1:2">
      <c r="A178" s="11"/>
      <c r="B178" s="12"/>
    </row>
    <row r="179" spans="1:2">
      <c r="A179" s="11"/>
      <c r="B179" s="12"/>
    </row>
    <row r="180" spans="1:2">
      <c r="A180" s="11"/>
      <c r="B180" s="12"/>
    </row>
    <row r="181" spans="1:2">
      <c r="A181" s="11"/>
      <c r="B181" s="12"/>
    </row>
    <row r="182" spans="1:2">
      <c r="A182" s="11"/>
      <c r="B182" s="12"/>
    </row>
    <row r="183" spans="1:2">
      <c r="A183" s="11"/>
      <c r="B183" s="12"/>
    </row>
    <row r="184" spans="1:2">
      <c r="A184" s="11"/>
      <c r="B184" s="12"/>
    </row>
    <row r="185" spans="1:2">
      <c r="A185" s="11"/>
      <c r="B185" s="12"/>
    </row>
    <row r="186" spans="1:2">
      <c r="A186" s="11"/>
      <c r="B186" s="12"/>
    </row>
    <row r="187" spans="1:2">
      <c r="A187" s="11"/>
      <c r="B187" s="12"/>
    </row>
    <row r="188" spans="1:2">
      <c r="A188" s="11"/>
      <c r="B188" s="12"/>
    </row>
    <row r="189" spans="1:2">
      <c r="A189" s="11"/>
      <c r="B189" s="12"/>
    </row>
    <row r="190" spans="1:2">
      <c r="A190" s="11"/>
      <c r="B190" s="12"/>
    </row>
    <row r="191" spans="1:2">
      <c r="A191" s="15"/>
      <c r="B191" s="12"/>
    </row>
    <row r="192" spans="1:2">
      <c r="A192" s="15"/>
      <c r="B192" s="12"/>
    </row>
    <row r="193" spans="1:2">
      <c r="A193" s="11"/>
      <c r="B193" s="12"/>
    </row>
    <row r="194" spans="1:2">
      <c r="A194" s="15"/>
      <c r="B194" s="12"/>
    </row>
    <row r="195" spans="1:2">
      <c r="A195" s="16"/>
      <c r="B195" s="12"/>
    </row>
    <row r="196" spans="1:2">
      <c r="A196" s="16"/>
      <c r="B196" s="12"/>
    </row>
    <row r="197" spans="1:2">
      <c r="A197" s="16"/>
      <c r="B197" s="12"/>
    </row>
    <row r="198" spans="1:2">
      <c r="A198" s="16"/>
      <c r="B198" s="12"/>
    </row>
    <row r="199" spans="1:2">
      <c r="A199" s="16"/>
      <c r="B199" s="12"/>
    </row>
    <row r="200" spans="1:2">
      <c r="A200" s="14"/>
      <c r="B200" s="12"/>
    </row>
    <row r="201" spans="1:2">
      <c r="A201" s="14"/>
      <c r="B201" s="12"/>
    </row>
    <row r="202" spans="1:2">
      <c r="A202" s="14"/>
      <c r="B202" s="12"/>
    </row>
    <row r="203" spans="1:2">
      <c r="A203" s="14"/>
      <c r="B203" s="12"/>
    </row>
    <row r="204" spans="1:2">
      <c r="A204" s="14"/>
      <c r="B204" s="12"/>
    </row>
    <row r="205" spans="1:2">
      <c r="A205" s="14"/>
      <c r="B205" s="12"/>
    </row>
    <row r="206" spans="1:2">
      <c r="A206" s="14"/>
      <c r="B206" s="12"/>
    </row>
    <row r="207" spans="1:2">
      <c r="A207" s="16"/>
      <c r="B207" s="12"/>
    </row>
    <row r="208" spans="1:2">
      <c r="A208" s="14"/>
      <c r="B208" s="12"/>
    </row>
    <row r="209" spans="1:2">
      <c r="A209" s="15"/>
      <c r="B209" s="12"/>
    </row>
    <row r="210" spans="1:2">
      <c r="A210" s="16"/>
      <c r="B210" s="12"/>
    </row>
    <row r="211" spans="1:2">
      <c r="A211" s="16"/>
      <c r="B211" s="12"/>
    </row>
    <row r="212" spans="1:2">
      <c r="A212" s="14"/>
      <c r="B212" s="12"/>
    </row>
    <row r="213" spans="1:2">
      <c r="A213" s="16"/>
      <c r="B213" s="12"/>
    </row>
    <row r="214" spans="1:2">
      <c r="A214" s="14"/>
      <c r="B214" s="12"/>
    </row>
    <row r="215" spans="1:2">
      <c r="A215" s="15"/>
      <c r="B215" s="12"/>
    </row>
    <row r="216" spans="1:2">
      <c r="A216" s="16"/>
      <c r="B216" s="12"/>
    </row>
    <row r="217" spans="1:2">
      <c r="A217" s="14"/>
      <c r="B217" s="12"/>
    </row>
    <row r="218" spans="1:2">
      <c r="A218" s="14"/>
      <c r="B218" s="12"/>
    </row>
    <row r="219" spans="1:2">
      <c r="A219" s="14"/>
      <c r="B219" s="12"/>
    </row>
    <row r="220" spans="1:2">
      <c r="A220" s="16"/>
      <c r="B220" s="12"/>
    </row>
    <row r="221" spans="1:2">
      <c r="A221" s="14"/>
      <c r="B221" s="12"/>
    </row>
    <row r="222" spans="1:2">
      <c r="A222" s="16"/>
      <c r="B222" s="12"/>
    </row>
    <row r="223" spans="1:2">
      <c r="A223" s="14"/>
      <c r="B223" s="12"/>
    </row>
    <row r="224" spans="1:2">
      <c r="A224" s="14"/>
      <c r="B224" s="12"/>
    </row>
    <row r="225" spans="1:2">
      <c r="A225" s="14"/>
      <c r="B225" s="12"/>
    </row>
    <row r="226" spans="1:2">
      <c r="A226" s="14"/>
      <c r="B226" s="12"/>
    </row>
    <row r="227" spans="1:2">
      <c r="A227" s="14"/>
      <c r="B227" s="12"/>
    </row>
    <row r="228" spans="1:2">
      <c r="A228" s="14"/>
      <c r="B228" s="12"/>
    </row>
    <row r="229" spans="1:2">
      <c r="A229" s="16"/>
      <c r="B229" s="12"/>
    </row>
    <row r="230" spans="1:2">
      <c r="A230" s="15"/>
      <c r="B230" s="12"/>
    </row>
    <row r="231" spans="1:2">
      <c r="A231" s="11"/>
      <c r="B231" s="12"/>
    </row>
    <row r="232" spans="1:2">
      <c r="A232" s="14"/>
      <c r="B232" s="12"/>
    </row>
    <row r="233" spans="1:2">
      <c r="A233" s="14"/>
      <c r="B233" s="12"/>
    </row>
    <row r="234" spans="1:2">
      <c r="A234" s="14"/>
      <c r="B234" s="12"/>
    </row>
    <row r="235" spans="1:2">
      <c r="A235" s="14"/>
      <c r="B235" s="12"/>
    </row>
    <row r="236" spans="1:2">
      <c r="A236" s="14"/>
      <c r="B236" s="12"/>
    </row>
    <row r="237" spans="1:2">
      <c r="A237" s="14"/>
      <c r="B237" s="12"/>
    </row>
    <row r="238" spans="1:2">
      <c r="A238" s="14"/>
      <c r="B238" s="12"/>
    </row>
    <row r="239" spans="1:2">
      <c r="A239" s="16"/>
      <c r="B239" s="12"/>
    </row>
    <row r="240" spans="1:2">
      <c r="A240" s="15"/>
      <c r="B240" s="12"/>
    </row>
    <row r="241" spans="1:2">
      <c r="A241" s="16"/>
      <c r="B241" s="12"/>
    </row>
    <row r="242" spans="1:2">
      <c r="A242" s="14"/>
      <c r="B242" s="12"/>
    </row>
    <row r="243" spans="1:2">
      <c r="A243" s="14"/>
      <c r="B243" s="12"/>
    </row>
    <row r="244" spans="1:2">
      <c r="A244" s="14"/>
      <c r="B244" s="12"/>
    </row>
    <row r="245" spans="1:2">
      <c r="A245" s="15"/>
      <c r="B245" s="12"/>
    </row>
    <row r="246" spans="1:2">
      <c r="A246" s="14"/>
      <c r="B246" s="12"/>
    </row>
    <row r="247" spans="1:2">
      <c r="A247" s="14"/>
      <c r="B247" s="12"/>
    </row>
    <row r="248" spans="1:2">
      <c r="A248" s="14"/>
      <c r="B248" s="12"/>
    </row>
    <row r="249" spans="1:2">
      <c r="A249" s="15"/>
      <c r="B249" s="12"/>
    </row>
    <row r="250" spans="1:2">
      <c r="A250" s="15"/>
      <c r="B250" s="12"/>
    </row>
    <row r="251" spans="1:2">
      <c r="A251" s="11"/>
      <c r="B251" s="12"/>
    </row>
    <row r="252" spans="1:2">
      <c r="A252" s="14"/>
      <c r="B252" s="12"/>
    </row>
    <row r="253" spans="1:2">
      <c r="A253" s="16"/>
      <c r="B253" s="12"/>
    </row>
    <row r="254" spans="1:2">
      <c r="A254" s="14"/>
      <c r="B254" s="12"/>
    </row>
    <row r="255" spans="1:2">
      <c r="A255" s="14"/>
      <c r="B255" s="12"/>
    </row>
    <row r="256" spans="1:2">
      <c r="A256" s="14"/>
      <c r="B256" s="12"/>
    </row>
    <row r="257" spans="1:2">
      <c r="A257" s="14"/>
      <c r="B257" s="12"/>
    </row>
    <row r="258" spans="1:2">
      <c r="A258" s="15"/>
      <c r="B258" s="12"/>
    </row>
    <row r="259" spans="1:2">
      <c r="A259" s="16"/>
      <c r="B259" s="12"/>
    </row>
    <row r="260" spans="1:2">
      <c r="A260" s="16"/>
      <c r="B260" s="12"/>
    </row>
    <row r="261" spans="1:2">
      <c r="A261" s="14"/>
      <c r="B261" s="12"/>
    </row>
    <row r="262" spans="1:2">
      <c r="A262" s="14"/>
      <c r="B262" s="12"/>
    </row>
    <row r="263" spans="1:2">
      <c r="A263" s="14"/>
      <c r="B263" s="12"/>
    </row>
    <row r="264" spans="1:2">
      <c r="A264" s="14"/>
      <c r="B264" s="12"/>
    </row>
    <row r="265" spans="1:2">
      <c r="A265" s="14"/>
      <c r="B265" s="12"/>
    </row>
    <row r="266" spans="1:2">
      <c r="A266" s="14"/>
      <c r="B266" s="12"/>
    </row>
    <row r="267" spans="1:2">
      <c r="A267" s="14"/>
      <c r="B267" s="12"/>
    </row>
    <row r="268" spans="1:2">
      <c r="A268" s="14"/>
      <c r="B268" s="12"/>
    </row>
    <row r="269" spans="1:2">
      <c r="A269" s="16"/>
      <c r="B269" s="12"/>
    </row>
    <row r="270" spans="1:2">
      <c r="A270" s="11"/>
      <c r="B270" s="12"/>
    </row>
    <row r="271" spans="1:2">
      <c r="A271" s="11"/>
      <c r="B271" s="12"/>
    </row>
    <row r="272" spans="1:2">
      <c r="A272" s="11"/>
      <c r="B272" s="12"/>
    </row>
    <row r="273" spans="1:2">
      <c r="A273" s="11"/>
      <c r="B273" s="12"/>
    </row>
    <row r="274" spans="1:2">
      <c r="A274" s="11"/>
      <c r="B274" s="12"/>
    </row>
    <row r="275" spans="1:2">
      <c r="A275" s="11"/>
      <c r="B275" s="12"/>
    </row>
    <row r="276" spans="1:2">
      <c r="A276" s="11"/>
      <c r="B276" s="12"/>
    </row>
    <row r="277" spans="1:2">
      <c r="A277" s="11"/>
      <c r="B277" s="12"/>
    </row>
    <row r="278" spans="1:2">
      <c r="A278" s="11"/>
      <c r="B278" s="12"/>
    </row>
    <row r="279" spans="1:2">
      <c r="A279" s="11"/>
      <c r="B279" s="12"/>
    </row>
    <row r="280" spans="1:2">
      <c r="A280" s="11"/>
      <c r="B280" s="12"/>
    </row>
    <row r="281" spans="1:2">
      <c r="A281" s="11"/>
      <c r="B281" s="12"/>
    </row>
    <row r="282" spans="1:2">
      <c r="A282" s="11"/>
      <c r="B282" s="12"/>
    </row>
    <row r="283" spans="1:2">
      <c r="A283" s="11"/>
      <c r="B283" s="12"/>
    </row>
    <row r="284" spans="1:2">
      <c r="A284" s="11"/>
      <c r="B284" s="12"/>
    </row>
    <row r="285" spans="1:2">
      <c r="A285" s="11"/>
      <c r="B285" s="12"/>
    </row>
    <row r="286" spans="1:2">
      <c r="A286" s="11"/>
      <c r="B286" s="12"/>
    </row>
    <row r="287" spans="1:2">
      <c r="A287" s="11"/>
      <c r="B287" s="12"/>
    </row>
    <row r="288" spans="1:2">
      <c r="A288" s="11"/>
      <c r="B288" s="12"/>
    </row>
    <row r="289" spans="1:2">
      <c r="A289" s="11"/>
      <c r="B289" s="12"/>
    </row>
    <row r="290" spans="1:2">
      <c r="A290" s="11"/>
      <c r="B290" s="12"/>
    </row>
    <row r="291" spans="1:2">
      <c r="A291" s="11"/>
      <c r="B291" s="12"/>
    </row>
    <row r="292" spans="1:2">
      <c r="A292" s="11"/>
      <c r="B292" s="12"/>
    </row>
    <row r="293" spans="1:2">
      <c r="A293" s="11"/>
      <c r="B293" s="12"/>
    </row>
    <row r="294" spans="1:2">
      <c r="A294" s="11"/>
      <c r="B294" s="12"/>
    </row>
    <row r="295" spans="1:2">
      <c r="A295" s="11"/>
      <c r="B295" s="12"/>
    </row>
    <row r="296" spans="1:2">
      <c r="A296" s="11"/>
      <c r="B296" s="12"/>
    </row>
    <row r="297" spans="1:2">
      <c r="A297" s="11"/>
      <c r="B297" s="12"/>
    </row>
    <row r="298" spans="1:2">
      <c r="A298" s="11"/>
      <c r="B298" s="12"/>
    </row>
    <row r="299" spans="1:2">
      <c r="A299" s="11"/>
      <c r="B299" s="12"/>
    </row>
    <row r="300" spans="1:2">
      <c r="A300" s="11"/>
      <c r="B300" s="12"/>
    </row>
    <row r="301" spans="1:2">
      <c r="A301" s="11"/>
      <c r="B301" s="12"/>
    </row>
    <row r="302" spans="1:2">
      <c r="A302" s="11"/>
      <c r="B302" s="12"/>
    </row>
    <row r="303" spans="1:2">
      <c r="A303" s="11"/>
      <c r="B303" s="12"/>
    </row>
    <row r="304" spans="1:2">
      <c r="A304" s="11"/>
      <c r="B304" s="12"/>
    </row>
    <row r="305" spans="1:2">
      <c r="A305" s="11"/>
      <c r="B305" s="12"/>
    </row>
    <row r="306" spans="1:2">
      <c r="A306" s="11"/>
      <c r="B306" s="12"/>
    </row>
    <row r="307" spans="1:2">
      <c r="A307" s="11"/>
      <c r="B307" s="12"/>
    </row>
    <row r="308" spans="1:2">
      <c r="A308" s="11"/>
      <c r="B308" s="12"/>
    </row>
    <row r="309" spans="1:2">
      <c r="A309" s="11"/>
      <c r="B309" s="12"/>
    </row>
    <row r="310" spans="1:2">
      <c r="A310" s="11"/>
      <c r="B310" s="12"/>
    </row>
    <row r="311" spans="1:2">
      <c r="A311" s="11"/>
      <c r="B311" s="12"/>
    </row>
    <row r="312" spans="1:2">
      <c r="A312" s="11"/>
      <c r="B312" s="12"/>
    </row>
    <row r="313" spans="1:2">
      <c r="A313" s="11"/>
      <c r="B313" s="12"/>
    </row>
    <row r="314" spans="1:2">
      <c r="A314" s="11"/>
      <c r="B314" s="12"/>
    </row>
    <row r="315" spans="1:2">
      <c r="A315" s="11"/>
      <c r="B315" s="12"/>
    </row>
    <row r="316" spans="1:2">
      <c r="A316" s="11"/>
      <c r="B316" s="12"/>
    </row>
    <row r="317" spans="1:2">
      <c r="A317" s="11"/>
      <c r="B317" s="12"/>
    </row>
    <row r="318" spans="1:2">
      <c r="A318" s="11"/>
      <c r="B318" s="12"/>
    </row>
    <row r="319" spans="1:2">
      <c r="A319" s="11"/>
      <c r="B319" s="12"/>
    </row>
    <row r="320" spans="1:2">
      <c r="A320" s="11"/>
      <c r="B320" s="12"/>
    </row>
    <row r="321" spans="1:2">
      <c r="A321" s="11"/>
      <c r="B321" s="12"/>
    </row>
    <row r="322" spans="1:2">
      <c r="A322" s="11"/>
      <c r="B322" s="12"/>
    </row>
    <row r="323" spans="1:2">
      <c r="A323" s="11"/>
      <c r="B323" s="12"/>
    </row>
    <row r="324" spans="1:2">
      <c r="A324" s="11"/>
      <c r="B324" s="12"/>
    </row>
    <row r="325" spans="1:2">
      <c r="A325" s="11"/>
      <c r="B325" s="12"/>
    </row>
    <row r="326" spans="1:2">
      <c r="A326" s="11"/>
      <c r="B326" s="12"/>
    </row>
    <row r="327" spans="1:2">
      <c r="A327" s="11"/>
      <c r="B327" s="12"/>
    </row>
    <row r="328" spans="1:2">
      <c r="A328" s="11"/>
      <c r="B328" s="12"/>
    </row>
    <row r="329" spans="1:2">
      <c r="A329" s="11"/>
      <c r="B329" s="12"/>
    </row>
    <row r="330" spans="1:2">
      <c r="A330" s="11"/>
      <c r="B330" s="12"/>
    </row>
    <row r="331" spans="1:2">
      <c r="A331" s="11"/>
      <c r="B331" s="12"/>
    </row>
    <row r="332" spans="1:2">
      <c r="A332" s="11"/>
      <c r="B332" s="12"/>
    </row>
    <row r="333" spans="1:2">
      <c r="A333" s="11"/>
      <c r="B333" s="12"/>
    </row>
    <row r="334" spans="1:2">
      <c r="A334" s="11"/>
      <c r="B334" s="12"/>
    </row>
    <row r="335" spans="1:2">
      <c r="A335" s="11"/>
      <c r="B335" s="12"/>
    </row>
    <row r="336" spans="1:2">
      <c r="A336" s="11"/>
      <c r="B336" s="12"/>
    </row>
    <row r="337" spans="1:2">
      <c r="A337" s="11"/>
      <c r="B337" s="12"/>
    </row>
    <row r="338" spans="1:2">
      <c r="A338" s="11"/>
      <c r="B338" s="12"/>
    </row>
    <row r="339" spans="1:2">
      <c r="A339" s="11"/>
      <c r="B339" s="12"/>
    </row>
    <row r="340" spans="1:2">
      <c r="A340" s="11"/>
      <c r="B340" s="12"/>
    </row>
    <row r="341" spans="1:2">
      <c r="A341" s="11"/>
      <c r="B341" s="12"/>
    </row>
    <row r="342" spans="1:2">
      <c r="A342" s="11"/>
      <c r="B342" s="12"/>
    </row>
    <row r="343" spans="1:2">
      <c r="A343" s="11"/>
      <c r="B343" s="12"/>
    </row>
    <row r="344" spans="1:2">
      <c r="A344" s="11"/>
      <c r="B344" s="12"/>
    </row>
    <row r="345" spans="1:2">
      <c r="A345" s="11"/>
      <c r="B345" s="12"/>
    </row>
    <row r="346" spans="1:2">
      <c r="A346" s="11"/>
      <c r="B346" s="12"/>
    </row>
    <row r="347" spans="1:2">
      <c r="A347" s="11"/>
      <c r="B347" s="12"/>
    </row>
    <row r="348" spans="1:2">
      <c r="A348" s="11"/>
      <c r="B348" s="12"/>
    </row>
    <row r="349" spans="1:2">
      <c r="A349" s="11"/>
      <c r="B349" s="12"/>
    </row>
    <row r="350" spans="1:2">
      <c r="A350" s="11"/>
      <c r="B350" s="12"/>
    </row>
    <row r="351" spans="1:2">
      <c r="A351" s="11"/>
      <c r="B351" s="12"/>
    </row>
    <row r="352" spans="1:2">
      <c r="A352" s="11"/>
      <c r="B352" s="12"/>
    </row>
    <row r="353" spans="1:2">
      <c r="A353" s="11"/>
      <c r="B353" s="12"/>
    </row>
    <row r="354" spans="1:2">
      <c r="A354" s="11"/>
      <c r="B354" s="12"/>
    </row>
    <row r="355" spans="1:2">
      <c r="A355" s="11"/>
      <c r="B355" s="12"/>
    </row>
    <row r="356" spans="1:2">
      <c r="A356" s="11"/>
      <c r="B356" s="12"/>
    </row>
    <row r="357" spans="1:2">
      <c r="A357" s="11"/>
      <c r="B357" s="12"/>
    </row>
    <row r="358" spans="1:2">
      <c r="A358" s="11"/>
      <c r="B358" s="12"/>
    </row>
    <row r="359" spans="1:2">
      <c r="A359" s="11"/>
      <c r="B359" s="12"/>
    </row>
    <row r="360" spans="1:2">
      <c r="A360" s="11"/>
      <c r="B360" s="12"/>
    </row>
    <row r="361" spans="1:2">
      <c r="A361" s="11"/>
      <c r="B361" s="12"/>
    </row>
    <row r="362" spans="1:2">
      <c r="A362" s="11"/>
      <c r="B362" s="12"/>
    </row>
    <row r="363" spans="1:2">
      <c r="A363" s="11"/>
      <c r="B363" s="12"/>
    </row>
    <row r="364" spans="1:2">
      <c r="A364" s="11"/>
      <c r="B364" s="12"/>
    </row>
    <row r="365" spans="1:2">
      <c r="A365" s="11"/>
      <c r="B365" s="12"/>
    </row>
    <row r="366" spans="1:2">
      <c r="A366" s="11"/>
      <c r="B366" s="12"/>
    </row>
    <row r="367" spans="1:2">
      <c r="A367" s="11"/>
      <c r="B367" s="12"/>
    </row>
    <row r="368" spans="1:2">
      <c r="A368" s="11"/>
      <c r="B368" s="12"/>
    </row>
    <row r="369" spans="1:2">
      <c r="A369" s="11"/>
      <c r="B369" s="12"/>
    </row>
    <row r="370" spans="1:2">
      <c r="A370" s="11"/>
      <c r="B370" s="12"/>
    </row>
    <row r="371" spans="1:2">
      <c r="A371" s="11"/>
      <c r="B371" s="12"/>
    </row>
    <row r="372" spans="1:2">
      <c r="A372" s="11"/>
      <c r="B372" s="12"/>
    </row>
    <row r="373" spans="1:2">
      <c r="A373" s="11"/>
      <c r="B373" s="12"/>
    </row>
    <row r="374" spans="1:2">
      <c r="A374" s="11"/>
      <c r="B374" s="12"/>
    </row>
    <row r="375" spans="1:2">
      <c r="A375" s="11"/>
      <c r="B375" s="12"/>
    </row>
    <row r="376" spans="1:2">
      <c r="A376" s="11"/>
      <c r="B376" s="12"/>
    </row>
    <row r="377" spans="1:2">
      <c r="A377" s="11"/>
      <c r="B377" s="12"/>
    </row>
    <row r="378" spans="1:2">
      <c r="A378" s="11"/>
      <c r="B378" s="12"/>
    </row>
    <row r="379" spans="1:2">
      <c r="A379" s="11"/>
      <c r="B379" s="12"/>
    </row>
    <row r="380" spans="1:2">
      <c r="A380" s="11"/>
      <c r="B380" s="12"/>
    </row>
    <row r="381" spans="1:2">
      <c r="A381" s="11"/>
      <c r="B381" s="12"/>
    </row>
    <row r="382" spans="1:2">
      <c r="A382" s="11"/>
      <c r="B382" s="12"/>
    </row>
    <row r="383" spans="1:2">
      <c r="A383" s="11"/>
      <c r="B383" s="12"/>
    </row>
    <row r="384" spans="1:2">
      <c r="A384" s="11"/>
      <c r="B384" s="12"/>
    </row>
    <row r="385" spans="1:2">
      <c r="A385" s="11"/>
      <c r="B385" s="12"/>
    </row>
    <row r="386" spans="1:2">
      <c r="A386" s="11"/>
      <c r="B386" s="12"/>
    </row>
    <row r="387" spans="1:2">
      <c r="A387" s="11"/>
      <c r="B387" s="12"/>
    </row>
    <row r="388" spans="1:2">
      <c r="A388" s="11"/>
      <c r="B388" s="12"/>
    </row>
    <row r="389" spans="1:2">
      <c r="A389" s="11"/>
      <c r="B389" s="12"/>
    </row>
    <row r="390" spans="1:2">
      <c r="A390" s="11"/>
      <c r="B390" s="12"/>
    </row>
    <row r="391" spans="1:2">
      <c r="A391" s="11"/>
      <c r="B391" s="12"/>
    </row>
    <row r="392" spans="1:2">
      <c r="A392" s="11"/>
      <c r="B392" s="12"/>
    </row>
    <row r="393" spans="1:2">
      <c r="A393" s="11"/>
      <c r="B393" s="12"/>
    </row>
    <row r="394" spans="1:2">
      <c r="A394" s="11"/>
      <c r="B394" s="12"/>
    </row>
    <row r="395" spans="1:2">
      <c r="A395" s="11"/>
      <c r="B395" s="12"/>
    </row>
    <row r="396" spans="1:2">
      <c r="A396" s="11"/>
      <c r="B396" s="12"/>
    </row>
    <row r="397" spans="1:2">
      <c r="A397" s="11"/>
      <c r="B397" s="12"/>
    </row>
    <row r="398" spans="1:2">
      <c r="A398" s="11"/>
      <c r="B398" s="12"/>
    </row>
    <row r="399" spans="1:2">
      <c r="A399" s="11"/>
      <c r="B399" s="12"/>
    </row>
    <row r="400" spans="1:2">
      <c r="A400" s="11"/>
      <c r="B400" s="12"/>
    </row>
    <row r="401" spans="1:2">
      <c r="A401" s="11"/>
      <c r="B401" s="12"/>
    </row>
    <row r="402" spans="1:2">
      <c r="A402" s="11"/>
      <c r="B402" s="12"/>
    </row>
    <row r="403" spans="1:2">
      <c r="A403" s="11"/>
      <c r="B403" s="12"/>
    </row>
    <row r="404" spans="1:2">
      <c r="A404" s="11"/>
      <c r="B404" s="12"/>
    </row>
    <row r="405" spans="1:2">
      <c r="A405" s="11"/>
      <c r="B405" s="12"/>
    </row>
    <row r="406" spans="1:2">
      <c r="A406" s="11"/>
      <c r="B406" s="12"/>
    </row>
    <row r="407" spans="1:2">
      <c r="A407" s="11"/>
      <c r="B407" s="12"/>
    </row>
    <row r="408" spans="1:2">
      <c r="A408" s="11"/>
      <c r="B408" s="12"/>
    </row>
    <row r="409" spans="1:2">
      <c r="A409" s="11"/>
      <c r="B409" s="12"/>
    </row>
    <row r="410" spans="1:2">
      <c r="A410" s="11"/>
      <c r="B410" s="12"/>
    </row>
    <row r="411" spans="1:2">
      <c r="A411" s="11"/>
      <c r="B411" s="12"/>
    </row>
    <row r="412" spans="1:2">
      <c r="A412" s="11"/>
      <c r="B412" s="12"/>
    </row>
    <row r="413" spans="1:2">
      <c r="A413" s="11"/>
      <c r="B413" s="12"/>
    </row>
    <row r="414" spans="1:2">
      <c r="A414" s="11"/>
      <c r="B414" s="12"/>
    </row>
    <row r="415" spans="1:2">
      <c r="A415" s="11"/>
      <c r="B415" s="12"/>
    </row>
    <row r="416" spans="1:2">
      <c r="A416" s="11"/>
      <c r="B416" s="12"/>
    </row>
    <row r="417" spans="1:2">
      <c r="A417" s="11"/>
      <c r="B417" s="12"/>
    </row>
    <row r="418" spans="1:2">
      <c r="A418" s="11"/>
      <c r="B418" s="12"/>
    </row>
    <row r="419" spans="1:2">
      <c r="A419" s="11"/>
      <c r="B419" s="12"/>
    </row>
    <row r="420" spans="1:2">
      <c r="A420" s="11"/>
      <c r="B420" s="12"/>
    </row>
    <row r="421" spans="1:2">
      <c r="A421" s="11"/>
      <c r="B421" s="12"/>
    </row>
    <row r="422" spans="1:2">
      <c r="A422" s="11"/>
      <c r="B422" s="12"/>
    </row>
    <row r="423" spans="1:2">
      <c r="A423" s="11"/>
      <c r="B423" s="12"/>
    </row>
    <row r="424" spans="1:2">
      <c r="A424" s="11"/>
      <c r="B424" s="12"/>
    </row>
    <row r="425" spans="1:2">
      <c r="A425" s="11"/>
      <c r="B425" s="12"/>
    </row>
    <row r="426" spans="1:2">
      <c r="A426" s="11"/>
      <c r="B426" s="12"/>
    </row>
    <row r="427" spans="1:2">
      <c r="A427" s="11"/>
      <c r="B427" s="12"/>
    </row>
    <row r="428" spans="1:2">
      <c r="A428" s="11"/>
      <c r="B428" s="12"/>
    </row>
    <row r="429" spans="1:2">
      <c r="A429" s="11"/>
      <c r="B429" s="12"/>
    </row>
    <row r="430" spans="1:2">
      <c r="A430" s="11"/>
      <c r="B430" s="12"/>
    </row>
    <row r="431" spans="1:2">
      <c r="A431" s="11"/>
      <c r="B431" s="12"/>
    </row>
    <row r="432" spans="1:2">
      <c r="A432" s="11"/>
      <c r="B432" s="12"/>
    </row>
    <row r="433" spans="1:2">
      <c r="A433" s="11"/>
      <c r="B433" s="12"/>
    </row>
    <row r="434" spans="1:2">
      <c r="A434" s="11"/>
      <c r="B434" s="12"/>
    </row>
    <row r="435" spans="1:2">
      <c r="A435" s="11"/>
      <c r="B435" s="12"/>
    </row>
    <row r="436" spans="1:2">
      <c r="A436" s="11"/>
      <c r="B436" s="12"/>
    </row>
    <row r="437" spans="1:2">
      <c r="A437" s="11"/>
      <c r="B437" s="12"/>
    </row>
    <row r="438" spans="1:2">
      <c r="A438" s="11"/>
      <c r="B438" s="12"/>
    </row>
    <row r="439" spans="1:2">
      <c r="A439" s="11"/>
      <c r="B439" s="12"/>
    </row>
    <row r="440" spans="1:2">
      <c r="A440" s="11"/>
      <c r="B440" s="12"/>
    </row>
    <row r="441" spans="1:2">
      <c r="A441" s="11"/>
      <c r="B441" s="12"/>
    </row>
    <row r="442" spans="1:2">
      <c r="A442" s="11"/>
      <c r="B442" s="12"/>
    </row>
    <row r="443" spans="1:2">
      <c r="A443" s="11"/>
      <c r="B443" s="12"/>
    </row>
    <row r="444" spans="1:2">
      <c r="A444" s="11"/>
      <c r="B444" s="12"/>
    </row>
    <row r="445" spans="1:2">
      <c r="A445" s="11"/>
      <c r="B445" s="12"/>
    </row>
    <row r="446" spans="1:2">
      <c r="A446" s="11"/>
      <c r="B446" s="12"/>
    </row>
    <row r="447" spans="1:2">
      <c r="A447" s="11"/>
      <c r="B447" s="12"/>
    </row>
    <row r="448" spans="1:2">
      <c r="A448" s="11"/>
      <c r="B448" s="12"/>
    </row>
    <row r="449" spans="1:2">
      <c r="A449" s="11"/>
      <c r="B449" s="12"/>
    </row>
    <row r="450" spans="1:2">
      <c r="A450" s="11"/>
      <c r="B450" s="12"/>
    </row>
    <row r="451" spans="1:2">
      <c r="A451" s="11"/>
      <c r="B451" s="12"/>
    </row>
    <row r="452" spans="1:2">
      <c r="A452" s="11"/>
      <c r="B452" s="12"/>
    </row>
    <row r="453" spans="1:2">
      <c r="A453" s="11"/>
      <c r="B453" s="12"/>
    </row>
    <row r="454" spans="1:2">
      <c r="A454" s="11"/>
      <c r="B454" s="12"/>
    </row>
    <row r="455" spans="1:2">
      <c r="A455" s="11"/>
      <c r="B455" s="12"/>
    </row>
    <row r="456" spans="1:2">
      <c r="A456" s="11"/>
      <c r="B456" s="12"/>
    </row>
    <row r="457" spans="1:2">
      <c r="A457" s="11"/>
      <c r="B457" s="12"/>
    </row>
    <row r="458" spans="1:2">
      <c r="A458" s="11"/>
      <c r="B458" s="12"/>
    </row>
    <row r="459" spans="1:2">
      <c r="A459" s="11"/>
      <c r="B459" s="12"/>
    </row>
    <row r="460" spans="1:2">
      <c r="A460" s="11"/>
      <c r="B460" s="12"/>
    </row>
    <row r="461" spans="1:2">
      <c r="A461" s="11"/>
      <c r="B461" s="12"/>
    </row>
    <row r="462" spans="1:2">
      <c r="A462" s="11"/>
      <c r="B462" s="12"/>
    </row>
    <row r="463" spans="1:2">
      <c r="A463" s="11"/>
      <c r="B463" s="12"/>
    </row>
    <row r="464" spans="1:2">
      <c r="A464" s="11"/>
      <c r="B464" s="12"/>
    </row>
    <row r="465" spans="1:2">
      <c r="A465" s="11"/>
      <c r="B465" s="12"/>
    </row>
    <row r="466" spans="1:2">
      <c r="A466" s="11"/>
      <c r="B466" s="12"/>
    </row>
    <row r="467" spans="1:2">
      <c r="A467" s="11"/>
      <c r="B467" s="12"/>
    </row>
    <row r="468" spans="1:2">
      <c r="A468" s="11"/>
      <c r="B468" s="12"/>
    </row>
    <row r="469" spans="1:2">
      <c r="A469" s="11"/>
      <c r="B469" s="12"/>
    </row>
    <row r="470" spans="1:2">
      <c r="A470" s="11"/>
      <c r="B470" s="12"/>
    </row>
    <row r="471" spans="1:2">
      <c r="A471" s="11"/>
      <c r="B471" s="12"/>
    </row>
    <row r="472" spans="1:2">
      <c r="A472" s="11"/>
      <c r="B472" s="12"/>
    </row>
    <row r="473" spans="1:2">
      <c r="A473" s="11"/>
      <c r="B473" s="12"/>
    </row>
    <row r="474" spans="1:2">
      <c r="A474" s="11"/>
      <c r="B474" s="12"/>
    </row>
    <row r="475" spans="1:2">
      <c r="A475" s="11"/>
      <c r="B475" s="12"/>
    </row>
    <row r="476" spans="1:2">
      <c r="A476" s="11"/>
      <c r="B476" s="12"/>
    </row>
    <row r="477" spans="1:2">
      <c r="A477" s="11"/>
      <c r="B477" s="12"/>
    </row>
    <row r="478" spans="1:2">
      <c r="A478" s="11"/>
      <c r="B478" s="12"/>
    </row>
    <row r="479" spans="1:2">
      <c r="A479" s="11"/>
      <c r="B479" s="12"/>
    </row>
    <row r="480" spans="1:2">
      <c r="A480" s="11"/>
      <c r="B480" s="12"/>
    </row>
    <row r="481" spans="1:2">
      <c r="A481" s="11"/>
      <c r="B481" s="12"/>
    </row>
    <row r="482" spans="1:2">
      <c r="A482" s="11"/>
      <c r="B482" s="12"/>
    </row>
    <row r="483" spans="1:2">
      <c r="A483" s="11"/>
      <c r="B483" s="12"/>
    </row>
    <row r="484" spans="1:2">
      <c r="A484" s="11"/>
      <c r="B484" s="12"/>
    </row>
    <row r="485" spans="1:2">
      <c r="A485" s="11"/>
      <c r="B485" s="12"/>
    </row>
    <row r="486" spans="1:2">
      <c r="A486" s="11"/>
      <c r="B486" s="12"/>
    </row>
    <row r="487" spans="1:2">
      <c r="A487" s="11"/>
      <c r="B487" s="12"/>
    </row>
    <row r="488" spans="1:2">
      <c r="A488" s="11"/>
      <c r="B488" s="12"/>
    </row>
    <row r="489" spans="1:2">
      <c r="A489" s="11"/>
      <c r="B489" s="12"/>
    </row>
    <row r="490" spans="1:2">
      <c r="A490" s="11"/>
      <c r="B490" s="12"/>
    </row>
    <row r="491" spans="1:2">
      <c r="A491" s="11"/>
      <c r="B491" s="12"/>
    </row>
    <row r="492" spans="1:2">
      <c r="A492" s="11"/>
      <c r="B492" s="12"/>
    </row>
    <row r="493" spans="1:2">
      <c r="A493" s="11"/>
      <c r="B493" s="12"/>
    </row>
    <row r="494" spans="1:2">
      <c r="A494" s="11"/>
      <c r="B494" s="12"/>
    </row>
    <row r="495" spans="1:2">
      <c r="A495" s="11"/>
      <c r="B495" s="12"/>
    </row>
    <row r="496" spans="1:2">
      <c r="A496" s="11"/>
      <c r="B496" s="12"/>
    </row>
    <row r="497" spans="1:2">
      <c r="A497" s="11"/>
      <c r="B497" s="12"/>
    </row>
    <row r="498" spans="1:2">
      <c r="A498" s="11"/>
      <c r="B498" s="12"/>
    </row>
    <row r="499" spans="1:2">
      <c r="A499" s="11"/>
      <c r="B499" s="12"/>
    </row>
    <row r="500" spans="1:2">
      <c r="A500" s="11"/>
      <c r="B500" s="12"/>
    </row>
    <row r="501" spans="1:2">
      <c r="A501" s="11"/>
      <c r="B501" s="12"/>
    </row>
    <row r="502" spans="1:2">
      <c r="A502" s="11"/>
      <c r="B502" s="12"/>
    </row>
    <row r="503" spans="1:2">
      <c r="A503" s="11"/>
      <c r="B503" s="12"/>
    </row>
    <row r="504" spans="1:2">
      <c r="A504" s="11"/>
      <c r="B504" s="12"/>
    </row>
    <row r="505" spans="1:2">
      <c r="A505" s="11"/>
      <c r="B505" s="12"/>
    </row>
    <row r="506" spans="1:2">
      <c r="A506" s="11"/>
      <c r="B506" s="12"/>
    </row>
    <row r="507" spans="1:2">
      <c r="A507" s="11"/>
      <c r="B507" s="12"/>
    </row>
    <row r="508" spans="1:2">
      <c r="A508" s="11"/>
      <c r="B508" s="12"/>
    </row>
    <row r="509" spans="1:2">
      <c r="A509" s="11"/>
      <c r="B509" s="12"/>
    </row>
    <row r="510" spans="1:2">
      <c r="A510" s="11"/>
      <c r="B510" s="12"/>
    </row>
    <row r="511" spans="1:2">
      <c r="A511" s="11"/>
      <c r="B511" s="12"/>
    </row>
    <row r="512" spans="1:2">
      <c r="A512" s="11"/>
      <c r="B512" s="12"/>
    </row>
    <row r="513" spans="1:2">
      <c r="A513" s="11"/>
      <c r="B513" s="12"/>
    </row>
    <row r="514" spans="1:2">
      <c r="A514" s="11"/>
      <c r="B514" s="12"/>
    </row>
    <row r="515" spans="1:2">
      <c r="A515" s="11"/>
      <c r="B515" s="12"/>
    </row>
    <row r="516" spans="1:2">
      <c r="A516" s="11"/>
      <c r="B516" s="12"/>
    </row>
    <row r="517" spans="1:2">
      <c r="A517" s="11"/>
      <c r="B517" s="12"/>
    </row>
    <row r="518" spans="1:2">
      <c r="A518" s="11"/>
      <c r="B518" s="12"/>
    </row>
    <row r="519" spans="1:2">
      <c r="A519" s="11"/>
      <c r="B519" s="12"/>
    </row>
    <row r="520" spans="1:2">
      <c r="A520" s="11"/>
      <c r="B520" s="12"/>
    </row>
    <row r="521" spans="1:2">
      <c r="A521" s="11"/>
      <c r="B521" s="12"/>
    </row>
    <row r="522" spans="1:2">
      <c r="A522" s="11"/>
      <c r="B522" s="12"/>
    </row>
    <row r="523" spans="1:2">
      <c r="A523" s="11"/>
      <c r="B523" s="12"/>
    </row>
    <row r="524" spans="1:2">
      <c r="A524" s="11"/>
      <c r="B524" s="12"/>
    </row>
    <row r="525" spans="1:2">
      <c r="A525" s="11"/>
      <c r="B525" s="12"/>
    </row>
    <row r="526" spans="1:2">
      <c r="A526" s="11"/>
      <c r="B526" s="12"/>
    </row>
    <row r="527" spans="1:2">
      <c r="A527" s="11"/>
      <c r="B527" s="12"/>
    </row>
    <row r="528" spans="1:2">
      <c r="A528" s="11"/>
      <c r="B528" s="12"/>
    </row>
    <row r="529" spans="1:2">
      <c r="A529" s="11"/>
      <c r="B529" s="12"/>
    </row>
    <row r="530" spans="1:2">
      <c r="A530" s="11"/>
      <c r="B530" s="12"/>
    </row>
    <row r="531" spans="1:2">
      <c r="A531" s="11"/>
      <c r="B531" s="12"/>
    </row>
    <row r="532" spans="1:2">
      <c r="A532" s="11"/>
      <c r="B532" s="12"/>
    </row>
    <row r="533" spans="1:2">
      <c r="A533" s="11"/>
      <c r="B533" s="12"/>
    </row>
    <row r="534" spans="1:2">
      <c r="A534" s="11"/>
      <c r="B534" s="12"/>
    </row>
    <row r="535" spans="1:2">
      <c r="A535" s="11"/>
      <c r="B535" s="12"/>
    </row>
    <row r="536" spans="1:2">
      <c r="A536" s="11"/>
      <c r="B536" s="12"/>
    </row>
    <row r="537" spans="1:2">
      <c r="A537" s="11"/>
      <c r="B537" s="12"/>
    </row>
    <row r="538" spans="1:2">
      <c r="A538" s="11"/>
      <c r="B538" s="12"/>
    </row>
    <row r="539" spans="1:2">
      <c r="A539" s="11"/>
      <c r="B539" s="12"/>
    </row>
    <row r="540" spans="1:2">
      <c r="A540" s="11"/>
      <c r="B540" s="12"/>
    </row>
    <row r="541" spans="1:2">
      <c r="A541" s="11"/>
      <c r="B541" s="12"/>
    </row>
    <row r="542" spans="1:2">
      <c r="A542" s="11"/>
      <c r="B542" s="12"/>
    </row>
    <row r="543" spans="1:2">
      <c r="A543" s="11"/>
      <c r="B543" s="12"/>
    </row>
    <row r="544" spans="1:2">
      <c r="A544" s="11"/>
      <c r="B544" s="12"/>
    </row>
    <row r="545" spans="1:2">
      <c r="A545" s="11"/>
      <c r="B545" s="12"/>
    </row>
    <row r="546" spans="1:2">
      <c r="A546" s="11"/>
      <c r="B546" s="12"/>
    </row>
    <row r="547" spans="1:2">
      <c r="A547" s="11"/>
      <c r="B547" s="12"/>
    </row>
    <row r="548" spans="1:2">
      <c r="A548" s="11"/>
      <c r="B548" s="12"/>
    </row>
    <row r="549" spans="1:2">
      <c r="A549" s="11"/>
      <c r="B549" s="12"/>
    </row>
    <row r="550" spans="1:2">
      <c r="A550" s="11"/>
      <c r="B550" s="12"/>
    </row>
    <row r="551" spans="1:2">
      <c r="A551" s="11"/>
      <c r="B551" s="12"/>
    </row>
    <row r="552" spans="1:2">
      <c r="A552" s="11"/>
      <c r="B552" s="12"/>
    </row>
    <row r="553" spans="1:2">
      <c r="A553" s="11"/>
      <c r="B553" s="12"/>
    </row>
    <row r="554" spans="1:2">
      <c r="A554" s="11"/>
      <c r="B554" s="12"/>
    </row>
    <row r="555" spans="1:2">
      <c r="A555" s="11"/>
      <c r="B555" s="12"/>
    </row>
    <row r="556" spans="1:2">
      <c r="A556" s="11"/>
      <c r="B556" s="12"/>
    </row>
    <row r="557" spans="1:2">
      <c r="A557" s="11"/>
      <c r="B557" s="12"/>
    </row>
    <row r="558" spans="1:2">
      <c r="A558" s="11"/>
      <c r="B558" s="12"/>
    </row>
    <row r="559" spans="1:2">
      <c r="A559" s="11"/>
      <c r="B559" s="12"/>
    </row>
    <row r="560" spans="1:2">
      <c r="A560" s="11"/>
      <c r="B560" s="12"/>
    </row>
    <row r="561" spans="1:2">
      <c r="A561" s="11"/>
      <c r="B561" s="12"/>
    </row>
    <row r="562" spans="1:2">
      <c r="A562" s="11"/>
      <c r="B562" s="12"/>
    </row>
    <row r="563" spans="1:2">
      <c r="A563" s="11"/>
      <c r="B563" s="12"/>
    </row>
    <row r="564" spans="1:2">
      <c r="A564" s="11"/>
      <c r="B564" s="12"/>
    </row>
    <row r="565" spans="1:2">
      <c r="A565" s="11"/>
      <c r="B565" s="12"/>
    </row>
    <row r="566" spans="1:2">
      <c r="A566" s="11"/>
      <c r="B566" s="12"/>
    </row>
    <row r="567" spans="1:2">
      <c r="A567" s="11"/>
      <c r="B567" s="12"/>
    </row>
    <row r="568" spans="1:2">
      <c r="A568" s="11"/>
      <c r="B568" s="12"/>
    </row>
    <row r="569" spans="1:2">
      <c r="A569" s="11"/>
      <c r="B569" s="12"/>
    </row>
    <row r="570" spans="1:2">
      <c r="A570" s="11"/>
      <c r="B570" s="12"/>
    </row>
    <row r="571" spans="1:2">
      <c r="A571" s="11"/>
      <c r="B571" s="12"/>
    </row>
    <row r="572" spans="1:2">
      <c r="A572" s="11"/>
      <c r="B572" s="12"/>
    </row>
    <row r="573" spans="1:2">
      <c r="A573" s="11"/>
      <c r="B573" s="12"/>
    </row>
    <row r="574" spans="1:2">
      <c r="A574" s="11"/>
      <c r="B574" s="12"/>
    </row>
    <row r="575" spans="1:2">
      <c r="A575" s="11"/>
      <c r="B575" s="12"/>
    </row>
    <row r="576" spans="1:2">
      <c r="A576" s="11"/>
      <c r="B576" s="12"/>
    </row>
    <row r="577" spans="1:2">
      <c r="A577" s="11"/>
      <c r="B577" s="12"/>
    </row>
    <row r="578" spans="1:2">
      <c r="A578" s="11"/>
      <c r="B578" s="12"/>
    </row>
    <row r="579" spans="1:2">
      <c r="A579" s="11"/>
      <c r="B579" s="12"/>
    </row>
    <row r="580" spans="1:2">
      <c r="A580" s="11"/>
      <c r="B580" s="12"/>
    </row>
    <row r="581" spans="1:2">
      <c r="A581" s="11"/>
      <c r="B581" s="12"/>
    </row>
    <row r="582" spans="1:2">
      <c r="A582" s="11"/>
      <c r="B582" s="12"/>
    </row>
    <row r="583" spans="1:2">
      <c r="A583" s="11"/>
      <c r="B583" s="12"/>
    </row>
    <row r="584" spans="1:2">
      <c r="A584" s="11"/>
      <c r="B584" s="12"/>
    </row>
    <row r="585" spans="1:2">
      <c r="A585" s="11"/>
      <c r="B585" s="12"/>
    </row>
    <row r="586" spans="1:2">
      <c r="A586" s="11"/>
      <c r="B586" s="12"/>
    </row>
    <row r="587" spans="1:2">
      <c r="A587" s="11"/>
      <c r="B587" s="12"/>
    </row>
    <row r="588" spans="1:2">
      <c r="A588" s="11"/>
      <c r="B588" s="12"/>
    </row>
    <row r="589" spans="1:2">
      <c r="A589" s="11"/>
      <c r="B589" s="12"/>
    </row>
    <row r="590" spans="1:2">
      <c r="A590" s="11"/>
      <c r="B590" s="12"/>
    </row>
    <row r="591" spans="1:2">
      <c r="A591" s="11"/>
      <c r="B591" s="12"/>
    </row>
    <row r="592" spans="1:2">
      <c r="A592" s="11"/>
      <c r="B592" s="12"/>
    </row>
    <row r="593" spans="1:2">
      <c r="A593" s="11"/>
      <c r="B593" s="12"/>
    </row>
    <row r="594" spans="1:2">
      <c r="A594" s="11"/>
      <c r="B594" s="12"/>
    </row>
    <row r="595" spans="1:2">
      <c r="A595" s="11"/>
      <c r="B595" s="12"/>
    </row>
    <row r="596" spans="1:2">
      <c r="A596" s="11"/>
      <c r="B596" s="12"/>
    </row>
    <row r="597" spans="1:2">
      <c r="A597" s="11"/>
      <c r="B597" s="12"/>
    </row>
    <row r="598" spans="1:2">
      <c r="A598" s="11"/>
      <c r="B598" s="12"/>
    </row>
    <row r="599" spans="1:2">
      <c r="A599" s="11"/>
      <c r="B599" s="12"/>
    </row>
    <row r="600" spans="1:2">
      <c r="A600" s="11"/>
      <c r="B600" s="12"/>
    </row>
    <row r="601" spans="1:2">
      <c r="A601" s="11"/>
      <c r="B601" s="12"/>
    </row>
    <row r="602" spans="1:2">
      <c r="A602" s="11"/>
      <c r="B602" s="12"/>
    </row>
    <row r="603" spans="1:2">
      <c r="A603" s="11"/>
      <c r="B603" s="12"/>
    </row>
    <row r="604" spans="1:2">
      <c r="A604" s="11"/>
      <c r="B604" s="12"/>
    </row>
    <row r="605" spans="1:2">
      <c r="A605" s="11"/>
      <c r="B605" s="12"/>
    </row>
    <row r="606" spans="1:2">
      <c r="A606" s="11"/>
      <c r="B606" s="12"/>
    </row>
    <row r="607" spans="1:2">
      <c r="A607" s="11"/>
      <c r="B607" s="12"/>
    </row>
    <row r="608" spans="1:2">
      <c r="A608" s="11"/>
      <c r="B608" s="12"/>
    </row>
    <row r="609" spans="1:2">
      <c r="A609" s="11"/>
      <c r="B609" s="12"/>
    </row>
    <row r="610" spans="1:2">
      <c r="A610" s="11"/>
      <c r="B610" s="12"/>
    </row>
    <row r="611" spans="1:2">
      <c r="A611" s="11"/>
      <c r="B611" s="12"/>
    </row>
    <row r="612" spans="1:2">
      <c r="A612" s="11"/>
      <c r="B612" s="12"/>
    </row>
    <row r="613" spans="1:2">
      <c r="A613" s="11"/>
      <c r="B613" s="12"/>
    </row>
    <row r="614" spans="1:2">
      <c r="A614" s="11"/>
      <c r="B614" s="12"/>
    </row>
    <row r="615" spans="1:2">
      <c r="A615" s="11"/>
      <c r="B615" s="12"/>
    </row>
    <row r="616" spans="1:2">
      <c r="A616" s="11"/>
      <c r="B616" s="12"/>
    </row>
    <row r="617" spans="1:2">
      <c r="A617" s="11"/>
      <c r="B617" s="12"/>
    </row>
    <row r="618" spans="1:2">
      <c r="A618" s="11"/>
      <c r="B618" s="12"/>
    </row>
    <row r="619" spans="1:2">
      <c r="A619" s="11"/>
      <c r="B619" s="12"/>
    </row>
    <row r="620" spans="1:2">
      <c r="A620" s="11"/>
      <c r="B620" s="12"/>
    </row>
    <row r="621" spans="1:2">
      <c r="A621" s="11"/>
      <c r="B621" s="12"/>
    </row>
    <row r="622" spans="1:2">
      <c r="A622" s="11"/>
      <c r="B622" s="12"/>
    </row>
    <row r="623" spans="1:2">
      <c r="A623" s="11"/>
      <c r="B623" s="12"/>
    </row>
    <row r="624" spans="1:2">
      <c r="A624" s="11"/>
      <c r="B624" s="12"/>
    </row>
    <row r="625" spans="1:2">
      <c r="A625" s="11"/>
      <c r="B625" s="12"/>
    </row>
    <row r="626" spans="1:2">
      <c r="A626" s="11"/>
      <c r="B626" s="12"/>
    </row>
    <row r="627" spans="1:2">
      <c r="A627" s="11"/>
      <c r="B627" s="12"/>
    </row>
    <row r="628" spans="1:2">
      <c r="A628" s="11"/>
      <c r="B628" s="12"/>
    </row>
    <row r="629" spans="1:2">
      <c r="A629" s="11"/>
      <c r="B629" s="12"/>
    </row>
    <row r="630" spans="1:2">
      <c r="A630" s="11"/>
      <c r="B630" s="12"/>
    </row>
    <row r="631" spans="1:2">
      <c r="A631" s="11"/>
      <c r="B631" s="12"/>
    </row>
    <row r="632" spans="1:2">
      <c r="A632" s="11"/>
      <c r="B632" s="12"/>
    </row>
    <row r="633" spans="1:2">
      <c r="A633" s="11"/>
      <c r="B633" s="12"/>
    </row>
    <row r="634" spans="1:2">
      <c r="A634" s="11"/>
      <c r="B634" s="12"/>
    </row>
    <row r="635" spans="1:2">
      <c r="A635" s="11"/>
      <c r="B635" s="12"/>
    </row>
    <row r="636" spans="1:2">
      <c r="A636" s="11"/>
      <c r="B636" s="12"/>
    </row>
    <row r="637" spans="1:2">
      <c r="A637" s="11"/>
      <c r="B637" s="12"/>
    </row>
    <row r="638" spans="1:2">
      <c r="A638" s="11"/>
      <c r="B638" s="12"/>
    </row>
    <row r="639" spans="1:2">
      <c r="A639" s="11"/>
      <c r="B639" s="12"/>
    </row>
    <row r="640" spans="1:2">
      <c r="A640" s="11"/>
      <c r="B640" s="12"/>
    </row>
    <row r="641" spans="1:2">
      <c r="A641" s="11"/>
      <c r="B641" s="12"/>
    </row>
    <row r="642" spans="1:2">
      <c r="A642" s="11"/>
      <c r="B642" s="12"/>
    </row>
    <row r="643" spans="1:2">
      <c r="A643" s="11"/>
      <c r="B643" s="12"/>
    </row>
    <row r="644" spans="1:2">
      <c r="A644" s="11"/>
      <c r="B644" s="12"/>
    </row>
    <row r="645" spans="1:2">
      <c r="A645" s="11"/>
      <c r="B645" s="12"/>
    </row>
    <row r="646" spans="1:2">
      <c r="A646" s="11"/>
      <c r="B646" s="12"/>
    </row>
    <row r="647" spans="1:2">
      <c r="A647" s="11"/>
      <c r="B647" s="12"/>
    </row>
    <row r="648" spans="1:2">
      <c r="A648" s="11"/>
      <c r="B648" s="12"/>
    </row>
    <row r="649" spans="1:2">
      <c r="A649" s="11"/>
      <c r="B649" s="12"/>
    </row>
    <row r="650" spans="1:2">
      <c r="A650" s="11"/>
      <c r="B650" s="12"/>
    </row>
    <row r="651" spans="1:2">
      <c r="A651" s="11"/>
      <c r="B651" s="12"/>
    </row>
    <row r="652" spans="1:2">
      <c r="A652" s="11"/>
      <c r="B652" s="12"/>
    </row>
    <row r="653" spans="1:2">
      <c r="A653" s="11"/>
      <c r="B653" s="12"/>
    </row>
    <row r="654" spans="1:2">
      <c r="A654" s="11"/>
      <c r="B654" s="12"/>
    </row>
    <row r="655" spans="1:2">
      <c r="A655" s="11"/>
      <c r="B655" s="12"/>
    </row>
    <row r="656" spans="1:2">
      <c r="A656" s="11"/>
      <c r="B656" s="12"/>
    </row>
    <row r="657" spans="1:2">
      <c r="A657" s="11"/>
      <c r="B657" s="12"/>
    </row>
    <row r="658" spans="1:2">
      <c r="A658" s="11"/>
      <c r="B658" s="12"/>
    </row>
    <row r="659" spans="1:2">
      <c r="A659" s="11"/>
      <c r="B659" s="12"/>
    </row>
    <row r="660" spans="1:2">
      <c r="A660" s="11"/>
      <c r="B660" s="12"/>
    </row>
    <row r="661" spans="1:2">
      <c r="A661" s="11"/>
      <c r="B661" s="12"/>
    </row>
    <row r="662" spans="1:2">
      <c r="A662" s="11"/>
      <c r="B662" s="12"/>
    </row>
    <row r="663" spans="1:2">
      <c r="A663" s="11"/>
      <c r="B663" s="12"/>
    </row>
    <row r="664" spans="1:2">
      <c r="A664" s="11"/>
      <c r="B664" s="12"/>
    </row>
    <row r="665" spans="1:2">
      <c r="A665" s="11"/>
      <c r="B665" s="12"/>
    </row>
    <row r="666" spans="1:2">
      <c r="A666" s="11"/>
      <c r="B666" s="12"/>
    </row>
    <row r="667" spans="1:2">
      <c r="A667" s="11"/>
      <c r="B667" s="12"/>
    </row>
    <row r="668" spans="1:2">
      <c r="A668" s="11"/>
      <c r="B668" s="12"/>
    </row>
    <row r="669" spans="1:2">
      <c r="A669" s="11"/>
      <c r="B669" s="12"/>
    </row>
    <row r="670" spans="1:2">
      <c r="A670" s="11"/>
      <c r="B670" s="12"/>
    </row>
    <row r="671" spans="1:2">
      <c r="A671" s="11"/>
      <c r="B671" s="12"/>
    </row>
    <row r="672" spans="1:2">
      <c r="A672" s="11"/>
      <c r="B672" s="12"/>
    </row>
    <row r="673" spans="1:2">
      <c r="A673" s="11"/>
      <c r="B673" s="12"/>
    </row>
    <row r="674" spans="1:2">
      <c r="A674" s="11"/>
      <c r="B674" s="12"/>
    </row>
    <row r="675" spans="1:2">
      <c r="A675" s="11"/>
      <c r="B675" s="12"/>
    </row>
    <row r="676" spans="1:2">
      <c r="A676" s="11"/>
      <c r="B676" s="12"/>
    </row>
    <row r="677" spans="1:2">
      <c r="A677" s="11"/>
      <c r="B677" s="12"/>
    </row>
    <row r="678" spans="1:2">
      <c r="A678" s="11"/>
      <c r="B678" s="12"/>
    </row>
    <row r="679" spans="1:2">
      <c r="A679" s="11"/>
      <c r="B679" s="12"/>
    </row>
    <row r="680" spans="1:2">
      <c r="A680" s="11"/>
      <c r="B680" s="12"/>
    </row>
    <row r="681" spans="1:2">
      <c r="A681" s="11"/>
      <c r="B681" s="12"/>
    </row>
    <row r="682" spans="1:2">
      <c r="A682" s="11"/>
      <c r="B682" s="12"/>
    </row>
    <row r="683" spans="1:2">
      <c r="A683" s="11"/>
      <c r="B683" s="12"/>
    </row>
    <row r="684" spans="1:2">
      <c r="A684" s="11"/>
      <c r="B684" s="12"/>
    </row>
    <row r="685" spans="1:2">
      <c r="A685" s="11"/>
      <c r="B685" s="12"/>
    </row>
    <row r="686" spans="1:2">
      <c r="A686" s="11"/>
      <c r="B686" s="12"/>
    </row>
    <row r="687" spans="1:2">
      <c r="A687" s="11"/>
      <c r="B687" s="12"/>
    </row>
    <row r="688" spans="1:2">
      <c r="A688" s="11"/>
      <c r="B688" s="12"/>
    </row>
    <row r="689" spans="1:2">
      <c r="A689" s="11"/>
      <c r="B689" s="12"/>
    </row>
    <row r="690" spans="1:2">
      <c r="A690" s="11"/>
      <c r="B690" s="12"/>
    </row>
    <row r="691" spans="1:2">
      <c r="A691" s="11"/>
      <c r="B691" s="12"/>
    </row>
    <row r="692" spans="1:2">
      <c r="A692" s="11"/>
      <c r="B692" s="12"/>
    </row>
    <row r="693" spans="1:2">
      <c r="A693" s="11"/>
      <c r="B693" s="12"/>
    </row>
    <row r="694" spans="1:2">
      <c r="A694" s="11"/>
      <c r="B694" s="12"/>
    </row>
    <row r="695" spans="1:2">
      <c r="A695" s="11"/>
      <c r="B695" s="12"/>
    </row>
    <row r="696" spans="1:2">
      <c r="A696" s="11"/>
      <c r="B696" s="12"/>
    </row>
    <row r="697" spans="1:2">
      <c r="A697" s="11"/>
      <c r="B697" s="12"/>
    </row>
    <row r="698" spans="1:2">
      <c r="A698" s="11"/>
      <c r="B698" s="12"/>
    </row>
    <row r="699" spans="1:2">
      <c r="A699" s="11"/>
      <c r="B699" s="12"/>
    </row>
    <row r="700" spans="1:2">
      <c r="A700" s="11"/>
      <c r="B700" s="12"/>
    </row>
    <row r="701" spans="1:2">
      <c r="A701" s="11"/>
      <c r="B701" s="12"/>
    </row>
    <row r="702" spans="1:2">
      <c r="A702" s="11"/>
      <c r="B702" s="12"/>
    </row>
    <row r="703" spans="1:2">
      <c r="A703" s="11"/>
      <c r="B703" s="12"/>
    </row>
    <row r="704" spans="1:2">
      <c r="A704" s="11"/>
      <c r="B704" s="12"/>
    </row>
    <row r="705" spans="1:2">
      <c r="A705" s="11"/>
      <c r="B705" s="12"/>
    </row>
    <row r="706" spans="1:2">
      <c r="A706" s="11"/>
      <c r="B706" s="12"/>
    </row>
    <row r="707" spans="1:2">
      <c r="A707" s="11"/>
      <c r="B707" s="12"/>
    </row>
    <row r="708" spans="1:2">
      <c r="A708" s="11"/>
      <c r="B708" s="12"/>
    </row>
    <row r="709" spans="1:2">
      <c r="A709" s="11"/>
      <c r="B709" s="12"/>
    </row>
    <row r="710" spans="1:2">
      <c r="A710" s="11"/>
      <c r="B710" s="12"/>
    </row>
    <row r="711" spans="1:2">
      <c r="A711" s="11"/>
      <c r="B711" s="12"/>
    </row>
    <row r="712" spans="1:2">
      <c r="A712" s="11"/>
      <c r="B712" s="12"/>
    </row>
    <row r="713" spans="1:2">
      <c r="A713" s="11"/>
      <c r="B713" s="12"/>
    </row>
    <row r="714" spans="1:2">
      <c r="A714" s="11"/>
      <c r="B714" s="12"/>
    </row>
    <row r="715" spans="1:2">
      <c r="A715" s="11"/>
      <c r="B715" s="12"/>
    </row>
    <row r="716" spans="1:2">
      <c r="A716" s="11"/>
      <c r="B716" s="12"/>
    </row>
    <row r="717" spans="1:2">
      <c r="A717" s="11"/>
      <c r="B717" s="12"/>
    </row>
    <row r="718" spans="1:2">
      <c r="A718" s="11"/>
      <c r="B718" s="12"/>
    </row>
    <row r="719" spans="1:2">
      <c r="A719" s="11"/>
      <c r="B719" s="12"/>
    </row>
    <row r="720" spans="1:2">
      <c r="A720" s="11"/>
      <c r="B720" s="12"/>
    </row>
    <row r="721" spans="1:2">
      <c r="A721" s="11"/>
      <c r="B721" s="12"/>
    </row>
    <row r="722" spans="1:2">
      <c r="A722" s="11"/>
      <c r="B722" s="12"/>
    </row>
    <row r="723" spans="1:2">
      <c r="A723" s="11"/>
      <c r="B723" s="12"/>
    </row>
    <row r="724" spans="1:2">
      <c r="A724" s="11"/>
      <c r="B724" s="12"/>
    </row>
    <row r="725" spans="1:2">
      <c r="A725" s="11"/>
      <c r="B725" s="12"/>
    </row>
    <row r="726" spans="1:2">
      <c r="A726" s="11"/>
      <c r="B726" s="12"/>
    </row>
    <row r="727" spans="1:2">
      <c r="A727" s="11"/>
      <c r="B727" s="12"/>
    </row>
    <row r="728" spans="1:2">
      <c r="A728" s="11"/>
      <c r="B728" s="12"/>
    </row>
    <row r="729" spans="1:2">
      <c r="A729" s="11"/>
      <c r="B729" s="12"/>
    </row>
    <row r="730" spans="1:2">
      <c r="A730" s="11"/>
      <c r="B730" s="12"/>
    </row>
    <row r="731" spans="1:2">
      <c r="A731" s="11"/>
      <c r="B731" s="12"/>
    </row>
    <row r="732" spans="1:2">
      <c r="A732" s="11"/>
      <c r="B732" s="12"/>
    </row>
    <row r="733" spans="1:2">
      <c r="A733" s="11"/>
      <c r="B733" s="12"/>
    </row>
    <row r="734" spans="1:2">
      <c r="A734" s="11"/>
      <c r="B734" s="12"/>
    </row>
    <row r="735" spans="1:2">
      <c r="A735" s="11"/>
      <c r="B735" s="12"/>
    </row>
    <row r="736" spans="1:2">
      <c r="A736" s="11"/>
      <c r="B736" s="12"/>
    </row>
    <row r="737" spans="1:2">
      <c r="A737" s="11"/>
      <c r="B737" s="12"/>
    </row>
    <row r="738" spans="1:2">
      <c r="A738" s="11"/>
      <c r="B738" s="12"/>
    </row>
    <row r="739" spans="1:2">
      <c r="A739" s="11"/>
      <c r="B739" s="12"/>
    </row>
    <row r="740" spans="1:2">
      <c r="A740" s="11"/>
      <c r="B740" s="12"/>
    </row>
    <row r="741" spans="1:2">
      <c r="A741" s="11"/>
      <c r="B741" s="12"/>
    </row>
    <row r="742" spans="1:2">
      <c r="A742" s="11"/>
      <c r="B742" s="12"/>
    </row>
    <row r="743" spans="1:2">
      <c r="A743" s="11"/>
      <c r="B743" s="12"/>
    </row>
    <row r="744" spans="1:2">
      <c r="A744" s="11"/>
      <c r="B744" s="12"/>
    </row>
    <row r="745" spans="1:2">
      <c r="A745" s="11"/>
      <c r="B745" s="12"/>
    </row>
    <row r="746" spans="1:2">
      <c r="A746" s="11"/>
      <c r="B746" s="12"/>
    </row>
    <row r="747" spans="1:2">
      <c r="A747" s="11"/>
      <c r="B747" s="12"/>
    </row>
    <row r="748" spans="1:2">
      <c r="A748" s="11"/>
      <c r="B748" s="12"/>
    </row>
    <row r="749" spans="1:2">
      <c r="A749" s="11"/>
      <c r="B749" s="12"/>
    </row>
    <row r="750" spans="1:2">
      <c r="A750" s="11"/>
      <c r="B750" s="12"/>
    </row>
    <row r="751" spans="1:2">
      <c r="A751" s="11"/>
      <c r="B751" s="12"/>
    </row>
    <row r="752" spans="1:2">
      <c r="A752" s="11"/>
      <c r="B752" s="12"/>
    </row>
    <row r="753" spans="1:2">
      <c r="A753" s="11"/>
      <c r="B753" s="12"/>
    </row>
    <row r="754" spans="1:2">
      <c r="A754" s="11"/>
      <c r="B754" s="12"/>
    </row>
    <row r="755" spans="1:2">
      <c r="A755" s="11"/>
      <c r="B755" s="12"/>
    </row>
    <row r="756" spans="1:2">
      <c r="A756" s="11"/>
      <c r="B756" s="12"/>
    </row>
    <row r="757" spans="1:2">
      <c r="A757" s="11"/>
      <c r="B757" s="12"/>
    </row>
    <row r="758" spans="1:2">
      <c r="A758" s="11"/>
      <c r="B758" s="12"/>
    </row>
    <row r="759" spans="1:2">
      <c r="A759" s="11"/>
      <c r="B759" s="12"/>
    </row>
    <row r="760" spans="1:2">
      <c r="A760" s="11"/>
      <c r="B760" s="12"/>
    </row>
    <row r="761" spans="1:2">
      <c r="A761" s="11"/>
      <c r="B761" s="12"/>
    </row>
    <row r="762" spans="1:2">
      <c r="A762" s="11"/>
      <c r="B762" s="12"/>
    </row>
    <row r="763" spans="1:2">
      <c r="A763" s="11"/>
      <c r="B763" s="12"/>
    </row>
    <row r="764" spans="1:2">
      <c r="A764" s="11"/>
      <c r="B764" s="12"/>
    </row>
    <row r="765" spans="1:2">
      <c r="A765" s="11"/>
      <c r="B765" s="12"/>
    </row>
    <row r="766" spans="1:2">
      <c r="A766" s="11"/>
      <c r="B766" s="12"/>
    </row>
    <row r="767" spans="1:2">
      <c r="A767" s="11"/>
      <c r="B767" s="12"/>
    </row>
    <row r="768" spans="1:2">
      <c r="A768" s="11"/>
      <c r="B768" s="12"/>
    </row>
    <row r="769" spans="1:2">
      <c r="A769" s="11"/>
      <c r="B769" s="12"/>
    </row>
    <row r="770" spans="1:2">
      <c r="A770" s="11"/>
      <c r="B770" s="12"/>
    </row>
    <row r="771" spans="1:2">
      <c r="A771" s="11"/>
      <c r="B771" s="12"/>
    </row>
    <row r="772" spans="1:2">
      <c r="A772" s="11"/>
      <c r="B772" s="12"/>
    </row>
    <row r="773" spans="1:2">
      <c r="A773" s="11"/>
      <c r="B773" s="12"/>
    </row>
    <row r="774" spans="1:2">
      <c r="A774" s="11"/>
      <c r="B774" s="12"/>
    </row>
    <row r="775" spans="1:2">
      <c r="A775" s="11"/>
      <c r="B775" s="12"/>
    </row>
    <row r="776" spans="1:2">
      <c r="A776" s="11"/>
      <c r="B776" s="12"/>
    </row>
    <row r="777" spans="1:2">
      <c r="A777" s="11"/>
      <c r="B777" s="12"/>
    </row>
    <row r="778" spans="1:2">
      <c r="A778" s="11"/>
      <c r="B778" s="12"/>
    </row>
    <row r="779" spans="1:2">
      <c r="A779" s="11"/>
      <c r="B779" s="12"/>
    </row>
    <row r="780" spans="1:2">
      <c r="A780" s="11"/>
      <c r="B780" s="12"/>
    </row>
    <row r="781" spans="1:2">
      <c r="A781" s="11"/>
      <c r="B781" s="12"/>
    </row>
    <row r="782" spans="1:2">
      <c r="A782" s="11"/>
      <c r="B782" s="12"/>
    </row>
    <row r="783" spans="1:2">
      <c r="A783" s="11"/>
      <c r="B783" s="12"/>
    </row>
    <row r="784" spans="1:2">
      <c r="A784" s="11"/>
      <c r="B784" s="12"/>
    </row>
    <row r="785" spans="1:2">
      <c r="A785" s="11"/>
      <c r="B785" s="12"/>
    </row>
    <row r="786" spans="1:2">
      <c r="A786" s="11"/>
      <c r="B786" s="12"/>
    </row>
    <row r="787" spans="1:2">
      <c r="A787" s="11"/>
      <c r="B787" s="12"/>
    </row>
    <row r="788" spans="1:2">
      <c r="A788" s="11"/>
      <c r="B788" s="12"/>
    </row>
    <row r="789" spans="1:2">
      <c r="A789" s="11"/>
      <c r="B789" s="12"/>
    </row>
    <row r="790" spans="1:2">
      <c r="A790" s="11"/>
      <c r="B790" s="12"/>
    </row>
    <row r="791" spans="1:2">
      <c r="A791" s="11"/>
      <c r="B791" s="12"/>
    </row>
    <row r="792" spans="1:2">
      <c r="A792" s="11"/>
      <c r="B792" s="12"/>
    </row>
    <row r="793" spans="1:2">
      <c r="A793" s="11"/>
      <c r="B793" s="12"/>
    </row>
    <row r="794" spans="1:2">
      <c r="A794" s="11"/>
      <c r="B794" s="12"/>
    </row>
    <row r="795" spans="1:2">
      <c r="A795" s="11"/>
      <c r="B795" s="12"/>
    </row>
    <row r="796" spans="1:2">
      <c r="A796" s="11"/>
      <c r="B796" s="12"/>
    </row>
    <row r="797" spans="1:2">
      <c r="A797" s="11"/>
      <c r="B797" s="12"/>
    </row>
    <row r="798" spans="1:2">
      <c r="A798" s="11"/>
      <c r="B798" s="12"/>
    </row>
    <row r="799" spans="1:2">
      <c r="A799" s="11"/>
      <c r="B799" s="12"/>
    </row>
    <row r="800" spans="1:2">
      <c r="A800" s="11"/>
      <c r="B800" s="12"/>
    </row>
    <row r="801" spans="1:2">
      <c r="A801" s="11"/>
      <c r="B801" s="12"/>
    </row>
    <row r="802" spans="1:2">
      <c r="A802" s="11"/>
      <c r="B802" s="12"/>
    </row>
    <row r="803" spans="1:2">
      <c r="A803" s="11"/>
      <c r="B803" s="12"/>
    </row>
    <row r="804" spans="1:2">
      <c r="A804" s="11"/>
      <c r="B804" s="12"/>
    </row>
    <row r="805" spans="1:2">
      <c r="A805" s="11"/>
      <c r="B805" s="12"/>
    </row>
    <row r="806" spans="1:2">
      <c r="A806" s="11"/>
      <c r="B806" s="12"/>
    </row>
    <row r="807" spans="1:2">
      <c r="A807" s="11"/>
      <c r="B807" s="12"/>
    </row>
    <row r="808" spans="1:2">
      <c r="A808" s="11"/>
      <c r="B808" s="12"/>
    </row>
    <row r="809" spans="1:2">
      <c r="A809" s="11"/>
      <c r="B809" s="12"/>
    </row>
    <row r="810" spans="1:2">
      <c r="A810" s="11"/>
      <c r="B810" s="12"/>
    </row>
    <row r="811" spans="1:2">
      <c r="A811" s="11"/>
      <c r="B811" s="12"/>
    </row>
    <row r="812" spans="1:2">
      <c r="A812" s="11"/>
      <c r="B812" s="12"/>
    </row>
    <row r="813" spans="1:2">
      <c r="A813" s="11"/>
      <c r="B813" s="12"/>
    </row>
    <row r="814" spans="1:2">
      <c r="A814" s="11"/>
      <c r="B814" s="12"/>
    </row>
    <row r="815" spans="1:2">
      <c r="A815" s="11"/>
      <c r="B815" s="12"/>
    </row>
    <row r="816" spans="1:2">
      <c r="A816" s="11"/>
      <c r="B816" s="12"/>
    </row>
    <row r="817" spans="1:2">
      <c r="A817" s="11"/>
      <c r="B817" s="12"/>
    </row>
    <row r="818" spans="1:2">
      <c r="A818" s="11"/>
      <c r="B818" s="12"/>
    </row>
    <row r="819" spans="1:2">
      <c r="A819" s="11"/>
      <c r="B819" s="12"/>
    </row>
    <row r="820" spans="1:2">
      <c r="A820" s="11"/>
      <c r="B820" s="12"/>
    </row>
    <row r="821" spans="1:2">
      <c r="A821" s="11"/>
      <c r="B821" s="12"/>
    </row>
    <row r="822" spans="1:2">
      <c r="A822" s="11"/>
      <c r="B822" s="12"/>
    </row>
    <row r="823" spans="1:2">
      <c r="A823" s="11"/>
      <c r="B823" s="12"/>
    </row>
    <row r="824" spans="1:2">
      <c r="A824" s="11"/>
      <c r="B824" s="12"/>
    </row>
    <row r="825" spans="1:2">
      <c r="A825" s="11"/>
      <c r="B825" s="12"/>
    </row>
    <row r="826" spans="1:2">
      <c r="A826" s="11"/>
      <c r="B826" s="12"/>
    </row>
    <row r="827" spans="1:2">
      <c r="A827" s="11"/>
      <c r="B827" s="12"/>
    </row>
    <row r="828" spans="1:2">
      <c r="A828" s="11"/>
      <c r="B828" s="12"/>
    </row>
    <row r="829" spans="1:2">
      <c r="A829" s="11"/>
      <c r="B829" s="12"/>
    </row>
    <row r="830" spans="1:2">
      <c r="A830" s="11"/>
      <c r="B830" s="12"/>
    </row>
    <row r="831" spans="1:2">
      <c r="A831" s="11"/>
      <c r="B831" s="12"/>
    </row>
    <row r="832" spans="1:2">
      <c r="A832" s="11"/>
      <c r="B832" s="12"/>
    </row>
    <row r="833" spans="1:2">
      <c r="A833" s="11"/>
      <c r="B833" s="12"/>
    </row>
    <row r="834" spans="1:2">
      <c r="A834" s="11"/>
      <c r="B834" s="12"/>
    </row>
    <row r="835" spans="1:2">
      <c r="A835" s="11"/>
      <c r="B835" s="12"/>
    </row>
    <row r="836" spans="1:2">
      <c r="A836" s="11"/>
      <c r="B836" s="12"/>
    </row>
    <row r="837" spans="1:2">
      <c r="A837" s="11"/>
      <c r="B837" s="12"/>
    </row>
    <row r="838" spans="1:2">
      <c r="A838" s="11"/>
      <c r="B838" s="12"/>
    </row>
    <row r="839" spans="1:2">
      <c r="A839" s="11"/>
      <c r="B839" s="12"/>
    </row>
    <row r="840" spans="1:2">
      <c r="A840" s="11"/>
      <c r="B840" s="12"/>
    </row>
    <row r="841" spans="1:2">
      <c r="A841" s="11"/>
      <c r="B841" s="12"/>
    </row>
    <row r="842" spans="1:2">
      <c r="A842" s="11"/>
      <c r="B842" s="12"/>
    </row>
    <row r="843" spans="1:2">
      <c r="A843" s="11"/>
      <c r="B843" s="12"/>
    </row>
    <row r="844" spans="1:2">
      <c r="A844" s="11"/>
      <c r="B844" s="12"/>
    </row>
    <row r="845" spans="1:2">
      <c r="A845" s="11"/>
      <c r="B845" s="12"/>
    </row>
    <row r="846" spans="1:2">
      <c r="A846" s="11"/>
      <c r="B846" s="12"/>
    </row>
    <row r="847" spans="1:2">
      <c r="A847" s="11"/>
      <c r="B847" s="12"/>
    </row>
    <row r="848" spans="1:2">
      <c r="A848" s="11"/>
      <c r="B848" s="12"/>
    </row>
    <row r="849" spans="1:2">
      <c r="A849" s="11"/>
      <c r="B849" s="12"/>
    </row>
    <row r="850" spans="1:2">
      <c r="A850" s="11"/>
      <c r="B850" s="12"/>
    </row>
    <row r="851" spans="1:2">
      <c r="A851" s="11"/>
      <c r="B851" s="12"/>
    </row>
    <row r="852" spans="1:2">
      <c r="A852" s="11"/>
      <c r="B852" s="12"/>
    </row>
    <row r="853" spans="1:2">
      <c r="A853" s="11"/>
      <c r="B853" s="12"/>
    </row>
    <row r="854" spans="1:2">
      <c r="A854" s="11"/>
      <c r="B854" s="12"/>
    </row>
    <row r="855" spans="1:2">
      <c r="A855" s="11"/>
      <c r="B855" s="12"/>
    </row>
    <row r="856" spans="1:2">
      <c r="A856" s="11"/>
      <c r="B856" s="12"/>
    </row>
    <row r="857" spans="1:2">
      <c r="A857" s="11"/>
      <c r="B857" s="12"/>
    </row>
    <row r="858" spans="1:2">
      <c r="A858" s="11"/>
      <c r="B858" s="12"/>
    </row>
    <row r="859" spans="1:2">
      <c r="A859" s="11"/>
      <c r="B859" s="12"/>
    </row>
    <row r="860" spans="1:2">
      <c r="A860" s="11"/>
      <c r="B860" s="12"/>
    </row>
    <row r="861" spans="1:2">
      <c r="A861" s="11"/>
      <c r="B861" s="12"/>
    </row>
    <row r="862" spans="1:2">
      <c r="A862" s="11"/>
      <c r="B862" s="12"/>
    </row>
    <row r="863" spans="1:2">
      <c r="A863" s="11"/>
      <c r="B863" s="12"/>
    </row>
    <row r="864" spans="1:2">
      <c r="A864" s="11"/>
      <c r="B864" s="12"/>
    </row>
    <row r="865" spans="1:2">
      <c r="A865" s="11"/>
      <c r="B865" s="12"/>
    </row>
    <row r="866" spans="1:2">
      <c r="A866" s="11"/>
      <c r="B866" s="12"/>
    </row>
    <row r="867" spans="1:2">
      <c r="A867" s="11"/>
      <c r="B867" s="12"/>
    </row>
    <row r="868" spans="1:2">
      <c r="A868" s="11"/>
      <c r="B868" s="12"/>
    </row>
    <row r="869" spans="1:2">
      <c r="A869" s="11"/>
      <c r="B869" s="12"/>
    </row>
    <row r="870" spans="1:2">
      <c r="A870" s="11"/>
      <c r="B870" s="12"/>
    </row>
    <row r="871" spans="1:2">
      <c r="A871" s="11"/>
      <c r="B871" s="12"/>
    </row>
    <row r="872" spans="1:2">
      <c r="A872" s="11"/>
      <c r="B872" s="12"/>
    </row>
    <row r="873" spans="1:2">
      <c r="A873" s="11"/>
      <c r="B873" s="12"/>
    </row>
    <row r="874" spans="1:2">
      <c r="A874" s="11"/>
      <c r="B874" s="12"/>
    </row>
    <row r="875" spans="1:2">
      <c r="A875" s="11"/>
      <c r="B875" s="12"/>
    </row>
    <row r="876" spans="1:2">
      <c r="A876" s="11"/>
      <c r="B876" s="12"/>
    </row>
    <row r="877" spans="1:2">
      <c r="A877" s="11"/>
      <c r="B877" s="12"/>
    </row>
    <row r="878" spans="1:2">
      <c r="A878" s="11"/>
      <c r="B878" s="12"/>
    </row>
    <row r="879" spans="1:2">
      <c r="A879" s="11"/>
      <c r="B879" s="12"/>
    </row>
    <row r="880" spans="1:2">
      <c r="A880" s="11"/>
      <c r="B880" s="12"/>
    </row>
    <row r="881" spans="1:2">
      <c r="A881" s="11"/>
      <c r="B881" s="12"/>
    </row>
    <row r="882" spans="1:2">
      <c r="A882" s="11"/>
      <c r="B882" s="12"/>
    </row>
    <row r="883" spans="1:2">
      <c r="A883" s="11"/>
      <c r="B883" s="12"/>
    </row>
    <row r="884" spans="1:2">
      <c r="A884" s="11"/>
      <c r="B884" s="12"/>
    </row>
    <row r="885" spans="1:2">
      <c r="A885" s="11"/>
      <c r="B885" s="12"/>
    </row>
    <row r="886" spans="1:2">
      <c r="A886" s="11"/>
      <c r="B886" s="12"/>
    </row>
    <row r="887" spans="1:2">
      <c r="A887" s="11"/>
      <c r="B887" s="12"/>
    </row>
    <row r="888" spans="1:2">
      <c r="A888" s="11"/>
      <c r="B888" s="12"/>
    </row>
    <row r="889" spans="1:2">
      <c r="A889" s="11"/>
      <c r="B889" s="12"/>
    </row>
    <row r="890" spans="1:2">
      <c r="A890" s="11"/>
      <c r="B890" s="12"/>
    </row>
    <row r="891" spans="1:2">
      <c r="A891" s="11"/>
      <c r="B891" s="12"/>
    </row>
    <row r="892" spans="1:2">
      <c r="A892" s="11"/>
      <c r="B892" s="12"/>
    </row>
    <row r="893" spans="1:2">
      <c r="A893" s="11"/>
      <c r="B893" s="12"/>
    </row>
    <row r="894" spans="1:2">
      <c r="A894" s="11"/>
      <c r="B894" s="12"/>
    </row>
    <row r="895" spans="1:2">
      <c r="A895" s="11"/>
      <c r="B895" s="12"/>
    </row>
    <row r="896" spans="1:2">
      <c r="A896" s="11"/>
      <c r="B896" s="12"/>
    </row>
    <row r="897" spans="1:2">
      <c r="A897" s="11"/>
      <c r="B897" s="12"/>
    </row>
    <row r="898" spans="1:2">
      <c r="A898" s="11"/>
      <c r="B898" s="12"/>
    </row>
    <row r="899" spans="1:2">
      <c r="A899" s="11"/>
      <c r="B899" s="12"/>
    </row>
    <row r="900" spans="1:2">
      <c r="A900" s="11"/>
      <c r="B900" s="12"/>
    </row>
    <row r="901" spans="1:2">
      <c r="A901" s="11"/>
      <c r="B901" s="12"/>
    </row>
    <row r="902" spans="1:2">
      <c r="A902" s="11"/>
      <c r="B902" s="12"/>
    </row>
    <row r="903" spans="1:2">
      <c r="A903" s="11"/>
      <c r="B903" s="12"/>
    </row>
    <row r="904" spans="1:2">
      <c r="A904" s="11"/>
      <c r="B904" s="12"/>
    </row>
    <row r="905" spans="1:2">
      <c r="A905" s="11"/>
      <c r="B905" s="12"/>
    </row>
    <row r="906" spans="1:2">
      <c r="A906" s="11"/>
      <c r="B906" s="12"/>
    </row>
    <row r="907" spans="1:2">
      <c r="A907" s="11"/>
      <c r="B907" s="12"/>
    </row>
    <row r="908" spans="1:2">
      <c r="A908" s="11"/>
      <c r="B908" s="12"/>
    </row>
    <row r="909" spans="1:2">
      <c r="A909" s="11"/>
      <c r="B909" s="12"/>
    </row>
    <row r="910" spans="1:2">
      <c r="A910" s="11"/>
      <c r="B910" s="12"/>
    </row>
    <row r="911" spans="1:2">
      <c r="A911" s="11"/>
      <c r="B911" s="12"/>
    </row>
    <row r="912" spans="1:2">
      <c r="A912" s="11"/>
      <c r="B912" s="12"/>
    </row>
    <row r="913" spans="1:2">
      <c r="A913" s="11"/>
      <c r="B913" s="12"/>
    </row>
    <row r="914" spans="1:2">
      <c r="A914" s="11"/>
      <c r="B914" s="12"/>
    </row>
    <row r="915" spans="1:2">
      <c r="A915" s="11"/>
      <c r="B915" s="12"/>
    </row>
    <row r="916" spans="1:2">
      <c r="A916" s="11"/>
      <c r="B916" s="12"/>
    </row>
    <row r="917" spans="1:2">
      <c r="A917" s="11"/>
      <c r="B917" s="12"/>
    </row>
    <row r="918" spans="1:2">
      <c r="A918" s="11"/>
      <c r="B918" s="12"/>
    </row>
    <row r="919" spans="1:2">
      <c r="A919" s="11"/>
      <c r="B919" s="12"/>
    </row>
    <row r="920" spans="1:2">
      <c r="A920" s="11"/>
      <c r="B920" s="12"/>
    </row>
    <row r="921" spans="1:2">
      <c r="A921" s="11"/>
      <c r="B921" s="12"/>
    </row>
    <row r="922" spans="1:2">
      <c r="A922" s="11"/>
      <c r="B922" s="12"/>
    </row>
    <row r="923" spans="1:2">
      <c r="A923" s="11"/>
      <c r="B923" s="12"/>
    </row>
    <row r="924" spans="1:2">
      <c r="A924" s="11"/>
      <c r="B924" s="12"/>
    </row>
    <row r="925" spans="1:2">
      <c r="A925" s="11"/>
      <c r="B925" s="12"/>
    </row>
    <row r="926" spans="1:2">
      <c r="A926" s="11"/>
      <c r="B926" s="12"/>
    </row>
    <row r="927" spans="1:2">
      <c r="A927" s="11"/>
      <c r="B927" s="12"/>
    </row>
    <row r="928" spans="1:2">
      <c r="A928" s="11"/>
      <c r="B928" s="12"/>
    </row>
    <row r="929" spans="1:2">
      <c r="A929" s="11"/>
      <c r="B929" s="12"/>
    </row>
    <row r="930" spans="1:2">
      <c r="A930" s="11"/>
      <c r="B930" s="12"/>
    </row>
    <row r="931" spans="1:2">
      <c r="A931" s="11"/>
      <c r="B931" s="12"/>
    </row>
    <row r="932" spans="1:2">
      <c r="A932" s="11"/>
      <c r="B932" s="12"/>
    </row>
    <row r="933" spans="1:2">
      <c r="A933" s="11"/>
      <c r="B933" s="12"/>
    </row>
    <row r="934" spans="1:2">
      <c r="A934" s="11"/>
      <c r="B934" s="12"/>
    </row>
    <row r="935" spans="1:2">
      <c r="A935" s="11"/>
      <c r="B935" s="12"/>
    </row>
    <row r="936" spans="1:2">
      <c r="A936" s="11"/>
      <c r="B936" s="12"/>
    </row>
    <row r="937" spans="1:2">
      <c r="A937" s="11"/>
      <c r="B937" s="12"/>
    </row>
    <row r="938" spans="1:2">
      <c r="A938" s="11"/>
      <c r="B938" s="12"/>
    </row>
    <row r="939" spans="1:2">
      <c r="A939" s="11"/>
      <c r="B939" s="12"/>
    </row>
    <row r="940" spans="1:2">
      <c r="A940" s="11"/>
      <c r="B940" s="12"/>
    </row>
    <row r="941" spans="1:2">
      <c r="A941" s="11"/>
      <c r="B941" s="12"/>
    </row>
    <row r="942" spans="1:2">
      <c r="A942" s="11"/>
      <c r="B942" s="12"/>
    </row>
    <row r="943" spans="1:2">
      <c r="A943" s="11"/>
      <c r="B943" s="12"/>
    </row>
    <row r="944" spans="1:2">
      <c r="A944" s="11"/>
      <c r="B944" s="12"/>
    </row>
    <row r="945" spans="1:2">
      <c r="A945" s="11"/>
      <c r="B945" s="12"/>
    </row>
    <row r="946" spans="1:2">
      <c r="A946" s="11"/>
      <c r="B946" s="12"/>
    </row>
    <row r="947" spans="1:2">
      <c r="A947" s="11"/>
      <c r="B947" s="12"/>
    </row>
    <row r="948" spans="1:2">
      <c r="A948" s="11"/>
      <c r="B948" s="12"/>
    </row>
    <row r="949" spans="1:2">
      <c r="A949" s="11"/>
      <c r="B949" s="12"/>
    </row>
    <row r="950" spans="1:2">
      <c r="A950" s="11"/>
      <c r="B950" s="12"/>
    </row>
    <row r="951" spans="1:2">
      <c r="A951" s="11"/>
      <c r="B951" s="12"/>
    </row>
    <row r="952" spans="1:2">
      <c r="A952" s="11"/>
      <c r="B952" s="12"/>
    </row>
    <row r="953" spans="1:2">
      <c r="A953" s="11"/>
      <c r="B953" s="12"/>
    </row>
    <row r="954" spans="1:2">
      <c r="A954" s="11"/>
      <c r="B954" s="12"/>
    </row>
    <row r="955" spans="1:2">
      <c r="A955" s="11"/>
      <c r="B955" s="12"/>
    </row>
    <row r="956" spans="1:2">
      <c r="A956" s="11"/>
      <c r="B956" s="12"/>
    </row>
    <row r="957" spans="1:2">
      <c r="A957" s="11"/>
      <c r="B957" s="12"/>
    </row>
    <row r="958" spans="1:2">
      <c r="A958" s="11"/>
      <c r="B958" s="12"/>
    </row>
    <row r="959" spans="1:2">
      <c r="A959" s="11"/>
      <c r="B959" s="12"/>
    </row>
    <row r="960" spans="1:2">
      <c r="A960" s="11"/>
      <c r="B960" s="12"/>
    </row>
    <row r="961" spans="1:2">
      <c r="A961" s="11"/>
      <c r="B961" s="12"/>
    </row>
    <row r="962" spans="1:2">
      <c r="A962" s="11"/>
      <c r="B962" s="12"/>
    </row>
    <row r="963" spans="1:2">
      <c r="A963" s="11"/>
      <c r="B963" s="12"/>
    </row>
    <row r="964" spans="1:2">
      <c r="A964" s="11"/>
      <c r="B964" s="12"/>
    </row>
    <row r="965" spans="1:2">
      <c r="A965" s="11"/>
      <c r="B965" s="12"/>
    </row>
    <row r="966" spans="1:2">
      <c r="A966" s="11"/>
      <c r="B966" s="12"/>
    </row>
    <row r="967" spans="1:2">
      <c r="A967" s="11"/>
      <c r="B967" s="12"/>
    </row>
    <row r="968" spans="1:2">
      <c r="A968" s="11"/>
      <c r="B968" s="12"/>
    </row>
    <row r="969" spans="1:2">
      <c r="A969" s="11"/>
      <c r="B969" s="12"/>
    </row>
    <row r="970" spans="1:2">
      <c r="A970" s="11"/>
      <c r="B970" s="12"/>
    </row>
    <row r="971" spans="1:2">
      <c r="A971" s="11"/>
      <c r="B971" s="12"/>
    </row>
    <row r="972" spans="1:2">
      <c r="A972" s="11"/>
      <c r="B972" s="12"/>
    </row>
    <row r="973" spans="1:2">
      <c r="A973" s="11"/>
      <c r="B973" s="12"/>
    </row>
    <row r="974" spans="1:2">
      <c r="A974" s="11"/>
      <c r="B974" s="12"/>
    </row>
    <row r="975" spans="1:2">
      <c r="A975" s="11"/>
      <c r="B975" s="12"/>
    </row>
    <row r="976" spans="1:2">
      <c r="A976" s="11"/>
      <c r="B976" s="12"/>
    </row>
    <row r="977" spans="1:2">
      <c r="A977" s="11"/>
      <c r="B977" s="12"/>
    </row>
    <row r="978" spans="1:2">
      <c r="A978" s="11"/>
      <c r="B978" s="12"/>
    </row>
    <row r="979" spans="1:2">
      <c r="A979" s="11"/>
      <c r="B979" s="12"/>
    </row>
    <row r="980" spans="1:2">
      <c r="A980" s="11"/>
      <c r="B980" s="12"/>
    </row>
    <row r="981" spans="1:2">
      <c r="A981" s="11"/>
      <c r="B981" s="12"/>
    </row>
    <row r="982" spans="1:2">
      <c r="A982" s="11"/>
      <c r="B982" s="12"/>
    </row>
    <row r="983" spans="1:2">
      <c r="A983" s="11"/>
      <c r="B983" s="12"/>
    </row>
    <row r="984" spans="1:2">
      <c r="A984" s="11"/>
      <c r="B984" s="12"/>
    </row>
    <row r="985" spans="1:2">
      <c r="A985" s="11"/>
      <c r="B985" s="12"/>
    </row>
    <row r="986" spans="1:2">
      <c r="A986" s="11"/>
      <c r="B986" s="12"/>
    </row>
    <row r="987" spans="1:2">
      <c r="A987" s="11"/>
      <c r="B987" s="12"/>
    </row>
    <row r="988" spans="1:2">
      <c r="A988" s="11"/>
      <c r="B988" s="12"/>
    </row>
    <row r="989" spans="1:2">
      <c r="A989" s="11"/>
      <c r="B989" s="12"/>
    </row>
    <row r="990" spans="1:2">
      <c r="A990" s="11"/>
      <c r="B990" s="12"/>
    </row>
    <row r="991" spans="1:2">
      <c r="A991" s="11"/>
      <c r="B991" s="12"/>
    </row>
    <row r="992" spans="1:2">
      <c r="A992" s="11"/>
      <c r="B992" s="12"/>
    </row>
    <row r="993" spans="1:2">
      <c r="A993" s="11"/>
      <c r="B993" s="12"/>
    </row>
    <row r="994" spans="1:2">
      <c r="A994" s="11"/>
      <c r="B994" s="12"/>
    </row>
    <row r="995" spans="1:2">
      <c r="A995" s="11"/>
      <c r="B995" s="12"/>
    </row>
    <row r="996" spans="1:2">
      <c r="A996" s="11"/>
      <c r="B996" s="12"/>
    </row>
    <row r="997" spans="1:2">
      <c r="A997" s="11"/>
      <c r="B997" s="12"/>
    </row>
    <row r="998" spans="1:2">
      <c r="A998" s="11"/>
      <c r="B998" s="12"/>
    </row>
    <row r="999" spans="1:2">
      <c r="A999" s="11"/>
      <c r="B999" s="12"/>
    </row>
    <row r="1000" spans="1:2">
      <c r="A1000" s="11"/>
      <c r="B1000" s="12"/>
    </row>
    <row r="1001" spans="1:2">
      <c r="A1001" s="11"/>
      <c r="B1001" s="12"/>
    </row>
    <row r="1002" spans="1:2">
      <c r="A1002" s="11"/>
      <c r="B1002" s="12"/>
    </row>
    <row r="1003" spans="1:2">
      <c r="A1003" s="11"/>
      <c r="B1003" s="12"/>
    </row>
    <row r="1004" spans="1:2">
      <c r="A1004" s="11"/>
      <c r="B1004" s="12"/>
    </row>
    <row r="1005" spans="1:2">
      <c r="A1005" s="11"/>
      <c r="B1005" s="12"/>
    </row>
    <row r="1006" spans="1:2">
      <c r="A1006" s="11"/>
      <c r="B1006" s="12"/>
    </row>
    <row r="1007" spans="1:2">
      <c r="A1007" s="11"/>
      <c r="B1007" s="12"/>
    </row>
    <row r="1008" spans="1:2">
      <c r="A1008" s="11"/>
      <c r="B1008" s="12"/>
    </row>
    <row r="1009" spans="1:2">
      <c r="A1009" s="11"/>
      <c r="B1009" s="12"/>
    </row>
    <row r="1010" spans="1:2">
      <c r="A1010" s="11"/>
      <c r="B1010" s="12"/>
    </row>
    <row r="1011" spans="1:2">
      <c r="A1011" s="11"/>
      <c r="B1011" s="12"/>
    </row>
    <row r="1012" spans="1:2">
      <c r="A1012" s="11"/>
      <c r="B1012" s="12"/>
    </row>
    <row r="1013" spans="1:2">
      <c r="A1013" s="11"/>
      <c r="B1013" s="12"/>
    </row>
    <row r="1014" spans="1:2">
      <c r="A1014" s="11"/>
      <c r="B1014" s="12"/>
    </row>
    <row r="1015" spans="1:2">
      <c r="A1015" s="11"/>
      <c r="B1015" s="12"/>
    </row>
    <row r="1016" spans="1:2">
      <c r="A1016" s="11"/>
      <c r="B1016" s="12"/>
    </row>
    <row r="1017" spans="1:2">
      <c r="A1017" s="11"/>
      <c r="B1017" s="12"/>
    </row>
    <row r="1018" spans="1:2">
      <c r="A1018" s="11"/>
      <c r="B1018" s="12"/>
    </row>
    <row r="1019" spans="1:2">
      <c r="A1019" s="11"/>
      <c r="B1019" s="12"/>
    </row>
    <row r="1020" spans="1:2">
      <c r="A1020" s="11"/>
      <c r="B1020" s="12"/>
    </row>
    <row r="1021" spans="1:2">
      <c r="A1021" s="11"/>
      <c r="B1021" s="12"/>
    </row>
    <row r="1022" spans="1:2">
      <c r="A1022" s="11"/>
      <c r="B1022" s="12"/>
    </row>
    <row r="1023" spans="1:2">
      <c r="A1023" s="11"/>
      <c r="B1023" s="12"/>
    </row>
    <row r="1024" spans="1:2">
      <c r="A1024" s="11"/>
      <c r="B1024" s="12"/>
    </row>
    <row r="1025" spans="1:2">
      <c r="A1025" s="11"/>
      <c r="B1025" s="12"/>
    </row>
    <row r="1026" spans="1:2">
      <c r="A1026" s="11"/>
      <c r="B1026" s="12"/>
    </row>
    <row r="1027" spans="1:2">
      <c r="A1027" s="11"/>
      <c r="B1027" s="12"/>
    </row>
    <row r="1028" spans="1:2">
      <c r="A1028" s="11"/>
      <c r="B1028" s="12"/>
    </row>
    <row r="1029" spans="1:2">
      <c r="A1029" s="11"/>
      <c r="B1029" s="12"/>
    </row>
    <row r="1030" spans="1:2">
      <c r="A1030" s="11"/>
      <c r="B1030" s="12"/>
    </row>
    <row r="1031" spans="1:2">
      <c r="A1031" s="11"/>
      <c r="B1031" s="12"/>
    </row>
    <row r="1032" spans="1:2">
      <c r="A1032" s="11"/>
      <c r="B1032" s="12"/>
    </row>
    <row r="1033" spans="1:2">
      <c r="A1033" s="11"/>
      <c r="B1033" s="12"/>
    </row>
    <row r="1034" spans="1:2">
      <c r="A1034" s="11"/>
      <c r="B1034" s="12"/>
    </row>
    <row r="1035" spans="1:2">
      <c r="A1035" s="11"/>
      <c r="B1035" s="12"/>
    </row>
    <row r="1036" spans="1:2">
      <c r="A1036" s="11"/>
      <c r="B1036" s="12"/>
    </row>
    <row r="1037" spans="1:2">
      <c r="A1037" s="11"/>
      <c r="B1037" s="12"/>
    </row>
    <row r="1038" spans="1:2">
      <c r="A1038" s="11"/>
      <c r="B1038" s="12"/>
    </row>
    <row r="1039" spans="1:2">
      <c r="A1039" s="11"/>
      <c r="B1039" s="12"/>
    </row>
    <row r="1040" spans="1:2">
      <c r="A1040" s="11"/>
      <c r="B1040" s="12"/>
    </row>
    <row r="1041" spans="1:2">
      <c r="A1041" s="11"/>
      <c r="B1041" s="12"/>
    </row>
    <row r="1042" spans="1:2">
      <c r="A1042" s="11"/>
      <c r="B1042" s="12"/>
    </row>
    <row r="1043" spans="1:2">
      <c r="A1043" s="11"/>
      <c r="B1043" s="12"/>
    </row>
    <row r="1044" spans="1:2">
      <c r="A1044" s="11"/>
      <c r="B1044" s="12"/>
    </row>
    <row r="1045" spans="1:2">
      <c r="A1045" s="11"/>
      <c r="B1045" s="12"/>
    </row>
    <row r="1046" spans="1:2">
      <c r="A1046" s="11"/>
      <c r="B1046" s="12"/>
    </row>
    <row r="1047" spans="1:2">
      <c r="A1047" s="11"/>
      <c r="B1047" s="12"/>
    </row>
    <row r="1048" spans="1:2">
      <c r="A1048" s="11"/>
      <c r="B1048" s="12"/>
    </row>
    <row r="1049" spans="1:2">
      <c r="A1049" s="11"/>
      <c r="B1049" s="12"/>
    </row>
    <row r="1050" spans="1:2">
      <c r="A1050" s="11"/>
      <c r="B1050" s="12"/>
    </row>
    <row r="1051" spans="1:2">
      <c r="A1051" s="11"/>
      <c r="B1051" s="12"/>
    </row>
    <row r="1052" spans="1:2">
      <c r="A1052" s="11"/>
      <c r="B1052" s="12"/>
    </row>
    <row r="1053" spans="1:2">
      <c r="A1053" s="11"/>
      <c r="B1053" s="12"/>
    </row>
    <row r="1054" spans="1:2">
      <c r="A1054" s="11"/>
      <c r="B1054" s="12"/>
    </row>
    <row r="1055" spans="1:2">
      <c r="A1055" s="11"/>
      <c r="B1055" s="12"/>
    </row>
    <row r="1056" spans="1:2">
      <c r="A1056" s="11"/>
      <c r="B1056" s="12"/>
    </row>
    <row r="1057" spans="1:2">
      <c r="A1057" s="11"/>
      <c r="B1057" s="12"/>
    </row>
    <row r="1058" spans="1:2">
      <c r="A1058" s="11"/>
      <c r="B1058" s="12"/>
    </row>
    <row r="1059" spans="1:2">
      <c r="A1059" s="11"/>
      <c r="B1059" s="12"/>
    </row>
    <row r="1060" spans="1:2">
      <c r="A1060" s="11"/>
      <c r="B1060" s="12"/>
    </row>
    <row r="1061" spans="1:2">
      <c r="A1061" s="11"/>
      <c r="B1061" s="12"/>
    </row>
    <row r="1062" spans="1:2">
      <c r="A1062" s="11"/>
      <c r="B1062" s="12"/>
    </row>
    <row r="1063" spans="1:2">
      <c r="A1063" s="11"/>
      <c r="B1063" s="12"/>
    </row>
    <row r="1064" spans="1:2">
      <c r="A1064" s="11"/>
      <c r="B1064" s="12"/>
    </row>
    <row r="1065" spans="1:2">
      <c r="A1065" s="11"/>
      <c r="B1065" s="12"/>
    </row>
    <row r="1066" spans="1:2">
      <c r="A1066" s="11"/>
      <c r="B1066" s="12"/>
    </row>
    <row r="1067" spans="1:2">
      <c r="A1067" s="11"/>
      <c r="B1067" s="12"/>
    </row>
    <row r="1068" spans="1:2">
      <c r="A1068" s="11"/>
      <c r="B1068" s="12"/>
    </row>
    <row r="1069" spans="1:2">
      <c r="A1069" s="11"/>
      <c r="B1069" s="12"/>
    </row>
    <row r="1070" spans="1:2">
      <c r="A1070" s="11"/>
      <c r="B1070" s="12"/>
    </row>
    <row r="1071" spans="1:2">
      <c r="A1071" s="11"/>
      <c r="B1071" s="12"/>
    </row>
    <row r="1072" spans="1:2">
      <c r="A1072" s="11"/>
      <c r="B1072" s="12"/>
    </row>
    <row r="1073" spans="1:2">
      <c r="A1073" s="11"/>
      <c r="B1073" s="12"/>
    </row>
    <row r="1074" spans="1:2">
      <c r="A1074" s="11"/>
      <c r="B1074" s="12"/>
    </row>
    <row r="1075" spans="1:2">
      <c r="A1075" s="11"/>
      <c r="B1075" s="12"/>
    </row>
    <row r="1076" spans="1:2">
      <c r="A1076" s="11"/>
      <c r="B1076" s="12"/>
    </row>
    <row r="1077" spans="1:2">
      <c r="A1077" s="11"/>
      <c r="B1077" s="12"/>
    </row>
    <row r="1078" spans="1:2">
      <c r="A1078" s="11"/>
      <c r="B1078" s="12"/>
    </row>
    <row r="1079" spans="1:2">
      <c r="A1079" s="11"/>
      <c r="B1079" s="12"/>
    </row>
    <row r="1080" spans="1:2">
      <c r="A1080" s="11"/>
      <c r="B1080" s="12"/>
    </row>
    <row r="1081" spans="1:2">
      <c r="A1081" s="11"/>
      <c r="B1081" s="12"/>
    </row>
    <row r="1082" spans="1:2">
      <c r="A1082" s="11"/>
      <c r="B1082" s="12"/>
    </row>
    <row r="1083" spans="1:2">
      <c r="A1083" s="11"/>
      <c r="B1083" s="12"/>
    </row>
    <row r="1084" spans="1:2">
      <c r="A1084" s="11"/>
      <c r="B1084" s="12"/>
    </row>
    <row r="1085" spans="1:2">
      <c r="A1085" s="11"/>
      <c r="B1085" s="12"/>
    </row>
    <row r="1086" spans="1:2">
      <c r="A1086" s="11"/>
      <c r="B1086" s="12"/>
    </row>
    <row r="1087" spans="1:2">
      <c r="A1087" s="11"/>
      <c r="B1087" s="12"/>
    </row>
    <row r="1088" spans="1:2">
      <c r="A1088" s="11"/>
      <c r="B1088" s="12"/>
    </row>
    <row r="1089" spans="1:2">
      <c r="A1089" s="11"/>
      <c r="B1089" s="12"/>
    </row>
    <row r="1090" spans="1:2">
      <c r="A1090" s="11"/>
      <c r="B1090" s="12"/>
    </row>
    <row r="1091" spans="1:2">
      <c r="A1091" s="11"/>
      <c r="B1091" s="12"/>
    </row>
    <row r="1092" spans="1:2">
      <c r="A1092" s="11"/>
      <c r="B1092" s="12"/>
    </row>
    <row r="1093" spans="1:2">
      <c r="A1093" s="11"/>
      <c r="B1093" s="12"/>
    </row>
    <row r="1094" spans="1:2">
      <c r="A1094" s="11"/>
      <c r="B1094" s="12"/>
    </row>
    <row r="1095" spans="1:2">
      <c r="A1095" s="11"/>
      <c r="B1095" s="12"/>
    </row>
    <row r="1096" spans="1:2">
      <c r="A1096" s="11"/>
      <c r="B1096" s="12"/>
    </row>
    <row r="1097" spans="1:2">
      <c r="A1097" s="11"/>
      <c r="B1097" s="12"/>
    </row>
    <row r="1098" spans="1:2">
      <c r="A1098" s="11"/>
      <c r="B1098" s="12"/>
    </row>
    <row r="1099" spans="1:2">
      <c r="A1099" s="11"/>
      <c r="B1099" s="12"/>
    </row>
    <row r="1100" spans="1:2">
      <c r="A1100" s="11"/>
      <c r="B1100" s="12"/>
    </row>
    <row r="1101" spans="1:2">
      <c r="A1101" s="11"/>
      <c r="B1101" s="12"/>
    </row>
    <row r="1102" spans="1:2">
      <c r="A1102" s="11"/>
      <c r="B1102" s="12"/>
    </row>
    <row r="1103" spans="1:2">
      <c r="A1103" s="11"/>
      <c r="B1103" s="12"/>
    </row>
    <row r="1104" spans="1:2">
      <c r="A1104" s="11"/>
      <c r="B1104" s="12"/>
    </row>
    <row r="1105" spans="1:2">
      <c r="A1105" s="11"/>
      <c r="B1105" s="12"/>
    </row>
    <row r="1106" spans="1:2">
      <c r="A1106" s="11"/>
      <c r="B1106" s="12"/>
    </row>
    <row r="1107" spans="1:2">
      <c r="A1107" s="11"/>
      <c r="B1107" s="12"/>
    </row>
    <row r="1108" spans="1:2">
      <c r="A1108" s="11"/>
      <c r="B1108" s="12"/>
    </row>
    <row r="1109" spans="1:2">
      <c r="A1109" s="11"/>
      <c r="B1109" s="12"/>
    </row>
    <row r="1110" spans="1:2">
      <c r="A1110" s="11"/>
      <c r="B1110" s="12"/>
    </row>
    <row r="1111" spans="1:2">
      <c r="A1111" s="11"/>
      <c r="B1111" s="12"/>
    </row>
    <row r="1112" spans="1:2">
      <c r="A1112" s="11"/>
      <c r="B1112" s="12"/>
    </row>
    <row r="1113" spans="1:2">
      <c r="A1113" s="11"/>
      <c r="B1113" s="12"/>
    </row>
    <row r="1114" spans="1:2">
      <c r="A1114" s="11"/>
      <c r="B1114" s="12"/>
    </row>
    <row r="1115" spans="1:2">
      <c r="A1115" s="11"/>
      <c r="B1115" s="12"/>
    </row>
    <row r="1116" spans="1:2">
      <c r="A1116" s="11"/>
      <c r="B1116" s="12"/>
    </row>
    <row r="1117" spans="1:2">
      <c r="A1117" s="11"/>
      <c r="B1117" s="12"/>
    </row>
    <row r="1118" spans="1:2">
      <c r="A1118" s="11"/>
      <c r="B1118" s="12"/>
    </row>
    <row r="1119" spans="1:2">
      <c r="A1119" s="11"/>
      <c r="B1119" s="12"/>
    </row>
    <row r="1120" spans="1:2">
      <c r="A1120" s="11"/>
      <c r="B1120" s="12"/>
    </row>
    <row r="1121" spans="1:2">
      <c r="A1121" s="11"/>
      <c r="B1121" s="12"/>
    </row>
    <row r="1122" spans="1:2">
      <c r="A1122" s="11"/>
      <c r="B1122" s="12"/>
    </row>
    <row r="1123" spans="1:2">
      <c r="A1123" s="11"/>
      <c r="B1123" s="12"/>
    </row>
    <row r="1124" spans="1:2">
      <c r="A1124" s="11"/>
      <c r="B1124" s="12"/>
    </row>
    <row r="1125" spans="1:2">
      <c r="A1125" s="11"/>
      <c r="B1125" s="12"/>
    </row>
    <row r="1126" spans="1:2">
      <c r="A1126" s="11"/>
      <c r="B1126" s="12"/>
    </row>
    <row r="1127" spans="1:2">
      <c r="A1127" s="11"/>
      <c r="B1127" s="12"/>
    </row>
    <row r="1128" spans="1:2">
      <c r="A1128" s="11"/>
      <c r="B1128" s="12"/>
    </row>
    <row r="1129" spans="1:2">
      <c r="A1129" s="11"/>
      <c r="B1129" s="12"/>
    </row>
    <row r="1130" spans="1:2">
      <c r="A1130" s="11"/>
      <c r="B1130" s="12"/>
    </row>
    <row r="1131" spans="1:2">
      <c r="A1131" s="11"/>
      <c r="B1131" s="12"/>
    </row>
    <row r="1132" spans="1:2">
      <c r="A1132" s="11"/>
      <c r="B1132" s="12"/>
    </row>
    <row r="1133" spans="1:2">
      <c r="A1133" s="11"/>
      <c r="B1133" s="12"/>
    </row>
    <row r="1134" spans="1:2">
      <c r="A1134" s="11"/>
      <c r="B1134" s="12"/>
    </row>
    <row r="1135" spans="1:2">
      <c r="A1135" s="11"/>
      <c r="B1135" s="12"/>
    </row>
    <row r="1136" spans="1:2">
      <c r="A1136" s="11"/>
      <c r="B1136" s="12"/>
    </row>
    <row r="1137" spans="1:2">
      <c r="A1137" s="11"/>
      <c r="B1137" s="12"/>
    </row>
    <row r="1138" spans="1:2">
      <c r="A1138" s="11"/>
      <c r="B1138" s="12"/>
    </row>
    <row r="1139" spans="1:2">
      <c r="A1139" s="11"/>
      <c r="B1139" s="12"/>
    </row>
    <row r="1140" spans="1:2">
      <c r="A1140" s="11"/>
      <c r="B1140" s="12"/>
    </row>
    <row r="1141" spans="1:2">
      <c r="A1141" s="11"/>
      <c r="B1141" s="12"/>
    </row>
    <row r="1142" spans="1:2">
      <c r="A1142" s="11"/>
      <c r="B1142" s="12"/>
    </row>
    <row r="1143" spans="1:2">
      <c r="A1143" s="11"/>
      <c r="B1143" s="12"/>
    </row>
    <row r="1144" spans="1:2">
      <c r="A1144" s="11"/>
      <c r="B1144" s="12"/>
    </row>
    <row r="1145" spans="1:2">
      <c r="A1145" s="11"/>
      <c r="B1145" s="12"/>
    </row>
    <row r="1146" spans="1:2">
      <c r="A1146" s="11"/>
      <c r="B1146" s="12"/>
    </row>
    <row r="1147" spans="1:2">
      <c r="A1147" s="11"/>
      <c r="B1147" s="12"/>
    </row>
    <row r="1148" spans="1:2">
      <c r="A1148" s="11"/>
      <c r="B1148" s="12"/>
    </row>
    <row r="1149" spans="1:2">
      <c r="A1149" s="11"/>
      <c r="B1149" s="12"/>
    </row>
    <row r="1150" spans="1:2">
      <c r="A1150" s="11"/>
      <c r="B1150" s="12"/>
    </row>
    <row r="1151" spans="1:2">
      <c r="A1151" s="11"/>
      <c r="B1151" s="12"/>
    </row>
    <row r="1152" spans="1:2">
      <c r="A1152" s="11"/>
      <c r="B1152" s="12"/>
    </row>
    <row r="1153" spans="1:2">
      <c r="A1153" s="11"/>
      <c r="B1153" s="12"/>
    </row>
    <row r="1154" spans="1:2">
      <c r="A1154" s="11"/>
      <c r="B1154" s="12"/>
    </row>
    <row r="1155" spans="1:2">
      <c r="A1155" s="11"/>
      <c r="B1155" s="12"/>
    </row>
    <row r="1156" spans="1:2">
      <c r="A1156" s="11"/>
      <c r="B1156" s="12"/>
    </row>
    <row r="1157" spans="1:2">
      <c r="A1157" s="11"/>
      <c r="B1157" s="12"/>
    </row>
    <row r="1158" spans="1:2">
      <c r="A1158" s="11"/>
      <c r="B1158" s="12"/>
    </row>
    <row r="1159" spans="1:2">
      <c r="A1159" s="11"/>
      <c r="B1159" s="12"/>
    </row>
    <row r="1160" spans="1:2">
      <c r="A1160" s="11"/>
      <c r="B1160" s="12"/>
    </row>
    <row r="1161" spans="1:2">
      <c r="A1161" s="11"/>
      <c r="B1161" s="12"/>
    </row>
    <row r="1162" spans="1:2">
      <c r="A1162" s="11"/>
      <c r="B1162" s="12"/>
    </row>
    <row r="1163" spans="1:2">
      <c r="A1163" s="11"/>
      <c r="B1163" s="12"/>
    </row>
    <row r="1164" spans="1:2">
      <c r="A1164" s="11"/>
      <c r="B1164" s="12"/>
    </row>
    <row r="1165" spans="1:2">
      <c r="A1165" s="11"/>
      <c r="B1165" s="12"/>
    </row>
    <row r="1166" spans="1:2">
      <c r="A1166" s="11"/>
      <c r="B1166" s="12"/>
    </row>
    <row r="1167" spans="1:2">
      <c r="A1167" s="11"/>
      <c r="B1167" s="12"/>
    </row>
    <row r="1168" spans="1:2">
      <c r="A1168" s="11"/>
      <c r="B1168" s="12"/>
    </row>
    <row r="1169" spans="1:2">
      <c r="A1169" s="11"/>
      <c r="B1169" s="12"/>
    </row>
    <row r="1170" spans="1:2">
      <c r="A1170" s="11"/>
      <c r="B1170" s="12"/>
    </row>
    <row r="1171" spans="1:2">
      <c r="A1171" s="11"/>
      <c r="B1171" s="12"/>
    </row>
    <row r="1172" spans="1:2">
      <c r="A1172" s="11"/>
      <c r="B1172" s="12"/>
    </row>
    <row r="1173" spans="1:2">
      <c r="A1173" s="11"/>
      <c r="B1173" s="12"/>
    </row>
    <row r="1174" spans="1:2">
      <c r="A1174" s="11"/>
      <c r="B1174" s="12"/>
    </row>
    <row r="1175" spans="1:2">
      <c r="A1175" s="11"/>
      <c r="B1175" s="12"/>
    </row>
    <row r="1176" spans="1:2">
      <c r="A1176" s="11"/>
      <c r="B1176" s="12"/>
    </row>
    <row r="1177" spans="1:2">
      <c r="A1177" s="11"/>
      <c r="B1177" s="12"/>
    </row>
    <row r="1178" spans="1:2">
      <c r="A1178" s="11"/>
      <c r="B1178" s="12"/>
    </row>
    <row r="1179" spans="1:2">
      <c r="A1179" s="11"/>
      <c r="B1179" s="12"/>
    </row>
    <row r="1180" spans="1:2">
      <c r="A1180" s="11"/>
      <c r="B1180" s="12"/>
    </row>
    <row r="1181" spans="1:2">
      <c r="A1181" s="11"/>
      <c r="B1181" s="12"/>
    </row>
    <row r="1182" spans="1:2">
      <c r="A1182" s="11"/>
      <c r="B1182" s="12"/>
    </row>
    <row r="1183" spans="1:2">
      <c r="A1183" s="11"/>
      <c r="B1183" s="12"/>
    </row>
    <row r="1184" spans="1:2">
      <c r="A1184" s="11"/>
      <c r="B1184" s="12"/>
    </row>
    <row r="1185" spans="1:2">
      <c r="A1185" s="11"/>
      <c r="B1185" s="12"/>
    </row>
    <row r="1186" spans="1:2">
      <c r="A1186" s="11"/>
      <c r="B1186" s="12"/>
    </row>
    <row r="1187" spans="1:2">
      <c r="A1187" s="11"/>
      <c r="B1187" s="12"/>
    </row>
    <row r="1188" spans="1:2">
      <c r="A1188" s="11"/>
      <c r="B1188" s="12"/>
    </row>
    <row r="1189" spans="1:2">
      <c r="A1189" s="11"/>
      <c r="B1189" s="12"/>
    </row>
    <row r="1190" spans="1:2">
      <c r="A1190" s="11"/>
      <c r="B1190" s="12"/>
    </row>
    <row r="1191" spans="1:2">
      <c r="A1191" s="11"/>
      <c r="B1191" s="12"/>
    </row>
    <row r="1192" spans="1:2">
      <c r="A1192" s="11"/>
      <c r="B1192" s="12"/>
    </row>
    <row r="1193" spans="1:2">
      <c r="A1193" s="11"/>
      <c r="B1193" s="12"/>
    </row>
    <row r="1194" spans="1:2">
      <c r="A1194" s="11"/>
      <c r="B1194" s="12"/>
    </row>
    <row r="1195" spans="1:2">
      <c r="A1195" s="11"/>
      <c r="B1195" s="12"/>
    </row>
    <row r="1196" spans="1:2">
      <c r="A1196" s="11"/>
      <c r="B1196" s="12"/>
    </row>
    <row r="1197" spans="1:2">
      <c r="A1197" s="11"/>
      <c r="B1197" s="12"/>
    </row>
    <row r="1198" spans="1:2">
      <c r="A1198" s="11"/>
      <c r="B1198" s="12"/>
    </row>
    <row r="1199" spans="1:2">
      <c r="A1199" s="11"/>
      <c r="B1199" s="12"/>
    </row>
    <row r="1200" spans="1:2">
      <c r="A1200" s="11"/>
      <c r="B1200" s="12"/>
    </row>
    <row r="1201" spans="1:2">
      <c r="A1201" s="11"/>
      <c r="B1201" s="12"/>
    </row>
    <row r="1202" spans="1:2">
      <c r="A1202" s="11"/>
      <c r="B1202" s="12"/>
    </row>
    <row r="1203" spans="1:2">
      <c r="A1203" s="11"/>
      <c r="B1203" s="12"/>
    </row>
    <row r="1204" spans="1:2">
      <c r="A1204" s="11"/>
      <c r="B1204" s="12"/>
    </row>
    <row r="1205" spans="1:2">
      <c r="A1205" s="11"/>
      <c r="B1205" s="12"/>
    </row>
    <row r="1206" spans="1:2">
      <c r="A1206" s="11"/>
      <c r="B1206" s="12"/>
    </row>
    <row r="1207" spans="1:2">
      <c r="A1207" s="11"/>
      <c r="B1207" s="12"/>
    </row>
    <row r="1208" spans="1:2">
      <c r="A1208" s="11"/>
      <c r="B1208" s="12"/>
    </row>
    <row r="1209" spans="1:2">
      <c r="A1209" s="11"/>
      <c r="B1209" s="12"/>
    </row>
    <row r="1210" spans="1:2">
      <c r="A1210" s="11"/>
      <c r="B1210" s="12"/>
    </row>
    <row r="1211" spans="1:2">
      <c r="A1211" s="11"/>
      <c r="B1211" s="12"/>
    </row>
    <row r="1212" spans="1:2">
      <c r="A1212" s="11"/>
      <c r="B1212" s="12"/>
    </row>
    <row r="1213" spans="1:2">
      <c r="A1213" s="11"/>
      <c r="B1213" s="12"/>
    </row>
    <row r="1214" spans="1:2">
      <c r="A1214" s="11"/>
      <c r="B1214" s="12"/>
    </row>
    <row r="1215" spans="1:2">
      <c r="A1215" s="11"/>
      <c r="B1215" s="12"/>
    </row>
    <row r="1216" spans="1:2">
      <c r="A1216" s="11"/>
      <c r="B1216" s="12"/>
    </row>
    <row r="1217" spans="1:2">
      <c r="A1217" s="11"/>
      <c r="B1217" s="12"/>
    </row>
    <row r="1218" spans="1:2">
      <c r="A1218" s="11"/>
      <c r="B1218" s="12"/>
    </row>
    <row r="1219" spans="1:2">
      <c r="A1219" s="11"/>
      <c r="B1219" s="12"/>
    </row>
    <row r="1220" spans="1:2">
      <c r="A1220" s="11"/>
      <c r="B1220" s="12"/>
    </row>
    <row r="1221" spans="1:2">
      <c r="A1221" s="11"/>
      <c r="B1221" s="12"/>
    </row>
    <row r="1222" spans="1:2">
      <c r="A1222" s="11"/>
      <c r="B1222" s="12"/>
    </row>
    <row r="1223" spans="1:2">
      <c r="A1223" s="11"/>
      <c r="B1223" s="12"/>
    </row>
    <row r="1224" spans="1:2">
      <c r="A1224" s="11"/>
      <c r="B1224" s="12"/>
    </row>
    <row r="1225" spans="1:2">
      <c r="A1225" s="11"/>
      <c r="B1225" s="12"/>
    </row>
    <row r="1226" spans="1:2">
      <c r="A1226" s="11"/>
      <c r="B1226" s="12"/>
    </row>
    <row r="1227" spans="1:2">
      <c r="A1227" s="11"/>
      <c r="B1227" s="12"/>
    </row>
    <row r="1228" spans="1:2">
      <c r="A1228" s="11"/>
      <c r="B1228" s="12"/>
    </row>
    <row r="1229" spans="1:2">
      <c r="A1229" s="11"/>
      <c r="B1229" s="12"/>
    </row>
    <row r="1230" spans="1:2">
      <c r="A1230" s="11"/>
      <c r="B1230" s="12"/>
    </row>
    <row r="1231" spans="1:2">
      <c r="A1231" s="11"/>
      <c r="B1231" s="12"/>
    </row>
    <row r="1232" spans="1:2">
      <c r="A1232" s="11"/>
      <c r="B1232" s="12"/>
    </row>
    <row r="1233" spans="1:2">
      <c r="A1233" s="11"/>
      <c r="B1233" s="12"/>
    </row>
    <row r="1234" spans="1:2">
      <c r="A1234" s="11"/>
      <c r="B1234" s="12"/>
    </row>
    <row r="1235" spans="1:2">
      <c r="A1235" s="11"/>
      <c r="B1235" s="12"/>
    </row>
    <row r="1236" spans="1:2">
      <c r="A1236" s="11"/>
      <c r="B1236" s="12"/>
    </row>
    <row r="1237" spans="1:2">
      <c r="A1237" s="11"/>
      <c r="B1237" s="12"/>
    </row>
    <row r="1238" spans="1:2">
      <c r="A1238" s="11"/>
      <c r="B1238" s="12"/>
    </row>
    <row r="1239" spans="1:2">
      <c r="A1239" s="11"/>
      <c r="B1239" s="12"/>
    </row>
    <row r="1240" spans="1:2">
      <c r="A1240" s="11"/>
      <c r="B1240" s="12"/>
    </row>
    <row r="1241" spans="1:2">
      <c r="A1241" s="11"/>
      <c r="B1241" s="12"/>
    </row>
    <row r="1242" spans="1:2">
      <c r="A1242" s="11"/>
      <c r="B1242" s="12"/>
    </row>
    <row r="1243" spans="1:2">
      <c r="A1243" s="11"/>
      <c r="B1243" s="12"/>
    </row>
    <row r="1244" spans="1:2">
      <c r="A1244" s="11"/>
      <c r="B1244" s="12"/>
    </row>
    <row r="1245" spans="1:2">
      <c r="A1245" s="11"/>
      <c r="B1245" s="12"/>
    </row>
    <row r="1246" spans="1:2">
      <c r="A1246" s="11"/>
      <c r="B1246" s="12"/>
    </row>
    <row r="1247" spans="1:2">
      <c r="A1247" s="11"/>
      <c r="B1247" s="12"/>
    </row>
    <row r="1248" spans="1:2">
      <c r="A1248" s="11"/>
      <c r="B1248" s="12"/>
    </row>
    <row r="1249" spans="1:2">
      <c r="A1249" s="11"/>
      <c r="B1249" s="12"/>
    </row>
    <row r="1250" spans="1:2">
      <c r="A1250" s="11"/>
      <c r="B1250" s="12"/>
    </row>
    <row r="1251" spans="1:2">
      <c r="A1251" s="11"/>
      <c r="B1251" s="12"/>
    </row>
    <row r="1252" spans="1:2">
      <c r="A1252" s="11"/>
      <c r="B1252" s="12"/>
    </row>
    <row r="1253" spans="1:2">
      <c r="A1253" s="11"/>
      <c r="B1253" s="12"/>
    </row>
    <row r="1254" spans="1:2">
      <c r="A1254" s="11"/>
      <c r="B1254" s="12"/>
    </row>
    <row r="1255" spans="1:2">
      <c r="A1255" s="11"/>
      <c r="B1255" s="12"/>
    </row>
    <row r="1256" spans="1:2">
      <c r="A1256" s="11"/>
      <c r="B1256" s="12"/>
    </row>
    <row r="1257" spans="1:2">
      <c r="A1257" s="11"/>
      <c r="B1257" s="12"/>
    </row>
    <row r="1258" spans="1:2">
      <c r="A1258" s="11"/>
      <c r="B1258" s="12"/>
    </row>
    <row r="1259" spans="1:2">
      <c r="A1259" s="11"/>
      <c r="B1259" s="12"/>
    </row>
    <row r="1260" spans="1:2">
      <c r="A1260" s="11"/>
      <c r="B1260" s="12"/>
    </row>
    <row r="1261" spans="1:2">
      <c r="A1261" s="11"/>
      <c r="B1261" s="12"/>
    </row>
    <row r="1262" spans="1:2">
      <c r="A1262" s="11"/>
      <c r="B1262" s="12"/>
    </row>
    <row r="1263" spans="1:2">
      <c r="A1263" s="11"/>
      <c r="B1263" s="12"/>
    </row>
    <row r="1264" spans="1:2">
      <c r="A1264" s="11"/>
      <c r="B1264" s="12"/>
    </row>
    <row r="1265" spans="1:2">
      <c r="A1265" s="11"/>
      <c r="B1265" s="12"/>
    </row>
    <row r="1266" spans="1:2">
      <c r="A1266" s="11"/>
      <c r="B1266" s="12"/>
    </row>
    <row r="1267" spans="1:2">
      <c r="A1267" s="11"/>
      <c r="B1267" s="12"/>
    </row>
    <row r="1268" spans="1:2">
      <c r="A1268" s="11"/>
      <c r="B1268" s="12"/>
    </row>
    <row r="1269" spans="1:2">
      <c r="A1269" s="11"/>
      <c r="B1269" s="12"/>
    </row>
    <row r="1270" spans="1:2">
      <c r="A1270" s="11"/>
      <c r="B1270" s="12"/>
    </row>
    <row r="1271" spans="1:2">
      <c r="A1271" s="11"/>
      <c r="B1271" s="12"/>
    </row>
    <row r="1272" spans="1:2">
      <c r="A1272" s="11"/>
      <c r="B1272" s="12"/>
    </row>
    <row r="1273" spans="1:2">
      <c r="A1273" s="11"/>
      <c r="B1273" s="12"/>
    </row>
    <row r="1274" spans="1:2">
      <c r="A1274" s="11"/>
      <c r="B1274" s="12"/>
    </row>
    <row r="1275" spans="1:2">
      <c r="A1275" s="11"/>
      <c r="B1275" s="12"/>
    </row>
    <row r="1276" spans="1:2">
      <c r="A1276" s="11"/>
      <c r="B1276" s="12"/>
    </row>
    <row r="1277" spans="1:2">
      <c r="A1277" s="11"/>
      <c r="B1277" s="12"/>
    </row>
    <row r="1278" spans="1:2">
      <c r="A1278" s="11"/>
      <c r="B1278" s="12"/>
    </row>
    <row r="1279" spans="1:2">
      <c r="A1279" s="11"/>
      <c r="B1279" s="12"/>
    </row>
    <row r="1280" spans="1:2">
      <c r="A1280" s="11"/>
      <c r="B1280" s="12"/>
    </row>
    <row r="1281" spans="1:2">
      <c r="A1281" s="11"/>
      <c r="B1281" s="12"/>
    </row>
    <row r="1282" spans="1:2">
      <c r="A1282" s="11"/>
      <c r="B1282" s="12"/>
    </row>
    <row r="1283" spans="1:2">
      <c r="A1283" s="11"/>
      <c r="B1283" s="12"/>
    </row>
    <row r="1284" spans="1:2">
      <c r="A1284" s="11"/>
      <c r="B1284" s="12"/>
    </row>
    <row r="1285" spans="1:2">
      <c r="A1285" s="11"/>
      <c r="B1285" s="12"/>
    </row>
    <row r="1286" spans="1:2">
      <c r="A1286" s="11"/>
      <c r="B1286" s="12"/>
    </row>
    <row r="1287" spans="1:2">
      <c r="A1287" s="11"/>
      <c r="B1287" s="12"/>
    </row>
    <row r="1288" spans="1:2">
      <c r="A1288" s="11"/>
      <c r="B1288" s="12"/>
    </row>
    <row r="1289" spans="1:2">
      <c r="A1289" s="11"/>
      <c r="B1289" s="12"/>
    </row>
    <row r="1290" spans="1:2">
      <c r="A1290" s="11"/>
      <c r="B1290" s="12"/>
    </row>
    <row r="1291" spans="1:2">
      <c r="A1291" s="11"/>
      <c r="B1291" s="12"/>
    </row>
    <row r="1292" spans="1:2">
      <c r="A1292" s="11"/>
      <c r="B1292" s="12"/>
    </row>
    <row r="1293" spans="1:2">
      <c r="A1293" s="11"/>
      <c r="B1293" s="12"/>
    </row>
    <row r="1294" spans="1:2">
      <c r="A1294" s="11"/>
      <c r="B1294" s="12"/>
    </row>
    <row r="1295" spans="1:2">
      <c r="A1295" s="11"/>
      <c r="B1295" s="12"/>
    </row>
    <row r="1296" spans="1:2">
      <c r="A1296" s="11"/>
      <c r="B1296" s="12"/>
    </row>
    <row r="1297" spans="1:2">
      <c r="A1297" s="11"/>
      <c r="B1297" s="12"/>
    </row>
    <row r="1298" spans="1:2">
      <c r="A1298" s="11"/>
      <c r="B1298" s="12"/>
    </row>
    <row r="1299" spans="1:2">
      <c r="A1299" s="11"/>
      <c r="B1299" s="12"/>
    </row>
    <row r="1300" spans="1:2">
      <c r="A1300" s="11"/>
      <c r="B1300" s="12"/>
    </row>
    <row r="1301" spans="1:2">
      <c r="A1301" s="11"/>
      <c r="B1301" s="12"/>
    </row>
    <row r="1302" spans="1:2">
      <c r="A1302" s="11"/>
      <c r="B1302" s="12"/>
    </row>
    <row r="1303" spans="1:2">
      <c r="A1303" s="11"/>
      <c r="B1303" s="12"/>
    </row>
    <row r="1304" spans="1:2">
      <c r="A1304" s="11"/>
      <c r="B1304" s="12"/>
    </row>
    <row r="1305" spans="1:2">
      <c r="A1305" s="11"/>
      <c r="B1305" s="12"/>
    </row>
    <row r="1306" spans="1:2">
      <c r="A1306" s="11"/>
      <c r="B1306" s="12"/>
    </row>
    <row r="1307" spans="1:2">
      <c r="A1307" s="11"/>
      <c r="B1307" s="12"/>
    </row>
    <row r="1308" spans="1:2">
      <c r="A1308" s="11"/>
      <c r="B1308" s="12"/>
    </row>
    <row r="1309" spans="1:2">
      <c r="A1309" s="11"/>
      <c r="B1309" s="12"/>
    </row>
    <row r="1310" spans="1:2">
      <c r="A1310" s="11"/>
      <c r="B1310" s="12"/>
    </row>
    <row r="1311" spans="1:2">
      <c r="A1311" s="11"/>
      <c r="B1311" s="12"/>
    </row>
    <row r="1312" spans="1:2">
      <c r="A1312" s="11"/>
      <c r="B1312" s="12"/>
    </row>
    <row r="1313" spans="1:2">
      <c r="A1313" s="11"/>
      <c r="B1313" s="12"/>
    </row>
    <row r="1314" spans="1:2">
      <c r="A1314" s="11"/>
      <c r="B1314" s="12"/>
    </row>
    <row r="1315" spans="1:2">
      <c r="A1315" s="11"/>
      <c r="B1315" s="12"/>
    </row>
    <row r="1316" spans="1:2">
      <c r="A1316" s="11"/>
      <c r="B1316" s="12"/>
    </row>
    <row r="1317" spans="1:2">
      <c r="A1317" s="11"/>
      <c r="B1317" s="12"/>
    </row>
    <row r="1318" spans="1:2">
      <c r="A1318" s="11"/>
      <c r="B1318" s="12"/>
    </row>
    <row r="1319" spans="1:2">
      <c r="A1319" s="11"/>
      <c r="B1319" s="12"/>
    </row>
    <row r="1320" spans="1:2">
      <c r="A1320" s="11"/>
      <c r="B1320" s="12"/>
    </row>
    <row r="1321" spans="1:2">
      <c r="A1321" s="11"/>
      <c r="B1321" s="12"/>
    </row>
    <row r="1322" spans="1:2">
      <c r="A1322" s="11"/>
      <c r="B1322" s="12"/>
    </row>
    <row r="1323" spans="1:2">
      <c r="A1323" s="11"/>
      <c r="B1323" s="12"/>
    </row>
    <row r="1324" spans="1:2">
      <c r="A1324" s="11"/>
      <c r="B1324" s="12"/>
    </row>
    <row r="1325" spans="1:2">
      <c r="A1325" s="11"/>
      <c r="B1325" s="12"/>
    </row>
    <row r="1326" spans="1:2">
      <c r="A1326" s="11"/>
      <c r="B1326" s="12"/>
    </row>
    <row r="1327" spans="1:2">
      <c r="A1327" s="11"/>
      <c r="B1327" s="12"/>
    </row>
    <row r="1328" spans="1:2">
      <c r="A1328" s="11"/>
      <c r="B1328" s="12"/>
    </row>
    <row r="1329" spans="1:2">
      <c r="A1329" s="11"/>
      <c r="B1329" s="12"/>
    </row>
    <row r="1330" spans="1:2">
      <c r="A1330" s="11"/>
      <c r="B1330" s="12"/>
    </row>
    <row r="1331" spans="1:2">
      <c r="A1331" s="11"/>
      <c r="B1331" s="12"/>
    </row>
    <row r="1332" spans="1:2">
      <c r="A1332" s="11"/>
      <c r="B1332" s="12"/>
    </row>
    <row r="1333" spans="1:2">
      <c r="A1333" s="11"/>
      <c r="B1333" s="12"/>
    </row>
    <row r="1334" spans="1:2">
      <c r="A1334" s="11"/>
      <c r="B1334" s="12"/>
    </row>
    <row r="1335" spans="1:2">
      <c r="A1335" s="11"/>
      <c r="B1335" s="12"/>
    </row>
    <row r="1336" spans="1:2">
      <c r="A1336" s="11"/>
      <c r="B1336" s="12"/>
    </row>
    <row r="1337" spans="1:2">
      <c r="A1337" s="11"/>
      <c r="B1337" s="12"/>
    </row>
    <row r="1338" spans="1:2">
      <c r="A1338" s="11"/>
      <c r="B1338" s="12"/>
    </row>
    <row r="1339" spans="1:2">
      <c r="A1339" s="11"/>
      <c r="B1339" s="12"/>
    </row>
    <row r="1340" spans="1:2">
      <c r="A1340" s="11"/>
      <c r="B1340" s="12"/>
    </row>
    <row r="1341" spans="1:2">
      <c r="A1341" s="11"/>
      <c r="B1341" s="12"/>
    </row>
    <row r="1342" spans="1:2">
      <c r="A1342" s="11"/>
      <c r="B1342" s="12"/>
    </row>
    <row r="1343" spans="1:2">
      <c r="A1343" s="11"/>
      <c r="B1343" s="12"/>
    </row>
    <row r="1344" spans="1:2">
      <c r="A1344" s="11"/>
      <c r="B1344" s="12"/>
    </row>
    <row r="1345" spans="1:2">
      <c r="A1345" s="11"/>
      <c r="B1345" s="12"/>
    </row>
    <row r="1346" spans="1:2">
      <c r="A1346" s="11"/>
      <c r="B1346" s="12"/>
    </row>
    <row r="1347" spans="1:2">
      <c r="A1347" s="11"/>
      <c r="B1347" s="12"/>
    </row>
    <row r="1348" spans="1:2">
      <c r="A1348" s="11"/>
      <c r="B1348" s="12"/>
    </row>
    <row r="1349" spans="1:2">
      <c r="A1349" s="11"/>
      <c r="B1349" s="12"/>
    </row>
    <row r="1350" spans="1:2">
      <c r="A1350" s="11"/>
      <c r="B1350" s="12"/>
    </row>
    <row r="1351" spans="1:2">
      <c r="A1351" s="11"/>
      <c r="B1351" s="12"/>
    </row>
    <row r="1352" spans="1:2">
      <c r="A1352" s="11"/>
      <c r="B1352" s="12"/>
    </row>
    <row r="1353" spans="1:2">
      <c r="A1353" s="11"/>
      <c r="B1353" s="12"/>
    </row>
    <row r="1354" spans="1:2">
      <c r="A1354" s="11"/>
      <c r="B1354" s="12"/>
    </row>
    <row r="1355" spans="1:2">
      <c r="A1355" s="11"/>
      <c r="B1355" s="12"/>
    </row>
    <row r="1356" spans="1:2">
      <c r="A1356" s="11"/>
      <c r="B1356" s="12"/>
    </row>
    <row r="1357" spans="1:2">
      <c r="A1357" s="11"/>
      <c r="B1357" s="12"/>
    </row>
    <row r="1358" spans="1:2">
      <c r="A1358" s="11"/>
      <c r="B1358" s="12"/>
    </row>
    <row r="1359" spans="1:2">
      <c r="A1359" s="11"/>
      <c r="B1359" s="12"/>
    </row>
    <row r="1360" spans="1:2">
      <c r="A1360" s="11"/>
      <c r="B1360" s="12"/>
    </row>
    <row r="1361" spans="1:2">
      <c r="A1361" s="11"/>
      <c r="B1361" s="12"/>
    </row>
    <row r="1362" spans="1:2">
      <c r="A1362" s="11"/>
      <c r="B1362" s="12"/>
    </row>
    <row r="1363" spans="1:2">
      <c r="A1363" s="11"/>
      <c r="B1363" s="12"/>
    </row>
    <row r="1364" spans="1:2">
      <c r="A1364" s="11"/>
      <c r="B1364" s="12"/>
    </row>
    <row r="1365" spans="1:2">
      <c r="A1365" s="11"/>
      <c r="B1365" s="12"/>
    </row>
    <row r="1366" spans="1:2">
      <c r="A1366" s="11"/>
      <c r="B1366" s="12"/>
    </row>
    <row r="1367" spans="1:2">
      <c r="A1367" s="11"/>
      <c r="B1367" s="12"/>
    </row>
    <row r="1368" spans="1:2">
      <c r="A1368" s="11"/>
      <c r="B1368" s="12"/>
    </row>
    <row r="1369" spans="1:2">
      <c r="A1369" s="11"/>
      <c r="B1369" s="12"/>
    </row>
    <row r="1370" spans="1:2">
      <c r="A1370" s="11"/>
      <c r="B1370" s="12"/>
    </row>
    <row r="1371" spans="1:2">
      <c r="A1371" s="11"/>
      <c r="B1371" s="12"/>
    </row>
    <row r="1372" spans="1:2">
      <c r="A1372" s="11"/>
      <c r="B1372" s="12"/>
    </row>
    <row r="1373" spans="1:2">
      <c r="A1373" s="11"/>
      <c r="B1373" s="12"/>
    </row>
    <row r="1374" spans="1:2">
      <c r="A1374" s="11"/>
      <c r="B1374" s="12"/>
    </row>
    <row r="1375" spans="1:2">
      <c r="A1375" s="11"/>
      <c r="B1375" s="12"/>
    </row>
    <row r="1376" spans="1:2">
      <c r="A1376" s="11"/>
      <c r="B1376" s="12"/>
    </row>
    <row r="1377" spans="1:2">
      <c r="A1377" s="11"/>
      <c r="B1377" s="12"/>
    </row>
    <row r="1378" spans="1:2">
      <c r="A1378" s="11"/>
      <c r="B1378" s="12"/>
    </row>
    <row r="1379" spans="1:2">
      <c r="A1379" s="11"/>
      <c r="B1379" s="12"/>
    </row>
    <row r="1380" spans="1:2">
      <c r="A1380" s="11"/>
      <c r="B1380" s="12"/>
    </row>
    <row r="1381" spans="1:2">
      <c r="A1381" s="11"/>
      <c r="B1381" s="12"/>
    </row>
    <row r="1382" spans="1:2">
      <c r="A1382" s="11"/>
      <c r="B1382" s="12"/>
    </row>
    <row r="1383" spans="1:2">
      <c r="A1383" s="11"/>
      <c r="B1383" s="12"/>
    </row>
    <row r="1384" spans="1:2">
      <c r="A1384" s="11"/>
      <c r="B1384" s="12"/>
    </row>
    <row r="1385" spans="1:2">
      <c r="A1385" s="11"/>
      <c r="B1385" s="12"/>
    </row>
    <row r="1386" spans="1:2">
      <c r="A1386" s="11"/>
      <c r="B1386" s="12"/>
    </row>
    <row r="1387" spans="1:2">
      <c r="A1387" s="11"/>
      <c r="B1387" s="12"/>
    </row>
    <row r="1388" spans="1:2">
      <c r="A1388" s="11"/>
      <c r="B1388" s="12"/>
    </row>
    <row r="1389" spans="1:2">
      <c r="A1389" s="11"/>
      <c r="B1389" s="12"/>
    </row>
    <row r="1390" spans="1:2">
      <c r="A1390" s="11"/>
      <c r="B1390" s="12"/>
    </row>
    <row r="1391" spans="1:2">
      <c r="A1391" s="11"/>
      <c r="B1391" s="12"/>
    </row>
    <row r="1392" spans="1:2">
      <c r="A1392" s="11"/>
      <c r="B1392" s="12"/>
    </row>
    <row r="1393" spans="1:2">
      <c r="A1393" s="11"/>
      <c r="B1393" s="12"/>
    </row>
    <row r="1394" spans="1:2">
      <c r="A1394" s="11"/>
      <c r="B1394" s="12"/>
    </row>
    <row r="1395" spans="1:2">
      <c r="A1395" s="11"/>
      <c r="B1395" s="12"/>
    </row>
    <row r="1396" spans="1:2">
      <c r="A1396" s="11"/>
      <c r="B1396" s="12"/>
    </row>
    <row r="1397" spans="1:2">
      <c r="A1397" s="11"/>
      <c r="B1397" s="12"/>
    </row>
    <row r="1398" spans="1:2">
      <c r="A1398" s="11"/>
      <c r="B1398" s="12"/>
    </row>
    <row r="1399" spans="1:2">
      <c r="A1399" s="11"/>
      <c r="B1399" s="12"/>
    </row>
    <row r="1400" spans="1:2">
      <c r="A1400" s="11"/>
      <c r="B1400" s="12"/>
    </row>
    <row r="1401" spans="1:2">
      <c r="A1401" s="11"/>
      <c r="B1401" s="12"/>
    </row>
    <row r="1402" spans="1:2">
      <c r="A1402" s="11"/>
      <c r="B1402" s="12"/>
    </row>
    <row r="1403" spans="1:2">
      <c r="A1403" s="11"/>
      <c r="B1403" s="12"/>
    </row>
    <row r="1404" spans="1:2">
      <c r="A1404" s="11"/>
      <c r="B1404" s="12"/>
    </row>
    <row r="1405" spans="1:2">
      <c r="A1405" s="11"/>
      <c r="B1405" s="12"/>
    </row>
    <row r="1406" spans="1:2">
      <c r="A1406" s="11"/>
      <c r="B1406" s="12"/>
    </row>
    <row r="1407" spans="1:2">
      <c r="A1407" s="11"/>
      <c r="B1407" s="12"/>
    </row>
    <row r="1408" spans="1:2">
      <c r="A1408" s="11"/>
      <c r="B1408" s="12"/>
    </row>
    <row r="1409" spans="1:2">
      <c r="A1409" s="11"/>
      <c r="B1409" s="12"/>
    </row>
    <row r="1410" spans="1:2">
      <c r="A1410" s="11"/>
      <c r="B1410" s="12"/>
    </row>
    <row r="1411" spans="1:2">
      <c r="A1411" s="11"/>
      <c r="B1411" s="12"/>
    </row>
    <row r="1412" spans="1:2">
      <c r="A1412" s="11"/>
      <c r="B1412" s="12"/>
    </row>
    <row r="1413" spans="1:2">
      <c r="A1413" s="11"/>
      <c r="B1413" s="12"/>
    </row>
    <row r="1414" spans="1:2">
      <c r="A1414" s="11"/>
      <c r="B1414" s="12"/>
    </row>
    <row r="1415" spans="1:2">
      <c r="A1415" s="11"/>
      <c r="B1415" s="12"/>
    </row>
    <row r="1416" spans="1:2">
      <c r="A1416" s="11"/>
      <c r="B1416" s="12"/>
    </row>
    <row r="1417" spans="1:2">
      <c r="A1417" s="11"/>
      <c r="B1417" s="12"/>
    </row>
    <row r="1418" spans="1:2">
      <c r="A1418" s="11"/>
      <c r="B1418" s="12"/>
    </row>
    <row r="1419" spans="1:2">
      <c r="A1419" s="11"/>
      <c r="B1419" s="12"/>
    </row>
    <row r="1420" spans="1:2">
      <c r="A1420" s="11"/>
      <c r="B1420" s="12"/>
    </row>
    <row r="1421" spans="1:2">
      <c r="A1421" s="11"/>
      <c r="B1421" s="12"/>
    </row>
    <row r="1422" spans="1:2">
      <c r="A1422" s="11"/>
      <c r="B1422" s="12"/>
    </row>
    <row r="1423" spans="1:2">
      <c r="A1423" s="11"/>
      <c r="B1423" s="12"/>
    </row>
    <row r="1424" spans="1:2">
      <c r="A1424" s="11"/>
      <c r="B1424" s="12"/>
    </row>
    <row r="1425" spans="1:2">
      <c r="A1425" s="11"/>
      <c r="B1425" s="12"/>
    </row>
    <row r="1426" spans="1:2">
      <c r="A1426" s="11"/>
      <c r="B1426" s="12"/>
    </row>
    <row r="1427" spans="1:2">
      <c r="A1427" s="11"/>
      <c r="B1427" s="12"/>
    </row>
    <row r="1428" spans="1:2">
      <c r="A1428" s="11"/>
      <c r="B1428" s="12"/>
    </row>
    <row r="1429" spans="1:2">
      <c r="A1429" s="11"/>
      <c r="B1429" s="12"/>
    </row>
    <row r="1430" spans="1:2">
      <c r="A1430" s="11"/>
      <c r="B1430" s="12"/>
    </row>
    <row r="1431" spans="1:2">
      <c r="A1431" s="11"/>
      <c r="B1431" s="12"/>
    </row>
    <row r="1432" spans="1:2">
      <c r="A1432" s="11"/>
      <c r="B1432" s="12"/>
    </row>
    <row r="1433" spans="1:2">
      <c r="A1433" s="11"/>
      <c r="B1433" s="12"/>
    </row>
    <row r="1434" spans="1:2">
      <c r="A1434" s="11"/>
      <c r="B1434" s="12"/>
    </row>
    <row r="1435" spans="1:2">
      <c r="A1435" s="11"/>
      <c r="B1435" s="12"/>
    </row>
    <row r="1436" spans="1:2">
      <c r="A1436" s="11"/>
      <c r="B1436" s="12"/>
    </row>
    <row r="1437" spans="1:2">
      <c r="A1437" s="11"/>
      <c r="B1437" s="12"/>
    </row>
    <row r="1438" spans="1:2">
      <c r="A1438" s="11"/>
      <c r="B1438" s="12"/>
    </row>
    <row r="1439" spans="1:2">
      <c r="A1439" s="11"/>
      <c r="B1439" s="12"/>
    </row>
    <row r="1440" spans="1:2">
      <c r="A1440" s="11"/>
      <c r="B1440" s="12"/>
    </row>
    <row r="1441" spans="1:2">
      <c r="A1441" s="11"/>
      <c r="B1441" s="12"/>
    </row>
    <row r="1442" spans="1:2">
      <c r="A1442" s="11"/>
      <c r="B1442" s="12"/>
    </row>
    <row r="1443" spans="1:2">
      <c r="A1443" s="11"/>
      <c r="B1443" s="12"/>
    </row>
    <row r="1444" spans="1:2">
      <c r="A1444" s="11"/>
      <c r="B1444" s="12"/>
    </row>
    <row r="1445" spans="1:2">
      <c r="A1445" s="11"/>
      <c r="B1445" s="12"/>
    </row>
    <row r="1446" spans="1:2">
      <c r="A1446" s="11"/>
      <c r="B1446" s="12"/>
    </row>
    <row r="1447" spans="1:2">
      <c r="A1447" s="11"/>
      <c r="B1447" s="12"/>
    </row>
    <row r="1448" spans="1:2">
      <c r="A1448" s="11"/>
      <c r="B1448" s="12"/>
    </row>
    <row r="1449" spans="1:2">
      <c r="A1449" s="11"/>
      <c r="B1449" s="12"/>
    </row>
    <row r="1450" spans="1:2">
      <c r="A1450" s="11"/>
      <c r="B1450" s="12"/>
    </row>
    <row r="1451" spans="1:2">
      <c r="A1451" s="11"/>
      <c r="B1451" s="12"/>
    </row>
    <row r="1452" spans="1:2">
      <c r="A1452" s="11"/>
      <c r="B1452" s="12"/>
    </row>
    <row r="1453" spans="1:2">
      <c r="A1453" s="11"/>
      <c r="B1453" s="12"/>
    </row>
    <row r="1454" spans="1:2">
      <c r="A1454" s="11"/>
      <c r="B1454" s="12"/>
    </row>
    <row r="1455" spans="1:2">
      <c r="A1455" s="11"/>
      <c r="B1455" s="12"/>
    </row>
    <row r="1456" spans="1:2">
      <c r="A1456" s="11"/>
      <c r="B1456" s="12"/>
    </row>
    <row r="1457" spans="1:2">
      <c r="A1457" s="11"/>
      <c r="B1457" s="12"/>
    </row>
    <row r="1458" spans="1:2">
      <c r="A1458" s="11"/>
      <c r="B1458" s="12"/>
    </row>
    <row r="1459" spans="1:2">
      <c r="A1459" s="11"/>
      <c r="B1459" s="12"/>
    </row>
    <row r="1460" spans="1:2">
      <c r="A1460" s="11"/>
      <c r="B1460" s="12"/>
    </row>
    <row r="1461" spans="1:2">
      <c r="A1461" s="11"/>
      <c r="B1461" s="12"/>
    </row>
    <row r="1462" spans="1:2">
      <c r="A1462" s="11"/>
      <c r="B1462" s="12"/>
    </row>
    <row r="1463" spans="1:2">
      <c r="A1463" s="11"/>
      <c r="B1463" s="12"/>
    </row>
    <row r="1464" spans="1:2">
      <c r="A1464" s="11"/>
      <c r="B1464" s="12"/>
    </row>
    <row r="1465" spans="1:2">
      <c r="A1465" s="11"/>
      <c r="B1465" s="12"/>
    </row>
    <row r="1466" spans="1:2">
      <c r="A1466" s="11"/>
      <c r="B1466" s="12"/>
    </row>
    <row r="1467" spans="1:2">
      <c r="A1467" s="11"/>
      <c r="B1467" s="12"/>
    </row>
    <row r="1468" spans="1:2">
      <c r="A1468" s="11"/>
      <c r="B1468" s="12"/>
    </row>
    <row r="1469" spans="1:2">
      <c r="A1469" s="11"/>
      <c r="B1469" s="12"/>
    </row>
    <row r="1470" spans="1:2">
      <c r="A1470" s="11"/>
      <c r="B1470" s="12"/>
    </row>
    <row r="1471" spans="1:2">
      <c r="A1471" s="11"/>
      <c r="B1471" s="12"/>
    </row>
    <row r="1472" spans="1:2">
      <c r="A1472" s="11"/>
      <c r="B1472" s="12"/>
    </row>
    <row r="1473" spans="1:2">
      <c r="A1473" s="11"/>
      <c r="B1473" s="12"/>
    </row>
    <row r="1474" spans="1:2">
      <c r="A1474" s="11"/>
      <c r="B1474" s="12"/>
    </row>
    <row r="1475" spans="1:2">
      <c r="A1475" s="11"/>
      <c r="B1475" s="12"/>
    </row>
    <row r="1476" spans="1:2">
      <c r="A1476" s="11"/>
      <c r="B1476" s="12"/>
    </row>
    <row r="1477" spans="1:2">
      <c r="A1477" s="11"/>
      <c r="B1477" s="12"/>
    </row>
    <row r="1478" spans="1:2">
      <c r="A1478" s="11"/>
      <c r="B1478" s="12"/>
    </row>
    <row r="1479" spans="1:2">
      <c r="A1479" s="11"/>
      <c r="B1479" s="12"/>
    </row>
    <row r="1480" spans="1:2">
      <c r="A1480" s="11"/>
      <c r="B1480" s="12"/>
    </row>
    <row r="1481" spans="1:2">
      <c r="A1481" s="11"/>
      <c r="B1481" s="12"/>
    </row>
    <row r="1482" spans="1:2">
      <c r="A1482" s="11"/>
      <c r="B1482" s="12"/>
    </row>
    <row r="1483" spans="1:2">
      <c r="A1483" s="11"/>
      <c r="B1483" s="12"/>
    </row>
    <row r="1484" spans="1:2">
      <c r="A1484" s="11"/>
      <c r="B1484" s="12"/>
    </row>
    <row r="1485" spans="1:2">
      <c r="A1485" s="11"/>
      <c r="B1485" s="12"/>
    </row>
    <row r="1486" spans="1:2">
      <c r="A1486" s="11"/>
      <c r="B1486" s="12"/>
    </row>
    <row r="1487" spans="1:2">
      <c r="A1487" s="11"/>
      <c r="B1487" s="12"/>
    </row>
    <row r="1488" spans="1:2">
      <c r="A1488" s="11"/>
      <c r="B1488" s="12"/>
    </row>
    <row r="1489" spans="1:2">
      <c r="A1489" s="11"/>
      <c r="B1489" s="12"/>
    </row>
    <row r="1490" spans="1:2">
      <c r="A1490" s="11"/>
      <c r="B1490" s="12"/>
    </row>
    <row r="1491" spans="1:2">
      <c r="A1491" s="11"/>
      <c r="B1491" s="12"/>
    </row>
    <row r="1492" spans="1:2">
      <c r="A1492" s="11"/>
      <c r="B1492" s="12"/>
    </row>
    <row r="1493" spans="1:2">
      <c r="A1493" s="11"/>
      <c r="B1493" s="12"/>
    </row>
    <row r="1494" spans="1:2">
      <c r="A1494" s="11"/>
      <c r="B1494" s="12"/>
    </row>
    <row r="1495" spans="1:2">
      <c r="A1495" s="11"/>
      <c r="B1495" s="12"/>
    </row>
    <row r="1496" spans="1:2">
      <c r="A1496" s="11"/>
      <c r="B1496" s="12"/>
    </row>
    <row r="1497" spans="1:2">
      <c r="A1497" s="11"/>
      <c r="B1497" s="12"/>
    </row>
    <row r="1498" spans="1:2">
      <c r="A1498" s="11"/>
      <c r="B1498" s="12"/>
    </row>
    <row r="1499" spans="1:2">
      <c r="A1499" s="11"/>
      <c r="B1499" s="12"/>
    </row>
    <row r="1500" spans="1:2">
      <c r="A1500" s="11"/>
      <c r="B1500" s="12"/>
    </row>
    <row r="1501" spans="1:2">
      <c r="A1501" s="11"/>
      <c r="B1501" s="12"/>
    </row>
    <row r="1502" spans="1:2">
      <c r="A1502" s="11"/>
      <c r="B1502" s="12"/>
    </row>
    <row r="1503" spans="1:2">
      <c r="A1503" s="11"/>
      <c r="B1503" s="12"/>
    </row>
    <row r="1504" spans="1:2">
      <c r="A1504" s="11"/>
      <c r="B1504" s="12"/>
    </row>
    <row r="1505" spans="1:2">
      <c r="A1505" s="11"/>
      <c r="B1505" s="12"/>
    </row>
    <row r="1506" spans="1:2">
      <c r="A1506" s="11"/>
      <c r="B1506" s="12"/>
    </row>
    <row r="1507" spans="1:2">
      <c r="A1507" s="11"/>
      <c r="B1507" s="12"/>
    </row>
    <row r="1508" spans="1:2">
      <c r="A1508" s="11"/>
      <c r="B1508" s="12"/>
    </row>
    <row r="1509" spans="1:2">
      <c r="A1509" s="11"/>
      <c r="B1509" s="12"/>
    </row>
    <row r="1510" spans="1:2">
      <c r="A1510" s="11"/>
      <c r="B1510" s="12"/>
    </row>
    <row r="1511" spans="1:2">
      <c r="A1511" s="11"/>
      <c r="B1511" s="12"/>
    </row>
    <row r="1512" spans="1:2">
      <c r="A1512" s="11"/>
      <c r="B1512" s="12"/>
    </row>
    <row r="1513" spans="1:2">
      <c r="A1513" s="11"/>
      <c r="B1513" s="12"/>
    </row>
    <row r="1514" spans="1:2">
      <c r="A1514" s="11"/>
      <c r="B1514" s="12"/>
    </row>
    <row r="1515" spans="1:2">
      <c r="A1515" s="11"/>
      <c r="B1515" s="12"/>
    </row>
    <row r="1516" spans="1:2">
      <c r="A1516" s="11"/>
      <c r="B1516" s="12"/>
    </row>
    <row r="1517" spans="1:2">
      <c r="A1517" s="11"/>
      <c r="B1517" s="12"/>
    </row>
    <row r="1518" spans="1:2">
      <c r="A1518" s="11"/>
      <c r="B1518" s="12"/>
    </row>
    <row r="1519" spans="1:2">
      <c r="A1519" s="11"/>
      <c r="B1519" s="12"/>
    </row>
    <row r="1520" spans="1:2">
      <c r="A1520" s="11"/>
      <c r="B1520" s="12"/>
    </row>
    <row r="1521" spans="1:2">
      <c r="A1521" s="11"/>
      <c r="B1521" s="12"/>
    </row>
    <row r="1522" spans="1:2">
      <c r="A1522" s="11"/>
      <c r="B1522" s="12"/>
    </row>
    <row r="1523" spans="1:2">
      <c r="A1523" s="11"/>
      <c r="B1523" s="12"/>
    </row>
    <row r="1524" spans="1:2">
      <c r="A1524" s="11"/>
      <c r="B1524" s="12"/>
    </row>
    <row r="1525" spans="1:2">
      <c r="A1525" s="11"/>
      <c r="B1525" s="12"/>
    </row>
    <row r="1526" spans="1:2">
      <c r="A1526" s="11"/>
      <c r="B1526" s="12"/>
    </row>
    <row r="1527" spans="1:2">
      <c r="A1527" s="11"/>
      <c r="B1527" s="12"/>
    </row>
    <row r="1528" spans="1:2">
      <c r="A1528" s="11"/>
      <c r="B1528" s="12"/>
    </row>
    <row r="1529" spans="1:2">
      <c r="A1529" s="11"/>
      <c r="B1529" s="12"/>
    </row>
    <row r="1530" spans="1:2">
      <c r="A1530" s="11"/>
      <c r="B1530" s="12"/>
    </row>
    <row r="1531" spans="1:2">
      <c r="A1531" s="11"/>
      <c r="B1531" s="12"/>
    </row>
    <row r="1532" spans="1:2">
      <c r="A1532" s="11"/>
      <c r="B1532" s="12"/>
    </row>
    <row r="1533" spans="1:2">
      <c r="A1533" s="11"/>
      <c r="B1533" s="12"/>
    </row>
    <row r="1534" spans="1:2">
      <c r="A1534" s="11"/>
      <c r="B1534" s="12"/>
    </row>
    <row r="1535" spans="1:2">
      <c r="A1535" s="11"/>
      <c r="B1535" s="12"/>
    </row>
    <row r="1536" spans="1:2">
      <c r="A1536" s="11"/>
      <c r="B1536" s="12"/>
    </row>
    <row r="1537" spans="1:2">
      <c r="A1537" s="11"/>
      <c r="B1537" s="12"/>
    </row>
    <row r="1538" spans="1:2">
      <c r="A1538" s="11"/>
      <c r="B1538" s="12"/>
    </row>
    <row r="1539" spans="1:2">
      <c r="A1539" s="11"/>
      <c r="B1539" s="12"/>
    </row>
    <row r="1540" spans="1:2">
      <c r="A1540" s="11"/>
      <c r="B1540" s="12"/>
    </row>
    <row r="1541" spans="1:2">
      <c r="A1541" s="11"/>
      <c r="B1541" s="12"/>
    </row>
    <row r="1542" spans="1:2">
      <c r="A1542" s="11"/>
      <c r="B1542" s="12"/>
    </row>
    <row r="1543" spans="1:2">
      <c r="A1543" s="11"/>
      <c r="B1543" s="12"/>
    </row>
    <row r="1544" spans="1:2">
      <c r="A1544" s="11"/>
      <c r="B1544" s="12"/>
    </row>
    <row r="1545" spans="1:2">
      <c r="A1545" s="11"/>
      <c r="B1545" s="12"/>
    </row>
    <row r="1546" spans="1:2">
      <c r="A1546" s="11"/>
      <c r="B1546" s="12"/>
    </row>
    <row r="1547" spans="1:2">
      <c r="A1547" s="11"/>
      <c r="B1547" s="12"/>
    </row>
    <row r="1548" spans="1:2">
      <c r="A1548" s="11"/>
      <c r="B1548" s="12"/>
    </row>
    <row r="1549" spans="1:2">
      <c r="A1549" s="11"/>
      <c r="B1549" s="12"/>
    </row>
    <row r="1550" spans="1:2">
      <c r="A1550" s="11"/>
      <c r="B1550" s="12"/>
    </row>
    <row r="1551" spans="1:2">
      <c r="A1551" s="11"/>
      <c r="B1551" s="12"/>
    </row>
    <row r="1552" spans="1:2">
      <c r="A1552" s="11"/>
      <c r="B1552" s="12"/>
    </row>
    <row r="1553" spans="1:2">
      <c r="A1553" s="11"/>
      <c r="B1553" s="12"/>
    </row>
    <row r="1554" spans="1:2">
      <c r="A1554" s="11"/>
      <c r="B1554" s="12"/>
    </row>
    <row r="1555" spans="1:2">
      <c r="A1555" s="11"/>
      <c r="B1555" s="12"/>
    </row>
    <row r="1556" spans="1:2">
      <c r="A1556" s="11"/>
      <c r="B1556" s="12"/>
    </row>
    <row r="1557" spans="1:2">
      <c r="A1557" s="11"/>
      <c r="B1557" s="12"/>
    </row>
    <row r="1558" spans="1:2">
      <c r="A1558" s="11"/>
      <c r="B1558" s="12"/>
    </row>
    <row r="1559" spans="1:2">
      <c r="A1559" s="11"/>
      <c r="B1559" s="12"/>
    </row>
    <row r="1560" spans="1:2">
      <c r="A1560" s="11"/>
      <c r="B1560" s="12"/>
    </row>
    <row r="1561" spans="1:2">
      <c r="A1561" s="11"/>
      <c r="B1561" s="12"/>
    </row>
    <row r="1562" spans="1:2">
      <c r="A1562" s="11"/>
      <c r="B1562" s="12"/>
    </row>
    <row r="1563" spans="1:2">
      <c r="A1563" s="11"/>
      <c r="B1563" s="12"/>
    </row>
    <row r="1564" spans="1:2">
      <c r="A1564" s="11"/>
      <c r="B1564" s="12"/>
    </row>
    <row r="1565" spans="1:2">
      <c r="A1565" s="11"/>
      <c r="B1565" s="12"/>
    </row>
    <row r="1566" spans="1:2">
      <c r="A1566" s="11"/>
      <c r="B1566" s="12"/>
    </row>
    <row r="1567" spans="1:2">
      <c r="A1567" s="11"/>
      <c r="B1567" s="12"/>
    </row>
    <row r="1568" spans="1:2">
      <c r="A1568" s="11"/>
      <c r="B1568" s="12"/>
    </row>
    <row r="1569" spans="1:2">
      <c r="A1569" s="11"/>
      <c r="B1569" s="12"/>
    </row>
    <row r="1570" spans="1:2">
      <c r="A1570" s="11"/>
      <c r="B1570" s="12"/>
    </row>
    <row r="1571" spans="1:2">
      <c r="A1571" s="11"/>
      <c r="B1571" s="12"/>
    </row>
    <row r="1572" spans="1:2">
      <c r="A1572" s="11"/>
      <c r="B1572" s="12"/>
    </row>
    <row r="1573" spans="1:2">
      <c r="A1573" s="11"/>
      <c r="B1573" s="12"/>
    </row>
    <row r="1574" spans="1:2">
      <c r="A1574" s="11"/>
      <c r="B1574" s="12"/>
    </row>
    <row r="1575" spans="1:2">
      <c r="A1575" s="11"/>
      <c r="B1575" s="12"/>
    </row>
    <row r="1576" spans="1:2">
      <c r="A1576" s="11"/>
      <c r="B1576" s="12"/>
    </row>
    <row r="1577" spans="1:2">
      <c r="A1577" s="11"/>
      <c r="B1577" s="12"/>
    </row>
    <row r="1578" spans="1:2">
      <c r="A1578" s="11"/>
      <c r="B1578" s="12"/>
    </row>
    <row r="1579" spans="1:2">
      <c r="A1579" s="11"/>
      <c r="B1579" s="12"/>
    </row>
    <row r="1580" spans="1:2">
      <c r="A1580" s="11"/>
      <c r="B1580" s="12"/>
    </row>
    <row r="1581" spans="1:2">
      <c r="A1581" s="11"/>
      <c r="B1581" s="12"/>
    </row>
    <row r="1582" spans="1:2">
      <c r="A1582" s="11"/>
      <c r="B1582" s="12"/>
    </row>
    <row r="1583" spans="1:2">
      <c r="A1583" s="11"/>
      <c r="B1583" s="12"/>
    </row>
    <row r="1584" spans="1:2">
      <c r="A1584" s="11"/>
      <c r="B1584" s="12"/>
    </row>
    <row r="1585" spans="1:2">
      <c r="A1585" s="11"/>
      <c r="B1585" s="12"/>
    </row>
    <row r="1586" spans="1:2">
      <c r="A1586" s="11"/>
      <c r="B1586" s="12"/>
    </row>
    <row r="1587" spans="1:2">
      <c r="A1587" s="11"/>
      <c r="B1587" s="12"/>
    </row>
    <row r="1588" spans="1:2">
      <c r="A1588" s="11"/>
      <c r="B1588" s="12"/>
    </row>
    <row r="1589" spans="1:2">
      <c r="A1589" s="11"/>
      <c r="B1589" s="12"/>
    </row>
    <row r="1590" spans="1:2">
      <c r="A1590" s="11"/>
      <c r="B1590" s="12"/>
    </row>
    <row r="1591" spans="1:2">
      <c r="A1591" s="11"/>
      <c r="B1591" s="12"/>
    </row>
    <row r="1592" spans="1:2">
      <c r="A1592" s="11"/>
      <c r="B1592" s="12"/>
    </row>
    <row r="1593" spans="1:2">
      <c r="A1593" s="11"/>
      <c r="B1593" s="12"/>
    </row>
    <row r="1594" spans="1:2">
      <c r="A1594" s="11"/>
      <c r="B1594" s="12"/>
    </row>
    <row r="1595" spans="1:2">
      <c r="A1595" s="11"/>
      <c r="B1595" s="12"/>
    </row>
    <row r="1596" spans="1:2">
      <c r="A1596" s="11"/>
      <c r="B1596" s="12"/>
    </row>
    <row r="1597" spans="1:2">
      <c r="A1597" s="11"/>
      <c r="B1597" s="12"/>
    </row>
    <row r="1598" spans="1:2">
      <c r="A1598" s="11"/>
      <c r="B1598" s="12"/>
    </row>
    <row r="1599" spans="1:2">
      <c r="A1599" s="11"/>
      <c r="B1599" s="12"/>
    </row>
    <row r="1600" spans="1:2">
      <c r="A1600" s="11"/>
      <c r="B1600" s="12"/>
    </row>
    <row r="1601" spans="1:2">
      <c r="A1601" s="11"/>
      <c r="B1601" s="12"/>
    </row>
    <row r="1602" spans="1:2">
      <c r="A1602" s="11"/>
      <c r="B1602" s="12"/>
    </row>
    <row r="1603" spans="1:2">
      <c r="A1603" s="11"/>
      <c r="B1603" s="12"/>
    </row>
    <row r="1604" spans="1:2">
      <c r="A1604" s="11"/>
      <c r="B1604" s="12"/>
    </row>
    <row r="1605" spans="1:2">
      <c r="A1605" s="11"/>
      <c r="B1605" s="12"/>
    </row>
    <row r="1606" spans="1:2">
      <c r="A1606" s="11"/>
      <c r="B1606" s="12"/>
    </row>
    <row r="1607" spans="1:2">
      <c r="A1607" s="11"/>
      <c r="B1607" s="12"/>
    </row>
    <row r="1608" spans="1:2">
      <c r="A1608" s="11"/>
      <c r="B1608" s="12"/>
    </row>
    <row r="1609" spans="1:2">
      <c r="A1609" s="11"/>
      <c r="B1609" s="12"/>
    </row>
    <row r="1610" spans="1:2">
      <c r="A1610" s="11"/>
      <c r="B1610" s="12"/>
    </row>
    <row r="1611" spans="1:2">
      <c r="A1611" s="11"/>
      <c r="B1611" s="12"/>
    </row>
    <row r="1612" spans="1:2">
      <c r="A1612" s="11"/>
      <c r="B1612" s="12"/>
    </row>
    <row r="1613" spans="1:2">
      <c r="A1613" s="11"/>
      <c r="B1613" s="12"/>
    </row>
    <row r="1614" spans="1:2">
      <c r="A1614" s="11"/>
      <c r="B1614" s="12"/>
    </row>
    <row r="1615" spans="1:2">
      <c r="A1615" s="11"/>
      <c r="B1615" s="12"/>
    </row>
    <row r="1616" spans="1:2">
      <c r="A1616" s="11"/>
      <c r="B1616" s="12"/>
    </row>
    <row r="1617" spans="1:2">
      <c r="A1617" s="11"/>
      <c r="B1617" s="12"/>
    </row>
    <row r="1618" spans="1:2">
      <c r="A1618" s="11"/>
      <c r="B1618" s="12"/>
    </row>
    <row r="1619" spans="1:2">
      <c r="A1619" s="11"/>
      <c r="B1619" s="12"/>
    </row>
    <row r="1620" spans="1:2">
      <c r="A1620" s="11"/>
      <c r="B1620" s="12"/>
    </row>
    <row r="1621" spans="1:2">
      <c r="A1621" s="11"/>
      <c r="B1621" s="12"/>
    </row>
    <row r="1622" spans="1:2">
      <c r="A1622" s="11"/>
      <c r="B1622" s="12"/>
    </row>
    <row r="1623" spans="1:2">
      <c r="A1623" s="11"/>
      <c r="B1623" s="12"/>
    </row>
    <row r="1624" spans="1:2">
      <c r="A1624" s="11"/>
      <c r="B1624" s="12"/>
    </row>
    <row r="1625" spans="1:2">
      <c r="A1625" s="11"/>
      <c r="B1625" s="12"/>
    </row>
    <row r="1626" spans="1:2">
      <c r="A1626" s="11"/>
      <c r="B1626" s="12"/>
    </row>
    <row r="1627" spans="1:2">
      <c r="A1627" s="11"/>
      <c r="B1627" s="12"/>
    </row>
    <row r="1628" spans="1:2">
      <c r="A1628" s="11"/>
      <c r="B1628" s="12"/>
    </row>
    <row r="1629" spans="1:2">
      <c r="A1629" s="11"/>
      <c r="B1629" s="12"/>
    </row>
    <row r="1630" spans="1:2">
      <c r="A1630" s="11"/>
      <c r="B1630" s="12"/>
    </row>
    <row r="1631" spans="1:2">
      <c r="A1631" s="11"/>
      <c r="B1631" s="12"/>
    </row>
    <row r="1632" spans="1:2">
      <c r="A1632" s="11"/>
      <c r="B1632" s="12"/>
    </row>
    <row r="1633" spans="1:2">
      <c r="A1633" s="11"/>
      <c r="B1633" s="12"/>
    </row>
    <row r="1634" spans="1:2">
      <c r="A1634" s="11"/>
      <c r="B1634" s="12"/>
    </row>
    <row r="1635" spans="1:2">
      <c r="A1635" s="11"/>
      <c r="B1635" s="12"/>
    </row>
    <row r="1636" spans="1:2">
      <c r="A1636" s="11"/>
      <c r="B1636" s="12"/>
    </row>
    <row r="1637" spans="1:2">
      <c r="A1637" s="11"/>
      <c r="B1637" s="12"/>
    </row>
    <row r="1638" spans="1:2">
      <c r="A1638" s="11"/>
      <c r="B1638" s="12"/>
    </row>
    <row r="1639" spans="1:2">
      <c r="A1639" s="11"/>
      <c r="B1639" s="12"/>
    </row>
    <row r="1640" spans="1:2">
      <c r="A1640" s="11"/>
      <c r="B1640" s="12"/>
    </row>
    <row r="1641" spans="1:2">
      <c r="A1641" s="11"/>
      <c r="B1641" s="12"/>
    </row>
    <row r="1642" spans="1:2">
      <c r="A1642" s="11"/>
      <c r="B1642" s="12"/>
    </row>
    <row r="1643" spans="1:2">
      <c r="A1643" s="11"/>
      <c r="B1643" s="12"/>
    </row>
    <row r="1644" spans="1:2">
      <c r="A1644" s="11"/>
      <c r="B1644" s="12"/>
    </row>
    <row r="1645" spans="1:2">
      <c r="A1645" s="11"/>
      <c r="B1645" s="12"/>
    </row>
    <row r="1646" spans="1:2">
      <c r="A1646" s="11"/>
      <c r="B1646" s="12"/>
    </row>
    <row r="1647" spans="1:2">
      <c r="A1647" s="11"/>
      <c r="B1647" s="12"/>
    </row>
    <row r="1648" spans="1:2">
      <c r="A1648" s="11"/>
      <c r="B1648" s="12"/>
    </row>
    <row r="1649" spans="1:2">
      <c r="A1649" s="11"/>
      <c r="B1649" s="12"/>
    </row>
    <row r="1650" spans="1:2">
      <c r="A1650" s="11"/>
      <c r="B1650" s="12"/>
    </row>
    <row r="1651" spans="1:2">
      <c r="A1651" s="11"/>
      <c r="B1651" s="12"/>
    </row>
    <row r="1652" spans="1:2">
      <c r="A1652" s="11"/>
      <c r="B1652" s="12"/>
    </row>
    <row r="1653" spans="1:2">
      <c r="A1653" s="11"/>
      <c r="B1653" s="12"/>
    </row>
    <row r="1654" spans="1:2">
      <c r="A1654" s="11"/>
      <c r="B1654" s="12"/>
    </row>
    <row r="1655" spans="1:2">
      <c r="A1655" s="11"/>
      <c r="B1655" s="12"/>
    </row>
    <row r="1656" spans="1:2">
      <c r="A1656" s="11"/>
      <c r="B1656" s="12"/>
    </row>
    <row r="1657" spans="1:2">
      <c r="A1657" s="11"/>
      <c r="B1657" s="12"/>
    </row>
    <row r="1658" spans="1:2">
      <c r="A1658" s="11"/>
      <c r="B1658" s="12"/>
    </row>
    <row r="1659" spans="1:2">
      <c r="A1659" s="11"/>
      <c r="B1659" s="12"/>
    </row>
    <row r="1660" spans="1:2">
      <c r="A1660" s="11"/>
      <c r="B1660" s="12"/>
    </row>
    <row r="1661" spans="1:2">
      <c r="A1661" s="11"/>
      <c r="B1661" s="12"/>
    </row>
    <row r="1662" spans="1:2">
      <c r="A1662" s="11"/>
      <c r="B1662" s="12"/>
    </row>
    <row r="1663" spans="1:2">
      <c r="A1663" s="11"/>
      <c r="B1663" s="12"/>
    </row>
    <row r="1664" spans="1:2">
      <c r="A1664" s="11"/>
      <c r="B1664" s="12"/>
    </row>
    <row r="1665" spans="1:2">
      <c r="A1665" s="11"/>
      <c r="B1665" s="12"/>
    </row>
    <row r="1666" spans="1:2">
      <c r="A1666" s="11"/>
      <c r="B1666" s="12"/>
    </row>
    <row r="1667" spans="1:2">
      <c r="A1667" s="11"/>
      <c r="B1667" s="12"/>
    </row>
    <row r="1668" spans="1:2">
      <c r="A1668" s="11"/>
      <c r="B1668" s="12"/>
    </row>
    <row r="1669" spans="1:2">
      <c r="A1669" s="11"/>
      <c r="B1669" s="12"/>
    </row>
    <row r="1670" spans="1:2">
      <c r="A1670" s="11"/>
      <c r="B1670" s="12"/>
    </row>
    <row r="1671" spans="1:2">
      <c r="A1671" s="11"/>
      <c r="B1671" s="12"/>
    </row>
    <row r="1672" spans="1:2">
      <c r="A1672" s="11"/>
      <c r="B1672" s="12"/>
    </row>
    <row r="1673" spans="1:2">
      <c r="A1673" s="11"/>
      <c r="B1673" s="12"/>
    </row>
    <row r="1674" spans="1:2">
      <c r="A1674" s="11"/>
      <c r="B1674" s="12"/>
    </row>
    <row r="1675" spans="1:2">
      <c r="A1675" s="11"/>
      <c r="B1675" s="12"/>
    </row>
    <row r="1676" spans="1:2">
      <c r="A1676" s="11"/>
      <c r="B1676" s="12"/>
    </row>
    <row r="1677" spans="1:2">
      <c r="A1677" s="11"/>
      <c r="B1677" s="12"/>
    </row>
    <row r="1678" spans="1:2">
      <c r="A1678" s="11"/>
      <c r="B1678" s="12"/>
    </row>
    <row r="1679" spans="1:2">
      <c r="A1679" s="11"/>
      <c r="B1679" s="12"/>
    </row>
    <row r="1680" spans="1:2">
      <c r="A1680" s="11"/>
      <c r="B1680" s="12"/>
    </row>
    <row r="1681" spans="1:2">
      <c r="A1681" s="11"/>
      <c r="B1681" s="12"/>
    </row>
    <row r="1682" spans="1:2">
      <c r="A1682" s="11"/>
      <c r="B1682" s="12"/>
    </row>
    <row r="1683" spans="1:2">
      <c r="A1683" s="11"/>
      <c r="B1683" s="12"/>
    </row>
    <row r="1684" spans="1:2">
      <c r="A1684" s="11"/>
      <c r="B1684" s="12"/>
    </row>
    <row r="1685" spans="1:2">
      <c r="A1685" s="11"/>
      <c r="B1685" s="12"/>
    </row>
    <row r="1686" spans="1:2">
      <c r="A1686" s="11"/>
      <c r="B1686" s="12"/>
    </row>
    <row r="1687" spans="1:2">
      <c r="A1687" s="11"/>
      <c r="B1687" s="12"/>
    </row>
    <row r="1688" spans="1:2">
      <c r="A1688" s="11"/>
      <c r="B1688" s="12"/>
    </row>
    <row r="1689" spans="1:2">
      <c r="A1689" s="11"/>
      <c r="B1689" s="12"/>
    </row>
    <row r="1690" spans="1:2">
      <c r="A1690" s="11"/>
      <c r="B1690" s="12"/>
    </row>
    <row r="1691" spans="1:2">
      <c r="A1691" s="11"/>
      <c r="B1691" s="12"/>
    </row>
    <row r="1692" spans="1:2">
      <c r="A1692" s="11"/>
      <c r="B1692" s="12"/>
    </row>
    <row r="1693" spans="1:2">
      <c r="A1693" s="11"/>
      <c r="B1693" s="12"/>
    </row>
    <row r="1694" spans="1:2">
      <c r="A1694" s="11"/>
      <c r="B1694" s="12"/>
    </row>
    <row r="1695" spans="1:2">
      <c r="A1695" s="11"/>
      <c r="B1695" s="12"/>
    </row>
    <row r="1696" spans="1:2">
      <c r="A1696" s="11"/>
      <c r="B1696" s="12"/>
    </row>
    <row r="1697" spans="1:2">
      <c r="A1697" s="11"/>
      <c r="B1697" s="12"/>
    </row>
    <row r="1698" spans="1:2">
      <c r="A1698" s="11"/>
      <c r="B1698" s="12"/>
    </row>
    <row r="1699" spans="1:2">
      <c r="A1699" s="11"/>
      <c r="B1699" s="12"/>
    </row>
    <row r="1700" spans="1:2">
      <c r="A1700" s="11"/>
      <c r="B1700" s="12"/>
    </row>
    <row r="1701" spans="1:2">
      <c r="A1701" s="11"/>
      <c r="B1701" s="12"/>
    </row>
    <row r="1702" spans="1:2">
      <c r="A1702" s="11"/>
      <c r="B1702" s="12"/>
    </row>
    <row r="1703" spans="1:2">
      <c r="A1703" s="11"/>
      <c r="B1703" s="12"/>
    </row>
    <row r="1704" spans="1:2">
      <c r="A1704" s="11"/>
      <c r="B1704" s="12"/>
    </row>
    <row r="1705" spans="1:2">
      <c r="A1705" s="11"/>
      <c r="B1705" s="12"/>
    </row>
    <row r="1706" spans="1:2">
      <c r="A1706" s="11"/>
      <c r="B1706" s="12"/>
    </row>
    <row r="1707" spans="1:2">
      <c r="A1707" s="11"/>
      <c r="B1707" s="12"/>
    </row>
    <row r="1708" spans="1:2">
      <c r="A1708" s="11"/>
      <c r="B1708" s="12"/>
    </row>
    <row r="1709" spans="1:2">
      <c r="A1709" s="11"/>
      <c r="B1709" s="12"/>
    </row>
    <row r="1710" spans="1:2">
      <c r="A1710" s="11"/>
      <c r="B1710" s="12"/>
    </row>
    <row r="1711" spans="1:2">
      <c r="A1711" s="11"/>
      <c r="B1711" s="12"/>
    </row>
    <row r="1712" spans="1:2">
      <c r="A1712" s="11"/>
      <c r="B1712" s="12"/>
    </row>
    <row r="1713" spans="1:2">
      <c r="A1713" s="11"/>
      <c r="B1713" s="12"/>
    </row>
    <row r="1714" spans="1:2">
      <c r="A1714" s="11"/>
      <c r="B1714" s="12"/>
    </row>
    <row r="1715" spans="1:2">
      <c r="A1715" s="11"/>
      <c r="B1715" s="12"/>
    </row>
    <row r="1716" spans="1:2">
      <c r="A1716" s="11"/>
      <c r="B1716" s="12"/>
    </row>
    <row r="1717" spans="1:2">
      <c r="A1717" s="11"/>
      <c r="B1717" s="12"/>
    </row>
    <row r="1718" spans="1:2">
      <c r="A1718" s="11"/>
      <c r="B1718" s="12"/>
    </row>
    <row r="1719" spans="1:2">
      <c r="A1719" s="11"/>
      <c r="B1719" s="12"/>
    </row>
    <row r="1720" spans="1:2">
      <c r="A1720" s="11"/>
      <c r="B1720" s="12"/>
    </row>
    <row r="1721" spans="1:2">
      <c r="A1721" s="11"/>
      <c r="B1721" s="12"/>
    </row>
    <row r="1722" spans="1:2">
      <c r="A1722" s="11"/>
      <c r="B1722" s="12"/>
    </row>
    <row r="1723" spans="1:2">
      <c r="A1723" s="11"/>
      <c r="B1723" s="12"/>
    </row>
    <row r="1724" spans="1:2">
      <c r="A1724" s="11"/>
      <c r="B1724" s="12"/>
    </row>
    <row r="1725" spans="1:2">
      <c r="A1725" s="11"/>
      <c r="B1725" s="12"/>
    </row>
    <row r="1726" spans="1:2">
      <c r="A1726" s="11"/>
      <c r="B1726" s="12"/>
    </row>
    <row r="1727" spans="1:2">
      <c r="A1727" s="11"/>
      <c r="B1727" s="12"/>
    </row>
    <row r="1728" spans="1:2">
      <c r="A1728" s="11"/>
      <c r="B1728" s="12"/>
    </row>
    <row r="1729" spans="1:2">
      <c r="A1729" s="11"/>
      <c r="B1729" s="12"/>
    </row>
    <row r="1730" spans="1:2">
      <c r="A1730" s="11"/>
      <c r="B1730" s="12"/>
    </row>
    <row r="1731" spans="1:2">
      <c r="A1731" s="11"/>
      <c r="B1731" s="12"/>
    </row>
    <row r="1732" spans="1:2">
      <c r="A1732" s="11"/>
      <c r="B1732" s="12"/>
    </row>
    <row r="1733" spans="1:2">
      <c r="A1733" s="11"/>
      <c r="B1733" s="12"/>
    </row>
    <row r="1734" spans="1:2">
      <c r="A1734" s="11"/>
      <c r="B1734" s="12"/>
    </row>
    <row r="1735" spans="1:2">
      <c r="A1735" s="11"/>
      <c r="B1735" s="12"/>
    </row>
    <row r="1736" spans="1:2">
      <c r="A1736" s="11"/>
      <c r="B1736" s="12"/>
    </row>
    <row r="1737" spans="1:2">
      <c r="A1737" s="11"/>
      <c r="B1737" s="12"/>
    </row>
    <row r="1738" spans="1:2">
      <c r="A1738" s="11"/>
      <c r="B1738" s="12"/>
    </row>
    <row r="1739" spans="1:2">
      <c r="A1739" s="11"/>
      <c r="B1739" s="12"/>
    </row>
    <row r="1740" spans="1:2">
      <c r="A1740" s="11"/>
      <c r="B1740" s="12"/>
    </row>
    <row r="1741" spans="1:2">
      <c r="A1741" s="11"/>
      <c r="B1741" s="12"/>
    </row>
    <row r="1742" spans="1:2">
      <c r="A1742" s="11"/>
      <c r="B1742" s="12"/>
    </row>
    <row r="1743" spans="1:2">
      <c r="A1743" s="11"/>
      <c r="B1743" s="12"/>
    </row>
    <row r="1744" spans="1:2">
      <c r="A1744" s="11"/>
      <c r="B1744" s="12"/>
    </row>
    <row r="1745" spans="1:2">
      <c r="A1745" s="11"/>
      <c r="B1745" s="12"/>
    </row>
    <row r="1746" spans="1:2">
      <c r="A1746" s="11"/>
      <c r="B1746" s="12"/>
    </row>
    <row r="1747" spans="1:2">
      <c r="A1747" s="11"/>
      <c r="B1747" s="12"/>
    </row>
    <row r="1748" spans="1:2">
      <c r="A1748" s="11"/>
      <c r="B1748" s="12"/>
    </row>
    <row r="1749" spans="1:2">
      <c r="A1749" s="11"/>
      <c r="B1749" s="12"/>
    </row>
    <row r="1750" spans="1:2">
      <c r="A1750" s="11"/>
      <c r="B1750" s="12"/>
    </row>
    <row r="1751" spans="1:2">
      <c r="A1751" s="11"/>
      <c r="B1751" s="12"/>
    </row>
    <row r="1752" spans="1:2">
      <c r="A1752" s="11"/>
      <c r="B1752" s="12"/>
    </row>
    <row r="1753" spans="1:2">
      <c r="A1753" s="11"/>
      <c r="B1753" s="12"/>
    </row>
    <row r="1754" spans="1:2">
      <c r="A1754" s="11"/>
      <c r="B1754" s="12"/>
    </row>
    <row r="1755" spans="1:2">
      <c r="A1755" s="11"/>
      <c r="B1755" s="12"/>
    </row>
    <row r="1756" spans="1:2">
      <c r="A1756" s="11"/>
      <c r="B1756" s="12"/>
    </row>
    <row r="1757" spans="1:2">
      <c r="A1757" s="11"/>
      <c r="B1757" s="12"/>
    </row>
    <row r="1758" spans="1:2">
      <c r="A1758" s="11"/>
      <c r="B1758" s="12"/>
    </row>
    <row r="1759" spans="1:2">
      <c r="A1759" s="11"/>
      <c r="B1759" s="12"/>
    </row>
    <row r="1760" spans="1:2">
      <c r="A1760" s="11"/>
      <c r="B1760" s="12"/>
    </row>
    <row r="1761" spans="1:2">
      <c r="A1761" s="11"/>
      <c r="B1761" s="12"/>
    </row>
    <row r="1762" spans="1:2">
      <c r="A1762" s="11"/>
      <c r="B1762" s="12"/>
    </row>
    <row r="1763" spans="1:2">
      <c r="A1763" s="11"/>
      <c r="B1763" s="12"/>
    </row>
    <row r="1764" spans="1:2">
      <c r="A1764" s="11"/>
      <c r="B1764" s="12"/>
    </row>
    <row r="1765" spans="1:2">
      <c r="A1765" s="11"/>
      <c r="B1765" s="12"/>
    </row>
    <row r="1766" spans="1:2">
      <c r="A1766" s="11"/>
      <c r="B1766" s="12"/>
    </row>
    <row r="1767" spans="1:2">
      <c r="A1767" s="11"/>
      <c r="B1767" s="12"/>
    </row>
    <row r="1768" spans="1:2">
      <c r="A1768" s="11"/>
      <c r="B1768" s="12"/>
    </row>
    <row r="1769" spans="1:2">
      <c r="A1769" s="11"/>
      <c r="B1769" s="12"/>
    </row>
    <row r="1770" spans="1:2">
      <c r="A1770" s="11"/>
      <c r="B1770" s="12"/>
    </row>
    <row r="1771" spans="1:2">
      <c r="A1771" s="11"/>
      <c r="B1771" s="12"/>
    </row>
    <row r="1772" spans="1:2">
      <c r="A1772" s="11"/>
      <c r="B1772" s="12"/>
    </row>
    <row r="1773" spans="1:2">
      <c r="A1773" s="11"/>
      <c r="B1773" s="12"/>
    </row>
    <row r="1774" spans="1:2">
      <c r="A1774" s="11"/>
      <c r="B1774" s="12"/>
    </row>
    <row r="1775" spans="1:2">
      <c r="A1775" s="11"/>
      <c r="B1775" s="12"/>
    </row>
    <row r="1776" spans="1:2">
      <c r="A1776" s="11"/>
      <c r="B1776" s="12"/>
    </row>
    <row r="1777" spans="1:2">
      <c r="A1777" s="11"/>
      <c r="B1777" s="12"/>
    </row>
    <row r="1778" spans="1:2">
      <c r="A1778" s="11"/>
      <c r="B1778" s="12"/>
    </row>
    <row r="1779" spans="1:2">
      <c r="A1779" s="11"/>
      <c r="B1779" s="12"/>
    </row>
    <row r="1780" spans="1:2">
      <c r="A1780" s="11"/>
      <c r="B1780" s="12"/>
    </row>
    <row r="1781" spans="1:2">
      <c r="A1781" s="11"/>
      <c r="B1781" s="12"/>
    </row>
    <row r="1782" spans="1:2">
      <c r="A1782" s="11"/>
      <c r="B1782" s="12"/>
    </row>
    <row r="1783" spans="1:2">
      <c r="A1783" s="11"/>
      <c r="B1783" s="12"/>
    </row>
    <row r="1784" spans="1:2">
      <c r="A1784" s="11"/>
      <c r="B1784" s="12"/>
    </row>
    <row r="1785" spans="1:2">
      <c r="A1785" s="11"/>
      <c r="B1785" s="12"/>
    </row>
    <row r="1786" spans="1:2">
      <c r="A1786" s="11"/>
      <c r="B1786" s="12"/>
    </row>
    <row r="1787" spans="1:2">
      <c r="A1787" s="11"/>
      <c r="B1787" s="12"/>
    </row>
    <row r="1788" spans="1:2">
      <c r="A1788" s="11"/>
      <c r="B1788" s="12"/>
    </row>
    <row r="1789" spans="1:2">
      <c r="A1789" s="11"/>
      <c r="B1789" s="12"/>
    </row>
    <row r="1790" spans="1:2">
      <c r="A1790" s="11"/>
      <c r="B1790" s="12"/>
    </row>
    <row r="1791" spans="1:2">
      <c r="A1791" s="11"/>
      <c r="B1791" s="12"/>
    </row>
    <row r="1792" spans="1:2">
      <c r="A1792" s="11"/>
      <c r="B1792" s="12"/>
    </row>
    <row r="1793" spans="1:2">
      <c r="A1793" s="11"/>
      <c r="B1793" s="12"/>
    </row>
    <row r="1794" spans="1:2">
      <c r="A1794" s="11"/>
      <c r="B1794" s="12"/>
    </row>
    <row r="1795" spans="1:2">
      <c r="A1795" s="11"/>
      <c r="B1795" s="12"/>
    </row>
    <row r="1796" spans="1:2">
      <c r="A1796" s="11"/>
      <c r="B1796" s="12"/>
    </row>
    <row r="1797" spans="1:2">
      <c r="A1797" s="11"/>
      <c r="B1797" s="12"/>
    </row>
    <row r="1798" spans="1:2">
      <c r="A1798" s="11"/>
      <c r="B1798" s="12"/>
    </row>
    <row r="1799" spans="1:2">
      <c r="A1799" s="11"/>
      <c r="B1799" s="12"/>
    </row>
    <row r="1800" spans="1:2">
      <c r="A1800" s="11"/>
      <c r="B1800" s="12"/>
    </row>
    <row r="1801" spans="1:2">
      <c r="A1801" s="11"/>
      <c r="B1801" s="12"/>
    </row>
    <row r="1802" spans="1:2">
      <c r="A1802" s="11"/>
      <c r="B1802" s="12"/>
    </row>
    <row r="1803" spans="1:2">
      <c r="A1803" s="11"/>
      <c r="B1803" s="12"/>
    </row>
    <row r="1804" spans="1:2">
      <c r="A1804" s="11"/>
      <c r="B1804" s="12"/>
    </row>
    <row r="1805" spans="1:2">
      <c r="A1805" s="11"/>
      <c r="B1805" s="12"/>
    </row>
    <row r="1806" spans="1:2">
      <c r="A1806" s="11"/>
      <c r="B1806" s="12"/>
    </row>
    <row r="1807" spans="1:2">
      <c r="A1807" s="11"/>
      <c r="B1807" s="12"/>
    </row>
    <row r="1808" spans="1:2">
      <c r="A1808" s="11"/>
      <c r="B1808" s="12"/>
    </row>
    <row r="1809" spans="1:2">
      <c r="A1809" s="11"/>
      <c r="B1809" s="12"/>
    </row>
    <row r="1810" spans="1:2">
      <c r="A1810" s="11"/>
      <c r="B1810" s="12"/>
    </row>
    <row r="1811" spans="1:2">
      <c r="A1811" s="11"/>
      <c r="B1811" s="12"/>
    </row>
    <row r="1812" spans="1:2">
      <c r="A1812" s="11"/>
      <c r="B1812" s="12"/>
    </row>
    <row r="1813" spans="1:2">
      <c r="A1813" s="11"/>
      <c r="B1813" s="12"/>
    </row>
    <row r="1814" spans="1:2">
      <c r="A1814" s="11"/>
      <c r="B1814" s="12"/>
    </row>
    <row r="1815" spans="1:2">
      <c r="A1815" s="11"/>
      <c r="B1815" s="12"/>
    </row>
    <row r="1816" spans="1:2">
      <c r="A1816" s="11"/>
      <c r="B1816" s="12"/>
    </row>
    <row r="1817" spans="1:2">
      <c r="A1817" s="11"/>
      <c r="B1817" s="12"/>
    </row>
    <row r="1818" spans="1:2">
      <c r="A1818" s="11"/>
      <c r="B1818" s="12"/>
    </row>
    <row r="1819" spans="1:2">
      <c r="A1819" s="11"/>
      <c r="B1819" s="12"/>
    </row>
    <row r="1820" spans="1:2">
      <c r="A1820" s="11"/>
      <c r="B1820" s="12"/>
    </row>
    <row r="1821" spans="1:2">
      <c r="A1821" s="11"/>
      <c r="B1821" s="12"/>
    </row>
    <row r="1822" spans="1:2">
      <c r="A1822" s="11"/>
      <c r="B1822" s="12"/>
    </row>
    <row r="1823" spans="1:2">
      <c r="A1823" s="11"/>
      <c r="B1823" s="12"/>
    </row>
    <row r="1824" spans="1:2">
      <c r="A1824" s="11"/>
      <c r="B1824" s="12"/>
    </row>
    <row r="1825" spans="1:2">
      <c r="A1825" s="11"/>
      <c r="B1825" s="12"/>
    </row>
    <row r="1826" spans="1:2">
      <c r="A1826" s="11"/>
      <c r="B1826" s="12"/>
    </row>
    <row r="1827" spans="1:2">
      <c r="A1827" s="11"/>
      <c r="B1827" s="12"/>
    </row>
    <row r="1828" spans="1:2">
      <c r="A1828" s="11"/>
      <c r="B1828" s="12"/>
    </row>
    <row r="1829" spans="1:2">
      <c r="A1829" s="11"/>
      <c r="B1829" s="12"/>
    </row>
    <row r="1830" spans="1:2">
      <c r="A1830" s="11"/>
      <c r="B1830" s="12"/>
    </row>
    <row r="1831" spans="1:2">
      <c r="A1831" s="11"/>
      <c r="B1831" s="12"/>
    </row>
    <row r="1832" spans="1:2">
      <c r="A1832" s="11"/>
      <c r="B1832" s="12"/>
    </row>
    <row r="1833" spans="1:2">
      <c r="A1833" s="11"/>
      <c r="B1833" s="12"/>
    </row>
    <row r="1834" spans="1:2">
      <c r="A1834" s="11"/>
      <c r="B1834" s="12"/>
    </row>
    <row r="1835" spans="1:2">
      <c r="A1835" s="11"/>
      <c r="B1835" s="12"/>
    </row>
    <row r="1836" spans="1:2">
      <c r="A1836" s="11"/>
      <c r="B1836" s="12"/>
    </row>
    <row r="1837" spans="1:2">
      <c r="A1837" s="11"/>
      <c r="B1837" s="12"/>
    </row>
    <row r="1838" spans="1:2">
      <c r="A1838" s="11"/>
      <c r="B1838" s="12"/>
    </row>
    <row r="1839" spans="1:2">
      <c r="A1839" s="11"/>
      <c r="B1839" s="12"/>
    </row>
    <row r="1840" spans="1:2">
      <c r="A1840" s="11"/>
      <c r="B1840" s="12"/>
    </row>
    <row r="1841" spans="1:2">
      <c r="A1841" s="11"/>
      <c r="B1841" s="12"/>
    </row>
    <row r="1842" spans="1:2">
      <c r="A1842" s="11"/>
      <c r="B1842" s="12"/>
    </row>
    <row r="1843" spans="1:2">
      <c r="A1843" s="11"/>
      <c r="B1843" s="12"/>
    </row>
    <row r="1844" spans="1:2">
      <c r="A1844" s="11"/>
      <c r="B1844" s="12"/>
    </row>
    <row r="1845" spans="1:2">
      <c r="A1845" s="11"/>
      <c r="B1845" s="12"/>
    </row>
    <row r="1846" spans="1:2">
      <c r="A1846" s="11"/>
      <c r="B1846" s="12"/>
    </row>
    <row r="1847" spans="1:2">
      <c r="A1847" s="11"/>
      <c r="B1847" s="12"/>
    </row>
    <row r="1848" spans="1:2">
      <c r="A1848" s="11"/>
      <c r="B1848" s="12"/>
    </row>
    <row r="1849" spans="1:2">
      <c r="A1849" s="11"/>
      <c r="B1849" s="12"/>
    </row>
    <row r="1850" spans="1:2">
      <c r="A1850" s="11"/>
      <c r="B1850" s="12"/>
    </row>
    <row r="1851" spans="1:2">
      <c r="A1851" s="11"/>
      <c r="B1851" s="12"/>
    </row>
    <row r="1852" spans="1:2">
      <c r="A1852" s="11"/>
      <c r="B1852" s="12"/>
    </row>
    <row r="1853" spans="1:2">
      <c r="A1853" s="11"/>
      <c r="B1853" s="12"/>
    </row>
    <row r="1854" spans="1:2">
      <c r="A1854" s="11"/>
      <c r="B1854" s="12"/>
    </row>
    <row r="1855" spans="1:2">
      <c r="A1855" s="11"/>
      <c r="B1855" s="12"/>
    </row>
    <row r="1856" spans="1:2">
      <c r="A1856" s="11"/>
      <c r="B1856" s="12"/>
    </row>
    <row r="1857" spans="1:2">
      <c r="A1857" s="11"/>
      <c r="B1857" s="12"/>
    </row>
    <row r="1858" spans="1:2">
      <c r="A1858" s="11"/>
      <c r="B1858" s="12"/>
    </row>
    <row r="1859" spans="1:2">
      <c r="A1859" s="11"/>
      <c r="B1859" s="12"/>
    </row>
    <row r="1860" spans="1:2">
      <c r="A1860" s="11"/>
      <c r="B1860" s="12"/>
    </row>
    <row r="1861" spans="1:2">
      <c r="A1861" s="11"/>
      <c r="B1861" s="12"/>
    </row>
    <row r="1862" spans="1:2">
      <c r="A1862" s="11"/>
      <c r="B1862" s="12"/>
    </row>
    <row r="1863" spans="1:2">
      <c r="A1863" s="11"/>
      <c r="B1863" s="12"/>
    </row>
    <row r="1864" spans="1:2">
      <c r="A1864" s="11"/>
      <c r="B1864" s="12"/>
    </row>
    <row r="1865" spans="1:2">
      <c r="A1865" s="11"/>
      <c r="B1865" s="12"/>
    </row>
    <row r="1866" spans="1:2">
      <c r="A1866" s="11"/>
      <c r="B1866" s="12"/>
    </row>
    <row r="1867" spans="1:2">
      <c r="A1867" s="11"/>
      <c r="B1867" s="12"/>
    </row>
    <row r="1868" spans="1:2">
      <c r="A1868" s="11"/>
      <c r="B1868" s="12"/>
    </row>
    <row r="1869" spans="1:2">
      <c r="A1869" s="11"/>
      <c r="B1869" s="12"/>
    </row>
    <row r="1870" spans="1:2">
      <c r="A1870" s="11"/>
      <c r="B1870" s="12"/>
    </row>
    <row r="1871" spans="1:2">
      <c r="A1871" s="11"/>
      <c r="B1871" s="12"/>
    </row>
    <row r="1872" spans="1:2">
      <c r="A1872" s="11"/>
      <c r="B1872" s="12"/>
    </row>
    <row r="1873" spans="1:2">
      <c r="A1873" s="11"/>
      <c r="B1873" s="12"/>
    </row>
    <row r="1874" spans="1:2">
      <c r="A1874" s="11"/>
      <c r="B1874" s="12"/>
    </row>
    <row r="1875" spans="1:2">
      <c r="A1875" s="11"/>
      <c r="B1875" s="12"/>
    </row>
    <row r="1876" spans="1:2">
      <c r="A1876" s="11"/>
      <c r="B1876" s="12"/>
    </row>
    <row r="1877" spans="1:2">
      <c r="A1877" s="11"/>
      <c r="B1877" s="12"/>
    </row>
    <row r="1878" spans="1:2">
      <c r="A1878" s="11"/>
      <c r="B1878" s="12"/>
    </row>
    <row r="1879" spans="1:2">
      <c r="A1879" s="11"/>
      <c r="B1879" s="12"/>
    </row>
    <row r="1880" spans="1:2">
      <c r="A1880" s="11"/>
      <c r="B1880" s="12"/>
    </row>
    <row r="1881" spans="1:2">
      <c r="A1881" s="11"/>
      <c r="B1881" s="12"/>
    </row>
    <row r="1882" spans="1:2">
      <c r="A1882" s="11"/>
      <c r="B1882" s="12"/>
    </row>
    <row r="1883" spans="1:2">
      <c r="A1883" s="11"/>
      <c r="B1883" s="12"/>
    </row>
    <row r="1884" spans="1:2">
      <c r="A1884" s="11"/>
      <c r="B1884" s="12"/>
    </row>
    <row r="1885" spans="1:2">
      <c r="A1885" s="11"/>
      <c r="B1885" s="12"/>
    </row>
    <row r="1886" spans="1:2">
      <c r="A1886" s="11"/>
      <c r="B1886" s="12"/>
    </row>
    <row r="1887" spans="1:2">
      <c r="A1887" s="11"/>
      <c r="B1887" s="12"/>
    </row>
    <row r="1888" spans="1:2">
      <c r="A1888" s="11"/>
      <c r="B1888" s="12"/>
    </row>
    <row r="1889" spans="1:2">
      <c r="A1889" s="11"/>
      <c r="B1889" s="12"/>
    </row>
    <row r="1890" spans="1:2">
      <c r="A1890" s="11"/>
      <c r="B1890" s="12"/>
    </row>
    <row r="1891" spans="1:2">
      <c r="A1891" s="11"/>
      <c r="B1891" s="12"/>
    </row>
    <row r="1892" spans="1:2">
      <c r="A1892" s="11"/>
      <c r="B1892" s="12"/>
    </row>
    <row r="1893" spans="1:2">
      <c r="A1893" s="11"/>
      <c r="B1893" s="12"/>
    </row>
    <row r="1894" spans="1:2">
      <c r="A1894" s="11"/>
      <c r="B1894" s="12"/>
    </row>
    <row r="1895" spans="1:2">
      <c r="A1895" s="11"/>
      <c r="B1895" s="12"/>
    </row>
    <row r="1896" spans="1:2">
      <c r="A1896" s="11"/>
      <c r="B1896" s="12"/>
    </row>
    <row r="1897" spans="1:2">
      <c r="A1897" s="11"/>
      <c r="B1897" s="12"/>
    </row>
    <row r="1898" spans="1:2">
      <c r="A1898" s="11"/>
      <c r="B1898" s="12"/>
    </row>
    <row r="1899" spans="1:2">
      <c r="A1899" s="11"/>
      <c r="B1899" s="12"/>
    </row>
    <row r="1900" spans="1:2">
      <c r="A1900" s="11"/>
      <c r="B1900" s="12"/>
    </row>
    <row r="1901" spans="1:2">
      <c r="A1901" s="11"/>
      <c r="B1901" s="12"/>
    </row>
    <row r="1902" spans="1:2">
      <c r="A1902" s="11"/>
      <c r="B1902" s="12"/>
    </row>
    <row r="1903" spans="1:2">
      <c r="A1903" s="11"/>
      <c r="B1903" s="12"/>
    </row>
    <row r="1904" spans="1:2">
      <c r="A1904" s="11"/>
      <c r="B1904" s="12"/>
    </row>
    <row r="1905" spans="1:2">
      <c r="A1905" s="11"/>
      <c r="B1905" s="12"/>
    </row>
    <row r="1906" spans="1:2">
      <c r="A1906" s="11"/>
      <c r="B1906" s="12"/>
    </row>
    <row r="1907" spans="1:2">
      <c r="A1907" s="11"/>
      <c r="B1907" s="12"/>
    </row>
    <row r="1908" spans="1:2">
      <c r="A1908" s="11"/>
      <c r="B1908" s="12"/>
    </row>
    <row r="1909" spans="1:2">
      <c r="A1909" s="11"/>
      <c r="B1909" s="12"/>
    </row>
    <row r="1910" spans="1:2">
      <c r="A1910" s="11"/>
      <c r="B1910" s="12"/>
    </row>
    <row r="1911" spans="1:2">
      <c r="A1911" s="11"/>
      <c r="B1911" s="12"/>
    </row>
    <row r="1912" spans="1:2">
      <c r="A1912" s="11"/>
      <c r="B1912" s="12"/>
    </row>
    <row r="1913" spans="1:2">
      <c r="A1913" s="11"/>
      <c r="B1913" s="12"/>
    </row>
    <row r="1914" spans="1:2">
      <c r="A1914" s="11"/>
      <c r="B1914" s="12"/>
    </row>
    <row r="1915" spans="1:2">
      <c r="A1915" s="11"/>
      <c r="B1915" s="12"/>
    </row>
    <row r="1916" spans="1:2">
      <c r="A1916" s="11"/>
      <c r="B1916" s="12"/>
    </row>
    <row r="1917" spans="1:2">
      <c r="A1917" s="11"/>
      <c r="B1917" s="12"/>
    </row>
    <row r="1918" spans="1:2">
      <c r="A1918" s="11"/>
      <c r="B1918" s="12"/>
    </row>
    <row r="1919" spans="1:2">
      <c r="A1919" s="11"/>
      <c r="B1919" s="12"/>
    </row>
    <row r="1920" spans="1:2">
      <c r="A1920" s="11"/>
      <c r="B1920" s="12"/>
    </row>
    <row r="1921" spans="1:2">
      <c r="A1921" s="11"/>
      <c r="B1921" s="12"/>
    </row>
    <row r="1922" spans="1:2">
      <c r="A1922" s="11"/>
      <c r="B1922" s="12"/>
    </row>
    <row r="1923" spans="1:2">
      <c r="A1923" s="11"/>
      <c r="B1923" s="12"/>
    </row>
    <row r="1924" spans="1:2">
      <c r="A1924" s="11"/>
      <c r="B1924" s="12"/>
    </row>
    <row r="1925" spans="1:2">
      <c r="A1925" s="11"/>
      <c r="B1925" s="12"/>
    </row>
    <row r="1926" spans="1:2">
      <c r="A1926" s="11"/>
      <c r="B1926" s="12"/>
    </row>
    <row r="1927" spans="1:2">
      <c r="A1927" s="11"/>
      <c r="B1927" s="12"/>
    </row>
    <row r="1928" spans="1:2">
      <c r="A1928" s="11"/>
      <c r="B1928" s="12"/>
    </row>
    <row r="1929" spans="1:2">
      <c r="A1929" s="11"/>
      <c r="B1929" s="12"/>
    </row>
    <row r="1930" spans="1:2">
      <c r="A1930" s="11"/>
      <c r="B1930" s="12"/>
    </row>
    <row r="1931" spans="1:2">
      <c r="A1931" s="11"/>
      <c r="B1931" s="12"/>
    </row>
    <row r="1932" spans="1:2">
      <c r="A1932" s="11"/>
      <c r="B1932" s="12"/>
    </row>
    <row r="1933" spans="1:2">
      <c r="A1933" s="11"/>
      <c r="B1933" s="12"/>
    </row>
    <row r="1934" spans="1:2">
      <c r="A1934" s="11"/>
      <c r="B1934" s="12"/>
    </row>
    <row r="1935" spans="1:2">
      <c r="A1935" s="11"/>
      <c r="B1935" s="12"/>
    </row>
    <row r="1936" spans="1:2">
      <c r="A1936" s="11"/>
      <c r="B1936" s="12"/>
    </row>
    <row r="1937" spans="1:2">
      <c r="A1937" s="11"/>
      <c r="B1937" s="12"/>
    </row>
    <row r="1938" spans="1:2">
      <c r="A1938" s="11"/>
      <c r="B1938" s="12"/>
    </row>
    <row r="1939" spans="1:2">
      <c r="A1939" s="11"/>
      <c r="B1939" s="12"/>
    </row>
    <row r="1940" spans="1:2">
      <c r="A1940" s="11"/>
      <c r="B1940" s="12"/>
    </row>
    <row r="1941" spans="1:2">
      <c r="A1941" s="11"/>
      <c r="B1941" s="12"/>
    </row>
    <row r="1942" spans="1:2">
      <c r="A1942" s="11"/>
      <c r="B1942" s="12"/>
    </row>
    <row r="1943" spans="1:2">
      <c r="A1943" s="11"/>
      <c r="B1943" s="12"/>
    </row>
    <row r="1944" spans="1:2">
      <c r="A1944" s="11"/>
      <c r="B1944" s="12"/>
    </row>
    <row r="1945" spans="1:2">
      <c r="A1945" s="11"/>
      <c r="B1945" s="12"/>
    </row>
    <row r="1946" spans="1:2">
      <c r="A1946" s="11"/>
      <c r="B1946" s="12"/>
    </row>
    <row r="1947" spans="1:2">
      <c r="A1947" s="11"/>
      <c r="B1947" s="12"/>
    </row>
    <row r="1948" spans="1:2">
      <c r="A1948" s="11"/>
      <c r="B1948" s="12"/>
    </row>
    <row r="1949" spans="1:2">
      <c r="A1949" s="11"/>
      <c r="B1949" s="12"/>
    </row>
    <row r="1950" spans="1:2">
      <c r="A1950" s="11"/>
      <c r="B1950" s="12"/>
    </row>
    <row r="1951" spans="1:2">
      <c r="A1951" s="11"/>
      <c r="B1951" s="12"/>
    </row>
    <row r="1952" spans="1:2">
      <c r="A1952" s="11"/>
      <c r="B1952" s="12"/>
    </row>
    <row r="1953" spans="1:2">
      <c r="A1953" s="11"/>
      <c r="B1953" s="12"/>
    </row>
    <row r="1954" spans="1:2">
      <c r="A1954" s="11"/>
      <c r="B1954" s="12"/>
    </row>
    <row r="1955" spans="1:2">
      <c r="A1955" s="11"/>
      <c r="B1955" s="12"/>
    </row>
    <row r="1956" spans="1:2">
      <c r="A1956" s="11"/>
      <c r="B1956" s="12"/>
    </row>
    <row r="1957" spans="1:2">
      <c r="A1957" s="11"/>
      <c r="B1957" s="12"/>
    </row>
    <row r="1958" spans="1:2">
      <c r="A1958" s="11"/>
      <c r="B1958" s="12"/>
    </row>
    <row r="1959" spans="1:2">
      <c r="A1959" s="11"/>
      <c r="B1959" s="12"/>
    </row>
    <row r="1960" spans="1:2">
      <c r="A1960" s="11"/>
      <c r="B1960" s="12"/>
    </row>
    <row r="1961" spans="1:2">
      <c r="A1961" s="11"/>
      <c r="B1961" s="12"/>
    </row>
    <row r="1962" spans="1:2">
      <c r="A1962" s="11"/>
      <c r="B1962" s="12"/>
    </row>
    <row r="1963" spans="1:2">
      <c r="A1963" s="11"/>
      <c r="B1963" s="12"/>
    </row>
    <row r="1964" spans="1:2">
      <c r="A1964" s="11"/>
      <c r="B1964" s="12"/>
    </row>
    <row r="1965" spans="1:2">
      <c r="A1965" s="11"/>
      <c r="B1965" s="12"/>
    </row>
    <row r="1966" spans="1:2">
      <c r="A1966" s="11"/>
      <c r="B1966" s="12"/>
    </row>
    <row r="1967" spans="1:2">
      <c r="A1967" s="11"/>
      <c r="B1967" s="12"/>
    </row>
    <row r="1968" spans="1:2">
      <c r="A1968" s="11"/>
      <c r="B1968" s="12"/>
    </row>
    <row r="1969" spans="1:2">
      <c r="A1969" s="11"/>
      <c r="B1969" s="12"/>
    </row>
    <row r="1970" spans="1:2">
      <c r="A1970" s="11"/>
      <c r="B1970" s="12"/>
    </row>
    <row r="1971" spans="1:2">
      <c r="A1971" s="11"/>
      <c r="B1971" s="12"/>
    </row>
    <row r="1972" spans="1:2">
      <c r="A1972" s="11"/>
      <c r="B1972" s="12"/>
    </row>
    <row r="1973" spans="1:2">
      <c r="A1973" s="11"/>
      <c r="B1973" s="12"/>
    </row>
    <row r="1974" spans="1:2">
      <c r="A1974" s="11"/>
      <c r="B1974" s="12"/>
    </row>
    <row r="1975" spans="1:2">
      <c r="A1975" s="11"/>
      <c r="B1975" s="12"/>
    </row>
    <row r="1976" spans="1:2">
      <c r="A1976" s="11"/>
      <c r="B1976" s="12"/>
    </row>
    <row r="1977" spans="1:2">
      <c r="A1977" s="11"/>
      <c r="B1977" s="12"/>
    </row>
    <row r="1978" spans="1:2">
      <c r="A1978" s="11"/>
      <c r="B1978" s="12"/>
    </row>
    <row r="1979" spans="1:2">
      <c r="A1979" s="11"/>
      <c r="B1979" s="12"/>
    </row>
    <row r="1980" spans="1:2">
      <c r="A1980" s="11"/>
      <c r="B1980" s="12"/>
    </row>
    <row r="1981" spans="1:2">
      <c r="A1981" s="11"/>
      <c r="B1981" s="12"/>
    </row>
    <row r="1982" spans="1:2">
      <c r="A1982" s="11"/>
      <c r="B1982" s="12"/>
    </row>
    <row r="1983" spans="1:2">
      <c r="A1983" s="11"/>
      <c r="B1983" s="12"/>
    </row>
    <row r="1984" spans="1:2">
      <c r="A1984" s="11"/>
      <c r="B1984" s="12"/>
    </row>
    <row r="1985" spans="1:2">
      <c r="A1985" s="11"/>
      <c r="B1985" s="12"/>
    </row>
    <row r="1986" spans="1:2">
      <c r="A1986" s="11"/>
      <c r="B1986" s="12"/>
    </row>
    <row r="1987" spans="1:2">
      <c r="A1987" s="11"/>
      <c r="B1987" s="12"/>
    </row>
    <row r="1988" spans="1:2">
      <c r="A1988" s="11"/>
      <c r="B1988" s="12"/>
    </row>
    <row r="1989" spans="1:2">
      <c r="A1989" s="11"/>
      <c r="B1989" s="12"/>
    </row>
    <row r="1990" spans="1:2">
      <c r="A1990" s="11"/>
      <c r="B1990" s="12"/>
    </row>
    <row r="1991" spans="1:2">
      <c r="A1991" s="11"/>
      <c r="B1991" s="12"/>
    </row>
    <row r="1992" spans="1:2">
      <c r="A1992" s="11"/>
      <c r="B1992" s="12"/>
    </row>
    <row r="1993" spans="1:2">
      <c r="A1993" s="11"/>
      <c r="B1993" s="12"/>
    </row>
    <row r="1994" spans="1:2">
      <c r="A1994" s="11"/>
      <c r="B1994" s="12"/>
    </row>
    <row r="1995" spans="1:2">
      <c r="A1995" s="11"/>
      <c r="B1995" s="12"/>
    </row>
    <row r="1996" spans="1:2">
      <c r="A1996" s="11"/>
      <c r="B1996" s="12"/>
    </row>
    <row r="1997" spans="1:2">
      <c r="A1997" s="11"/>
      <c r="B1997" s="12"/>
    </row>
    <row r="1998" spans="1:2">
      <c r="A1998" s="11"/>
      <c r="B1998" s="12"/>
    </row>
    <row r="1999" spans="1:2">
      <c r="A1999" s="11"/>
      <c r="B1999" s="12"/>
    </row>
    <row r="2000" spans="1:2">
      <c r="A2000" s="11"/>
      <c r="B2000" s="12"/>
    </row>
    <row r="2001" spans="1:2">
      <c r="A2001" s="11"/>
      <c r="B2001" s="12"/>
    </row>
    <row r="2002" spans="1:2">
      <c r="A2002" s="11"/>
      <c r="B2002" s="12"/>
    </row>
    <row r="2003" spans="1:2">
      <c r="A2003" s="11"/>
      <c r="B2003" s="12"/>
    </row>
    <row r="2004" spans="1:2">
      <c r="A2004" s="11"/>
      <c r="B2004" s="12"/>
    </row>
    <row r="2005" spans="1:2">
      <c r="A2005" s="11"/>
      <c r="B2005" s="12"/>
    </row>
    <row r="2006" spans="1:2">
      <c r="A2006" s="11"/>
      <c r="B2006" s="12"/>
    </row>
    <row r="2007" spans="1:2">
      <c r="A2007" s="11"/>
      <c r="B2007" s="12"/>
    </row>
    <row r="2008" spans="1:2">
      <c r="A2008" s="11"/>
      <c r="B2008" s="12"/>
    </row>
    <row r="2009" spans="1:2">
      <c r="A2009" s="11"/>
      <c r="B2009" s="12"/>
    </row>
    <row r="2010" spans="1:2">
      <c r="A2010" s="11"/>
      <c r="B2010" s="12"/>
    </row>
    <row r="2011" spans="1:2">
      <c r="A2011" s="11"/>
      <c r="B2011" s="12"/>
    </row>
    <row r="2012" spans="1:2">
      <c r="A2012" s="11"/>
      <c r="B2012" s="12"/>
    </row>
    <row r="2013" spans="1:2">
      <c r="A2013" s="11"/>
      <c r="B2013" s="12"/>
    </row>
    <row r="2014" spans="1:2">
      <c r="A2014" s="11"/>
      <c r="B2014" s="12"/>
    </row>
    <row r="2015" spans="1:2">
      <c r="A2015" s="11"/>
      <c r="B2015" s="12"/>
    </row>
    <row r="2016" spans="1:2">
      <c r="A2016" s="11"/>
      <c r="B2016" s="12"/>
    </row>
    <row r="2017" spans="1:2">
      <c r="A2017" s="11"/>
      <c r="B2017" s="12"/>
    </row>
    <row r="2018" spans="1:2">
      <c r="A2018" s="11"/>
      <c r="B2018" s="12"/>
    </row>
    <row r="2019" spans="1:2">
      <c r="A2019" s="11"/>
      <c r="B2019" s="12"/>
    </row>
    <row r="2020" spans="1:2">
      <c r="A2020" s="11"/>
      <c r="B2020" s="12"/>
    </row>
    <row r="2021" spans="1:2">
      <c r="A2021" s="11"/>
      <c r="B2021" s="12"/>
    </row>
    <row r="2022" spans="1:2">
      <c r="A2022" s="11"/>
      <c r="B2022" s="12"/>
    </row>
    <row r="2023" spans="1:2">
      <c r="A2023" s="11"/>
      <c r="B2023" s="12"/>
    </row>
    <row r="2024" spans="1:2">
      <c r="A2024" s="11"/>
      <c r="B2024" s="12"/>
    </row>
    <row r="2025" spans="1:2">
      <c r="A2025" s="11"/>
      <c r="B2025" s="12"/>
    </row>
    <row r="2026" spans="1:2">
      <c r="A2026" s="11"/>
      <c r="B2026" s="12"/>
    </row>
    <row r="2027" spans="1:2">
      <c r="A2027" s="11"/>
      <c r="B2027" s="12"/>
    </row>
    <row r="2028" spans="1:2">
      <c r="A2028" s="11"/>
      <c r="B2028" s="12"/>
    </row>
    <row r="2029" spans="1:2">
      <c r="A2029" s="11"/>
      <c r="B2029" s="12"/>
    </row>
    <row r="2030" spans="1:2">
      <c r="A2030" s="11"/>
      <c r="B2030" s="12"/>
    </row>
    <row r="2031" spans="1:2">
      <c r="A2031" s="11"/>
      <c r="B2031" s="12"/>
    </row>
    <row r="2032" spans="1:2">
      <c r="A2032" s="11"/>
      <c r="B2032" s="12"/>
    </row>
    <row r="2033" spans="1:2">
      <c r="A2033" s="11"/>
      <c r="B2033" s="12"/>
    </row>
    <row r="2034" spans="1:2">
      <c r="A2034" s="11"/>
      <c r="B2034" s="12"/>
    </row>
    <row r="2035" spans="1:2">
      <c r="A2035" s="11"/>
      <c r="B2035" s="12"/>
    </row>
    <row r="2036" spans="1:2">
      <c r="A2036" s="11"/>
      <c r="B2036" s="12"/>
    </row>
    <row r="2037" spans="1:2">
      <c r="A2037" s="11"/>
      <c r="B2037" s="12"/>
    </row>
    <row r="2038" spans="1:2">
      <c r="A2038" s="11"/>
      <c r="B2038" s="12"/>
    </row>
    <row r="2039" spans="1:2">
      <c r="A2039" s="11"/>
      <c r="B2039" s="12"/>
    </row>
    <row r="2040" spans="1:2">
      <c r="A2040" s="11"/>
      <c r="B2040" s="12"/>
    </row>
    <row r="2041" spans="1:2">
      <c r="A2041" s="11"/>
      <c r="B2041" s="12"/>
    </row>
    <row r="2042" spans="1:2">
      <c r="A2042" s="11"/>
      <c r="B2042" s="12"/>
    </row>
    <row r="2043" spans="1:2">
      <c r="A2043" s="11"/>
      <c r="B2043" s="12"/>
    </row>
    <row r="2044" spans="1:2">
      <c r="A2044" s="11"/>
      <c r="B2044" s="12"/>
    </row>
    <row r="2045" spans="1:2">
      <c r="A2045" s="11"/>
      <c r="B2045" s="12"/>
    </row>
    <row r="2046" spans="1:2">
      <c r="A2046" s="11"/>
      <c r="B2046" s="12"/>
    </row>
    <row r="2047" spans="1:2">
      <c r="A2047" s="11"/>
      <c r="B2047" s="12"/>
    </row>
    <row r="2048" spans="1:2">
      <c r="A2048" s="11"/>
      <c r="B2048" s="12"/>
    </row>
    <row r="2049" spans="1:2">
      <c r="A2049" s="11"/>
      <c r="B2049" s="12"/>
    </row>
    <row r="2050" spans="1:2">
      <c r="A2050" s="11"/>
      <c r="B2050" s="12"/>
    </row>
    <row r="2051" spans="1:2">
      <c r="A2051" s="11"/>
      <c r="B2051" s="12"/>
    </row>
    <row r="2052" spans="1:2">
      <c r="A2052" s="11"/>
      <c r="B2052" s="12"/>
    </row>
    <row r="2053" spans="1:2">
      <c r="A2053" s="11"/>
      <c r="B2053" s="12"/>
    </row>
    <row r="2054" spans="1:2">
      <c r="A2054" s="11"/>
      <c r="B2054" s="12"/>
    </row>
    <row r="2055" spans="1:2">
      <c r="A2055" s="11"/>
      <c r="B2055" s="12"/>
    </row>
    <row r="2056" spans="1:2">
      <c r="A2056" s="11"/>
      <c r="B2056" s="12"/>
    </row>
    <row r="2057" spans="1:2">
      <c r="A2057" s="11"/>
      <c r="B2057" s="12"/>
    </row>
    <row r="2058" spans="1:2">
      <c r="A2058" s="11"/>
      <c r="B2058" s="12"/>
    </row>
    <row r="2059" spans="1:2">
      <c r="A2059" s="11"/>
      <c r="B2059" s="12"/>
    </row>
    <row r="2060" spans="1:2">
      <c r="A2060" s="11"/>
      <c r="B2060" s="12"/>
    </row>
    <row r="2061" spans="1:2">
      <c r="A2061" s="11"/>
      <c r="B2061" s="12"/>
    </row>
    <row r="2062" spans="1:2">
      <c r="A2062" s="11"/>
      <c r="B2062" s="12"/>
    </row>
    <row r="2063" spans="1:2">
      <c r="A2063" s="11"/>
      <c r="B2063" s="12"/>
    </row>
    <row r="2064" spans="1:2">
      <c r="A2064" s="11"/>
      <c r="B2064" s="12"/>
    </row>
    <row r="2065" spans="1:2">
      <c r="A2065" s="11"/>
      <c r="B2065" s="12"/>
    </row>
    <row r="2066" spans="1:2">
      <c r="A2066" s="11"/>
      <c r="B2066" s="12"/>
    </row>
    <row r="2067" spans="1:2">
      <c r="A2067" s="11"/>
      <c r="B2067" s="12"/>
    </row>
    <row r="2068" spans="1:2">
      <c r="A2068" s="11"/>
      <c r="B2068" s="12"/>
    </row>
    <row r="2069" spans="1:2">
      <c r="A2069" s="11"/>
      <c r="B2069" s="12"/>
    </row>
    <row r="2070" spans="1:2">
      <c r="A2070" s="11"/>
      <c r="B2070" s="12"/>
    </row>
    <row r="2071" spans="1:2">
      <c r="A2071" s="11"/>
      <c r="B2071" s="12"/>
    </row>
    <row r="2072" spans="1:2">
      <c r="A2072" s="11"/>
      <c r="B2072" s="12"/>
    </row>
    <row r="2073" spans="1:2">
      <c r="A2073" s="11"/>
      <c r="B2073" s="12"/>
    </row>
    <row r="2074" spans="1:2">
      <c r="A2074" s="11"/>
      <c r="B2074" s="12"/>
    </row>
    <row r="2075" spans="1:2">
      <c r="A2075" s="11"/>
      <c r="B2075" s="12"/>
    </row>
    <row r="2076" spans="1:2">
      <c r="A2076" s="11"/>
      <c r="B2076" s="12"/>
    </row>
    <row r="2077" spans="1:2">
      <c r="A2077" s="11"/>
      <c r="B2077" s="12"/>
    </row>
    <row r="2078" spans="1:2">
      <c r="A2078" s="11"/>
      <c r="B2078" s="12"/>
    </row>
    <row r="2079" spans="1:2">
      <c r="A2079" s="11"/>
      <c r="B2079" s="12"/>
    </row>
    <row r="2080" spans="1:2">
      <c r="A2080" s="11"/>
      <c r="B2080" s="12"/>
    </row>
    <row r="2081" spans="1:2">
      <c r="A2081" s="11"/>
      <c r="B2081" s="12"/>
    </row>
    <row r="2082" spans="1:2">
      <c r="A2082" s="11"/>
      <c r="B2082" s="12"/>
    </row>
    <row r="2083" spans="1:2">
      <c r="A2083" s="11"/>
      <c r="B2083" s="12"/>
    </row>
    <row r="2084" spans="1:2">
      <c r="A2084" s="11"/>
      <c r="B2084" s="12"/>
    </row>
    <row r="2085" spans="1:2">
      <c r="A2085" s="11"/>
      <c r="B2085" s="12"/>
    </row>
    <row r="2086" spans="1:2">
      <c r="A2086" s="11"/>
      <c r="B2086" s="12"/>
    </row>
    <row r="2087" spans="1:2">
      <c r="A2087" s="11"/>
      <c r="B2087" s="12"/>
    </row>
    <row r="2088" spans="1:2">
      <c r="A2088" s="11"/>
      <c r="B2088" s="12"/>
    </row>
    <row r="2089" spans="1:2">
      <c r="A2089" s="11"/>
      <c r="B2089" s="12"/>
    </row>
    <row r="2090" spans="1:2">
      <c r="A2090" s="11"/>
      <c r="B2090" s="12"/>
    </row>
    <row r="2091" spans="1:2">
      <c r="A2091" s="11"/>
      <c r="B2091" s="12"/>
    </row>
    <row r="2092" spans="1:2">
      <c r="A2092" s="11"/>
      <c r="B2092" s="12"/>
    </row>
    <row r="2093" spans="1:2">
      <c r="A2093" s="11"/>
      <c r="B2093" s="12"/>
    </row>
    <row r="2094" spans="1:2">
      <c r="A2094" s="11"/>
      <c r="B2094" s="12"/>
    </row>
    <row r="2095" spans="1:2">
      <c r="A2095" s="11"/>
      <c r="B2095" s="12"/>
    </row>
    <row r="2096" spans="1:2">
      <c r="A2096" s="11"/>
      <c r="B2096" s="12"/>
    </row>
    <row r="2097" spans="1:2">
      <c r="A2097" s="11"/>
      <c r="B2097" s="12"/>
    </row>
    <row r="2098" spans="1:2">
      <c r="A2098" s="11"/>
      <c r="B2098" s="12"/>
    </row>
    <row r="2099" spans="1:2">
      <c r="A2099" s="11"/>
      <c r="B2099" s="12"/>
    </row>
    <row r="2100" spans="1:2">
      <c r="A2100" s="11"/>
      <c r="B2100" s="12"/>
    </row>
    <row r="2101" spans="1:2">
      <c r="A2101" s="11"/>
      <c r="B2101" s="12"/>
    </row>
    <row r="2102" spans="1:2">
      <c r="A2102" s="11"/>
      <c r="B2102" s="12"/>
    </row>
    <row r="2103" spans="1:2">
      <c r="A2103" s="11"/>
      <c r="B2103" s="12"/>
    </row>
    <row r="2104" spans="1:2">
      <c r="A2104" s="11"/>
      <c r="B2104" s="12"/>
    </row>
    <row r="2105" spans="1:2">
      <c r="A2105" s="11"/>
      <c r="B2105" s="12"/>
    </row>
    <row r="2106" spans="1:2">
      <c r="A2106" s="11"/>
      <c r="B2106" s="12"/>
    </row>
    <row r="2107" spans="1:2">
      <c r="A2107" s="11"/>
      <c r="B2107" s="12"/>
    </row>
    <row r="2108" spans="1:2">
      <c r="A2108" s="11"/>
      <c r="B2108" s="12"/>
    </row>
    <row r="2109" spans="1:2">
      <c r="A2109" s="11"/>
      <c r="B2109" s="12"/>
    </row>
    <row r="2110" spans="1:2">
      <c r="A2110" s="11"/>
      <c r="B2110" s="12"/>
    </row>
    <row r="2111" spans="1:2">
      <c r="A2111" s="11"/>
      <c r="B2111" s="12"/>
    </row>
    <row r="2112" spans="1:2">
      <c r="A2112" s="11"/>
      <c r="B2112" s="12"/>
    </row>
    <row r="2113" spans="1:2">
      <c r="A2113" s="11"/>
      <c r="B2113" s="12"/>
    </row>
    <row r="2114" spans="1:2">
      <c r="A2114" s="11"/>
      <c r="B2114" s="12"/>
    </row>
    <row r="2115" spans="1:2">
      <c r="A2115" s="11"/>
      <c r="B2115" s="12"/>
    </row>
    <row r="2116" spans="1:2">
      <c r="A2116" s="11"/>
      <c r="B2116" s="12"/>
    </row>
    <row r="2117" spans="1:2">
      <c r="A2117" s="11"/>
      <c r="B2117" s="12"/>
    </row>
    <row r="2118" spans="1:2">
      <c r="A2118" s="11"/>
      <c r="B2118" s="12"/>
    </row>
    <row r="2119" spans="1:2">
      <c r="A2119" s="11"/>
      <c r="B2119" s="12"/>
    </row>
    <row r="2120" spans="1:2">
      <c r="A2120" s="11"/>
      <c r="B2120" s="12"/>
    </row>
    <row r="2121" spans="1:2">
      <c r="A2121" s="11"/>
      <c r="B2121" s="12"/>
    </row>
    <row r="2122" spans="1:2">
      <c r="A2122" s="11"/>
      <c r="B2122" s="12"/>
    </row>
    <row r="2123" spans="1:2">
      <c r="A2123" s="11"/>
      <c r="B2123" s="12"/>
    </row>
    <row r="2124" spans="1:2">
      <c r="A2124" s="11"/>
      <c r="B2124" s="12"/>
    </row>
    <row r="2125" spans="1:2">
      <c r="A2125" s="11"/>
      <c r="B2125" s="12"/>
    </row>
    <row r="2126" spans="1:2">
      <c r="A2126" s="11"/>
      <c r="B2126" s="12"/>
    </row>
    <row r="2127" spans="1:2">
      <c r="A2127" s="11"/>
      <c r="B2127" s="12"/>
    </row>
    <row r="2128" spans="1:2">
      <c r="A2128" s="11"/>
      <c r="B2128" s="12"/>
    </row>
    <row r="2129" spans="1:2">
      <c r="A2129" s="11"/>
      <c r="B2129" s="12"/>
    </row>
    <row r="2130" spans="1:2">
      <c r="A2130" s="11"/>
      <c r="B2130" s="12"/>
    </row>
    <row r="2131" spans="1:2">
      <c r="A2131" s="11"/>
      <c r="B2131" s="12"/>
    </row>
    <row r="2132" spans="1:2">
      <c r="A2132" s="11"/>
      <c r="B2132" s="12"/>
    </row>
    <row r="2133" spans="1:2">
      <c r="A2133" s="11"/>
      <c r="B2133" s="12"/>
    </row>
    <row r="2134" spans="1:2">
      <c r="A2134" s="11"/>
      <c r="B2134" s="12"/>
    </row>
    <row r="2135" spans="1:2">
      <c r="A2135" s="11"/>
      <c r="B2135" s="12"/>
    </row>
    <row r="2136" spans="1:2">
      <c r="A2136" s="11"/>
      <c r="B2136" s="12"/>
    </row>
    <row r="2137" spans="1:2">
      <c r="A2137" s="11"/>
      <c r="B2137" s="12"/>
    </row>
    <row r="2138" spans="1:2">
      <c r="A2138" s="11"/>
      <c r="B2138" s="12"/>
    </row>
    <row r="2139" spans="1:2">
      <c r="A2139" s="11"/>
      <c r="B2139" s="12"/>
    </row>
    <row r="2140" spans="1:2">
      <c r="A2140" s="11"/>
      <c r="B2140" s="12"/>
    </row>
    <row r="2141" spans="1:2">
      <c r="A2141" s="11"/>
      <c r="B2141" s="12"/>
    </row>
    <row r="2142" spans="1:2">
      <c r="A2142" s="11"/>
      <c r="B2142" s="12"/>
    </row>
    <row r="2143" spans="1:2">
      <c r="A2143" s="11"/>
      <c r="B2143" s="12"/>
    </row>
    <row r="2144" spans="1:2">
      <c r="A2144" s="11"/>
      <c r="B2144" s="12"/>
    </row>
    <row r="2145" spans="1:2">
      <c r="A2145" s="11"/>
      <c r="B2145" s="12"/>
    </row>
    <row r="2146" spans="1:2">
      <c r="A2146" s="11"/>
      <c r="B2146" s="12"/>
    </row>
    <row r="2147" spans="1:2">
      <c r="A2147" s="11"/>
      <c r="B2147" s="12"/>
    </row>
    <row r="2148" spans="1:2">
      <c r="A2148" s="11"/>
      <c r="B2148" s="12"/>
    </row>
    <row r="2149" spans="1:2">
      <c r="A2149" s="11"/>
      <c r="B2149" s="12"/>
    </row>
    <row r="2150" spans="1:2">
      <c r="A2150" s="11"/>
      <c r="B2150" s="12"/>
    </row>
    <row r="2151" spans="1:2">
      <c r="A2151" s="11"/>
      <c r="B2151" s="12"/>
    </row>
    <row r="2152" spans="1:2">
      <c r="A2152" s="11"/>
      <c r="B2152" s="12"/>
    </row>
    <row r="2153" spans="1:2">
      <c r="A2153" s="11"/>
      <c r="B2153" s="12"/>
    </row>
    <row r="2154" spans="1:2">
      <c r="A2154" s="11"/>
      <c r="B2154" s="12"/>
    </row>
    <row r="2155" spans="1:2">
      <c r="A2155" s="11"/>
      <c r="B2155" s="12"/>
    </row>
    <row r="2156" spans="1:2">
      <c r="A2156" s="11"/>
      <c r="B2156" s="12"/>
    </row>
    <row r="2157" spans="1:2">
      <c r="A2157" s="11"/>
      <c r="B2157" s="12"/>
    </row>
    <row r="2158" spans="1:2">
      <c r="A2158" s="11"/>
      <c r="B2158" s="12"/>
    </row>
    <row r="2159" spans="1:2">
      <c r="A2159" s="11"/>
      <c r="B2159" s="12"/>
    </row>
    <row r="2160" spans="1:2">
      <c r="A2160" s="11"/>
      <c r="B2160" s="12"/>
    </row>
    <row r="2161" spans="1:2">
      <c r="A2161" s="11"/>
      <c r="B2161" s="12"/>
    </row>
    <row r="2162" spans="1:2">
      <c r="A2162" s="11"/>
      <c r="B2162" s="12"/>
    </row>
    <row r="2163" spans="1:2">
      <c r="A2163" s="11"/>
      <c r="B2163" s="12"/>
    </row>
    <row r="2164" spans="1:2">
      <c r="A2164" s="11"/>
      <c r="B2164" s="12"/>
    </row>
    <row r="2165" spans="1:2">
      <c r="A2165" s="11"/>
      <c r="B2165" s="12"/>
    </row>
    <row r="2166" spans="1:2">
      <c r="A2166" s="11"/>
      <c r="B2166" s="12"/>
    </row>
    <row r="2167" spans="1:2">
      <c r="A2167" s="11"/>
      <c r="B2167" s="12"/>
    </row>
    <row r="2168" spans="1:2">
      <c r="A2168" s="11"/>
      <c r="B2168" s="12"/>
    </row>
    <row r="2169" spans="1:2">
      <c r="A2169" s="11"/>
      <c r="B2169" s="12"/>
    </row>
    <row r="2170" spans="1:2">
      <c r="A2170" s="11"/>
      <c r="B2170" s="12"/>
    </row>
    <row r="2171" spans="1:2">
      <c r="A2171" s="11"/>
      <c r="B2171" s="12"/>
    </row>
    <row r="2172" spans="1:2">
      <c r="A2172" s="11"/>
      <c r="B2172" s="12"/>
    </row>
    <row r="2173" spans="1:2">
      <c r="A2173" s="11"/>
      <c r="B2173" s="12"/>
    </row>
    <row r="2174" spans="1:2">
      <c r="A2174" s="11"/>
      <c r="B2174" s="12"/>
    </row>
    <row r="2175" spans="1:2">
      <c r="A2175" s="11"/>
      <c r="B2175" s="12"/>
    </row>
    <row r="2176" spans="1:2">
      <c r="A2176" s="11"/>
      <c r="B2176" s="12"/>
    </row>
    <row r="2177" spans="1:2">
      <c r="A2177" s="11"/>
      <c r="B2177" s="12"/>
    </row>
    <row r="2178" spans="1:2">
      <c r="A2178" s="11"/>
      <c r="B2178" s="12"/>
    </row>
    <row r="2179" spans="1:2">
      <c r="A2179" s="11"/>
      <c r="B2179" s="12"/>
    </row>
    <row r="2180" spans="1:2">
      <c r="A2180" s="11"/>
      <c r="B2180" s="12"/>
    </row>
    <row r="2181" spans="1:2">
      <c r="A2181" s="11"/>
      <c r="B2181" s="12"/>
    </row>
    <row r="2182" spans="1:2">
      <c r="A2182" s="11"/>
      <c r="B2182" s="12"/>
    </row>
    <row r="2183" spans="1:2">
      <c r="A2183" s="11"/>
      <c r="B2183" s="12"/>
    </row>
    <row r="2184" spans="1:2">
      <c r="A2184" s="11"/>
      <c r="B2184" s="12"/>
    </row>
    <row r="2185" spans="1:2">
      <c r="A2185" s="11"/>
      <c r="B2185" s="12"/>
    </row>
    <row r="2186" spans="1:2">
      <c r="A2186" s="11"/>
      <c r="B2186" s="12"/>
    </row>
    <row r="2187" spans="1:2">
      <c r="A2187" s="11"/>
      <c r="B2187" s="12"/>
    </row>
    <row r="2188" spans="1:2">
      <c r="A2188" s="11"/>
      <c r="B2188" s="12"/>
    </row>
    <row r="2189" spans="1:2">
      <c r="A2189" s="11"/>
      <c r="B2189" s="12"/>
    </row>
    <row r="2190" spans="1:2">
      <c r="A2190" s="11"/>
      <c r="B2190" s="12"/>
    </row>
    <row r="2191" spans="1:2">
      <c r="A2191" s="11"/>
      <c r="B2191" s="12"/>
    </row>
    <row r="2192" spans="1:2">
      <c r="A2192" s="11"/>
      <c r="B2192" s="12"/>
    </row>
    <row r="2193" spans="1:2">
      <c r="A2193" s="11"/>
      <c r="B2193" s="12"/>
    </row>
    <row r="2194" spans="1:2">
      <c r="A2194" s="11"/>
      <c r="B2194" s="12"/>
    </row>
    <row r="2195" spans="1:2">
      <c r="A2195" s="11"/>
      <c r="B2195" s="12"/>
    </row>
    <row r="2196" spans="1:2">
      <c r="A2196" s="11"/>
      <c r="B2196" s="12"/>
    </row>
    <row r="2197" spans="1:2">
      <c r="A2197" s="11"/>
      <c r="B2197" s="12"/>
    </row>
    <row r="2198" spans="1:2">
      <c r="A2198" s="11"/>
      <c r="B2198" s="12"/>
    </row>
    <row r="2199" spans="1:2">
      <c r="A2199" s="11"/>
      <c r="B2199" s="12"/>
    </row>
    <row r="2200" spans="1:2">
      <c r="A2200" s="11"/>
      <c r="B2200" s="12"/>
    </row>
    <row r="2201" spans="1:2">
      <c r="A2201" s="11"/>
      <c r="B2201" s="12"/>
    </row>
    <row r="2202" spans="1:2">
      <c r="A2202" s="11"/>
      <c r="B2202" s="12"/>
    </row>
    <row r="2203" spans="1:2">
      <c r="A2203" s="11"/>
      <c r="B2203" s="12"/>
    </row>
    <row r="2204" spans="1:2">
      <c r="A2204" s="11"/>
      <c r="B2204" s="12"/>
    </row>
    <row r="2205" spans="1:2">
      <c r="A2205" s="11"/>
      <c r="B2205" s="12"/>
    </row>
    <row r="2206" spans="1:2">
      <c r="A2206" s="11"/>
      <c r="B2206" s="12"/>
    </row>
    <row r="2207" spans="1:2">
      <c r="A2207" s="11"/>
      <c r="B2207" s="12"/>
    </row>
    <row r="2208" spans="1:2">
      <c r="A2208" s="11"/>
      <c r="B2208" s="12"/>
    </row>
    <row r="2209" spans="1:2">
      <c r="A2209" s="11"/>
      <c r="B2209" s="12"/>
    </row>
    <row r="2210" spans="1:2">
      <c r="A2210" s="11"/>
      <c r="B2210" s="12"/>
    </row>
    <row r="2211" spans="1:2">
      <c r="A2211" s="11"/>
      <c r="B2211" s="12"/>
    </row>
    <row r="2212" spans="1:2">
      <c r="A2212" s="11"/>
      <c r="B2212" s="12"/>
    </row>
    <row r="2213" spans="1:2">
      <c r="A2213" s="11"/>
      <c r="B2213" s="12"/>
    </row>
    <row r="2214" spans="1:2">
      <c r="A2214" s="11"/>
      <c r="B2214" s="12"/>
    </row>
    <row r="2215" spans="1:2">
      <c r="A2215" s="11"/>
      <c r="B2215" s="12"/>
    </row>
    <row r="2216" spans="1:2">
      <c r="A2216" s="11"/>
      <c r="B2216" s="12"/>
    </row>
    <row r="2217" spans="1:2">
      <c r="A2217" s="11"/>
      <c r="B2217" s="12"/>
    </row>
    <row r="2218" spans="1:2">
      <c r="A2218" s="11"/>
      <c r="B2218" s="12"/>
    </row>
    <row r="2219" spans="1:2">
      <c r="A2219" s="11"/>
      <c r="B2219" s="12"/>
    </row>
    <row r="2220" spans="1:2">
      <c r="A2220" s="11"/>
      <c r="B2220" s="12"/>
    </row>
    <row r="2221" spans="1:2">
      <c r="A2221" s="11"/>
      <c r="B2221" s="12"/>
    </row>
    <row r="2222" spans="1:2">
      <c r="A2222" s="11"/>
      <c r="B2222" s="12"/>
    </row>
    <row r="2223" spans="1:2">
      <c r="A2223" s="11"/>
      <c r="B2223" s="12"/>
    </row>
    <row r="2224" spans="1:2">
      <c r="A2224" s="11"/>
      <c r="B2224" s="12"/>
    </row>
    <row r="2225" spans="1:2">
      <c r="A2225" s="11"/>
      <c r="B2225" s="12"/>
    </row>
    <row r="2226" spans="1:2">
      <c r="A2226" s="11"/>
      <c r="B2226" s="12"/>
    </row>
    <row r="2227" spans="1:2">
      <c r="A2227" s="11"/>
      <c r="B2227" s="12"/>
    </row>
    <row r="2228" spans="1:2">
      <c r="A2228" s="11"/>
      <c r="B2228" s="12"/>
    </row>
    <row r="2229" spans="1:2">
      <c r="A2229" s="11"/>
      <c r="B2229" s="12"/>
    </row>
    <row r="2230" spans="1:2">
      <c r="A2230" s="11"/>
      <c r="B2230" s="12"/>
    </row>
    <row r="2231" spans="1:2">
      <c r="A2231" s="11"/>
      <c r="B2231" s="12"/>
    </row>
    <row r="2232" spans="1:2">
      <c r="A2232" s="11"/>
      <c r="B2232" s="12"/>
    </row>
    <row r="2233" spans="1:2">
      <c r="A2233" s="11"/>
      <c r="B2233" s="12"/>
    </row>
    <row r="2234" spans="1:2">
      <c r="A2234" s="11"/>
      <c r="B2234" s="12"/>
    </row>
    <row r="2235" spans="1:2">
      <c r="A2235" s="11"/>
      <c r="B2235" s="12"/>
    </row>
    <row r="2236" spans="1:2">
      <c r="A2236" s="11"/>
      <c r="B2236" s="12"/>
    </row>
    <row r="2237" spans="1:2">
      <c r="A2237" s="11"/>
      <c r="B2237" s="12"/>
    </row>
    <row r="2238" spans="1:2">
      <c r="A2238" s="11"/>
      <c r="B2238" s="12"/>
    </row>
    <row r="2239" spans="1:2">
      <c r="A2239" s="11"/>
      <c r="B2239" s="12"/>
    </row>
    <row r="2240" spans="1:2">
      <c r="A2240" s="11"/>
      <c r="B2240" s="12"/>
    </row>
    <row r="2241" spans="1:2">
      <c r="A2241" s="11"/>
      <c r="B2241" s="12"/>
    </row>
    <row r="2242" spans="1:2">
      <c r="A2242" s="11"/>
      <c r="B2242" s="12"/>
    </row>
    <row r="2243" spans="1:2">
      <c r="A2243" s="11"/>
      <c r="B2243" s="12"/>
    </row>
    <row r="2244" spans="1:2">
      <c r="A2244" s="11"/>
      <c r="B2244" s="12"/>
    </row>
    <row r="2245" spans="1:2">
      <c r="A2245" s="11"/>
      <c r="B2245" s="12"/>
    </row>
    <row r="2246" spans="1:2">
      <c r="A2246" s="11"/>
      <c r="B2246" s="12"/>
    </row>
    <row r="2247" spans="1:2">
      <c r="A2247" s="11"/>
      <c r="B2247" s="12"/>
    </row>
    <row r="2248" spans="1:2">
      <c r="A2248" s="11"/>
      <c r="B2248" s="12"/>
    </row>
    <row r="2249" spans="1:2">
      <c r="A2249" s="11"/>
      <c r="B2249" s="12"/>
    </row>
    <row r="2250" spans="1:2">
      <c r="A2250" s="11"/>
      <c r="B2250" s="12"/>
    </row>
    <row r="2251" spans="1:2">
      <c r="A2251" s="11"/>
      <c r="B2251" s="12"/>
    </row>
    <row r="2252" spans="1:2">
      <c r="A2252" s="11"/>
      <c r="B2252" s="12"/>
    </row>
    <row r="2253" spans="1:2">
      <c r="A2253" s="11"/>
      <c r="B2253" s="12"/>
    </row>
    <row r="2254" spans="1:2">
      <c r="A2254" s="11"/>
      <c r="B2254" s="12"/>
    </row>
    <row r="2255" spans="1:2">
      <c r="A2255" s="11"/>
      <c r="B2255" s="12"/>
    </row>
    <row r="2256" spans="1:2">
      <c r="A2256" s="11"/>
      <c r="B2256" s="12"/>
    </row>
    <row r="2257" spans="1:2">
      <c r="A2257" s="11"/>
      <c r="B2257" s="12"/>
    </row>
    <row r="2258" spans="1:2">
      <c r="A2258" s="11"/>
      <c r="B2258" s="12"/>
    </row>
    <row r="2259" spans="1:2">
      <c r="A2259" s="11"/>
      <c r="B2259" s="12"/>
    </row>
    <row r="2260" spans="1:2">
      <c r="A2260" s="11"/>
      <c r="B2260" s="12"/>
    </row>
    <row r="2261" spans="1:2">
      <c r="A2261" s="11"/>
      <c r="B2261" s="12"/>
    </row>
    <row r="2262" spans="1:2">
      <c r="A2262" s="11"/>
      <c r="B2262" s="12"/>
    </row>
    <row r="2263" spans="1:2">
      <c r="A2263" s="11"/>
      <c r="B2263" s="12"/>
    </row>
    <row r="2264" spans="1:2">
      <c r="A2264" s="11"/>
      <c r="B2264" s="12"/>
    </row>
    <row r="2265" spans="1:2">
      <c r="A2265" s="11"/>
      <c r="B2265" s="12"/>
    </row>
    <row r="2266" spans="1:2">
      <c r="A2266" s="11"/>
      <c r="B2266" s="12"/>
    </row>
    <row r="2267" spans="1:2">
      <c r="A2267" s="11"/>
      <c r="B2267" s="12"/>
    </row>
    <row r="2268" spans="1:2">
      <c r="A2268" s="11"/>
      <c r="B2268" s="12"/>
    </row>
    <row r="2269" spans="1:2">
      <c r="A2269" s="11"/>
      <c r="B2269" s="12"/>
    </row>
    <row r="2270" spans="1:2">
      <c r="A2270" s="11"/>
      <c r="B2270" s="12"/>
    </row>
    <row r="2271" spans="1:2">
      <c r="A2271" s="11"/>
      <c r="B2271" s="12"/>
    </row>
    <row r="2272" spans="1:2">
      <c r="A2272" s="11"/>
      <c r="B2272" s="12"/>
    </row>
    <row r="2273" spans="1:2">
      <c r="A2273" s="11"/>
      <c r="B2273" s="12"/>
    </row>
    <row r="2274" spans="1:2">
      <c r="A2274" s="11"/>
      <c r="B2274" s="12"/>
    </row>
    <row r="2275" spans="1:2">
      <c r="A2275" s="11"/>
      <c r="B2275" s="12"/>
    </row>
    <row r="2276" spans="1:2">
      <c r="A2276" s="11"/>
      <c r="B2276" s="12"/>
    </row>
    <row r="2277" spans="1:2">
      <c r="A2277" s="11"/>
      <c r="B2277" s="12"/>
    </row>
    <row r="2278" spans="1:2">
      <c r="A2278" s="11"/>
      <c r="B2278" s="12"/>
    </row>
    <row r="2279" spans="1:2">
      <c r="A2279" s="11"/>
      <c r="B2279" s="12"/>
    </row>
    <row r="2280" spans="1:2">
      <c r="A2280" s="11"/>
      <c r="B2280" s="12"/>
    </row>
    <row r="2281" spans="1:2">
      <c r="A2281" s="11"/>
      <c r="B2281" s="12"/>
    </row>
    <row r="2282" spans="1:2">
      <c r="A2282" s="11"/>
      <c r="B2282" s="12"/>
    </row>
    <row r="2283" spans="1:2">
      <c r="A2283" s="11"/>
      <c r="B2283" s="12"/>
    </row>
    <row r="2284" spans="1:2">
      <c r="A2284" s="11"/>
      <c r="B2284" s="12"/>
    </row>
    <row r="2285" spans="1:2">
      <c r="A2285" s="11"/>
      <c r="B2285" s="12"/>
    </row>
    <row r="2286" spans="1:2">
      <c r="A2286" s="11"/>
      <c r="B2286" s="12"/>
    </row>
    <row r="2287" spans="1:2">
      <c r="A2287" s="11"/>
      <c r="B2287" s="12"/>
    </row>
    <row r="2288" spans="1:2">
      <c r="A2288" s="11"/>
      <c r="B2288" s="12"/>
    </row>
    <row r="2289" spans="1:2">
      <c r="A2289" s="11"/>
      <c r="B2289" s="12"/>
    </row>
    <row r="2290" spans="1:2">
      <c r="A2290" s="11"/>
      <c r="B2290" s="12"/>
    </row>
    <row r="2291" spans="1:2">
      <c r="A2291" s="11"/>
      <c r="B2291" s="12"/>
    </row>
    <row r="2292" spans="1:2">
      <c r="A2292" s="11"/>
      <c r="B2292" s="12"/>
    </row>
    <row r="2293" spans="1:2">
      <c r="A2293" s="11"/>
      <c r="B2293" s="12"/>
    </row>
    <row r="2294" spans="1:2">
      <c r="A2294" s="11"/>
      <c r="B2294" s="12"/>
    </row>
    <row r="2295" spans="1:2">
      <c r="A2295" s="11"/>
      <c r="B2295" s="12"/>
    </row>
    <row r="2296" spans="1:2">
      <c r="A2296" s="11"/>
      <c r="B2296" s="12"/>
    </row>
    <row r="2297" spans="1:2">
      <c r="A2297" s="11"/>
      <c r="B2297" s="12"/>
    </row>
    <row r="2298" spans="1:2">
      <c r="A2298" s="11"/>
      <c r="B2298" s="12"/>
    </row>
    <row r="2299" spans="1:2">
      <c r="A2299" s="11"/>
      <c r="B2299" s="12"/>
    </row>
    <row r="2300" spans="1:2">
      <c r="A2300" s="11"/>
      <c r="B2300" s="12"/>
    </row>
    <row r="2301" spans="1:2">
      <c r="A2301" s="11"/>
      <c r="B2301" s="12"/>
    </row>
    <row r="2302" spans="1:2">
      <c r="A2302" s="11"/>
      <c r="B2302" s="12"/>
    </row>
    <row r="2303" spans="1:2">
      <c r="A2303" s="11"/>
      <c r="B2303" s="12"/>
    </row>
    <row r="2304" spans="1:2">
      <c r="A2304" s="11"/>
      <c r="B2304" s="12"/>
    </row>
    <row r="2305" spans="1:2">
      <c r="A2305" s="11"/>
      <c r="B2305" s="12"/>
    </row>
    <row r="2306" spans="1:2">
      <c r="A2306" s="11"/>
      <c r="B2306" s="12"/>
    </row>
    <row r="2307" spans="1:2">
      <c r="A2307" s="11"/>
      <c r="B2307" s="12"/>
    </row>
    <row r="2308" spans="1:2">
      <c r="A2308" s="11"/>
      <c r="B2308" s="12"/>
    </row>
    <row r="2309" spans="1:2">
      <c r="A2309" s="11"/>
      <c r="B2309" s="12"/>
    </row>
    <row r="2310" spans="1:2">
      <c r="A2310" s="11"/>
      <c r="B2310" s="12"/>
    </row>
    <row r="2311" spans="1:2">
      <c r="A2311" s="11"/>
      <c r="B2311" s="12"/>
    </row>
    <row r="2312" spans="1:2">
      <c r="A2312" s="11"/>
      <c r="B2312" s="12"/>
    </row>
    <row r="2313" spans="1:2">
      <c r="A2313" s="11"/>
      <c r="B2313" s="12"/>
    </row>
    <row r="2314" spans="1:2">
      <c r="A2314" s="11"/>
      <c r="B2314" s="12"/>
    </row>
    <row r="2315" spans="1:2">
      <c r="A2315" s="11"/>
      <c r="B2315" s="12"/>
    </row>
    <row r="2316" spans="1:2">
      <c r="A2316" s="11"/>
      <c r="B2316" s="12"/>
    </row>
    <row r="2317" spans="1:2">
      <c r="A2317" s="11"/>
      <c r="B2317" s="12"/>
    </row>
    <row r="2318" spans="1:2">
      <c r="A2318" s="11"/>
      <c r="B2318" s="12"/>
    </row>
    <row r="2319" spans="1:2">
      <c r="A2319" s="11"/>
      <c r="B2319" s="12"/>
    </row>
    <row r="2320" spans="1:2">
      <c r="A2320" s="11"/>
      <c r="B2320" s="12"/>
    </row>
    <row r="2321" spans="1:2">
      <c r="A2321" s="11"/>
      <c r="B2321" s="12"/>
    </row>
    <row r="2322" spans="1:2">
      <c r="A2322" s="11"/>
      <c r="B2322" s="12"/>
    </row>
    <row r="2323" spans="1:2">
      <c r="A2323" s="11"/>
      <c r="B2323" s="12"/>
    </row>
    <row r="2324" spans="1:2">
      <c r="A2324" s="11"/>
      <c r="B2324" s="12"/>
    </row>
    <row r="2325" spans="1:2">
      <c r="A2325" s="11"/>
      <c r="B2325" s="12"/>
    </row>
    <row r="2326" spans="1:2">
      <c r="A2326" s="11"/>
      <c r="B2326" s="12"/>
    </row>
    <row r="2327" spans="1:2">
      <c r="A2327" s="11"/>
      <c r="B2327" s="12"/>
    </row>
    <row r="2328" spans="1:2">
      <c r="A2328" s="11"/>
      <c r="B2328" s="12"/>
    </row>
    <row r="2329" spans="1:2">
      <c r="A2329" s="11"/>
      <c r="B2329" s="12"/>
    </row>
    <row r="2330" spans="1:2">
      <c r="A2330" s="11"/>
      <c r="B2330" s="12"/>
    </row>
    <row r="2331" spans="1:2">
      <c r="A2331" s="11"/>
      <c r="B2331" s="12"/>
    </row>
    <row r="2332" spans="1:2">
      <c r="A2332" s="11"/>
      <c r="B2332" s="12"/>
    </row>
    <row r="2333" spans="1:2">
      <c r="A2333" s="11"/>
      <c r="B2333" s="12"/>
    </row>
    <row r="2334" spans="1:2">
      <c r="A2334" s="11"/>
      <c r="B2334" s="12"/>
    </row>
    <row r="2335" spans="1:2">
      <c r="A2335" s="11"/>
      <c r="B2335" s="12"/>
    </row>
    <row r="2336" spans="1:2">
      <c r="A2336" s="11"/>
      <c r="B2336" s="12"/>
    </row>
    <row r="2337" spans="1:2">
      <c r="A2337" s="11"/>
      <c r="B2337" s="12"/>
    </row>
    <row r="2338" spans="1:2">
      <c r="A2338" s="11"/>
      <c r="B2338" s="12"/>
    </row>
    <row r="2339" spans="1:2">
      <c r="A2339" s="11"/>
      <c r="B2339" s="12"/>
    </row>
    <row r="2340" spans="1:2">
      <c r="A2340" s="11"/>
      <c r="B2340" s="12"/>
    </row>
    <row r="2341" spans="1:2">
      <c r="A2341" s="11"/>
      <c r="B2341" s="12"/>
    </row>
    <row r="2342" spans="1:2">
      <c r="A2342" s="11"/>
      <c r="B2342" s="12"/>
    </row>
    <row r="2343" spans="1:2">
      <c r="A2343" s="11"/>
      <c r="B2343" s="12"/>
    </row>
    <row r="2344" spans="1:2">
      <c r="A2344" s="11"/>
      <c r="B2344" s="12"/>
    </row>
    <row r="2345" spans="1:2">
      <c r="A2345" s="11"/>
      <c r="B2345" s="12"/>
    </row>
    <row r="2346" spans="1:2">
      <c r="A2346" s="11"/>
      <c r="B2346" s="12"/>
    </row>
    <row r="2347" spans="1:2">
      <c r="A2347" s="11"/>
      <c r="B2347" s="12"/>
    </row>
    <row r="2348" spans="1:2">
      <c r="A2348" s="11"/>
      <c r="B2348" s="12"/>
    </row>
    <row r="2349" spans="1:2">
      <c r="A2349" s="11"/>
      <c r="B2349" s="12"/>
    </row>
    <row r="2350" spans="1:2">
      <c r="A2350" s="11"/>
      <c r="B2350" s="12"/>
    </row>
    <row r="2351" spans="1:2">
      <c r="A2351" s="11"/>
      <c r="B2351" s="12"/>
    </row>
    <row r="2352" spans="1:2">
      <c r="A2352" s="11"/>
      <c r="B2352" s="12"/>
    </row>
    <row r="2353" spans="1:2">
      <c r="A2353" s="11"/>
      <c r="B2353" s="12"/>
    </row>
    <row r="2354" spans="1:2">
      <c r="A2354" s="11"/>
      <c r="B2354" s="12"/>
    </row>
    <row r="2355" spans="1:2">
      <c r="A2355" s="11"/>
      <c r="B2355" s="12"/>
    </row>
    <row r="2356" spans="1:2">
      <c r="A2356" s="11"/>
      <c r="B2356" s="12"/>
    </row>
    <row r="2357" spans="1:2">
      <c r="A2357" s="11"/>
      <c r="B2357" s="12"/>
    </row>
    <row r="2358" spans="1:2">
      <c r="A2358" s="11"/>
      <c r="B2358" s="12"/>
    </row>
    <row r="2359" spans="1:2">
      <c r="A2359" s="11"/>
      <c r="B2359" s="12"/>
    </row>
    <row r="2360" spans="1:2">
      <c r="A2360" s="11"/>
      <c r="B2360" s="12"/>
    </row>
    <row r="2361" spans="1:2">
      <c r="A2361" s="11"/>
      <c r="B2361" s="12"/>
    </row>
    <row r="2362" spans="1:2">
      <c r="A2362" s="11"/>
      <c r="B2362" s="12"/>
    </row>
    <row r="2363" spans="1:2">
      <c r="A2363" s="11"/>
      <c r="B2363" s="12"/>
    </row>
    <row r="2364" spans="1:2">
      <c r="A2364" s="11"/>
      <c r="B2364" s="12"/>
    </row>
    <row r="2365" spans="1:2">
      <c r="A2365" s="11"/>
      <c r="B2365" s="12"/>
    </row>
    <row r="2366" spans="1:2">
      <c r="A2366" s="11"/>
      <c r="B2366" s="12"/>
    </row>
    <row r="2367" spans="1:2">
      <c r="A2367" s="11"/>
      <c r="B2367" s="12"/>
    </row>
    <row r="2368" spans="1:2">
      <c r="A2368" s="11"/>
      <c r="B2368" s="12"/>
    </row>
    <row r="2369" spans="1:2">
      <c r="A2369" s="11"/>
      <c r="B2369" s="12"/>
    </row>
    <row r="2370" spans="1:2">
      <c r="A2370" s="11"/>
      <c r="B2370" s="12"/>
    </row>
    <row r="2371" spans="1:2">
      <c r="A2371" s="11"/>
      <c r="B2371" s="12"/>
    </row>
    <row r="2372" spans="1:2">
      <c r="A2372" s="11"/>
      <c r="B2372" s="12"/>
    </row>
    <row r="2373" spans="1:2">
      <c r="A2373" s="11"/>
      <c r="B2373" s="12"/>
    </row>
    <row r="2374" spans="1:2">
      <c r="A2374" s="11"/>
      <c r="B2374" s="12"/>
    </row>
    <row r="2375" spans="1:2">
      <c r="A2375" s="11"/>
      <c r="B2375" s="12"/>
    </row>
    <row r="2376" spans="1:2">
      <c r="A2376" s="11"/>
      <c r="B2376" s="12"/>
    </row>
    <row r="2377" spans="1:2">
      <c r="A2377" s="11"/>
      <c r="B2377" s="12"/>
    </row>
    <row r="2378" spans="1:2">
      <c r="A2378" s="11"/>
      <c r="B2378" s="12"/>
    </row>
    <row r="2379" spans="1:2">
      <c r="A2379" s="11"/>
      <c r="B2379" s="12"/>
    </row>
    <row r="2380" spans="1:2">
      <c r="A2380" s="11"/>
      <c r="B2380" s="12"/>
    </row>
    <row r="2381" spans="1:2">
      <c r="A2381" s="11"/>
      <c r="B2381" s="12"/>
    </row>
    <row r="2382" spans="1:2">
      <c r="A2382" s="11"/>
      <c r="B2382" s="12"/>
    </row>
    <row r="2383" spans="1:2">
      <c r="A2383" s="11"/>
      <c r="B2383" s="12"/>
    </row>
    <row r="2384" spans="1:2">
      <c r="A2384" s="11"/>
      <c r="B2384" s="12"/>
    </row>
    <row r="2385" spans="1:2">
      <c r="A2385" s="11"/>
      <c r="B2385" s="12"/>
    </row>
    <row r="2386" spans="1:2">
      <c r="A2386" s="11"/>
      <c r="B2386" s="12"/>
    </row>
    <row r="2387" spans="1:2">
      <c r="A2387" s="11"/>
      <c r="B2387" s="12"/>
    </row>
    <row r="2388" spans="1:2">
      <c r="A2388" s="11"/>
      <c r="B2388" s="12"/>
    </row>
    <row r="2389" spans="1:2">
      <c r="A2389" s="11"/>
      <c r="B2389" s="12"/>
    </row>
    <row r="2390" spans="1:2">
      <c r="A2390" s="11"/>
      <c r="B2390" s="12"/>
    </row>
    <row r="2391" spans="1:2">
      <c r="A2391" s="11"/>
      <c r="B2391" s="12"/>
    </row>
    <row r="2392" spans="1:2">
      <c r="A2392" s="11"/>
      <c r="B2392" s="12"/>
    </row>
    <row r="2393" spans="1:2">
      <c r="A2393" s="11"/>
      <c r="B2393" s="12"/>
    </row>
    <row r="2394" spans="1:2">
      <c r="A2394" s="11"/>
      <c r="B2394" s="12"/>
    </row>
    <row r="2395" spans="1:2">
      <c r="A2395" s="11"/>
      <c r="B2395" s="12"/>
    </row>
    <row r="2396" spans="1:2">
      <c r="A2396" s="11"/>
      <c r="B2396" s="12"/>
    </row>
    <row r="2397" spans="1:2">
      <c r="A2397" s="11"/>
      <c r="B2397" s="12"/>
    </row>
    <row r="2398" spans="1:2">
      <c r="A2398" s="11"/>
      <c r="B2398" s="12"/>
    </row>
    <row r="2399" spans="1:2">
      <c r="A2399" s="11"/>
      <c r="B2399" s="12"/>
    </row>
    <row r="2400" spans="1:2">
      <c r="A2400" s="11"/>
      <c r="B2400" s="12"/>
    </row>
    <row r="2401" spans="1:2">
      <c r="A2401" s="11"/>
      <c r="B2401" s="12"/>
    </row>
    <row r="2402" spans="1:2">
      <c r="A2402" s="11"/>
      <c r="B2402" s="12"/>
    </row>
    <row r="2403" spans="1:2">
      <c r="A2403" s="11"/>
      <c r="B2403" s="12"/>
    </row>
    <row r="2404" spans="1:2">
      <c r="A2404" s="11"/>
      <c r="B2404" s="12"/>
    </row>
    <row r="2405" spans="1:2">
      <c r="A2405" s="11"/>
      <c r="B2405" s="12"/>
    </row>
    <row r="2406" spans="1:2">
      <c r="A2406" s="11"/>
      <c r="B2406" s="12"/>
    </row>
    <row r="2407" spans="1:2">
      <c r="A2407" s="11"/>
      <c r="B2407" s="12"/>
    </row>
    <row r="2408" spans="1:2">
      <c r="A2408" s="11"/>
      <c r="B2408" s="12"/>
    </row>
    <row r="2409" spans="1:2">
      <c r="A2409" s="11"/>
      <c r="B2409" s="12"/>
    </row>
    <row r="2410" spans="1:2">
      <c r="A2410" s="11"/>
      <c r="B2410" s="12"/>
    </row>
    <row r="2411" spans="1:2">
      <c r="A2411" s="11"/>
      <c r="B2411" s="12"/>
    </row>
    <row r="2412" spans="1:2">
      <c r="A2412" s="11"/>
      <c r="B2412" s="12"/>
    </row>
    <row r="2413" spans="1:2">
      <c r="A2413" s="11"/>
      <c r="B2413" s="12"/>
    </row>
    <row r="2414" spans="1:2">
      <c r="A2414" s="11"/>
      <c r="B2414" s="12"/>
    </row>
    <row r="2415" spans="1:2">
      <c r="A2415" s="11"/>
      <c r="B2415" s="12"/>
    </row>
    <row r="2416" spans="1:2">
      <c r="A2416" s="11"/>
      <c r="B2416" s="12"/>
    </row>
    <row r="2417" spans="1:2">
      <c r="A2417" s="11"/>
      <c r="B2417" s="12"/>
    </row>
    <row r="2418" spans="1:2">
      <c r="A2418" s="11"/>
      <c r="B2418" s="12"/>
    </row>
    <row r="2419" spans="1:2">
      <c r="A2419" s="11"/>
      <c r="B2419" s="12"/>
    </row>
    <row r="2420" spans="1:2">
      <c r="A2420" s="11"/>
      <c r="B2420" s="12"/>
    </row>
    <row r="2421" spans="1:2">
      <c r="A2421" s="11"/>
      <c r="B2421" s="12"/>
    </row>
    <row r="2422" spans="1:2">
      <c r="A2422" s="11"/>
      <c r="B2422" s="12"/>
    </row>
    <row r="2423" spans="1:2">
      <c r="A2423" s="11"/>
      <c r="B2423" s="12"/>
    </row>
    <row r="2424" spans="1:2">
      <c r="A2424" s="11"/>
      <c r="B2424" s="12"/>
    </row>
    <row r="2425" spans="1:2">
      <c r="A2425" s="11"/>
      <c r="B2425" s="12"/>
    </row>
    <row r="2426" spans="1:2">
      <c r="A2426" s="11"/>
      <c r="B2426" s="12"/>
    </row>
    <row r="2427" spans="1:2">
      <c r="A2427" s="11"/>
      <c r="B2427" s="12"/>
    </row>
    <row r="2428" spans="1:2">
      <c r="A2428" s="11"/>
      <c r="B2428" s="12"/>
    </row>
    <row r="2429" spans="1:2">
      <c r="A2429" s="11"/>
      <c r="B2429" s="12"/>
    </row>
    <row r="2430" spans="1:2">
      <c r="A2430" s="11"/>
      <c r="B2430" s="12"/>
    </row>
    <row r="2431" spans="1:2">
      <c r="A2431" s="11"/>
      <c r="B2431" s="12"/>
    </row>
    <row r="2432" spans="1:2">
      <c r="A2432" s="11"/>
      <c r="B2432" s="12"/>
    </row>
    <row r="2433" spans="1:2">
      <c r="A2433" s="11"/>
      <c r="B2433" s="12"/>
    </row>
    <row r="2434" spans="1:2">
      <c r="A2434" s="11"/>
      <c r="B2434" s="12"/>
    </row>
    <row r="2435" spans="1:2">
      <c r="A2435" s="11"/>
      <c r="B2435" s="12"/>
    </row>
    <row r="2436" spans="1:2">
      <c r="A2436" s="11"/>
      <c r="B2436" s="12"/>
    </row>
    <row r="2437" spans="1:2">
      <c r="A2437" s="11"/>
      <c r="B2437" s="12"/>
    </row>
    <row r="2438" spans="1:2">
      <c r="A2438" s="11"/>
      <c r="B2438" s="12"/>
    </row>
    <row r="2439" spans="1:2">
      <c r="A2439" s="11"/>
      <c r="B2439" s="12"/>
    </row>
    <row r="2440" spans="1:2">
      <c r="A2440" s="11"/>
      <c r="B2440" s="12"/>
    </row>
    <row r="2441" spans="1:2">
      <c r="A2441" s="11"/>
      <c r="B2441" s="12"/>
    </row>
    <row r="2442" spans="1:2">
      <c r="A2442" s="11"/>
      <c r="B2442" s="12"/>
    </row>
    <row r="2443" spans="1:2">
      <c r="A2443" s="11"/>
      <c r="B2443" s="12"/>
    </row>
    <row r="2444" spans="1:2">
      <c r="A2444" s="11"/>
      <c r="B2444" s="12"/>
    </row>
    <row r="2445" spans="1:2">
      <c r="A2445" s="11"/>
      <c r="B2445" s="12"/>
    </row>
    <row r="2446" spans="1:2">
      <c r="A2446" s="11"/>
      <c r="B2446" s="12"/>
    </row>
    <row r="2447" spans="1:2">
      <c r="A2447" s="11"/>
      <c r="B2447" s="12"/>
    </row>
    <row r="2448" spans="1:2">
      <c r="A2448" s="11"/>
      <c r="B2448" s="12"/>
    </row>
    <row r="2449" spans="1:2">
      <c r="A2449" s="11"/>
      <c r="B2449" s="12"/>
    </row>
    <row r="2450" spans="1:2">
      <c r="A2450" s="11"/>
      <c r="B2450" s="12"/>
    </row>
    <row r="2451" spans="1:2">
      <c r="A2451" s="11"/>
      <c r="B2451" s="12"/>
    </row>
    <row r="2452" spans="1:2">
      <c r="A2452" s="11"/>
      <c r="B2452" s="12"/>
    </row>
    <row r="2453" spans="1:2">
      <c r="A2453" s="11"/>
      <c r="B2453" s="12"/>
    </row>
    <row r="2454" spans="1:2">
      <c r="A2454" s="11"/>
      <c r="B2454" s="12"/>
    </row>
    <row r="2455" spans="1:2">
      <c r="A2455" s="11"/>
      <c r="B2455" s="12"/>
    </row>
    <row r="2456" spans="1:2">
      <c r="A2456" s="11"/>
      <c r="B2456" s="12"/>
    </row>
    <row r="2457" spans="1:2">
      <c r="A2457" s="11"/>
      <c r="B2457" s="12"/>
    </row>
    <row r="2458" spans="1:2">
      <c r="A2458" s="11"/>
      <c r="B2458" s="12"/>
    </row>
    <row r="2459" spans="1:2">
      <c r="A2459" s="11"/>
      <c r="B2459" s="12"/>
    </row>
    <row r="2460" spans="1:2">
      <c r="A2460" s="11"/>
      <c r="B2460" s="12"/>
    </row>
    <row r="2461" spans="1:2">
      <c r="A2461" s="11"/>
      <c r="B2461" s="12"/>
    </row>
    <row r="2462" spans="1:2">
      <c r="A2462" s="11"/>
      <c r="B2462" s="12"/>
    </row>
    <row r="2463" spans="1:2">
      <c r="A2463" s="11"/>
      <c r="B2463" s="12"/>
    </row>
    <row r="2464" spans="1:2">
      <c r="A2464" s="11"/>
      <c r="B2464" s="12"/>
    </row>
    <row r="2465" spans="1:2">
      <c r="A2465" s="11"/>
      <c r="B2465" s="12"/>
    </row>
    <row r="2466" spans="1:2">
      <c r="A2466" s="11"/>
      <c r="B2466" s="12"/>
    </row>
    <row r="2467" spans="1:2">
      <c r="A2467" s="11"/>
      <c r="B2467" s="12"/>
    </row>
    <row r="2468" spans="1:2">
      <c r="A2468" s="11"/>
      <c r="B2468" s="12"/>
    </row>
    <row r="2469" spans="1:2">
      <c r="A2469" s="11"/>
      <c r="B2469" s="12"/>
    </row>
    <row r="2470" spans="1:2">
      <c r="A2470" s="11"/>
      <c r="B2470" s="12"/>
    </row>
    <row r="2471" spans="1:2">
      <c r="A2471" s="11"/>
      <c r="B2471" s="12"/>
    </row>
    <row r="2472" spans="1:2">
      <c r="A2472" s="11"/>
      <c r="B2472" s="12"/>
    </row>
    <row r="2473" spans="1:2">
      <c r="A2473" s="11"/>
      <c r="B2473" s="12"/>
    </row>
    <row r="2474" spans="1:2">
      <c r="A2474" s="11"/>
      <c r="B2474" s="12"/>
    </row>
    <row r="2475" spans="1:2">
      <c r="A2475" s="11"/>
      <c r="B2475" s="12"/>
    </row>
    <row r="2476" spans="1:2">
      <c r="A2476" s="11"/>
      <c r="B2476" s="12"/>
    </row>
    <row r="2477" spans="1:2">
      <c r="A2477" s="11"/>
      <c r="B2477" s="12"/>
    </row>
    <row r="2478" spans="1:2">
      <c r="A2478" s="11"/>
      <c r="B2478" s="12"/>
    </row>
    <row r="2479" spans="1:2">
      <c r="A2479" s="11"/>
      <c r="B2479" s="12"/>
    </row>
    <row r="2480" spans="1:2">
      <c r="A2480" s="11"/>
      <c r="B2480" s="12"/>
    </row>
    <row r="2481" spans="1:2">
      <c r="A2481" s="11"/>
      <c r="B2481" s="12"/>
    </row>
    <row r="2482" spans="1:2">
      <c r="A2482" s="11"/>
      <c r="B2482" s="12"/>
    </row>
    <row r="2483" spans="1:2">
      <c r="A2483" s="11"/>
      <c r="B2483" s="12"/>
    </row>
    <row r="2484" spans="1:2">
      <c r="A2484" s="11"/>
      <c r="B2484" s="12"/>
    </row>
    <row r="2485" spans="1:2">
      <c r="A2485" s="11"/>
      <c r="B2485" s="12"/>
    </row>
    <row r="2486" spans="1:2">
      <c r="A2486" s="11"/>
      <c r="B2486" s="12"/>
    </row>
    <row r="2487" spans="1:2">
      <c r="A2487" s="11"/>
      <c r="B2487" s="12"/>
    </row>
    <row r="2488" spans="1:2">
      <c r="A2488" s="11"/>
      <c r="B2488" s="12"/>
    </row>
    <row r="2489" spans="1:2">
      <c r="A2489" s="11"/>
      <c r="B2489" s="12"/>
    </row>
    <row r="2490" spans="1:2">
      <c r="A2490" s="11"/>
      <c r="B2490" s="12"/>
    </row>
    <row r="2491" spans="1:2">
      <c r="A2491" s="11"/>
      <c r="B2491" s="12"/>
    </row>
    <row r="2492" spans="1:2">
      <c r="A2492" s="11"/>
      <c r="B2492" s="12"/>
    </row>
    <row r="2493" spans="1:2">
      <c r="A2493" s="11"/>
      <c r="B2493" s="12"/>
    </row>
    <row r="2494" spans="1:2">
      <c r="A2494" s="11"/>
      <c r="B2494" s="12"/>
    </row>
    <row r="2495" spans="1:2">
      <c r="A2495" s="11"/>
      <c r="B2495" s="12"/>
    </row>
    <row r="2496" spans="1:2">
      <c r="A2496" s="11"/>
      <c r="B2496" s="12"/>
    </row>
    <row r="2497" spans="1:2">
      <c r="A2497" s="11"/>
      <c r="B2497" s="12"/>
    </row>
    <row r="2498" spans="1:2">
      <c r="A2498" s="11"/>
      <c r="B2498" s="12"/>
    </row>
    <row r="2499" spans="1:2">
      <c r="A2499" s="11"/>
      <c r="B2499" s="12"/>
    </row>
    <row r="2500" spans="1:2">
      <c r="A2500" s="11"/>
      <c r="B2500" s="12"/>
    </row>
    <row r="2501" spans="1:2">
      <c r="A2501" s="11"/>
      <c r="B2501" s="12"/>
    </row>
    <row r="2502" spans="1:2">
      <c r="A2502" s="11"/>
      <c r="B2502" s="12"/>
    </row>
    <row r="2503" spans="1:2">
      <c r="A2503" s="11"/>
      <c r="B2503" s="12"/>
    </row>
    <row r="2504" spans="1:2">
      <c r="A2504" s="11"/>
      <c r="B2504" s="12"/>
    </row>
    <row r="2505" spans="1:2">
      <c r="A2505" s="11"/>
      <c r="B2505" s="12"/>
    </row>
    <row r="2506" spans="1:2">
      <c r="A2506" s="11"/>
      <c r="B2506" s="12"/>
    </row>
    <row r="2507" spans="1:2">
      <c r="A2507" s="11"/>
      <c r="B2507" s="12"/>
    </row>
    <row r="2508" spans="1:2">
      <c r="A2508" s="11"/>
      <c r="B2508" s="12"/>
    </row>
    <row r="2509" spans="1:2">
      <c r="A2509" s="11"/>
      <c r="B2509" s="12"/>
    </row>
    <row r="2510" spans="1:2">
      <c r="A2510" s="11"/>
      <c r="B2510" s="12"/>
    </row>
    <row r="2511" spans="1:2">
      <c r="A2511" s="11"/>
      <c r="B2511" s="12"/>
    </row>
    <row r="2512" spans="1:2">
      <c r="A2512" s="11"/>
      <c r="B2512" s="12"/>
    </row>
    <row r="2513" spans="1:2">
      <c r="A2513" s="11"/>
      <c r="B2513" s="12"/>
    </row>
    <row r="2514" spans="1:2">
      <c r="A2514" s="11"/>
      <c r="B2514" s="12"/>
    </row>
    <row r="2515" spans="1:2">
      <c r="A2515" s="11"/>
      <c r="B2515" s="12"/>
    </row>
    <row r="2516" spans="1:2">
      <c r="A2516" s="11"/>
      <c r="B2516" s="12"/>
    </row>
    <row r="2517" spans="1:2">
      <c r="A2517" s="11"/>
      <c r="B2517" s="12"/>
    </row>
    <row r="2518" spans="1:2">
      <c r="A2518" s="11"/>
      <c r="B2518" s="12"/>
    </row>
    <row r="2519" spans="1:2">
      <c r="A2519" s="11"/>
      <c r="B2519" s="12"/>
    </row>
    <row r="2520" spans="1:2">
      <c r="A2520" s="11"/>
      <c r="B2520" s="12"/>
    </row>
    <row r="2521" spans="1:2">
      <c r="A2521" s="11"/>
      <c r="B2521" s="12"/>
    </row>
    <row r="2522" spans="1:2">
      <c r="A2522" s="11"/>
      <c r="B2522" s="12"/>
    </row>
    <row r="2523" spans="1:2">
      <c r="A2523" s="11"/>
      <c r="B2523" s="12"/>
    </row>
    <row r="2524" spans="1:2">
      <c r="A2524" s="11"/>
      <c r="B2524" s="12"/>
    </row>
    <row r="2525" spans="1:2">
      <c r="A2525" s="11"/>
      <c r="B2525" s="12"/>
    </row>
    <row r="2526" spans="1:2">
      <c r="A2526" s="11"/>
      <c r="B2526" s="12"/>
    </row>
    <row r="2527" spans="1:2">
      <c r="A2527" s="11"/>
      <c r="B2527" s="12"/>
    </row>
    <row r="2528" spans="1:2">
      <c r="A2528" s="11"/>
      <c r="B2528" s="12"/>
    </row>
    <row r="2529" spans="1:2">
      <c r="A2529" s="11"/>
      <c r="B2529" s="12"/>
    </row>
    <row r="2530" spans="1:2">
      <c r="A2530" s="11"/>
      <c r="B2530" s="12"/>
    </row>
    <row r="2531" spans="1:2">
      <c r="A2531" s="11"/>
      <c r="B2531" s="12"/>
    </row>
    <row r="2532" spans="1:2">
      <c r="A2532" s="11"/>
      <c r="B2532" s="12"/>
    </row>
    <row r="2533" spans="1:2">
      <c r="A2533" s="11"/>
      <c r="B2533" s="12"/>
    </row>
    <row r="2534" spans="1:2">
      <c r="A2534" s="11"/>
      <c r="B2534" s="12"/>
    </row>
    <row r="2535" spans="1:2">
      <c r="A2535" s="11"/>
      <c r="B2535" s="12"/>
    </row>
    <row r="2536" spans="1:2">
      <c r="A2536" s="11"/>
      <c r="B2536" s="12"/>
    </row>
    <row r="2537" spans="1:2">
      <c r="A2537" s="11"/>
      <c r="B2537" s="12"/>
    </row>
    <row r="2538" spans="1:2">
      <c r="A2538" s="11"/>
      <c r="B2538" s="12"/>
    </row>
    <row r="2539" spans="1:2">
      <c r="A2539" s="11"/>
      <c r="B2539" s="12"/>
    </row>
    <row r="2540" spans="1:2">
      <c r="A2540" s="11"/>
      <c r="B2540" s="12"/>
    </row>
    <row r="2541" spans="1:2">
      <c r="A2541" s="11"/>
      <c r="B2541" s="12"/>
    </row>
    <row r="2542" spans="1:2">
      <c r="A2542" s="11"/>
      <c r="B2542" s="12"/>
    </row>
    <row r="2543" spans="1:2">
      <c r="A2543" s="11"/>
      <c r="B2543" s="12"/>
    </row>
    <row r="2544" spans="1:2">
      <c r="A2544" s="11"/>
      <c r="B2544" s="12"/>
    </row>
    <row r="2545" spans="1:2">
      <c r="A2545" s="11"/>
      <c r="B2545" s="12"/>
    </row>
    <row r="2546" spans="1:2">
      <c r="A2546" s="11"/>
      <c r="B2546" s="12"/>
    </row>
    <row r="2547" spans="1:2">
      <c r="A2547" s="11"/>
      <c r="B2547" s="12"/>
    </row>
    <row r="2548" spans="1:2">
      <c r="A2548" s="11"/>
      <c r="B2548" s="12"/>
    </row>
    <row r="2549" spans="1:2">
      <c r="A2549" s="11"/>
      <c r="B2549" s="12"/>
    </row>
    <row r="2550" spans="1:2">
      <c r="A2550" s="11"/>
      <c r="B2550" s="12"/>
    </row>
    <row r="2551" spans="1:2">
      <c r="A2551" s="11"/>
      <c r="B2551" s="12"/>
    </row>
    <row r="2552" spans="1:2">
      <c r="A2552" s="11"/>
      <c r="B2552" s="12"/>
    </row>
    <row r="2553" spans="1:2">
      <c r="A2553" s="11"/>
      <c r="B2553" s="12"/>
    </row>
    <row r="2554" spans="1:2">
      <c r="A2554" s="11"/>
      <c r="B2554" s="12"/>
    </row>
    <row r="2555" spans="1:2">
      <c r="A2555" s="11"/>
      <c r="B2555" s="12"/>
    </row>
    <row r="2556" spans="1:2">
      <c r="A2556" s="11"/>
      <c r="B2556" s="12"/>
    </row>
    <row r="2557" spans="1:2">
      <c r="A2557" s="11"/>
      <c r="B2557" s="12"/>
    </row>
    <row r="2558" spans="1:2">
      <c r="A2558" s="11"/>
      <c r="B2558" s="12"/>
    </row>
    <row r="2559" spans="1:2">
      <c r="A2559" s="11"/>
      <c r="B2559" s="12"/>
    </row>
    <row r="2560" spans="1:2">
      <c r="A2560" s="11"/>
      <c r="B2560" s="12"/>
    </row>
    <row r="2561" spans="1:2">
      <c r="A2561" s="11"/>
      <c r="B2561" s="12"/>
    </row>
    <row r="2562" spans="1:2">
      <c r="A2562" s="11"/>
      <c r="B2562" s="12"/>
    </row>
    <row r="2563" spans="1:2">
      <c r="A2563" s="11"/>
      <c r="B2563" s="12"/>
    </row>
    <row r="2564" spans="1:2">
      <c r="A2564" s="11"/>
      <c r="B2564" s="12"/>
    </row>
    <row r="2565" spans="1:2">
      <c r="A2565" s="11"/>
      <c r="B2565" s="12"/>
    </row>
    <row r="2566" spans="1:2">
      <c r="A2566" s="11"/>
      <c r="B2566" s="12"/>
    </row>
    <row r="2567" spans="1:2">
      <c r="A2567" s="11"/>
      <c r="B2567" s="12"/>
    </row>
    <row r="2568" spans="1:2">
      <c r="A2568" s="11"/>
      <c r="B2568" s="12"/>
    </row>
    <row r="2569" spans="1:2">
      <c r="A2569" s="11"/>
      <c r="B2569" s="12"/>
    </row>
    <row r="2570" spans="1:2">
      <c r="A2570" s="11"/>
      <c r="B2570" s="12"/>
    </row>
    <row r="2571" spans="1:2">
      <c r="A2571" s="11"/>
      <c r="B2571" s="12"/>
    </row>
    <row r="2572" spans="1:2">
      <c r="A2572" s="11"/>
      <c r="B2572" s="12"/>
    </row>
    <row r="2573" spans="1:2">
      <c r="A2573" s="11"/>
      <c r="B2573" s="12"/>
    </row>
    <row r="2574" spans="1:2">
      <c r="A2574" s="11"/>
      <c r="B2574" s="12"/>
    </row>
    <row r="2575" spans="1:2">
      <c r="A2575" s="11"/>
      <c r="B2575" s="12"/>
    </row>
    <row r="2576" spans="1:2">
      <c r="A2576" s="11"/>
      <c r="B2576" s="12"/>
    </row>
    <row r="2577" spans="1:2">
      <c r="A2577" s="11"/>
      <c r="B2577" s="12"/>
    </row>
    <row r="2578" spans="1:2">
      <c r="A2578" s="11"/>
      <c r="B2578" s="12"/>
    </row>
    <row r="2579" spans="1:2">
      <c r="A2579" s="11"/>
      <c r="B2579" s="12"/>
    </row>
    <row r="2580" spans="1:2">
      <c r="A2580" s="11"/>
      <c r="B2580" s="12"/>
    </row>
    <row r="2581" spans="1:2">
      <c r="A2581" s="11"/>
      <c r="B2581" s="12"/>
    </row>
    <row r="2582" spans="1:2">
      <c r="A2582" s="11"/>
      <c r="B2582" s="12"/>
    </row>
    <row r="2583" spans="1:2">
      <c r="A2583" s="11"/>
      <c r="B2583" s="12"/>
    </row>
    <row r="2584" spans="1:2">
      <c r="A2584" s="11"/>
      <c r="B2584" s="12"/>
    </row>
    <row r="2585" spans="1:2">
      <c r="A2585" s="11"/>
      <c r="B2585" s="12"/>
    </row>
    <row r="2586" spans="1:2">
      <c r="A2586" s="11"/>
      <c r="B2586" s="12"/>
    </row>
    <row r="2587" spans="1:2">
      <c r="A2587" s="11"/>
      <c r="B2587" s="12"/>
    </row>
    <row r="2588" spans="1:2">
      <c r="A2588" s="11"/>
      <c r="B2588" s="12"/>
    </row>
    <row r="2589" spans="1:2">
      <c r="A2589" s="11"/>
      <c r="B2589" s="12"/>
    </row>
    <row r="2590" spans="1:2">
      <c r="A2590" s="11"/>
      <c r="B2590" s="12"/>
    </row>
    <row r="2591" spans="1:2">
      <c r="A2591" s="11"/>
      <c r="B2591" s="12"/>
    </row>
    <row r="2592" spans="1:2">
      <c r="A2592" s="11"/>
      <c r="B2592" s="12"/>
    </row>
    <row r="2593" spans="1:2">
      <c r="A2593" s="11"/>
      <c r="B2593" s="12"/>
    </row>
    <row r="2594" spans="1:2">
      <c r="A2594" s="11"/>
      <c r="B2594" s="12"/>
    </row>
    <row r="2595" spans="1:2">
      <c r="A2595" s="11"/>
      <c r="B2595" s="12"/>
    </row>
    <row r="2596" spans="1:2">
      <c r="A2596" s="11"/>
      <c r="B2596" s="12"/>
    </row>
    <row r="2597" spans="1:2">
      <c r="A2597" s="11"/>
      <c r="B2597" s="12"/>
    </row>
    <row r="2598" spans="1:2">
      <c r="A2598" s="11"/>
      <c r="B2598" s="12"/>
    </row>
    <row r="2599" spans="1:2">
      <c r="A2599" s="11"/>
      <c r="B2599" s="12"/>
    </row>
    <row r="2600" spans="1:2">
      <c r="A2600" s="11"/>
      <c r="B2600" s="12"/>
    </row>
    <row r="2601" spans="1:2">
      <c r="A2601" s="11"/>
      <c r="B2601" s="12"/>
    </row>
    <row r="2602" spans="1:2">
      <c r="A2602" s="11"/>
      <c r="B2602" s="12"/>
    </row>
    <row r="2603" spans="1:2">
      <c r="A2603" s="11"/>
      <c r="B2603" s="12"/>
    </row>
    <row r="2604" spans="1:2">
      <c r="A2604" s="11"/>
      <c r="B2604" s="12"/>
    </row>
    <row r="2605" spans="1:2">
      <c r="A2605" s="11"/>
      <c r="B2605" s="12"/>
    </row>
    <row r="2606" spans="1:2">
      <c r="A2606" s="11"/>
      <c r="B2606" s="12"/>
    </row>
    <row r="2607" spans="1:2">
      <c r="A2607" s="11"/>
      <c r="B2607" s="12"/>
    </row>
    <row r="2608" spans="1:2">
      <c r="A2608" s="11"/>
      <c r="B2608" s="12"/>
    </row>
    <row r="2609" spans="1:2">
      <c r="A2609" s="11"/>
      <c r="B2609" s="12"/>
    </row>
    <row r="2610" spans="1:2">
      <c r="A2610" s="11"/>
      <c r="B2610" s="12"/>
    </row>
    <row r="2611" spans="1:2">
      <c r="A2611" s="11"/>
      <c r="B2611" s="12"/>
    </row>
    <row r="2612" spans="1:2">
      <c r="A2612" s="11"/>
      <c r="B2612" s="12"/>
    </row>
    <row r="2613" spans="1:2">
      <c r="A2613" s="11"/>
      <c r="B2613" s="12"/>
    </row>
    <row r="2614" spans="1:2">
      <c r="A2614" s="11"/>
      <c r="B2614" s="12"/>
    </row>
    <row r="2615" spans="1:2">
      <c r="A2615" s="11"/>
      <c r="B2615" s="12"/>
    </row>
    <row r="2616" spans="1:2">
      <c r="A2616" s="11"/>
      <c r="B2616" s="12"/>
    </row>
    <row r="2617" spans="1:2">
      <c r="A2617" s="11"/>
      <c r="B2617" s="12"/>
    </row>
    <row r="2618" spans="1:2">
      <c r="A2618" s="11"/>
      <c r="B2618" s="12"/>
    </row>
    <row r="2619" spans="1:2">
      <c r="A2619" s="11"/>
      <c r="B2619" s="12"/>
    </row>
    <row r="2620" spans="1:2">
      <c r="A2620" s="11"/>
      <c r="B2620" s="12"/>
    </row>
    <row r="2621" spans="1:2">
      <c r="A2621" s="11"/>
      <c r="B2621" s="12"/>
    </row>
    <row r="2622" spans="1:2">
      <c r="A2622" s="11"/>
      <c r="B2622" s="12"/>
    </row>
    <row r="2623" spans="1:2">
      <c r="A2623" s="11"/>
      <c r="B2623" s="12"/>
    </row>
    <row r="2624" spans="1:2">
      <c r="A2624" s="11"/>
      <c r="B2624" s="12"/>
    </row>
    <row r="2625" spans="1:2">
      <c r="A2625" s="11"/>
      <c r="B2625" s="12"/>
    </row>
    <row r="2626" spans="1:2">
      <c r="A2626" s="11"/>
      <c r="B2626" s="12"/>
    </row>
    <row r="2627" spans="1:2">
      <c r="A2627" s="11"/>
      <c r="B2627" s="12"/>
    </row>
    <row r="2628" spans="1:2">
      <c r="A2628" s="11"/>
      <c r="B2628" s="12"/>
    </row>
    <row r="2629" spans="1:2">
      <c r="A2629" s="11"/>
      <c r="B2629" s="12"/>
    </row>
    <row r="2630" spans="1:2">
      <c r="A2630" s="11"/>
      <c r="B2630" s="12"/>
    </row>
    <row r="2631" spans="1:2">
      <c r="A2631" s="11"/>
      <c r="B2631" s="12"/>
    </row>
    <row r="2632" spans="1:2">
      <c r="A2632" s="11"/>
      <c r="B2632" s="12"/>
    </row>
    <row r="2633" spans="1:2">
      <c r="A2633" s="11"/>
      <c r="B2633" s="12"/>
    </row>
    <row r="2634" spans="1:2">
      <c r="A2634" s="11"/>
      <c r="B2634" s="12"/>
    </row>
    <row r="2635" spans="1:2">
      <c r="A2635" s="11"/>
      <c r="B2635" s="12"/>
    </row>
    <row r="2636" spans="1:2">
      <c r="A2636" s="11"/>
      <c r="B2636" s="12"/>
    </row>
    <row r="2637" spans="1:2">
      <c r="A2637" s="11"/>
      <c r="B2637" s="12"/>
    </row>
    <row r="2638" spans="1:2">
      <c r="A2638" s="11"/>
      <c r="B2638" s="12"/>
    </row>
    <row r="2639" spans="1:2">
      <c r="A2639" s="11"/>
      <c r="B2639" s="12"/>
    </row>
    <row r="2640" spans="1:2">
      <c r="A2640" s="11"/>
      <c r="B2640" s="12"/>
    </row>
    <row r="2641" spans="1:2">
      <c r="A2641" s="11"/>
      <c r="B2641" s="12"/>
    </row>
    <row r="2642" spans="1:2">
      <c r="A2642" s="11"/>
      <c r="B2642" s="12"/>
    </row>
    <row r="2643" spans="1:2">
      <c r="A2643" s="11"/>
      <c r="B2643" s="12"/>
    </row>
    <row r="2644" spans="1:2">
      <c r="A2644" s="11"/>
      <c r="B2644" s="12"/>
    </row>
    <row r="2645" spans="1:2">
      <c r="A2645" s="11"/>
      <c r="B2645" s="12"/>
    </row>
    <row r="2646" spans="1:2">
      <c r="A2646" s="11"/>
      <c r="B2646" s="12"/>
    </row>
    <row r="2647" spans="1:2">
      <c r="A2647" s="11"/>
      <c r="B2647" s="12"/>
    </row>
    <row r="2648" spans="1:2">
      <c r="A2648" s="11"/>
      <c r="B2648" s="12"/>
    </row>
    <row r="2649" spans="1:2">
      <c r="A2649" s="11"/>
      <c r="B2649" s="12"/>
    </row>
    <row r="2650" spans="1:2">
      <c r="A2650" s="11"/>
      <c r="B2650" s="12"/>
    </row>
    <row r="2651" spans="1:2">
      <c r="A2651" s="11"/>
      <c r="B2651" s="12"/>
    </row>
    <row r="2652" spans="1:2">
      <c r="A2652" s="11"/>
      <c r="B2652" s="12"/>
    </row>
    <row r="2653" spans="1:2">
      <c r="A2653" s="11"/>
      <c r="B2653" s="12"/>
    </row>
    <row r="2654" spans="1:2">
      <c r="A2654" s="11"/>
      <c r="B2654" s="12"/>
    </row>
    <row r="2655" spans="1:2">
      <c r="A2655" s="11"/>
      <c r="B2655" s="12"/>
    </row>
    <row r="2656" spans="1:2">
      <c r="A2656" s="11"/>
      <c r="B2656" s="12"/>
    </row>
    <row r="2657" spans="1:2">
      <c r="A2657" s="11"/>
      <c r="B2657" s="12"/>
    </row>
    <row r="2658" spans="1:2">
      <c r="A2658" s="11"/>
      <c r="B2658" s="12"/>
    </row>
    <row r="2659" spans="1:2">
      <c r="A2659" s="11"/>
      <c r="B2659" s="12"/>
    </row>
    <row r="2660" spans="1:2">
      <c r="A2660" s="11"/>
      <c r="B2660" s="12"/>
    </row>
    <row r="2661" spans="1:2">
      <c r="A2661" s="11"/>
      <c r="B2661" s="12"/>
    </row>
    <row r="2662" spans="1:2">
      <c r="A2662" s="11"/>
      <c r="B2662" s="12"/>
    </row>
    <row r="2663" spans="1:2">
      <c r="A2663" s="11"/>
      <c r="B2663" s="12"/>
    </row>
    <row r="2664" spans="1:2">
      <c r="A2664" s="11"/>
      <c r="B2664" s="12"/>
    </row>
    <row r="2665" spans="1:2">
      <c r="A2665" s="11"/>
      <c r="B2665" s="12"/>
    </row>
    <row r="2666" spans="1:2">
      <c r="A2666" s="11"/>
      <c r="B2666" s="12"/>
    </row>
    <row r="2667" spans="1:2">
      <c r="A2667" s="11"/>
      <c r="B2667" s="12"/>
    </row>
    <row r="2668" spans="1:2">
      <c r="A2668" s="11"/>
      <c r="B2668" s="12"/>
    </row>
    <row r="2669" spans="1:2">
      <c r="A2669" s="11"/>
      <c r="B2669" s="12"/>
    </row>
    <row r="2670" spans="1:2">
      <c r="A2670" s="11"/>
      <c r="B2670" s="12"/>
    </row>
    <row r="2671" spans="1:2">
      <c r="A2671" s="11"/>
      <c r="B2671" s="12"/>
    </row>
    <row r="2672" spans="1:2">
      <c r="A2672" s="11"/>
      <c r="B2672" s="12"/>
    </row>
    <row r="2673" spans="1:2">
      <c r="A2673" s="11"/>
      <c r="B2673" s="12"/>
    </row>
    <row r="2674" spans="1:2">
      <c r="A2674" s="11"/>
      <c r="B2674" s="12"/>
    </row>
    <row r="2675" spans="1:2">
      <c r="A2675" s="11"/>
      <c r="B2675" s="12"/>
    </row>
    <row r="2676" spans="1:2">
      <c r="A2676" s="11"/>
      <c r="B2676" s="12"/>
    </row>
    <row r="2677" spans="1:2">
      <c r="A2677" s="11"/>
      <c r="B2677" s="12"/>
    </row>
    <row r="2678" spans="1:2">
      <c r="A2678" s="11"/>
      <c r="B2678" s="12"/>
    </row>
    <row r="2679" spans="1:2">
      <c r="A2679" s="11"/>
      <c r="B2679" s="12"/>
    </row>
    <row r="2680" spans="1:2">
      <c r="A2680" s="11"/>
      <c r="B2680" s="12"/>
    </row>
    <row r="2681" spans="1:2">
      <c r="A2681" s="11"/>
      <c r="B2681" s="12"/>
    </row>
    <row r="2682" spans="1:2">
      <c r="A2682" s="11"/>
      <c r="B2682" s="12"/>
    </row>
    <row r="2683" spans="1:2">
      <c r="A2683" s="11"/>
      <c r="B2683" s="12"/>
    </row>
    <row r="2684" spans="1:2">
      <c r="A2684" s="11"/>
      <c r="B2684" s="12"/>
    </row>
    <row r="2685" spans="1:2">
      <c r="A2685" s="11"/>
      <c r="B2685" s="12"/>
    </row>
    <row r="2686" spans="1:2">
      <c r="A2686" s="11"/>
      <c r="B2686" s="12"/>
    </row>
    <row r="2687" spans="1:2">
      <c r="A2687" s="11"/>
      <c r="B2687" s="12"/>
    </row>
    <row r="2688" spans="1:2">
      <c r="A2688" s="11"/>
      <c r="B2688" s="12"/>
    </row>
    <row r="2689" spans="1:2">
      <c r="A2689" s="11"/>
      <c r="B2689" s="12"/>
    </row>
    <row r="2690" spans="1:2">
      <c r="A2690" s="11"/>
      <c r="B2690" s="12"/>
    </row>
    <row r="2691" spans="1:2">
      <c r="A2691" s="11"/>
      <c r="B2691" s="12"/>
    </row>
    <row r="2692" spans="1:2">
      <c r="A2692" s="11"/>
      <c r="B2692" s="12"/>
    </row>
    <row r="2693" spans="1:2">
      <c r="A2693" s="11"/>
      <c r="B2693" s="12"/>
    </row>
    <row r="2694" spans="1:2">
      <c r="A2694" s="11"/>
      <c r="B2694" s="12"/>
    </row>
    <row r="2695" spans="1:2">
      <c r="A2695" s="11"/>
      <c r="B2695" s="12"/>
    </row>
    <row r="2696" spans="1:2">
      <c r="A2696" s="11"/>
      <c r="B2696" s="12"/>
    </row>
    <row r="2697" spans="1:2">
      <c r="A2697" s="11"/>
      <c r="B2697" s="12"/>
    </row>
    <row r="2698" spans="1:2">
      <c r="A2698" s="11"/>
      <c r="B2698" s="12"/>
    </row>
    <row r="2699" spans="1:2">
      <c r="A2699" s="11"/>
      <c r="B2699" s="12"/>
    </row>
    <row r="2700" spans="1:2">
      <c r="A2700" s="11"/>
      <c r="B2700" s="12"/>
    </row>
    <row r="2701" spans="1:2">
      <c r="A2701" s="11"/>
      <c r="B2701" s="12"/>
    </row>
    <row r="2702" spans="1:2">
      <c r="A2702" s="11"/>
      <c r="B2702" s="12"/>
    </row>
    <row r="2703" spans="1:2">
      <c r="A2703" s="11"/>
      <c r="B2703" s="12"/>
    </row>
    <row r="2704" spans="1:2">
      <c r="A2704" s="11"/>
      <c r="B2704" s="12"/>
    </row>
    <row r="2705" spans="1:2">
      <c r="A2705" s="11"/>
      <c r="B2705" s="12"/>
    </row>
    <row r="2706" spans="1:2">
      <c r="A2706" s="11"/>
      <c r="B2706" s="12"/>
    </row>
    <row r="2707" spans="1:2">
      <c r="A2707" s="11"/>
      <c r="B2707" s="12"/>
    </row>
    <row r="2708" spans="1:2">
      <c r="A2708" s="11"/>
      <c r="B2708" s="12"/>
    </row>
    <row r="2709" spans="1:2">
      <c r="A2709" s="11"/>
      <c r="B2709" s="12"/>
    </row>
    <row r="2710" spans="1:2">
      <c r="A2710" s="11"/>
      <c r="B2710" s="12"/>
    </row>
    <row r="2711" spans="1:2">
      <c r="A2711" s="11"/>
      <c r="B2711" s="12"/>
    </row>
    <row r="2712" spans="1:2">
      <c r="A2712" s="11"/>
      <c r="B2712" s="12"/>
    </row>
    <row r="2713" spans="1:2">
      <c r="A2713" s="11"/>
      <c r="B2713" s="12"/>
    </row>
    <row r="2714" spans="1:2">
      <c r="A2714" s="11"/>
      <c r="B2714" s="12"/>
    </row>
    <row r="2715" spans="1:2">
      <c r="A2715" s="11"/>
      <c r="B2715" s="12"/>
    </row>
    <row r="2716" spans="1:2">
      <c r="A2716" s="11"/>
      <c r="B2716" s="12"/>
    </row>
    <row r="2717" spans="1:2">
      <c r="A2717" s="11"/>
      <c r="B2717" s="12"/>
    </row>
    <row r="2718" spans="1:2">
      <c r="A2718" s="11"/>
      <c r="B2718" s="12"/>
    </row>
    <row r="2719" spans="1:2">
      <c r="A2719" s="11"/>
      <c r="B2719" s="12"/>
    </row>
    <row r="2720" spans="1:2">
      <c r="A2720" s="11"/>
      <c r="B2720" s="12"/>
    </row>
    <row r="2721" spans="1:2">
      <c r="A2721" s="11"/>
      <c r="B2721" s="12"/>
    </row>
    <row r="2722" spans="1:2">
      <c r="A2722" s="11"/>
      <c r="B2722" s="12"/>
    </row>
    <row r="2723" spans="1:2">
      <c r="A2723" s="11"/>
      <c r="B2723" s="12"/>
    </row>
    <row r="2724" spans="1:2">
      <c r="A2724" s="11"/>
      <c r="B2724" s="12"/>
    </row>
    <row r="2725" spans="1:2">
      <c r="A2725" s="11"/>
      <c r="B2725" s="12"/>
    </row>
    <row r="2726" spans="1:2">
      <c r="A2726" s="11"/>
      <c r="B2726" s="12"/>
    </row>
    <row r="2727" spans="1:2">
      <c r="A2727" s="11"/>
      <c r="B2727" s="12"/>
    </row>
    <row r="2728" spans="1:2">
      <c r="A2728" s="11"/>
      <c r="B2728" s="12"/>
    </row>
    <row r="2729" spans="1:2">
      <c r="A2729" s="11"/>
      <c r="B2729" s="12"/>
    </row>
    <row r="2730" spans="1:2">
      <c r="A2730" s="11"/>
      <c r="B2730" s="12"/>
    </row>
    <row r="2731" spans="1:2">
      <c r="A2731" s="11"/>
      <c r="B2731" s="12"/>
    </row>
    <row r="2732" spans="1:2">
      <c r="A2732" s="11"/>
      <c r="B2732" s="12"/>
    </row>
    <row r="2733" spans="1:2">
      <c r="A2733" s="11"/>
      <c r="B2733" s="12"/>
    </row>
    <row r="2734" spans="1:2">
      <c r="A2734" s="11"/>
      <c r="B2734" s="12"/>
    </row>
    <row r="2735" spans="1:2">
      <c r="A2735" s="11"/>
      <c r="B2735" s="12"/>
    </row>
    <row r="2736" spans="1:2">
      <c r="A2736" s="11"/>
      <c r="B2736" s="12"/>
    </row>
    <row r="2737" spans="1:2">
      <c r="A2737" s="11"/>
      <c r="B2737" s="12"/>
    </row>
    <row r="2738" spans="1:2">
      <c r="A2738" s="11"/>
      <c r="B2738" s="12"/>
    </row>
    <row r="2739" spans="1:2">
      <c r="A2739" s="11"/>
      <c r="B2739" s="12"/>
    </row>
    <row r="2740" spans="1:2">
      <c r="A2740" s="11"/>
      <c r="B2740" s="12"/>
    </row>
    <row r="2741" spans="1:2">
      <c r="A2741" s="11"/>
      <c r="B2741" s="12"/>
    </row>
    <row r="2742" spans="1:2">
      <c r="A2742" s="11"/>
      <c r="B2742" s="12"/>
    </row>
    <row r="2743" spans="1:2">
      <c r="A2743" s="11"/>
      <c r="B2743" s="12"/>
    </row>
    <row r="2744" spans="1:2">
      <c r="A2744" s="11"/>
      <c r="B2744" s="12"/>
    </row>
    <row r="2745" spans="1:2">
      <c r="A2745" s="11"/>
      <c r="B2745" s="12"/>
    </row>
    <row r="2746" spans="1:2">
      <c r="A2746" s="11"/>
      <c r="B2746" s="12"/>
    </row>
    <row r="2747" spans="1:2">
      <c r="A2747" s="11"/>
      <c r="B2747" s="12"/>
    </row>
    <row r="2748" spans="1:2">
      <c r="A2748" s="11"/>
      <c r="B2748" s="12"/>
    </row>
    <row r="2749" spans="1:2">
      <c r="A2749" s="11"/>
      <c r="B2749" s="12"/>
    </row>
    <row r="2750" spans="1:2">
      <c r="A2750" s="11"/>
      <c r="B2750" s="12"/>
    </row>
    <row r="2751" spans="1:2">
      <c r="A2751" s="11"/>
      <c r="B2751" s="12"/>
    </row>
    <row r="2752" spans="1:2">
      <c r="A2752" s="11"/>
      <c r="B2752" s="12"/>
    </row>
    <row r="2753" spans="1:2">
      <c r="A2753" s="11"/>
      <c r="B2753" s="12"/>
    </row>
    <row r="2754" spans="1:2">
      <c r="A2754" s="11"/>
      <c r="B2754" s="12"/>
    </row>
    <row r="2755" spans="1:2">
      <c r="A2755" s="11"/>
      <c r="B2755" s="12"/>
    </row>
    <row r="2756" spans="1:2">
      <c r="A2756" s="11"/>
      <c r="B2756" s="12"/>
    </row>
    <row r="2757" spans="1:2">
      <c r="A2757" s="11"/>
      <c r="B2757" s="12"/>
    </row>
    <row r="2758" spans="1:2">
      <c r="A2758" s="11"/>
      <c r="B2758" s="12"/>
    </row>
    <row r="2759" spans="1:2">
      <c r="A2759" s="11"/>
      <c r="B2759" s="12"/>
    </row>
    <row r="2760" spans="1:2">
      <c r="A2760" s="11"/>
      <c r="B2760" s="12"/>
    </row>
    <row r="2761" spans="1:2">
      <c r="A2761" s="11"/>
      <c r="B2761" s="12"/>
    </row>
    <row r="2762" spans="1:2">
      <c r="A2762" s="11"/>
      <c r="B2762" s="12"/>
    </row>
    <row r="2763" spans="1:2">
      <c r="A2763" s="11"/>
      <c r="B2763" s="12"/>
    </row>
    <row r="2764" spans="1:2">
      <c r="A2764" s="11"/>
      <c r="B2764" s="12"/>
    </row>
    <row r="2765" spans="1:2">
      <c r="A2765" s="11"/>
      <c r="B2765" s="12"/>
    </row>
    <row r="2766" spans="1:2">
      <c r="A2766" s="11"/>
      <c r="B2766" s="12"/>
    </row>
    <row r="2767" spans="1:2">
      <c r="A2767" s="11"/>
      <c r="B2767" s="12"/>
    </row>
    <row r="2768" spans="1:2">
      <c r="A2768" s="11"/>
      <c r="B2768" s="12"/>
    </row>
    <row r="2769" spans="1:2">
      <c r="A2769" s="11"/>
      <c r="B2769" s="12"/>
    </row>
    <row r="2770" spans="1:2">
      <c r="A2770" s="11"/>
      <c r="B2770" s="12"/>
    </row>
    <row r="2771" spans="1:2">
      <c r="A2771" s="11"/>
      <c r="B2771" s="12"/>
    </row>
    <row r="2772" spans="1:2">
      <c r="A2772" s="11"/>
      <c r="B2772" s="12"/>
    </row>
    <row r="2773" spans="1:2">
      <c r="A2773" s="11"/>
      <c r="B2773" s="12"/>
    </row>
    <row r="2774" spans="1:2">
      <c r="A2774" s="11"/>
      <c r="B2774" s="12"/>
    </row>
    <row r="2775" spans="1:2">
      <c r="A2775" s="11"/>
      <c r="B2775" s="12"/>
    </row>
    <row r="2776" spans="1:2">
      <c r="A2776" s="11"/>
      <c r="B2776" s="12"/>
    </row>
    <row r="2777" spans="1:2">
      <c r="A2777" s="11"/>
      <c r="B2777" s="12"/>
    </row>
    <row r="2778" spans="1:2">
      <c r="A2778" s="11"/>
      <c r="B2778" s="12"/>
    </row>
    <row r="2779" spans="1:2">
      <c r="A2779" s="11"/>
      <c r="B2779" s="12"/>
    </row>
    <row r="2780" spans="1:2">
      <c r="A2780" s="11"/>
      <c r="B2780" s="12"/>
    </row>
    <row r="2781" spans="1:2">
      <c r="A2781" s="11"/>
      <c r="B2781" s="12"/>
    </row>
    <row r="2782" spans="1:2">
      <c r="A2782" s="11"/>
      <c r="B2782" s="12"/>
    </row>
    <row r="2783" spans="1:2">
      <c r="A2783" s="11"/>
      <c r="B2783" s="12"/>
    </row>
    <row r="2784" spans="1:2">
      <c r="A2784" s="11"/>
      <c r="B2784" s="12"/>
    </row>
    <row r="2785" spans="1:2">
      <c r="A2785" s="11"/>
      <c r="B2785" s="12"/>
    </row>
    <row r="2786" spans="1:2">
      <c r="A2786" s="11"/>
      <c r="B2786" s="12"/>
    </row>
    <row r="2787" spans="1:2">
      <c r="A2787" s="11"/>
      <c r="B2787" s="12"/>
    </row>
    <row r="2788" spans="1:2">
      <c r="A2788" s="11"/>
      <c r="B2788" s="12"/>
    </row>
    <row r="2789" spans="1:2">
      <c r="A2789" s="11"/>
      <c r="B2789" s="12"/>
    </row>
    <row r="2790" spans="1:2">
      <c r="A2790" s="11"/>
      <c r="B2790" s="12"/>
    </row>
    <row r="2791" spans="1:2">
      <c r="A2791" s="11"/>
      <c r="B2791" s="12"/>
    </row>
    <row r="2792" spans="1:2">
      <c r="A2792" s="11"/>
      <c r="B2792" s="12"/>
    </row>
    <row r="2793" spans="1:2">
      <c r="A2793" s="11"/>
      <c r="B2793" s="12"/>
    </row>
    <row r="2794" spans="1:2">
      <c r="A2794" s="11"/>
      <c r="B2794" s="12"/>
    </row>
    <row r="2795" spans="1:2">
      <c r="A2795" s="11"/>
      <c r="B2795" s="12"/>
    </row>
    <row r="2796" spans="1:2">
      <c r="A2796" s="11"/>
      <c r="B2796" s="12"/>
    </row>
    <row r="2797" spans="1:2">
      <c r="A2797" s="11"/>
      <c r="B2797" s="12"/>
    </row>
    <row r="2798" spans="1:2">
      <c r="A2798" s="11"/>
      <c r="B2798" s="12"/>
    </row>
    <row r="2799" spans="1:2">
      <c r="A2799" s="11"/>
      <c r="B2799" s="12"/>
    </row>
    <row r="2800" spans="1:2">
      <c r="A2800" s="11"/>
      <c r="B2800" s="12"/>
    </row>
    <row r="2801" spans="1:2">
      <c r="A2801" s="11"/>
      <c r="B2801" s="12"/>
    </row>
    <row r="2802" spans="1:2">
      <c r="A2802" s="11"/>
      <c r="B2802" s="12"/>
    </row>
    <row r="2803" spans="1:2">
      <c r="A2803" s="11"/>
      <c r="B2803" s="12"/>
    </row>
    <row r="2804" spans="1:2">
      <c r="A2804" s="11"/>
      <c r="B2804" s="12"/>
    </row>
    <row r="2805" spans="1:2">
      <c r="A2805" s="11"/>
      <c r="B2805" s="12"/>
    </row>
    <row r="2806" spans="1:2">
      <c r="A2806" s="11"/>
      <c r="B2806" s="12"/>
    </row>
    <row r="2807" spans="1:2">
      <c r="A2807" s="11"/>
      <c r="B2807" s="12"/>
    </row>
    <row r="2808" spans="1:2">
      <c r="A2808" s="11"/>
      <c r="B2808" s="12"/>
    </row>
    <row r="2809" spans="1:2">
      <c r="A2809" s="11"/>
      <c r="B2809" s="12"/>
    </row>
    <row r="2810" spans="1:2">
      <c r="A2810" s="11"/>
      <c r="B2810" s="12"/>
    </row>
    <row r="2811" spans="1:2">
      <c r="A2811" s="11"/>
      <c r="B2811" s="12"/>
    </row>
    <row r="2812" spans="1:2">
      <c r="A2812" s="11"/>
      <c r="B2812" s="12"/>
    </row>
    <row r="2813" spans="1:2">
      <c r="A2813" s="11"/>
      <c r="B2813" s="12"/>
    </row>
    <row r="2814" spans="1:2">
      <c r="A2814" s="11"/>
      <c r="B2814" s="12"/>
    </row>
    <row r="2815" spans="1:2">
      <c r="A2815" s="11"/>
      <c r="B2815" s="12"/>
    </row>
    <row r="2816" spans="1:2">
      <c r="A2816" s="11"/>
      <c r="B2816" s="12"/>
    </row>
    <row r="2817" spans="1:2">
      <c r="A2817" s="11"/>
      <c r="B2817" s="12"/>
    </row>
    <row r="2818" spans="1:2">
      <c r="A2818" s="11"/>
      <c r="B2818" s="12"/>
    </row>
    <row r="2819" spans="1:2">
      <c r="A2819" s="11"/>
      <c r="B2819" s="12"/>
    </row>
    <row r="2820" spans="1:2">
      <c r="A2820" s="11"/>
      <c r="B2820" s="12"/>
    </row>
    <row r="2821" spans="1:2">
      <c r="A2821" s="11"/>
      <c r="B2821" s="12"/>
    </row>
    <row r="2822" spans="1:2">
      <c r="A2822" s="11"/>
      <c r="B2822" s="12"/>
    </row>
    <row r="2823" spans="1:2">
      <c r="A2823" s="11"/>
      <c r="B2823" s="12"/>
    </row>
    <row r="2824" spans="1:2">
      <c r="A2824" s="11"/>
      <c r="B2824" s="12"/>
    </row>
    <row r="2825" spans="1:2">
      <c r="A2825" s="11"/>
      <c r="B2825" s="12"/>
    </row>
    <row r="2826" spans="1:2">
      <c r="A2826" s="11"/>
      <c r="B2826" s="12"/>
    </row>
    <row r="2827" spans="1:2">
      <c r="A2827" s="11"/>
      <c r="B2827" s="12"/>
    </row>
    <row r="2828" spans="1:2">
      <c r="A2828" s="11"/>
      <c r="B2828" s="12"/>
    </row>
    <row r="2829" spans="1:2">
      <c r="A2829" s="11"/>
      <c r="B2829" s="12"/>
    </row>
    <row r="2830" spans="1:2">
      <c r="A2830" s="11"/>
      <c r="B2830" s="12"/>
    </row>
    <row r="2831" spans="1:2">
      <c r="A2831" s="11"/>
      <c r="B2831" s="12"/>
    </row>
    <row r="2832" spans="1:2">
      <c r="A2832" s="11"/>
      <c r="B2832" s="12"/>
    </row>
    <row r="2833" spans="1:2">
      <c r="A2833" s="11"/>
      <c r="B2833" s="12"/>
    </row>
    <row r="2834" spans="1:2">
      <c r="A2834" s="11"/>
      <c r="B2834" s="12"/>
    </row>
    <row r="2835" spans="1:2">
      <c r="A2835" s="11"/>
      <c r="B2835" s="12"/>
    </row>
    <row r="2836" spans="1:2">
      <c r="A2836" s="11"/>
      <c r="B2836" s="12"/>
    </row>
    <row r="2837" spans="1:2">
      <c r="A2837" s="11"/>
      <c r="B2837" s="12"/>
    </row>
    <row r="2838" spans="1:2">
      <c r="A2838" s="11"/>
      <c r="B2838" s="12"/>
    </row>
    <row r="2839" spans="1:2">
      <c r="A2839" s="11"/>
      <c r="B2839" s="12"/>
    </row>
    <row r="2840" spans="1:2">
      <c r="A2840" s="11"/>
      <c r="B2840" s="12"/>
    </row>
    <row r="2841" spans="1:2">
      <c r="A2841" s="11"/>
      <c r="B2841" s="12"/>
    </row>
    <row r="2842" spans="1:2">
      <c r="A2842" s="11"/>
      <c r="B2842" s="12"/>
    </row>
    <row r="2843" spans="1:2">
      <c r="A2843" s="11"/>
      <c r="B2843" s="12"/>
    </row>
    <row r="2844" spans="1:2">
      <c r="A2844" s="11"/>
      <c r="B2844" s="12"/>
    </row>
    <row r="2845" spans="1:2">
      <c r="A2845" s="11"/>
      <c r="B2845" s="12"/>
    </row>
    <row r="2846" spans="1:2">
      <c r="A2846" s="11"/>
      <c r="B2846" s="12"/>
    </row>
    <row r="2847" spans="1:2">
      <c r="A2847" s="11"/>
      <c r="B2847" s="12"/>
    </row>
    <row r="2848" spans="1:2">
      <c r="A2848" s="11"/>
      <c r="B2848" s="12"/>
    </row>
    <row r="2849" spans="1:2">
      <c r="A2849" s="11"/>
      <c r="B2849" s="12"/>
    </row>
    <row r="2850" spans="1:2">
      <c r="A2850" s="11"/>
      <c r="B2850" s="12"/>
    </row>
    <row r="2851" spans="1:2">
      <c r="A2851" s="11"/>
      <c r="B2851" s="12"/>
    </row>
    <row r="2852" spans="1:2">
      <c r="A2852" s="11"/>
      <c r="B2852" s="12"/>
    </row>
    <row r="2853" spans="1:2">
      <c r="A2853" s="11"/>
      <c r="B2853" s="12"/>
    </row>
    <row r="2854" spans="1:2">
      <c r="A2854" s="11"/>
      <c r="B2854" s="12"/>
    </row>
    <row r="2855" spans="1:2">
      <c r="A2855" s="11"/>
      <c r="B2855" s="12"/>
    </row>
    <row r="2856" spans="1:2">
      <c r="A2856" s="11"/>
      <c r="B2856" s="12"/>
    </row>
    <row r="2857" spans="1:2">
      <c r="A2857" s="11"/>
      <c r="B2857" s="12"/>
    </row>
    <row r="2858" spans="1:2">
      <c r="A2858" s="11"/>
      <c r="B2858" s="12"/>
    </row>
    <row r="2859" spans="1:2">
      <c r="A2859" s="11"/>
      <c r="B2859" s="12"/>
    </row>
    <row r="2860" spans="1:2">
      <c r="A2860" s="11"/>
      <c r="B2860" s="12"/>
    </row>
    <row r="2861" spans="1:2">
      <c r="A2861" s="11"/>
      <c r="B2861" s="12"/>
    </row>
    <row r="2862" spans="1:2">
      <c r="A2862" s="11"/>
      <c r="B2862" s="12"/>
    </row>
    <row r="2863" spans="1:2">
      <c r="A2863" s="11"/>
      <c r="B2863" s="12"/>
    </row>
    <row r="2864" spans="1:2">
      <c r="A2864" s="11"/>
      <c r="B2864" s="12"/>
    </row>
    <row r="2865" spans="1:2">
      <c r="A2865" s="11"/>
      <c r="B2865" s="12"/>
    </row>
    <row r="2866" spans="1:2">
      <c r="A2866" s="11"/>
      <c r="B2866" s="12"/>
    </row>
    <row r="2867" spans="1:2">
      <c r="A2867" s="11"/>
      <c r="B2867" s="12"/>
    </row>
    <row r="2868" spans="1:2">
      <c r="A2868" s="11"/>
      <c r="B2868" s="12"/>
    </row>
    <row r="2869" spans="1:2">
      <c r="A2869" s="11"/>
      <c r="B2869" s="12"/>
    </row>
    <row r="2870" spans="1:2">
      <c r="A2870" s="11"/>
      <c r="B2870" s="12"/>
    </row>
    <row r="2871" spans="1:2">
      <c r="A2871" s="11"/>
      <c r="B2871" s="12"/>
    </row>
    <row r="2872" spans="1:2">
      <c r="A2872" s="11"/>
      <c r="B2872" s="12"/>
    </row>
    <row r="2873" spans="1:2">
      <c r="A2873" s="11"/>
      <c r="B2873" s="12"/>
    </row>
    <row r="2874" spans="1:2">
      <c r="A2874" s="11"/>
      <c r="B2874" s="12"/>
    </row>
    <row r="2875" spans="1:2">
      <c r="A2875" s="11"/>
      <c r="B2875" s="12"/>
    </row>
    <row r="2876" spans="1:2">
      <c r="A2876" s="11"/>
      <c r="B2876" s="12"/>
    </row>
    <row r="2877" spans="1:2">
      <c r="A2877" s="11"/>
      <c r="B2877" s="12"/>
    </row>
    <row r="2878" spans="1:2">
      <c r="A2878" s="11"/>
      <c r="B2878" s="12"/>
    </row>
    <row r="2879" spans="1:2">
      <c r="A2879" s="11"/>
      <c r="B2879" s="12"/>
    </row>
    <row r="2880" spans="1:2">
      <c r="A2880" s="11"/>
      <c r="B2880" s="12"/>
    </row>
    <row r="2881" spans="1:2">
      <c r="A2881" s="11"/>
      <c r="B2881" s="12"/>
    </row>
    <row r="2882" spans="1:2">
      <c r="A2882" s="11"/>
      <c r="B2882" s="12"/>
    </row>
    <row r="2883" spans="1:2">
      <c r="A2883" s="11"/>
      <c r="B2883" s="12"/>
    </row>
    <row r="2884" spans="1:2">
      <c r="A2884" s="11"/>
      <c r="B2884" s="12"/>
    </row>
    <row r="2885" spans="1:2">
      <c r="A2885" s="11"/>
      <c r="B2885" s="12"/>
    </row>
    <row r="2886" spans="1:2">
      <c r="A2886" s="11"/>
      <c r="B2886" s="12"/>
    </row>
    <row r="2887" spans="1:2">
      <c r="A2887" s="11"/>
      <c r="B2887" s="12"/>
    </row>
    <row r="2888" spans="1:2">
      <c r="A2888" s="11"/>
      <c r="B2888" s="12"/>
    </row>
    <row r="2889" spans="1:2">
      <c r="A2889" s="11"/>
      <c r="B2889" s="12"/>
    </row>
    <row r="2890" spans="1:2">
      <c r="A2890" s="11"/>
      <c r="B2890" s="12"/>
    </row>
    <row r="2891" spans="1:2">
      <c r="A2891" s="11"/>
      <c r="B2891" s="12"/>
    </row>
    <row r="2892" spans="1:2">
      <c r="A2892" s="11"/>
      <c r="B2892" s="12"/>
    </row>
    <row r="2893" spans="1:2">
      <c r="A2893" s="11"/>
      <c r="B2893" s="12"/>
    </row>
    <row r="2894" spans="1:2">
      <c r="A2894" s="11"/>
      <c r="B2894" s="12"/>
    </row>
    <row r="2895" spans="1:2">
      <c r="A2895" s="11"/>
      <c r="B2895" s="12"/>
    </row>
    <row r="2896" spans="1:2">
      <c r="A2896" s="11"/>
      <c r="B2896" s="12"/>
    </row>
    <row r="2897" spans="1:2">
      <c r="A2897" s="11"/>
      <c r="B2897" s="12"/>
    </row>
    <row r="2898" spans="1:2">
      <c r="A2898" s="11"/>
      <c r="B2898" s="12"/>
    </row>
    <row r="2899" spans="1:2">
      <c r="A2899" s="11"/>
      <c r="B2899" s="12"/>
    </row>
    <row r="2900" spans="1:2">
      <c r="A2900" s="11"/>
      <c r="B2900" s="12"/>
    </row>
    <row r="2901" spans="1:2">
      <c r="A2901" s="11"/>
      <c r="B2901" s="12"/>
    </row>
    <row r="2902" spans="1:2">
      <c r="A2902" s="11"/>
      <c r="B2902" s="12"/>
    </row>
    <row r="2903" spans="1:2">
      <c r="A2903" s="11"/>
      <c r="B2903" s="12"/>
    </row>
    <row r="2904" spans="1:2">
      <c r="A2904" s="11"/>
      <c r="B2904" s="12"/>
    </row>
    <row r="2905" spans="1:2">
      <c r="A2905" s="11"/>
      <c r="B2905" s="12"/>
    </row>
    <row r="2906" spans="1:2">
      <c r="A2906" s="11"/>
      <c r="B2906" s="12"/>
    </row>
    <row r="2907" spans="1:2">
      <c r="A2907" s="11"/>
      <c r="B2907" s="12"/>
    </row>
    <row r="2908" spans="1:2">
      <c r="A2908" s="11"/>
      <c r="B2908" s="12"/>
    </row>
    <row r="2909" spans="1:2">
      <c r="A2909" s="11"/>
      <c r="B2909" s="12"/>
    </row>
    <row r="2910" spans="1:2">
      <c r="A2910" s="11"/>
      <c r="B2910" s="12"/>
    </row>
    <row r="2911" spans="1:2">
      <c r="A2911" s="11"/>
      <c r="B2911" s="12"/>
    </row>
    <row r="2912" spans="1:2">
      <c r="A2912" s="11"/>
      <c r="B2912" s="12"/>
    </row>
    <row r="2913" spans="1:2">
      <c r="A2913" s="11"/>
      <c r="B2913" s="12"/>
    </row>
    <row r="2914" spans="1:2">
      <c r="A2914" s="11"/>
      <c r="B2914" s="12"/>
    </row>
    <row r="2915" spans="1:2">
      <c r="A2915" s="11"/>
      <c r="B2915" s="12"/>
    </row>
    <row r="2916" spans="1:2">
      <c r="A2916" s="11"/>
      <c r="B2916" s="12"/>
    </row>
    <row r="2917" spans="1:2">
      <c r="A2917" s="11"/>
      <c r="B2917" s="12"/>
    </row>
    <row r="2918" spans="1:2">
      <c r="A2918" s="11"/>
      <c r="B2918" s="12"/>
    </row>
    <row r="2919" spans="1:2">
      <c r="A2919" s="11"/>
      <c r="B2919" s="12"/>
    </row>
    <row r="2920" spans="1:2">
      <c r="A2920" s="11"/>
      <c r="B2920" s="12"/>
    </row>
    <row r="2921" spans="1:2">
      <c r="A2921" s="11"/>
      <c r="B2921" s="12"/>
    </row>
    <row r="2922" spans="1:2">
      <c r="A2922" s="11"/>
      <c r="B2922" s="12"/>
    </row>
    <row r="2923" spans="1:2">
      <c r="A2923" s="11"/>
      <c r="B2923" s="12"/>
    </row>
    <row r="2924" spans="1:2">
      <c r="A2924" s="11"/>
      <c r="B2924" s="12"/>
    </row>
    <row r="2925" spans="1:2">
      <c r="A2925" s="11"/>
      <c r="B2925" s="12"/>
    </row>
    <row r="2926" spans="1:2">
      <c r="A2926" s="11"/>
      <c r="B2926" s="12"/>
    </row>
    <row r="2927" spans="1:2">
      <c r="A2927" s="11"/>
      <c r="B2927" s="12"/>
    </row>
    <row r="2928" spans="1:2">
      <c r="A2928" s="11"/>
      <c r="B2928" s="12"/>
    </row>
    <row r="2929" spans="1:2">
      <c r="A2929" s="11"/>
      <c r="B2929" s="12"/>
    </row>
    <row r="2930" spans="1:2">
      <c r="A2930" s="11"/>
      <c r="B2930" s="12"/>
    </row>
    <row r="2931" spans="1:2">
      <c r="A2931" s="11"/>
      <c r="B2931" s="12"/>
    </row>
    <row r="2932" spans="1:2">
      <c r="A2932" s="11"/>
      <c r="B2932" s="12"/>
    </row>
    <row r="2933" spans="1:2">
      <c r="A2933" s="11"/>
      <c r="B2933" s="12"/>
    </row>
    <row r="2934" spans="1:2">
      <c r="A2934" s="11"/>
      <c r="B2934" s="12"/>
    </row>
    <row r="2935" spans="1:2">
      <c r="A2935" s="11"/>
      <c r="B2935" s="12"/>
    </row>
    <row r="2936" spans="1:2">
      <c r="A2936" s="11"/>
      <c r="B2936" s="12"/>
    </row>
    <row r="2937" spans="1:2">
      <c r="A2937" s="11"/>
      <c r="B2937" s="12"/>
    </row>
    <row r="2938" spans="1:2">
      <c r="A2938" s="11"/>
      <c r="B2938" s="12"/>
    </row>
    <row r="2939" spans="1:2">
      <c r="A2939" s="11"/>
      <c r="B2939" s="12"/>
    </row>
    <row r="2940" spans="1:2">
      <c r="A2940" s="14"/>
      <c r="B2940" s="12"/>
    </row>
    <row r="2941" spans="1:2">
      <c r="A2941" s="15"/>
      <c r="B2941" s="12"/>
    </row>
    <row r="2942" spans="1:2">
      <c r="A2942" s="15"/>
      <c r="B2942" s="12"/>
    </row>
    <row r="2943" spans="1:2">
      <c r="A2943" s="14"/>
      <c r="B2943" s="12"/>
    </row>
    <row r="2944" spans="1:2">
      <c r="A2944" s="14"/>
      <c r="B2944" s="12"/>
    </row>
    <row r="2945" spans="1:2">
      <c r="A2945" s="14"/>
      <c r="B2945" s="12"/>
    </row>
    <row r="2946" spans="1:2">
      <c r="A2946" s="16"/>
      <c r="B2946" s="12"/>
    </row>
    <row r="2947" spans="1:2">
      <c r="A2947" s="14"/>
      <c r="B2947" s="12"/>
    </row>
    <row r="2948" spans="1:2">
      <c r="A2948" s="14"/>
      <c r="B2948" s="12"/>
    </row>
    <row r="2949" spans="1:2">
      <c r="A2949" s="14"/>
      <c r="B2949" s="12"/>
    </row>
    <row r="2950" spans="1:2">
      <c r="A2950" s="14"/>
      <c r="B2950" s="12"/>
    </row>
    <row r="2951" spans="1:2">
      <c r="A2951" s="14"/>
      <c r="B2951" s="12"/>
    </row>
    <row r="2952" spans="1:2">
      <c r="A2952" s="14"/>
      <c r="B2952" s="12"/>
    </row>
    <row r="2953" spans="1:2">
      <c r="A2953" s="14"/>
      <c r="B2953" s="12"/>
    </row>
    <row r="2954" spans="1:2">
      <c r="A2954" s="14"/>
      <c r="B2954" s="12"/>
    </row>
    <row r="2955" spans="1:2">
      <c r="A2955" s="14"/>
      <c r="B2955" s="12"/>
    </row>
    <row r="2956" spans="1:2">
      <c r="A2956" s="14"/>
      <c r="B2956" s="12"/>
    </row>
    <row r="2957" spans="1:2">
      <c r="A2957" s="15"/>
      <c r="B2957" s="12"/>
    </row>
    <row r="2958" spans="1:2">
      <c r="A2958" s="14"/>
      <c r="B2958" s="12"/>
    </row>
    <row r="2959" spans="1:2">
      <c r="A2959" s="15"/>
      <c r="B2959" s="12"/>
    </row>
    <row r="2960" spans="1:2">
      <c r="A2960" s="14"/>
      <c r="B2960" s="12"/>
    </row>
    <row r="2961" spans="1:2">
      <c r="A2961" s="15"/>
      <c r="B2961" s="12"/>
    </row>
    <row r="2962" spans="1:2">
      <c r="A2962" s="15"/>
      <c r="B2962" s="12"/>
    </row>
    <row r="2963" spans="1:2">
      <c r="A2963" s="15"/>
      <c r="B2963" s="12"/>
    </row>
    <row r="2964" spans="1:2">
      <c r="A2964" s="14"/>
      <c r="B2964" s="12"/>
    </row>
    <row r="2965" spans="1:2">
      <c r="A2965" s="14"/>
      <c r="B2965" s="12"/>
    </row>
    <row r="2966" spans="1:2">
      <c r="A2966" s="14"/>
      <c r="B2966" s="12"/>
    </row>
    <row r="2967" spans="1:2">
      <c r="A2967" s="156"/>
      <c r="B2967" s="12"/>
    </row>
    <row r="2968" spans="1:2">
      <c r="A2968" s="15"/>
      <c r="B2968" s="12"/>
    </row>
    <row r="2969" spans="1:2">
      <c r="A2969" s="14"/>
      <c r="B2969" s="12"/>
    </row>
    <row r="2970" spans="1:2">
      <c r="A2970" s="14"/>
      <c r="B2970" s="12"/>
    </row>
    <row r="2971" spans="1:2">
      <c r="A2971" s="156"/>
      <c r="B2971" s="12"/>
    </row>
    <row r="2972" spans="1:2">
      <c r="A2972" s="14"/>
      <c r="B2972" s="12"/>
    </row>
    <row r="2973" spans="1:2">
      <c r="A2973" s="15"/>
      <c r="B2973" s="12"/>
    </row>
    <row r="2974" spans="1:2">
      <c r="A2974" s="16"/>
      <c r="B2974" s="12"/>
    </row>
    <row r="2975" spans="1:2">
      <c r="A2975" s="16"/>
      <c r="B2975" s="12"/>
    </row>
    <row r="2976" spans="1:2">
      <c r="A2976" s="16"/>
      <c r="B2976" s="12"/>
    </row>
    <row r="2977" spans="1:2">
      <c r="A2977" s="16"/>
      <c r="B2977" s="12"/>
    </row>
    <row r="2978" spans="1:2">
      <c r="A2978" s="15"/>
      <c r="B2978" s="12"/>
    </row>
    <row r="2979" spans="1:2">
      <c r="A2979" s="15"/>
      <c r="B2979" s="12"/>
    </row>
    <row r="2980" spans="1:2">
      <c r="A2980" s="15"/>
      <c r="B2980" s="12"/>
    </row>
    <row r="2981" spans="1:2">
      <c r="A2981" s="15"/>
      <c r="B2981" s="12"/>
    </row>
    <row r="2982" spans="1:2">
      <c r="A2982" s="11"/>
      <c r="B2982" s="12"/>
    </row>
    <row r="2983" spans="1:2">
      <c r="A2983" s="11"/>
      <c r="B2983" s="12"/>
    </row>
    <row r="2984" spans="1:2">
      <c r="A2984" s="11"/>
      <c r="B2984" s="12"/>
    </row>
    <row r="2985" spans="1:2">
      <c r="A2985" s="11"/>
      <c r="B2985" s="12"/>
    </row>
    <row r="2986" spans="1:2">
      <c r="A2986" s="11"/>
      <c r="B2986" s="12"/>
    </row>
    <row r="2987" spans="1:2">
      <c r="A2987" s="11"/>
      <c r="B2987" s="12"/>
    </row>
    <row r="2988" spans="1:2">
      <c r="A2988" s="11"/>
      <c r="B2988" s="12"/>
    </row>
    <row r="2989" spans="1:2">
      <c r="A2989" s="11"/>
      <c r="B2989" s="12"/>
    </row>
    <row r="2990" spans="1:2">
      <c r="A2990" s="11"/>
      <c r="B2990" s="12"/>
    </row>
    <row r="2991" spans="1:2">
      <c r="A2991" s="11"/>
      <c r="B2991" s="12"/>
    </row>
    <row r="2992" spans="1:2">
      <c r="A2992" s="11"/>
      <c r="B2992" s="12"/>
    </row>
    <row r="2993" spans="1:2">
      <c r="A2993" s="11"/>
      <c r="B2993" s="12"/>
    </row>
    <row r="2994" spans="1:2">
      <c r="A2994" s="11"/>
      <c r="B2994" s="12"/>
    </row>
    <row r="2995" spans="1:2">
      <c r="A2995" s="11"/>
      <c r="B2995" s="12"/>
    </row>
    <row r="2996" spans="1:2">
      <c r="A2996" s="11"/>
      <c r="B2996" s="12"/>
    </row>
    <row r="2997" spans="1:2">
      <c r="A2997" s="11"/>
      <c r="B2997" s="12"/>
    </row>
    <row r="2998" spans="1:2">
      <c r="A2998" s="11"/>
      <c r="B2998" s="12"/>
    </row>
    <row r="2999" spans="1:2">
      <c r="A2999" s="11"/>
      <c r="B2999" s="12"/>
    </row>
    <row r="3000" spans="1:2">
      <c r="A3000" s="11"/>
      <c r="B3000" s="12"/>
    </row>
    <row r="3001" spans="1:2">
      <c r="A3001" s="11"/>
      <c r="B3001" s="12"/>
    </row>
    <row r="3002" spans="1:2">
      <c r="A3002" s="11"/>
      <c r="B3002" s="12"/>
    </row>
    <row r="3003" spans="1:2">
      <c r="A3003" s="11"/>
      <c r="B3003" s="12"/>
    </row>
    <row r="3004" spans="1:2">
      <c r="A3004" s="11"/>
      <c r="B3004" s="12"/>
    </row>
    <row r="3005" spans="1:2">
      <c r="A3005" s="11"/>
      <c r="B3005" s="12"/>
    </row>
    <row r="3006" spans="1:2">
      <c r="A3006" s="11"/>
      <c r="B3006" s="12"/>
    </row>
    <row r="3007" spans="1:2">
      <c r="A3007" s="11"/>
      <c r="B3007" s="12"/>
    </row>
    <row r="3008" spans="1:2">
      <c r="A3008" s="11"/>
      <c r="B3008" s="12"/>
    </row>
    <row r="3009" spans="1:2">
      <c r="A3009" s="11"/>
      <c r="B3009" s="12"/>
    </row>
    <row r="3010" spans="1:2">
      <c r="A3010" s="14"/>
      <c r="B3010" s="12"/>
    </row>
    <row r="3011" spans="1:2">
      <c r="A3011" s="14"/>
      <c r="B3011" s="12"/>
    </row>
    <row r="3012" spans="1:2">
      <c r="A3012" s="16"/>
      <c r="B3012" s="12"/>
    </row>
    <row r="3013" spans="1:2">
      <c r="A3013" s="15"/>
      <c r="B3013" s="12"/>
    </row>
    <row r="3014" spans="1:2">
      <c r="A3014" s="16"/>
      <c r="B3014" s="12"/>
    </row>
    <row r="3015" spans="1:2">
      <c r="A3015" s="14"/>
      <c r="B3015" s="12"/>
    </row>
    <row r="3016" spans="1:2">
      <c r="A3016" s="14"/>
      <c r="B3016" s="12"/>
    </row>
    <row r="3017" spans="1:2">
      <c r="A3017" s="14"/>
      <c r="B3017" s="12"/>
    </row>
    <row r="3018" spans="1:2">
      <c r="A3018" s="14"/>
      <c r="B3018" s="12"/>
    </row>
    <row r="3019" spans="1:2">
      <c r="A3019" s="14"/>
      <c r="B3019" s="12"/>
    </row>
    <row r="3020" spans="1:2">
      <c r="A3020" s="14"/>
      <c r="B3020" s="12"/>
    </row>
    <row r="3021" spans="1:2">
      <c r="A3021" s="15"/>
    </row>
    <row r="3022" spans="1:2">
      <c r="A3022" s="15"/>
    </row>
    <row r="3023" spans="1:2">
      <c r="A3023" s="14"/>
    </row>
    <row r="3024" spans="1:2">
      <c r="A3024" s="16"/>
    </row>
    <row r="3025" spans="1:1">
      <c r="A3025" s="15"/>
    </row>
    <row r="3026" spans="1:1">
      <c r="A3026" s="14"/>
    </row>
    <row r="3027" spans="1:1">
      <c r="A3027" s="14"/>
    </row>
    <row r="3028" spans="1:1">
      <c r="A3028" s="11"/>
    </row>
    <row r="3029" spans="1:1">
      <c r="A3029" s="14"/>
    </row>
    <row r="3030" spans="1:1">
      <c r="A3030" s="16"/>
    </row>
    <row r="3031" spans="1:1">
      <c r="A3031" s="15"/>
    </row>
    <row r="3032" spans="1:1">
      <c r="A3032" s="14"/>
    </row>
    <row r="3033" spans="1:1">
      <c r="A3033" s="14"/>
    </row>
    <row r="3034" spans="1:1">
      <c r="A3034" s="14"/>
    </row>
    <row r="3035" spans="1:1">
      <c r="A3035" s="14"/>
    </row>
    <row r="3036" spans="1:1">
      <c r="A3036" s="14"/>
    </row>
    <row r="3037" spans="1:1">
      <c r="A3037" s="14"/>
    </row>
    <row r="3038" spans="1:1">
      <c r="A3038" s="14"/>
    </row>
    <row r="3039" spans="1:1">
      <c r="A3039" s="14"/>
    </row>
    <row r="3040" spans="1:1">
      <c r="A3040" s="16"/>
    </row>
    <row r="3041" spans="1:1">
      <c r="A3041" s="15"/>
    </row>
    <row r="3042" spans="1:1">
      <c r="A3042" s="16"/>
    </row>
    <row r="3043" spans="1:1">
      <c r="A3043" s="14"/>
    </row>
    <row r="3044" spans="1:1">
      <c r="A3044" s="14"/>
    </row>
    <row r="3045" spans="1:1">
      <c r="A3045" s="16"/>
    </row>
    <row r="3046" spans="1:1">
      <c r="A3046" s="14"/>
    </row>
    <row r="3047" spans="1:1">
      <c r="A3047" s="14"/>
    </row>
    <row r="3048" spans="1:1">
      <c r="A3048" s="14"/>
    </row>
    <row r="3049" spans="1:1">
      <c r="A3049" s="14"/>
    </row>
    <row r="3050" spans="1:1">
      <c r="A3050" s="14"/>
    </row>
    <row r="3051" spans="1:1">
      <c r="A3051" s="14"/>
    </row>
    <row r="3052" spans="1:1">
      <c r="A3052" s="14"/>
    </row>
    <row r="3053" spans="1:1">
      <c r="A3053" s="14"/>
    </row>
    <row r="3054" spans="1:1">
      <c r="A3054" s="14"/>
    </row>
    <row r="3055" spans="1:1">
      <c r="A3055" s="14"/>
    </row>
    <row r="3056" spans="1:1">
      <c r="A3056" s="14"/>
    </row>
    <row r="3057" spans="1:1">
      <c r="A3057" s="154"/>
    </row>
    <row r="3058" spans="1:1">
      <c r="A3058" s="10"/>
    </row>
    <row r="3059" spans="1:1">
      <c r="A3059" s="9"/>
    </row>
    <row r="3060" spans="1:1">
      <c r="A3060" s="153"/>
    </row>
    <row r="3061" spans="1:1">
      <c r="A3061" s="149"/>
    </row>
    <row r="3062" spans="1:1">
      <c r="A3062" s="159"/>
    </row>
    <row r="3063" spans="1:1">
      <c r="A3063" s="151"/>
    </row>
    <row r="3064" spans="1:1">
      <c r="A3064" s="149"/>
    </row>
    <row r="3065" spans="1:1" ht="23.25">
      <c r="A3065" s="160"/>
    </row>
    <row r="3066" spans="1:1">
      <c r="A3066" s="149"/>
    </row>
    <row r="3067" spans="1:1">
      <c r="A3067" s="153"/>
    </row>
    <row r="3068" spans="1:1">
      <c r="A3068" s="149"/>
    </row>
    <row r="3069" spans="1:1">
      <c r="A3069" s="154"/>
    </row>
    <row r="3070" spans="1:1">
      <c r="A3070" s="149"/>
    </row>
    <row r="3071" spans="1:1">
      <c r="A3071" s="149"/>
    </row>
    <row r="3072" spans="1:1">
      <c r="A3072" s="149"/>
    </row>
    <row r="3073" spans="1:1">
      <c r="A3073" s="154"/>
    </row>
    <row r="3074" spans="1:1">
      <c r="A3074" s="9"/>
    </row>
    <row r="3075" spans="1:1">
      <c r="A3075" s="149"/>
    </row>
    <row r="3076" spans="1:1">
      <c r="A3076" s="153"/>
    </row>
    <row r="3077" spans="1:1">
      <c r="A3077" s="154"/>
    </row>
    <row r="3078" spans="1:1">
      <c r="A3078" s="153"/>
    </row>
    <row r="3079" spans="1:1">
      <c r="A3079" s="10"/>
    </row>
    <row r="3080" spans="1:1">
      <c r="A3080" s="9"/>
    </row>
    <row r="3081" spans="1:1">
      <c r="A3081" s="149"/>
    </row>
    <row r="3082" spans="1:1">
      <c r="A3082" s="154"/>
    </row>
    <row r="3083" spans="1:1">
      <c r="A3083" s="149"/>
    </row>
    <row r="3084" spans="1:1">
      <c r="A3084" s="149"/>
    </row>
    <row r="3085" spans="1:1">
      <c r="A3085" s="159"/>
    </row>
    <row r="3086" spans="1:1">
      <c r="A3086" s="149"/>
    </row>
    <row r="3087" spans="1:1">
      <c r="A3087" s="149"/>
    </row>
    <row r="3088" spans="1:1">
      <c r="A3088" s="149"/>
    </row>
    <row r="3089" spans="1:1">
      <c r="A3089" s="153"/>
    </row>
    <row r="3090" spans="1:1">
      <c r="A3090" s="153"/>
    </row>
    <row r="3091" spans="1:1">
      <c r="A3091" s="153"/>
    </row>
    <row r="3092" spans="1:1">
      <c r="A3092" s="151"/>
    </row>
    <row r="3093" spans="1:1">
      <c r="A3093" s="151"/>
    </row>
    <row r="3094" spans="1:1">
      <c r="A3094" s="151"/>
    </row>
    <row r="3095" spans="1:1">
      <c r="A3095" s="8"/>
    </row>
    <row r="3097" spans="1:1">
      <c r="A3097" s="8"/>
    </row>
    <row r="3098" spans="1:1">
      <c r="A3098" s="8"/>
    </row>
  </sheetData>
  <sortState xmlns:xlrd2="http://schemas.microsoft.com/office/spreadsheetml/2017/richdata2" ref="A38:A3098">
    <sortCondition ref="A38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1FEC-6160-429E-A70F-5140894B5B07}">
  <sheetPr codeName="Planilha1">
    <tabColor rgb="FF0070C0"/>
  </sheetPr>
  <dimension ref="A1:AD3019"/>
  <sheetViews>
    <sheetView showGridLines="0" workbookViewId="0">
      <pane ySplit="1" topLeftCell="A3003" activePane="bottomLeft" state="frozen"/>
      <selection activeCell="L16" sqref="L16"/>
      <selection pane="bottomLeft" activeCell="L3015" sqref="L3015"/>
    </sheetView>
  </sheetViews>
  <sheetFormatPr defaultRowHeight="15"/>
  <cols>
    <col min="2" max="2" width="13" style="12" customWidth="1"/>
    <col min="4" max="4" width="9.140625" customWidth="1"/>
    <col min="7" max="7" width="10.7109375" bestFit="1" customWidth="1"/>
  </cols>
  <sheetData>
    <row r="1" spans="1:30" ht="54.75" customHeight="1">
      <c r="A1" s="13"/>
      <c r="B1" s="21" t="s">
        <v>0</v>
      </c>
      <c r="C1" s="22"/>
      <c r="D1" s="22"/>
      <c r="E1" s="21" t="s">
        <v>1</v>
      </c>
      <c r="F1" s="21">
        <f>MAX(A:A)</f>
        <v>3018</v>
      </c>
      <c r="G1" s="147" cm="1">
        <f t="array" ref="G1">LOOKUP(2,1/(B2:B5750&lt;&gt;""),B2:B5750)</f>
        <v>46187</v>
      </c>
      <c r="H1" s="143"/>
      <c r="I1" s="7"/>
      <c r="J1" s="7"/>
    </row>
    <row r="2" spans="1:30">
      <c r="A2" s="23">
        <v>1</v>
      </c>
      <c r="B2" s="194">
        <v>35135</v>
      </c>
      <c r="C2" s="23">
        <v>4</v>
      </c>
      <c r="D2" s="23">
        <v>5</v>
      </c>
      <c r="E2" s="23">
        <v>30</v>
      </c>
      <c r="F2" s="23">
        <v>33</v>
      </c>
      <c r="G2" s="23">
        <v>41</v>
      </c>
      <c r="H2" s="23">
        <v>52</v>
      </c>
      <c r="AD2" s="24"/>
    </row>
    <row r="3" spans="1:30">
      <c r="A3" s="23">
        <v>2</v>
      </c>
      <c r="B3" s="194">
        <v>35142</v>
      </c>
      <c r="C3" s="23">
        <v>9</v>
      </c>
      <c r="D3" s="23">
        <v>37</v>
      </c>
      <c r="E3" s="23">
        <v>39</v>
      </c>
      <c r="F3" s="23">
        <v>41</v>
      </c>
      <c r="G3" s="23">
        <v>43</v>
      </c>
      <c r="H3" s="23">
        <v>49</v>
      </c>
      <c r="AD3" s="24"/>
    </row>
    <row r="4" spans="1:30">
      <c r="A4" s="23">
        <v>3</v>
      </c>
      <c r="B4" s="194">
        <v>35149</v>
      </c>
      <c r="C4" s="23">
        <v>10</v>
      </c>
      <c r="D4" s="23">
        <v>11</v>
      </c>
      <c r="E4" s="23">
        <v>29</v>
      </c>
      <c r="F4" s="23">
        <v>30</v>
      </c>
      <c r="G4" s="23">
        <v>36</v>
      </c>
      <c r="H4" s="23">
        <v>47</v>
      </c>
      <c r="AD4" s="24"/>
    </row>
    <row r="5" spans="1:30">
      <c r="A5" s="23">
        <v>4</v>
      </c>
      <c r="B5" s="194">
        <v>35156</v>
      </c>
      <c r="C5" s="23">
        <v>1</v>
      </c>
      <c r="D5" s="23">
        <v>2</v>
      </c>
      <c r="E5" s="23">
        <v>6</v>
      </c>
      <c r="F5" s="23">
        <v>16</v>
      </c>
      <c r="G5" s="23">
        <v>19</v>
      </c>
      <c r="H5" s="23">
        <v>46</v>
      </c>
      <c r="AD5" s="24"/>
    </row>
    <row r="6" spans="1:30">
      <c r="A6" s="23">
        <v>5</v>
      </c>
      <c r="B6" s="194">
        <v>35163</v>
      </c>
      <c r="C6" s="23">
        <v>7</v>
      </c>
      <c r="D6" s="23">
        <v>13</v>
      </c>
      <c r="E6" s="23">
        <v>19</v>
      </c>
      <c r="F6" s="23">
        <v>22</v>
      </c>
      <c r="G6" s="23">
        <v>40</v>
      </c>
      <c r="H6" s="23">
        <v>47</v>
      </c>
      <c r="AD6" s="24"/>
    </row>
    <row r="7" spans="1:30">
      <c r="A7" s="23">
        <v>6</v>
      </c>
      <c r="B7" s="194">
        <v>35170</v>
      </c>
      <c r="C7" s="23">
        <v>4</v>
      </c>
      <c r="D7" s="23">
        <v>17</v>
      </c>
      <c r="E7" s="23">
        <v>37</v>
      </c>
      <c r="F7" s="23">
        <v>38</v>
      </c>
      <c r="G7" s="23">
        <v>47</v>
      </c>
      <c r="H7" s="23">
        <v>53</v>
      </c>
      <c r="AD7" s="24"/>
    </row>
    <row r="8" spans="1:30">
      <c r="A8" s="23">
        <v>7</v>
      </c>
      <c r="B8" s="194">
        <v>35177</v>
      </c>
      <c r="C8" s="23">
        <v>4</v>
      </c>
      <c r="D8" s="23">
        <v>16</v>
      </c>
      <c r="E8" s="23">
        <v>19</v>
      </c>
      <c r="F8" s="23">
        <v>20</v>
      </c>
      <c r="G8" s="23">
        <v>27</v>
      </c>
      <c r="H8" s="23">
        <v>43</v>
      </c>
      <c r="AD8" s="24"/>
    </row>
    <row r="9" spans="1:30">
      <c r="A9" s="23">
        <v>8</v>
      </c>
      <c r="B9" s="194">
        <v>35184</v>
      </c>
      <c r="C9" s="23">
        <v>2</v>
      </c>
      <c r="D9" s="23">
        <v>16</v>
      </c>
      <c r="E9" s="23">
        <v>23</v>
      </c>
      <c r="F9" s="23">
        <v>27</v>
      </c>
      <c r="G9" s="23">
        <v>47</v>
      </c>
      <c r="H9" s="23">
        <v>53</v>
      </c>
      <c r="AD9" s="24"/>
    </row>
    <row r="10" spans="1:30">
      <c r="A10" s="23">
        <v>9</v>
      </c>
      <c r="B10" s="194">
        <v>35191</v>
      </c>
      <c r="C10" s="23">
        <v>6</v>
      </c>
      <c r="D10" s="23">
        <v>10</v>
      </c>
      <c r="E10" s="23">
        <v>13</v>
      </c>
      <c r="F10" s="23">
        <v>19</v>
      </c>
      <c r="G10" s="23">
        <v>20</v>
      </c>
      <c r="H10" s="23">
        <v>51</v>
      </c>
      <c r="AD10" s="24"/>
    </row>
    <row r="11" spans="1:30">
      <c r="A11" s="23">
        <v>10</v>
      </c>
      <c r="B11" s="194">
        <v>35198</v>
      </c>
      <c r="C11" s="23">
        <v>11</v>
      </c>
      <c r="D11" s="23">
        <v>25</v>
      </c>
      <c r="E11" s="23">
        <v>28</v>
      </c>
      <c r="F11" s="23">
        <v>30</v>
      </c>
      <c r="G11" s="23">
        <v>33</v>
      </c>
      <c r="H11" s="23">
        <v>51</v>
      </c>
      <c r="AD11" s="24"/>
    </row>
    <row r="12" spans="1:30">
      <c r="A12" s="23">
        <v>11</v>
      </c>
      <c r="B12" s="194">
        <v>35205</v>
      </c>
      <c r="C12" s="23">
        <v>6</v>
      </c>
      <c r="D12" s="23">
        <v>33</v>
      </c>
      <c r="E12" s="23">
        <v>36</v>
      </c>
      <c r="F12" s="23">
        <v>46</v>
      </c>
      <c r="G12" s="23">
        <v>49</v>
      </c>
      <c r="H12" s="23">
        <v>53</v>
      </c>
      <c r="AD12" s="24"/>
    </row>
    <row r="13" spans="1:30">
      <c r="A13" s="23">
        <v>12</v>
      </c>
      <c r="B13" s="194">
        <v>35212</v>
      </c>
      <c r="C13" s="23">
        <v>1</v>
      </c>
      <c r="D13" s="23">
        <v>8</v>
      </c>
      <c r="E13" s="23">
        <v>14</v>
      </c>
      <c r="F13" s="23">
        <v>28</v>
      </c>
      <c r="G13" s="23">
        <v>33</v>
      </c>
      <c r="H13" s="23">
        <v>43</v>
      </c>
      <c r="AD13" s="24"/>
    </row>
    <row r="14" spans="1:30">
      <c r="A14" s="23">
        <v>13</v>
      </c>
      <c r="B14" s="194">
        <v>35219</v>
      </c>
      <c r="C14" s="23">
        <v>13</v>
      </c>
      <c r="D14" s="23">
        <v>17</v>
      </c>
      <c r="E14" s="23">
        <v>20</v>
      </c>
      <c r="F14" s="23">
        <v>33</v>
      </c>
      <c r="G14" s="23">
        <v>44</v>
      </c>
      <c r="H14" s="23">
        <v>51</v>
      </c>
      <c r="AD14" s="24"/>
    </row>
    <row r="15" spans="1:30">
      <c r="A15" s="23">
        <v>14</v>
      </c>
      <c r="B15" s="194">
        <v>35226</v>
      </c>
      <c r="C15" s="23">
        <v>7</v>
      </c>
      <c r="D15" s="23">
        <v>14</v>
      </c>
      <c r="E15" s="23">
        <v>15</v>
      </c>
      <c r="F15" s="23">
        <v>29</v>
      </c>
      <c r="G15" s="23">
        <v>38</v>
      </c>
      <c r="H15" s="23">
        <v>50</v>
      </c>
      <c r="AD15" s="24"/>
    </row>
    <row r="16" spans="1:30">
      <c r="A16" s="23">
        <v>15</v>
      </c>
      <c r="B16" s="194">
        <v>35233</v>
      </c>
      <c r="C16" s="23">
        <v>5</v>
      </c>
      <c r="D16" s="23">
        <v>14</v>
      </c>
      <c r="E16" s="23">
        <v>33</v>
      </c>
      <c r="F16" s="23">
        <v>36</v>
      </c>
      <c r="G16" s="23">
        <v>43</v>
      </c>
      <c r="H16" s="23">
        <v>44</v>
      </c>
      <c r="AD16" s="24"/>
    </row>
    <row r="17" spans="1:30">
      <c r="A17" s="23">
        <v>16</v>
      </c>
      <c r="B17" s="194">
        <v>35240</v>
      </c>
      <c r="C17" s="23">
        <v>5</v>
      </c>
      <c r="D17" s="23">
        <v>17</v>
      </c>
      <c r="E17" s="23">
        <v>33</v>
      </c>
      <c r="F17" s="23">
        <v>39</v>
      </c>
      <c r="G17" s="23">
        <v>42</v>
      </c>
      <c r="H17" s="23">
        <v>49</v>
      </c>
      <c r="AD17" s="24"/>
    </row>
    <row r="18" spans="1:30">
      <c r="A18" s="23">
        <v>17</v>
      </c>
      <c r="B18" s="194">
        <v>35247</v>
      </c>
      <c r="C18" s="23">
        <v>3</v>
      </c>
      <c r="D18" s="23">
        <v>13</v>
      </c>
      <c r="E18" s="23">
        <v>17</v>
      </c>
      <c r="F18" s="23">
        <v>25</v>
      </c>
      <c r="G18" s="23">
        <v>29</v>
      </c>
      <c r="H18" s="23">
        <v>51</v>
      </c>
      <c r="AD18" s="24"/>
    </row>
    <row r="19" spans="1:30">
      <c r="A19" s="23">
        <v>18</v>
      </c>
      <c r="B19" s="194">
        <v>35254</v>
      </c>
      <c r="C19" s="23">
        <v>3</v>
      </c>
      <c r="D19" s="23">
        <v>5</v>
      </c>
      <c r="E19" s="23">
        <v>8</v>
      </c>
      <c r="F19" s="23">
        <v>12</v>
      </c>
      <c r="G19" s="23">
        <v>46</v>
      </c>
      <c r="H19" s="23">
        <v>47</v>
      </c>
      <c r="AD19" s="24"/>
    </row>
    <row r="20" spans="1:30">
      <c r="A20" s="23">
        <v>19</v>
      </c>
      <c r="B20" s="194">
        <v>35261</v>
      </c>
      <c r="C20" s="23">
        <v>12</v>
      </c>
      <c r="D20" s="23">
        <v>26</v>
      </c>
      <c r="E20" s="23">
        <v>35</v>
      </c>
      <c r="F20" s="23">
        <v>38</v>
      </c>
      <c r="G20" s="23">
        <v>39</v>
      </c>
      <c r="H20" s="23">
        <v>47</v>
      </c>
      <c r="AD20" s="24"/>
    </row>
    <row r="21" spans="1:30">
      <c r="A21" s="23">
        <v>20</v>
      </c>
      <c r="B21" s="194">
        <v>35268</v>
      </c>
      <c r="C21" s="23">
        <v>7</v>
      </c>
      <c r="D21" s="23">
        <v>11</v>
      </c>
      <c r="E21" s="23">
        <v>19</v>
      </c>
      <c r="F21" s="23">
        <v>24</v>
      </c>
      <c r="G21" s="23">
        <v>33</v>
      </c>
      <c r="H21" s="23">
        <v>36</v>
      </c>
      <c r="AD21" s="24"/>
    </row>
    <row r="22" spans="1:30">
      <c r="A22" s="23">
        <v>21</v>
      </c>
      <c r="B22" s="194">
        <v>35275</v>
      </c>
      <c r="C22" s="23">
        <v>14</v>
      </c>
      <c r="D22" s="23">
        <v>18</v>
      </c>
      <c r="E22" s="23">
        <v>29</v>
      </c>
      <c r="F22" s="23">
        <v>38</v>
      </c>
      <c r="G22" s="23">
        <v>44</v>
      </c>
      <c r="H22" s="23">
        <v>47</v>
      </c>
      <c r="AD22" s="24"/>
    </row>
    <row r="23" spans="1:30">
      <c r="A23" s="23">
        <v>22</v>
      </c>
      <c r="B23" s="194">
        <v>35282</v>
      </c>
      <c r="C23" s="23">
        <v>2</v>
      </c>
      <c r="D23" s="23">
        <v>5</v>
      </c>
      <c r="E23" s="23">
        <v>28</v>
      </c>
      <c r="F23" s="23">
        <v>34</v>
      </c>
      <c r="G23" s="23">
        <v>47</v>
      </c>
      <c r="H23" s="23">
        <v>50</v>
      </c>
      <c r="AD23" s="24"/>
    </row>
    <row r="24" spans="1:30">
      <c r="A24" s="23">
        <v>23</v>
      </c>
      <c r="B24" s="194">
        <v>35289</v>
      </c>
      <c r="C24" s="23">
        <v>17</v>
      </c>
      <c r="D24" s="23">
        <v>23</v>
      </c>
      <c r="E24" s="23">
        <v>24</v>
      </c>
      <c r="F24" s="23">
        <v>25</v>
      </c>
      <c r="G24" s="23">
        <v>42</v>
      </c>
      <c r="H24" s="23">
        <v>47</v>
      </c>
      <c r="AD24" s="24"/>
    </row>
    <row r="25" spans="1:30">
      <c r="A25" s="23">
        <v>24</v>
      </c>
      <c r="B25" s="194">
        <v>35296</v>
      </c>
      <c r="C25" s="23">
        <v>3</v>
      </c>
      <c r="D25" s="23">
        <v>13</v>
      </c>
      <c r="E25" s="23">
        <v>16</v>
      </c>
      <c r="F25" s="23">
        <v>38</v>
      </c>
      <c r="G25" s="23">
        <v>42</v>
      </c>
      <c r="H25" s="23">
        <v>46</v>
      </c>
      <c r="AD25" s="24"/>
    </row>
    <row r="26" spans="1:30">
      <c r="A26" s="23">
        <v>25</v>
      </c>
      <c r="B26" s="194">
        <v>35302</v>
      </c>
      <c r="C26" s="23">
        <v>2</v>
      </c>
      <c r="D26" s="23">
        <v>14</v>
      </c>
      <c r="E26" s="23">
        <v>23</v>
      </c>
      <c r="F26" s="23">
        <v>29</v>
      </c>
      <c r="G26" s="23">
        <v>38</v>
      </c>
      <c r="H26" s="23">
        <v>52</v>
      </c>
      <c r="AD26" s="24"/>
    </row>
    <row r="27" spans="1:30">
      <c r="A27" s="23">
        <v>26</v>
      </c>
      <c r="B27" s="194">
        <v>35309</v>
      </c>
      <c r="C27" s="23">
        <v>12</v>
      </c>
      <c r="D27" s="23">
        <v>27</v>
      </c>
      <c r="E27" s="23">
        <v>30</v>
      </c>
      <c r="F27" s="23">
        <v>37</v>
      </c>
      <c r="G27" s="23">
        <v>44</v>
      </c>
      <c r="H27" s="23">
        <v>49</v>
      </c>
      <c r="AD27" s="24"/>
    </row>
    <row r="28" spans="1:30">
      <c r="A28" s="23">
        <v>27</v>
      </c>
      <c r="B28" s="194">
        <v>35316</v>
      </c>
      <c r="C28" s="23">
        <v>2</v>
      </c>
      <c r="D28" s="23">
        <v>8</v>
      </c>
      <c r="E28" s="23">
        <v>13</v>
      </c>
      <c r="F28" s="23">
        <v>28</v>
      </c>
      <c r="G28" s="23">
        <v>34</v>
      </c>
      <c r="H28" s="23">
        <v>54</v>
      </c>
      <c r="AD28" s="24"/>
    </row>
    <row r="29" spans="1:30">
      <c r="A29" s="23">
        <v>28</v>
      </c>
      <c r="B29" s="194">
        <v>35323</v>
      </c>
      <c r="C29" s="23">
        <v>3</v>
      </c>
      <c r="D29" s="23">
        <v>14</v>
      </c>
      <c r="E29" s="23">
        <v>15</v>
      </c>
      <c r="F29" s="23">
        <v>20</v>
      </c>
      <c r="G29" s="23">
        <v>21</v>
      </c>
      <c r="H29" s="23">
        <v>38</v>
      </c>
      <c r="AD29" s="24"/>
    </row>
    <row r="30" spans="1:30">
      <c r="A30" s="23">
        <v>29</v>
      </c>
      <c r="B30" s="194">
        <v>35330</v>
      </c>
      <c r="C30" s="23">
        <v>6</v>
      </c>
      <c r="D30" s="23">
        <v>8</v>
      </c>
      <c r="E30" s="23">
        <v>13</v>
      </c>
      <c r="F30" s="23">
        <v>24</v>
      </c>
      <c r="G30" s="23">
        <v>31</v>
      </c>
      <c r="H30" s="23">
        <v>52</v>
      </c>
      <c r="AD30" s="24"/>
    </row>
    <row r="31" spans="1:30">
      <c r="A31" s="23">
        <v>30</v>
      </c>
      <c r="B31" s="194">
        <v>35337</v>
      </c>
      <c r="C31" s="23">
        <v>9</v>
      </c>
      <c r="D31" s="23">
        <v>25</v>
      </c>
      <c r="E31" s="23">
        <v>26</v>
      </c>
      <c r="F31" s="23">
        <v>40</v>
      </c>
      <c r="G31" s="23">
        <v>41</v>
      </c>
      <c r="H31" s="23">
        <v>49</v>
      </c>
      <c r="AD31" s="24"/>
    </row>
    <row r="32" spans="1:30">
      <c r="A32" s="23">
        <v>31</v>
      </c>
      <c r="B32" s="194">
        <v>35344</v>
      </c>
      <c r="C32" s="23">
        <v>1</v>
      </c>
      <c r="D32" s="23">
        <v>5</v>
      </c>
      <c r="E32" s="23">
        <v>20</v>
      </c>
      <c r="F32" s="23">
        <v>25</v>
      </c>
      <c r="G32" s="23">
        <v>32</v>
      </c>
      <c r="H32" s="23">
        <v>34</v>
      </c>
      <c r="AD32" s="24"/>
    </row>
    <row r="33" spans="1:30">
      <c r="A33" s="23">
        <v>32</v>
      </c>
      <c r="B33" s="194">
        <v>35351</v>
      </c>
      <c r="C33" s="23">
        <v>12</v>
      </c>
      <c r="D33" s="23">
        <v>13</v>
      </c>
      <c r="E33" s="23">
        <v>15</v>
      </c>
      <c r="F33" s="23">
        <v>26</v>
      </c>
      <c r="G33" s="23">
        <v>33</v>
      </c>
      <c r="H33" s="23">
        <v>48</v>
      </c>
      <c r="AD33" s="24"/>
    </row>
    <row r="34" spans="1:30">
      <c r="A34" s="23">
        <v>33</v>
      </c>
      <c r="B34" s="194">
        <v>35358</v>
      </c>
      <c r="C34" s="23">
        <v>12</v>
      </c>
      <c r="D34" s="23">
        <v>14</v>
      </c>
      <c r="E34" s="23">
        <v>17</v>
      </c>
      <c r="F34" s="23">
        <v>27</v>
      </c>
      <c r="G34" s="23">
        <v>47</v>
      </c>
      <c r="H34" s="23">
        <v>52</v>
      </c>
      <c r="AD34" s="24"/>
    </row>
    <row r="35" spans="1:30">
      <c r="A35" s="23">
        <v>34</v>
      </c>
      <c r="B35" s="194">
        <v>35365</v>
      </c>
      <c r="C35" s="23">
        <v>16</v>
      </c>
      <c r="D35" s="23">
        <v>27</v>
      </c>
      <c r="E35" s="23">
        <v>33</v>
      </c>
      <c r="F35" s="23">
        <v>43</v>
      </c>
      <c r="G35" s="23">
        <v>45</v>
      </c>
      <c r="H35" s="23">
        <v>53</v>
      </c>
      <c r="AD35" s="24"/>
    </row>
    <row r="36" spans="1:30">
      <c r="A36" s="23">
        <v>35</v>
      </c>
      <c r="B36" s="194">
        <v>35372</v>
      </c>
      <c r="C36" s="23">
        <v>1</v>
      </c>
      <c r="D36" s="23">
        <v>19</v>
      </c>
      <c r="E36" s="23">
        <v>34</v>
      </c>
      <c r="F36" s="23">
        <v>43</v>
      </c>
      <c r="G36" s="23">
        <v>44</v>
      </c>
      <c r="H36" s="23">
        <v>48</v>
      </c>
      <c r="AD36" s="24"/>
    </row>
    <row r="37" spans="1:30">
      <c r="A37" s="23">
        <v>36</v>
      </c>
      <c r="B37" s="194">
        <v>35379</v>
      </c>
      <c r="C37" s="23">
        <v>2</v>
      </c>
      <c r="D37" s="23">
        <v>24</v>
      </c>
      <c r="E37" s="23">
        <v>34</v>
      </c>
      <c r="F37" s="23">
        <v>37</v>
      </c>
      <c r="G37" s="23">
        <v>38</v>
      </c>
      <c r="H37" s="23">
        <v>50</v>
      </c>
      <c r="AD37" s="24"/>
    </row>
    <row r="38" spans="1:30">
      <c r="A38" s="23">
        <v>37</v>
      </c>
      <c r="B38" s="194">
        <v>35386</v>
      </c>
      <c r="C38" s="23">
        <v>21</v>
      </c>
      <c r="D38" s="23">
        <v>24</v>
      </c>
      <c r="E38" s="23">
        <v>35</v>
      </c>
      <c r="F38" s="23">
        <v>36</v>
      </c>
      <c r="G38" s="23">
        <v>37</v>
      </c>
      <c r="H38" s="23">
        <v>49</v>
      </c>
      <c r="AD38" s="24"/>
    </row>
    <row r="39" spans="1:30">
      <c r="A39" s="23">
        <v>38</v>
      </c>
      <c r="B39" s="194">
        <v>35393</v>
      </c>
      <c r="C39" s="23">
        <v>8</v>
      </c>
      <c r="D39" s="23">
        <v>17</v>
      </c>
      <c r="E39" s="23">
        <v>18</v>
      </c>
      <c r="F39" s="23">
        <v>23</v>
      </c>
      <c r="G39" s="23">
        <v>33</v>
      </c>
      <c r="H39" s="23">
        <v>53</v>
      </c>
      <c r="AD39" s="24"/>
    </row>
    <row r="40" spans="1:30">
      <c r="A40" s="23">
        <v>39</v>
      </c>
      <c r="B40" s="194">
        <v>35400</v>
      </c>
      <c r="C40" s="23">
        <v>12</v>
      </c>
      <c r="D40" s="23">
        <v>22</v>
      </c>
      <c r="E40" s="23">
        <v>25</v>
      </c>
      <c r="F40" s="23">
        <v>31</v>
      </c>
      <c r="G40" s="23">
        <v>32</v>
      </c>
      <c r="H40" s="23">
        <v>46</v>
      </c>
      <c r="AD40" s="24"/>
    </row>
    <row r="41" spans="1:30">
      <c r="A41" s="23">
        <v>40</v>
      </c>
      <c r="B41" s="194">
        <v>35407</v>
      </c>
      <c r="C41" s="23">
        <v>2</v>
      </c>
      <c r="D41" s="23">
        <v>13</v>
      </c>
      <c r="E41" s="23">
        <v>17</v>
      </c>
      <c r="F41" s="23">
        <v>25</v>
      </c>
      <c r="G41" s="23">
        <v>31</v>
      </c>
      <c r="H41" s="23">
        <v>43</v>
      </c>
      <c r="AD41" s="24"/>
    </row>
    <row r="42" spans="1:30">
      <c r="A42" s="23">
        <v>41</v>
      </c>
      <c r="B42" s="194">
        <v>35414</v>
      </c>
      <c r="C42" s="23">
        <v>23</v>
      </c>
      <c r="D42" s="23">
        <v>28</v>
      </c>
      <c r="E42" s="23">
        <v>37</v>
      </c>
      <c r="F42" s="23">
        <v>40</v>
      </c>
      <c r="G42" s="23">
        <v>48</v>
      </c>
      <c r="H42" s="23">
        <v>51</v>
      </c>
      <c r="AD42" s="24"/>
    </row>
    <row r="43" spans="1:30">
      <c r="A43" s="23">
        <v>42</v>
      </c>
      <c r="B43" s="194">
        <v>35421</v>
      </c>
      <c r="C43" s="23">
        <v>15</v>
      </c>
      <c r="D43" s="23">
        <v>18</v>
      </c>
      <c r="E43" s="23">
        <v>29</v>
      </c>
      <c r="F43" s="23">
        <v>36</v>
      </c>
      <c r="G43" s="23">
        <v>51</v>
      </c>
      <c r="H43" s="23">
        <v>53</v>
      </c>
      <c r="AD43" s="24"/>
    </row>
    <row r="44" spans="1:30">
      <c r="A44" s="23">
        <v>43</v>
      </c>
      <c r="B44" s="194">
        <v>35428</v>
      </c>
      <c r="C44" s="23">
        <v>4</v>
      </c>
      <c r="D44" s="23">
        <v>6</v>
      </c>
      <c r="E44" s="23">
        <v>10</v>
      </c>
      <c r="F44" s="23">
        <v>25</v>
      </c>
      <c r="G44" s="23">
        <v>34</v>
      </c>
      <c r="H44" s="23">
        <v>40</v>
      </c>
      <c r="AD44" s="24"/>
    </row>
    <row r="45" spans="1:30">
      <c r="A45" s="23">
        <v>44</v>
      </c>
      <c r="B45" s="194">
        <v>35435</v>
      </c>
      <c r="C45" s="23">
        <v>6</v>
      </c>
      <c r="D45" s="23">
        <v>15</v>
      </c>
      <c r="E45" s="23">
        <v>30</v>
      </c>
      <c r="F45" s="23">
        <v>37</v>
      </c>
      <c r="G45" s="23">
        <v>45</v>
      </c>
      <c r="H45" s="23">
        <v>47</v>
      </c>
      <c r="AD45" s="24"/>
    </row>
    <row r="46" spans="1:30">
      <c r="A46" s="23">
        <v>45</v>
      </c>
      <c r="B46" s="194">
        <v>35442</v>
      </c>
      <c r="C46" s="23">
        <v>6</v>
      </c>
      <c r="D46" s="23">
        <v>21</v>
      </c>
      <c r="E46" s="23">
        <v>22</v>
      </c>
      <c r="F46" s="23">
        <v>34</v>
      </c>
      <c r="G46" s="23">
        <v>36</v>
      </c>
      <c r="H46" s="23">
        <v>54</v>
      </c>
      <c r="AD46" s="24"/>
    </row>
    <row r="47" spans="1:30">
      <c r="A47" s="23">
        <v>46</v>
      </c>
      <c r="B47" s="194">
        <v>35449</v>
      </c>
      <c r="C47" s="23">
        <v>4</v>
      </c>
      <c r="D47" s="23">
        <v>5</v>
      </c>
      <c r="E47" s="23">
        <v>11</v>
      </c>
      <c r="F47" s="23">
        <v>28</v>
      </c>
      <c r="G47" s="23">
        <v>32</v>
      </c>
      <c r="H47" s="23">
        <v>40</v>
      </c>
      <c r="AD47" s="24"/>
    </row>
    <row r="48" spans="1:30">
      <c r="A48" s="23">
        <v>47</v>
      </c>
      <c r="B48" s="194">
        <v>35456</v>
      </c>
      <c r="C48" s="23">
        <v>4</v>
      </c>
      <c r="D48" s="23">
        <v>18</v>
      </c>
      <c r="E48" s="23">
        <v>29</v>
      </c>
      <c r="F48" s="23">
        <v>37</v>
      </c>
      <c r="G48" s="23">
        <v>43</v>
      </c>
      <c r="H48" s="23">
        <v>45</v>
      </c>
      <c r="AD48" s="24"/>
    </row>
    <row r="49" spans="1:30">
      <c r="A49" s="23">
        <v>48</v>
      </c>
      <c r="B49" s="194">
        <v>35463</v>
      </c>
      <c r="C49" s="23">
        <v>9</v>
      </c>
      <c r="D49" s="23">
        <v>21</v>
      </c>
      <c r="E49" s="23">
        <v>26</v>
      </c>
      <c r="F49" s="23">
        <v>40</v>
      </c>
      <c r="G49" s="23">
        <v>52</v>
      </c>
      <c r="H49" s="23">
        <v>54</v>
      </c>
      <c r="AD49" s="24"/>
    </row>
    <row r="50" spans="1:30">
      <c r="A50" s="23">
        <v>49</v>
      </c>
      <c r="B50" s="194">
        <v>35470</v>
      </c>
      <c r="C50" s="23">
        <v>1</v>
      </c>
      <c r="D50" s="23">
        <v>3</v>
      </c>
      <c r="E50" s="23">
        <v>5</v>
      </c>
      <c r="F50" s="23">
        <v>23</v>
      </c>
      <c r="G50" s="23">
        <v>24</v>
      </c>
      <c r="H50" s="23">
        <v>51</v>
      </c>
      <c r="AD50" s="24"/>
    </row>
    <row r="51" spans="1:30">
      <c r="A51" s="23">
        <v>50</v>
      </c>
      <c r="B51" s="194">
        <v>35477</v>
      </c>
      <c r="C51" s="23">
        <v>2</v>
      </c>
      <c r="D51" s="23">
        <v>22</v>
      </c>
      <c r="E51" s="23">
        <v>28</v>
      </c>
      <c r="F51" s="23">
        <v>31</v>
      </c>
      <c r="G51" s="23">
        <v>36</v>
      </c>
      <c r="H51" s="23">
        <v>53</v>
      </c>
      <c r="AD51" s="24"/>
    </row>
    <row r="52" spans="1:30">
      <c r="A52" s="23">
        <v>51</v>
      </c>
      <c r="B52" s="194">
        <v>35484</v>
      </c>
      <c r="C52" s="23">
        <v>13</v>
      </c>
      <c r="D52" s="23">
        <v>14</v>
      </c>
      <c r="E52" s="23">
        <v>31</v>
      </c>
      <c r="F52" s="23">
        <v>33</v>
      </c>
      <c r="G52" s="23">
        <v>35</v>
      </c>
      <c r="H52" s="23">
        <v>43</v>
      </c>
      <c r="AD52" s="24"/>
    </row>
    <row r="53" spans="1:30">
      <c r="A53" s="23">
        <v>52</v>
      </c>
      <c r="B53" s="194">
        <v>35491</v>
      </c>
      <c r="C53" s="23">
        <v>14</v>
      </c>
      <c r="D53" s="23">
        <v>29</v>
      </c>
      <c r="E53" s="23">
        <v>30</v>
      </c>
      <c r="F53" s="23">
        <v>46</v>
      </c>
      <c r="G53" s="23">
        <v>48</v>
      </c>
      <c r="H53" s="23">
        <v>51</v>
      </c>
      <c r="AD53" s="24"/>
    </row>
    <row r="54" spans="1:30">
      <c r="A54" s="23">
        <v>53</v>
      </c>
      <c r="B54" s="194">
        <v>35498</v>
      </c>
      <c r="C54" s="23">
        <v>1</v>
      </c>
      <c r="D54" s="23">
        <v>18</v>
      </c>
      <c r="E54" s="23">
        <v>29</v>
      </c>
      <c r="F54" s="23">
        <v>31</v>
      </c>
      <c r="G54" s="23">
        <v>37</v>
      </c>
      <c r="H54" s="23">
        <v>39</v>
      </c>
      <c r="AD54" s="24"/>
    </row>
    <row r="55" spans="1:30">
      <c r="A55" s="23">
        <v>54</v>
      </c>
      <c r="B55" s="194">
        <v>35505</v>
      </c>
      <c r="C55" s="23">
        <v>1</v>
      </c>
      <c r="D55" s="23">
        <v>4</v>
      </c>
      <c r="E55" s="23">
        <v>13</v>
      </c>
      <c r="F55" s="23">
        <v>21</v>
      </c>
      <c r="G55" s="23">
        <v>38</v>
      </c>
      <c r="H55" s="23">
        <v>52</v>
      </c>
      <c r="AD55" s="24"/>
    </row>
    <row r="56" spans="1:30">
      <c r="A56" s="23">
        <v>55</v>
      </c>
      <c r="B56" s="194">
        <v>35512</v>
      </c>
      <c r="C56" s="23">
        <v>3</v>
      </c>
      <c r="D56" s="23">
        <v>13</v>
      </c>
      <c r="E56" s="23">
        <v>31</v>
      </c>
      <c r="F56" s="23">
        <v>43</v>
      </c>
      <c r="G56" s="23">
        <v>46</v>
      </c>
      <c r="H56" s="23">
        <v>49</v>
      </c>
      <c r="AD56" s="24"/>
    </row>
    <row r="57" spans="1:30">
      <c r="A57" s="23">
        <v>56</v>
      </c>
      <c r="B57" s="194">
        <v>35519</v>
      </c>
      <c r="C57" s="23">
        <v>5</v>
      </c>
      <c r="D57" s="23">
        <v>16</v>
      </c>
      <c r="E57" s="23">
        <v>24</v>
      </c>
      <c r="F57" s="23">
        <v>35</v>
      </c>
      <c r="G57" s="23">
        <v>38</v>
      </c>
      <c r="H57" s="23">
        <v>39</v>
      </c>
      <c r="AD57" s="24"/>
    </row>
    <row r="58" spans="1:30">
      <c r="A58" s="23">
        <v>57</v>
      </c>
      <c r="B58" s="194">
        <v>35526</v>
      </c>
      <c r="C58" s="23">
        <v>2</v>
      </c>
      <c r="D58" s="23">
        <v>4</v>
      </c>
      <c r="E58" s="23">
        <v>16</v>
      </c>
      <c r="F58" s="23">
        <v>24</v>
      </c>
      <c r="G58" s="23">
        <v>51</v>
      </c>
      <c r="H58" s="23">
        <v>52</v>
      </c>
      <c r="AD58" s="24"/>
    </row>
    <row r="59" spans="1:30">
      <c r="A59" s="23">
        <v>58</v>
      </c>
      <c r="B59" s="194">
        <v>35533</v>
      </c>
      <c r="C59" s="23">
        <v>1</v>
      </c>
      <c r="D59" s="23">
        <v>13</v>
      </c>
      <c r="E59" s="23">
        <v>44</v>
      </c>
      <c r="F59" s="23">
        <v>48</v>
      </c>
      <c r="G59" s="23">
        <v>49</v>
      </c>
      <c r="H59" s="23">
        <v>54</v>
      </c>
      <c r="AD59" s="24"/>
    </row>
    <row r="60" spans="1:30">
      <c r="A60" s="23">
        <v>59</v>
      </c>
      <c r="B60" s="194">
        <v>35540</v>
      </c>
      <c r="C60" s="23">
        <v>4</v>
      </c>
      <c r="D60" s="23">
        <v>22</v>
      </c>
      <c r="E60" s="23">
        <v>25</v>
      </c>
      <c r="F60" s="23">
        <v>32</v>
      </c>
      <c r="G60" s="23">
        <v>33</v>
      </c>
      <c r="H60" s="23">
        <v>52</v>
      </c>
      <c r="AD60" s="24"/>
    </row>
    <row r="61" spans="1:30">
      <c r="A61" s="23">
        <v>60</v>
      </c>
      <c r="B61" s="194">
        <v>35547</v>
      </c>
      <c r="C61" s="23">
        <v>12</v>
      </c>
      <c r="D61" s="23">
        <v>20</v>
      </c>
      <c r="E61" s="23">
        <v>34</v>
      </c>
      <c r="F61" s="23">
        <v>37</v>
      </c>
      <c r="G61" s="23">
        <v>42</v>
      </c>
      <c r="H61" s="23">
        <v>43</v>
      </c>
      <c r="AD61" s="24"/>
    </row>
    <row r="62" spans="1:30">
      <c r="A62" s="23">
        <v>61</v>
      </c>
      <c r="B62" s="194">
        <v>35554</v>
      </c>
      <c r="C62" s="23">
        <v>6</v>
      </c>
      <c r="D62" s="23">
        <v>12</v>
      </c>
      <c r="E62" s="23">
        <v>18</v>
      </c>
      <c r="F62" s="23">
        <v>37</v>
      </c>
      <c r="G62" s="23">
        <v>47</v>
      </c>
      <c r="H62" s="23">
        <v>54</v>
      </c>
      <c r="AD62" s="24"/>
    </row>
    <row r="63" spans="1:30">
      <c r="A63" s="23">
        <v>62</v>
      </c>
      <c r="B63" s="194">
        <v>35561</v>
      </c>
      <c r="C63" s="23">
        <v>4</v>
      </c>
      <c r="D63" s="23">
        <v>6</v>
      </c>
      <c r="E63" s="23">
        <v>14</v>
      </c>
      <c r="F63" s="23">
        <v>20</v>
      </c>
      <c r="G63" s="23">
        <v>24</v>
      </c>
      <c r="H63" s="23">
        <v>38</v>
      </c>
      <c r="AD63" s="24"/>
    </row>
    <row r="64" spans="1:30">
      <c r="A64" s="23">
        <v>63</v>
      </c>
      <c r="B64" s="194">
        <v>35568</v>
      </c>
      <c r="C64" s="23">
        <v>5</v>
      </c>
      <c r="D64" s="23">
        <v>13</v>
      </c>
      <c r="E64" s="23">
        <v>32</v>
      </c>
      <c r="F64" s="23">
        <v>36</v>
      </c>
      <c r="G64" s="23">
        <v>42</v>
      </c>
      <c r="H64" s="23">
        <v>51</v>
      </c>
      <c r="AD64" s="24"/>
    </row>
    <row r="65" spans="1:30">
      <c r="A65" s="23">
        <v>64</v>
      </c>
      <c r="B65" s="194">
        <v>35575</v>
      </c>
      <c r="C65" s="23">
        <v>20</v>
      </c>
      <c r="D65" s="23">
        <v>25</v>
      </c>
      <c r="E65" s="23">
        <v>27</v>
      </c>
      <c r="F65" s="23">
        <v>33</v>
      </c>
      <c r="G65" s="23">
        <v>42</v>
      </c>
      <c r="H65" s="23">
        <v>53</v>
      </c>
      <c r="AD65" s="24"/>
    </row>
    <row r="66" spans="1:30">
      <c r="A66" s="23">
        <v>65</v>
      </c>
      <c r="B66" s="194">
        <v>35582</v>
      </c>
      <c r="C66" s="23">
        <v>1</v>
      </c>
      <c r="D66" s="23">
        <v>21</v>
      </c>
      <c r="E66" s="23">
        <v>36</v>
      </c>
      <c r="F66" s="23">
        <v>38</v>
      </c>
      <c r="G66" s="23">
        <v>47</v>
      </c>
      <c r="H66" s="23">
        <v>50</v>
      </c>
      <c r="AD66" s="24"/>
    </row>
    <row r="67" spans="1:30">
      <c r="A67" s="23">
        <v>66</v>
      </c>
      <c r="B67" s="194">
        <v>35589</v>
      </c>
      <c r="C67" s="23">
        <v>3</v>
      </c>
      <c r="D67" s="23">
        <v>16</v>
      </c>
      <c r="E67" s="23">
        <v>27</v>
      </c>
      <c r="F67" s="23">
        <v>40</v>
      </c>
      <c r="G67" s="23">
        <v>45</v>
      </c>
      <c r="H67" s="23">
        <v>46</v>
      </c>
      <c r="AD67" s="24"/>
    </row>
    <row r="68" spans="1:30">
      <c r="A68" s="23">
        <v>67</v>
      </c>
      <c r="B68" s="194">
        <v>35596</v>
      </c>
      <c r="C68" s="23">
        <v>11</v>
      </c>
      <c r="D68" s="23">
        <v>17</v>
      </c>
      <c r="E68" s="23">
        <v>20</v>
      </c>
      <c r="F68" s="23">
        <v>39</v>
      </c>
      <c r="G68" s="23">
        <v>43</v>
      </c>
      <c r="H68" s="23">
        <v>53</v>
      </c>
      <c r="AD68" s="24"/>
    </row>
    <row r="69" spans="1:30">
      <c r="A69" s="23">
        <v>68</v>
      </c>
      <c r="B69" s="194">
        <v>35603</v>
      </c>
      <c r="C69" s="23">
        <v>13</v>
      </c>
      <c r="D69" s="23">
        <v>14</v>
      </c>
      <c r="E69" s="23">
        <v>16</v>
      </c>
      <c r="F69" s="23">
        <v>26</v>
      </c>
      <c r="G69" s="23">
        <v>32</v>
      </c>
      <c r="H69" s="23">
        <v>42</v>
      </c>
      <c r="AD69" s="24"/>
    </row>
    <row r="70" spans="1:30">
      <c r="A70" s="23">
        <v>69</v>
      </c>
      <c r="B70" s="194">
        <v>35610</v>
      </c>
      <c r="C70" s="23">
        <v>6</v>
      </c>
      <c r="D70" s="23">
        <v>10</v>
      </c>
      <c r="E70" s="23">
        <v>11</v>
      </c>
      <c r="F70" s="23">
        <v>28</v>
      </c>
      <c r="G70" s="23">
        <v>32</v>
      </c>
      <c r="H70" s="23">
        <v>40</v>
      </c>
      <c r="AD70" s="24"/>
    </row>
    <row r="71" spans="1:30">
      <c r="A71" s="23">
        <v>70</v>
      </c>
      <c r="B71" s="194">
        <v>35617</v>
      </c>
      <c r="C71" s="23">
        <v>3</v>
      </c>
      <c r="D71" s="23">
        <v>9</v>
      </c>
      <c r="E71" s="23">
        <v>18</v>
      </c>
      <c r="F71" s="23">
        <v>21</v>
      </c>
      <c r="G71" s="23">
        <v>23</v>
      </c>
      <c r="H71" s="23">
        <v>43</v>
      </c>
      <c r="AD71" s="24"/>
    </row>
    <row r="72" spans="1:30">
      <c r="A72" s="23">
        <v>71</v>
      </c>
      <c r="B72" s="194">
        <v>35624</v>
      </c>
      <c r="C72" s="23">
        <v>1</v>
      </c>
      <c r="D72" s="23">
        <v>9</v>
      </c>
      <c r="E72" s="23">
        <v>10</v>
      </c>
      <c r="F72" s="23">
        <v>32</v>
      </c>
      <c r="G72" s="23">
        <v>46</v>
      </c>
      <c r="H72" s="23">
        <v>54</v>
      </c>
      <c r="AD72" s="24"/>
    </row>
    <row r="73" spans="1:30">
      <c r="A73" s="23">
        <v>72</v>
      </c>
      <c r="B73" s="194">
        <v>35631</v>
      </c>
      <c r="C73" s="23">
        <v>13</v>
      </c>
      <c r="D73" s="23">
        <v>29</v>
      </c>
      <c r="E73" s="23">
        <v>38</v>
      </c>
      <c r="F73" s="23">
        <v>42</v>
      </c>
      <c r="G73" s="23">
        <v>49</v>
      </c>
      <c r="H73" s="23">
        <v>53</v>
      </c>
      <c r="AD73" s="24"/>
    </row>
    <row r="74" spans="1:30">
      <c r="A74" s="23">
        <v>73</v>
      </c>
      <c r="B74" s="194">
        <v>35638</v>
      </c>
      <c r="C74" s="23">
        <v>4</v>
      </c>
      <c r="D74" s="23">
        <v>9</v>
      </c>
      <c r="E74" s="23">
        <v>17</v>
      </c>
      <c r="F74" s="23">
        <v>27</v>
      </c>
      <c r="G74" s="23">
        <v>30</v>
      </c>
      <c r="H74" s="23">
        <v>44</v>
      </c>
      <c r="AD74" s="24"/>
    </row>
    <row r="75" spans="1:30">
      <c r="A75" s="23">
        <v>74</v>
      </c>
      <c r="B75" s="194">
        <v>35645</v>
      </c>
      <c r="C75" s="23">
        <v>7</v>
      </c>
      <c r="D75" s="23">
        <v>9</v>
      </c>
      <c r="E75" s="23">
        <v>35</v>
      </c>
      <c r="F75" s="23">
        <v>41</v>
      </c>
      <c r="G75" s="23">
        <v>44</v>
      </c>
      <c r="H75" s="23">
        <v>50</v>
      </c>
      <c r="AD75" s="24"/>
    </row>
    <row r="76" spans="1:30">
      <c r="A76" s="23">
        <v>75</v>
      </c>
      <c r="B76" s="194">
        <v>35652</v>
      </c>
      <c r="C76" s="23">
        <v>15</v>
      </c>
      <c r="D76" s="23">
        <v>16</v>
      </c>
      <c r="E76" s="23">
        <v>19</v>
      </c>
      <c r="F76" s="23">
        <v>22</v>
      </c>
      <c r="G76" s="23">
        <v>26</v>
      </c>
      <c r="H76" s="23">
        <v>49</v>
      </c>
      <c r="AD76" s="24"/>
    </row>
    <row r="77" spans="1:30">
      <c r="A77" s="23">
        <v>76</v>
      </c>
      <c r="B77" s="194">
        <v>35659</v>
      </c>
      <c r="C77" s="23">
        <v>5</v>
      </c>
      <c r="D77" s="23">
        <v>14</v>
      </c>
      <c r="E77" s="23">
        <v>27</v>
      </c>
      <c r="F77" s="23">
        <v>37</v>
      </c>
      <c r="G77" s="23">
        <v>40</v>
      </c>
      <c r="H77" s="23">
        <v>41</v>
      </c>
      <c r="AD77" s="24"/>
    </row>
    <row r="78" spans="1:30">
      <c r="A78" s="23">
        <v>77</v>
      </c>
      <c r="B78" s="194">
        <v>35666</v>
      </c>
      <c r="C78" s="23">
        <v>3</v>
      </c>
      <c r="D78" s="23">
        <v>13</v>
      </c>
      <c r="E78" s="23">
        <v>26</v>
      </c>
      <c r="F78" s="23">
        <v>27</v>
      </c>
      <c r="G78" s="23">
        <v>41</v>
      </c>
      <c r="H78" s="23">
        <v>42</v>
      </c>
      <c r="AD78" s="24"/>
    </row>
    <row r="79" spans="1:30">
      <c r="A79" s="23">
        <v>78</v>
      </c>
      <c r="B79" s="194">
        <v>35673</v>
      </c>
      <c r="C79" s="23">
        <v>6</v>
      </c>
      <c r="D79" s="23">
        <v>18</v>
      </c>
      <c r="E79" s="23">
        <v>20</v>
      </c>
      <c r="F79" s="23">
        <v>40</v>
      </c>
      <c r="G79" s="23">
        <v>50</v>
      </c>
      <c r="H79" s="23">
        <v>53</v>
      </c>
      <c r="AD79" s="24"/>
    </row>
    <row r="80" spans="1:30">
      <c r="A80" s="23">
        <v>79</v>
      </c>
      <c r="B80" s="194">
        <v>35680</v>
      </c>
      <c r="C80" s="23">
        <v>15</v>
      </c>
      <c r="D80" s="23">
        <v>16</v>
      </c>
      <c r="E80" s="23">
        <v>31</v>
      </c>
      <c r="F80" s="23">
        <v>41</v>
      </c>
      <c r="G80" s="23">
        <v>43</v>
      </c>
      <c r="H80" s="23">
        <v>51</v>
      </c>
      <c r="AD80" s="24"/>
    </row>
    <row r="81" spans="1:30">
      <c r="A81" s="23">
        <v>80</v>
      </c>
      <c r="B81" s="194">
        <v>35687</v>
      </c>
      <c r="C81" s="23">
        <v>6</v>
      </c>
      <c r="D81" s="23">
        <v>16</v>
      </c>
      <c r="E81" s="23">
        <v>23</v>
      </c>
      <c r="F81" s="23">
        <v>24</v>
      </c>
      <c r="G81" s="23">
        <v>28</v>
      </c>
      <c r="H81" s="23">
        <v>38</v>
      </c>
      <c r="AD81" s="24"/>
    </row>
    <row r="82" spans="1:30">
      <c r="A82" s="23">
        <v>81</v>
      </c>
      <c r="B82" s="194">
        <v>35694</v>
      </c>
      <c r="C82" s="23">
        <v>7</v>
      </c>
      <c r="D82" s="23">
        <v>11</v>
      </c>
      <c r="E82" s="23">
        <v>20</v>
      </c>
      <c r="F82" s="23">
        <v>28</v>
      </c>
      <c r="G82" s="23">
        <v>45</v>
      </c>
      <c r="H82" s="23">
        <v>48</v>
      </c>
      <c r="AD82" s="24"/>
    </row>
    <row r="83" spans="1:30">
      <c r="A83" s="23">
        <v>82</v>
      </c>
      <c r="B83" s="194">
        <v>35701</v>
      </c>
      <c r="C83" s="23">
        <v>2</v>
      </c>
      <c r="D83" s="23">
        <v>30</v>
      </c>
      <c r="E83" s="23">
        <v>31</v>
      </c>
      <c r="F83" s="23">
        <v>42</v>
      </c>
      <c r="G83" s="23">
        <v>45</v>
      </c>
      <c r="H83" s="23">
        <v>47</v>
      </c>
      <c r="AD83" s="24"/>
    </row>
    <row r="84" spans="1:30">
      <c r="A84" s="23">
        <v>83</v>
      </c>
      <c r="B84" s="194">
        <v>35708</v>
      </c>
      <c r="C84" s="23">
        <v>8</v>
      </c>
      <c r="D84" s="23">
        <v>10</v>
      </c>
      <c r="E84" s="23">
        <v>24</v>
      </c>
      <c r="F84" s="23">
        <v>33</v>
      </c>
      <c r="G84" s="23">
        <v>45</v>
      </c>
      <c r="H84" s="23">
        <v>48</v>
      </c>
      <c r="AD84" s="24"/>
    </row>
    <row r="85" spans="1:30">
      <c r="A85" s="23">
        <v>84</v>
      </c>
      <c r="B85" s="194">
        <v>35715</v>
      </c>
      <c r="C85" s="23">
        <v>12</v>
      </c>
      <c r="D85" s="23">
        <v>30</v>
      </c>
      <c r="E85" s="23">
        <v>32</v>
      </c>
      <c r="F85" s="23">
        <v>35</v>
      </c>
      <c r="G85" s="23">
        <v>43</v>
      </c>
      <c r="H85" s="23">
        <v>44</v>
      </c>
      <c r="AD85" s="24"/>
    </row>
    <row r="86" spans="1:30">
      <c r="A86" s="23">
        <v>85</v>
      </c>
      <c r="B86" s="194">
        <v>35722</v>
      </c>
      <c r="C86" s="23">
        <v>4</v>
      </c>
      <c r="D86" s="23">
        <v>13</v>
      </c>
      <c r="E86" s="23">
        <v>17</v>
      </c>
      <c r="F86" s="23">
        <v>21</v>
      </c>
      <c r="G86" s="23">
        <v>41</v>
      </c>
      <c r="H86" s="23">
        <v>44</v>
      </c>
      <c r="AD86" s="24"/>
    </row>
    <row r="87" spans="1:30">
      <c r="A87" s="23">
        <v>86</v>
      </c>
      <c r="B87" s="194">
        <v>35729</v>
      </c>
      <c r="C87" s="23">
        <v>6</v>
      </c>
      <c r="D87" s="23">
        <v>25</v>
      </c>
      <c r="E87" s="23">
        <v>30</v>
      </c>
      <c r="F87" s="23">
        <v>37</v>
      </c>
      <c r="G87" s="23">
        <v>39</v>
      </c>
      <c r="H87" s="23">
        <v>41</v>
      </c>
      <c r="AD87" s="24"/>
    </row>
    <row r="88" spans="1:30">
      <c r="A88" s="23">
        <v>87</v>
      </c>
      <c r="B88" s="194">
        <v>35736</v>
      </c>
      <c r="C88" s="23">
        <v>21</v>
      </c>
      <c r="D88" s="23">
        <v>23</v>
      </c>
      <c r="E88" s="23">
        <v>33</v>
      </c>
      <c r="F88" s="23">
        <v>38</v>
      </c>
      <c r="G88" s="23">
        <v>48</v>
      </c>
      <c r="H88" s="23">
        <v>51</v>
      </c>
      <c r="AD88" s="24"/>
    </row>
    <row r="89" spans="1:30">
      <c r="A89" s="23">
        <v>88</v>
      </c>
      <c r="B89" s="194">
        <v>35743</v>
      </c>
      <c r="C89" s="23">
        <v>4</v>
      </c>
      <c r="D89" s="23">
        <v>10</v>
      </c>
      <c r="E89" s="23">
        <v>14</v>
      </c>
      <c r="F89" s="23">
        <v>19</v>
      </c>
      <c r="G89" s="23">
        <v>28</v>
      </c>
      <c r="H89" s="23">
        <v>44</v>
      </c>
      <c r="AD89" s="24"/>
    </row>
    <row r="90" spans="1:30">
      <c r="A90" s="23">
        <v>89</v>
      </c>
      <c r="B90" s="194">
        <v>35750</v>
      </c>
      <c r="C90" s="23">
        <v>1</v>
      </c>
      <c r="D90" s="23">
        <v>11</v>
      </c>
      <c r="E90" s="23">
        <v>28</v>
      </c>
      <c r="F90" s="23">
        <v>33</v>
      </c>
      <c r="G90" s="23">
        <v>38</v>
      </c>
      <c r="H90" s="23">
        <v>48</v>
      </c>
      <c r="AD90" s="24"/>
    </row>
    <row r="91" spans="1:30">
      <c r="A91" s="23">
        <v>90</v>
      </c>
      <c r="B91" s="194">
        <v>35757</v>
      </c>
      <c r="C91" s="23">
        <v>2</v>
      </c>
      <c r="D91" s="23">
        <v>9</v>
      </c>
      <c r="E91" s="23">
        <v>31</v>
      </c>
      <c r="F91" s="23">
        <v>35</v>
      </c>
      <c r="G91" s="23">
        <v>45</v>
      </c>
      <c r="H91" s="23">
        <v>50</v>
      </c>
      <c r="AD91" s="24"/>
    </row>
    <row r="92" spans="1:30">
      <c r="A92" s="23">
        <v>91</v>
      </c>
      <c r="B92" s="194">
        <v>35764</v>
      </c>
      <c r="C92" s="23">
        <v>1</v>
      </c>
      <c r="D92" s="23">
        <v>13</v>
      </c>
      <c r="E92" s="23">
        <v>21</v>
      </c>
      <c r="F92" s="23">
        <v>37</v>
      </c>
      <c r="G92" s="23">
        <v>51</v>
      </c>
      <c r="H92" s="23">
        <v>52</v>
      </c>
      <c r="AD92" s="24"/>
    </row>
    <row r="93" spans="1:30">
      <c r="A93" s="23">
        <v>92</v>
      </c>
      <c r="B93" s="194">
        <v>35771</v>
      </c>
      <c r="C93" s="23">
        <v>4</v>
      </c>
      <c r="D93" s="23">
        <v>27</v>
      </c>
      <c r="E93" s="23">
        <v>40</v>
      </c>
      <c r="F93" s="23">
        <v>43</v>
      </c>
      <c r="G93" s="23">
        <v>46</v>
      </c>
      <c r="H93" s="23">
        <v>54</v>
      </c>
      <c r="AD93" s="24"/>
    </row>
    <row r="94" spans="1:30">
      <c r="A94" s="23">
        <v>93</v>
      </c>
      <c r="B94" s="194">
        <v>35778</v>
      </c>
      <c r="C94" s="23">
        <v>10</v>
      </c>
      <c r="D94" s="23">
        <v>14</v>
      </c>
      <c r="E94" s="23">
        <v>26</v>
      </c>
      <c r="F94" s="23">
        <v>35</v>
      </c>
      <c r="G94" s="23">
        <v>36</v>
      </c>
      <c r="H94" s="23">
        <v>49</v>
      </c>
      <c r="AD94" s="24"/>
    </row>
    <row r="95" spans="1:30">
      <c r="A95" s="23">
        <v>94</v>
      </c>
      <c r="B95" s="194">
        <v>35785</v>
      </c>
      <c r="C95" s="23">
        <v>17</v>
      </c>
      <c r="D95" s="23">
        <v>28</v>
      </c>
      <c r="E95" s="23">
        <v>29</v>
      </c>
      <c r="F95" s="23">
        <v>42</v>
      </c>
      <c r="G95" s="23">
        <v>49</v>
      </c>
      <c r="H95" s="23">
        <v>50</v>
      </c>
      <c r="AD95" s="24"/>
    </row>
    <row r="96" spans="1:30">
      <c r="A96" s="23">
        <v>95</v>
      </c>
      <c r="B96" s="194">
        <v>35792</v>
      </c>
      <c r="C96" s="23">
        <v>1</v>
      </c>
      <c r="D96" s="23">
        <v>10</v>
      </c>
      <c r="E96" s="23">
        <v>13</v>
      </c>
      <c r="F96" s="23">
        <v>20</v>
      </c>
      <c r="G96" s="23">
        <v>42</v>
      </c>
      <c r="H96" s="23">
        <v>50</v>
      </c>
      <c r="AD96" s="24"/>
    </row>
    <row r="97" spans="1:30">
      <c r="A97" s="23">
        <v>96</v>
      </c>
      <c r="B97" s="194">
        <v>35799</v>
      </c>
      <c r="C97" s="23">
        <v>1</v>
      </c>
      <c r="D97" s="23">
        <v>3</v>
      </c>
      <c r="E97" s="23">
        <v>4</v>
      </c>
      <c r="F97" s="23">
        <v>28</v>
      </c>
      <c r="G97" s="23">
        <v>45</v>
      </c>
      <c r="H97" s="23">
        <v>53</v>
      </c>
      <c r="AD97" s="24"/>
    </row>
    <row r="98" spans="1:30">
      <c r="A98" s="23">
        <v>97</v>
      </c>
      <c r="B98" s="194">
        <v>35806</v>
      </c>
      <c r="C98" s="23">
        <v>5</v>
      </c>
      <c r="D98" s="23">
        <v>15</v>
      </c>
      <c r="E98" s="23">
        <v>19</v>
      </c>
      <c r="F98" s="23">
        <v>26</v>
      </c>
      <c r="G98" s="23">
        <v>27</v>
      </c>
      <c r="H98" s="23">
        <v>33</v>
      </c>
      <c r="AD98" s="24"/>
    </row>
    <row r="99" spans="1:30">
      <c r="A99" s="23">
        <v>98</v>
      </c>
      <c r="B99" s="194">
        <v>35813</v>
      </c>
      <c r="C99" s="23">
        <v>5</v>
      </c>
      <c r="D99" s="23">
        <v>6</v>
      </c>
      <c r="E99" s="23">
        <v>23</v>
      </c>
      <c r="F99" s="23">
        <v>26</v>
      </c>
      <c r="G99" s="23">
        <v>27</v>
      </c>
      <c r="H99" s="23">
        <v>53</v>
      </c>
      <c r="AD99" s="24"/>
    </row>
    <row r="100" spans="1:30">
      <c r="A100" s="23">
        <v>99</v>
      </c>
      <c r="B100" s="194">
        <v>35820</v>
      </c>
      <c r="C100" s="23">
        <v>2</v>
      </c>
      <c r="D100" s="23">
        <v>7</v>
      </c>
      <c r="E100" s="23">
        <v>11</v>
      </c>
      <c r="F100" s="23">
        <v>16</v>
      </c>
      <c r="G100" s="23">
        <v>40</v>
      </c>
      <c r="H100" s="23">
        <v>44</v>
      </c>
      <c r="AD100" s="24"/>
    </row>
    <row r="101" spans="1:30">
      <c r="A101" s="23">
        <v>100</v>
      </c>
      <c r="B101" s="194">
        <v>35827</v>
      </c>
      <c r="C101" s="23">
        <v>14</v>
      </c>
      <c r="D101" s="23">
        <v>23</v>
      </c>
      <c r="E101" s="23">
        <v>24</v>
      </c>
      <c r="F101" s="23">
        <v>25</v>
      </c>
      <c r="G101" s="23">
        <v>26</v>
      </c>
      <c r="H101" s="23">
        <v>51</v>
      </c>
      <c r="AD101" s="24"/>
    </row>
    <row r="102" spans="1:30">
      <c r="A102" s="23">
        <v>101</v>
      </c>
      <c r="B102" s="194">
        <v>35834</v>
      </c>
      <c r="C102" s="23">
        <v>17</v>
      </c>
      <c r="D102" s="23">
        <v>27</v>
      </c>
      <c r="E102" s="23">
        <v>34</v>
      </c>
      <c r="F102" s="23">
        <v>42</v>
      </c>
      <c r="G102" s="23">
        <v>43</v>
      </c>
      <c r="H102" s="23">
        <v>46</v>
      </c>
      <c r="AD102" s="24"/>
    </row>
    <row r="103" spans="1:30">
      <c r="A103" s="23">
        <v>102</v>
      </c>
      <c r="B103" s="194">
        <v>35841</v>
      </c>
      <c r="C103" s="23">
        <v>4</v>
      </c>
      <c r="D103" s="23">
        <v>15</v>
      </c>
      <c r="E103" s="23">
        <v>31</v>
      </c>
      <c r="F103" s="23">
        <v>38</v>
      </c>
      <c r="G103" s="23">
        <v>41</v>
      </c>
      <c r="H103" s="23">
        <v>53</v>
      </c>
      <c r="AD103" s="24"/>
    </row>
    <row r="104" spans="1:30">
      <c r="A104" s="23">
        <v>103</v>
      </c>
      <c r="B104" s="194">
        <v>35848</v>
      </c>
      <c r="C104" s="23">
        <v>5</v>
      </c>
      <c r="D104" s="23">
        <v>10</v>
      </c>
      <c r="E104" s="23">
        <v>21</v>
      </c>
      <c r="F104" s="23">
        <v>32</v>
      </c>
      <c r="G104" s="23">
        <v>40</v>
      </c>
      <c r="H104" s="23">
        <v>42</v>
      </c>
      <c r="AD104" s="24"/>
    </row>
    <row r="105" spans="1:30">
      <c r="A105" s="23">
        <v>104</v>
      </c>
      <c r="B105" s="194">
        <v>35855</v>
      </c>
      <c r="C105" s="23">
        <v>4</v>
      </c>
      <c r="D105" s="23">
        <v>11</v>
      </c>
      <c r="E105" s="23">
        <v>12</v>
      </c>
      <c r="F105" s="23">
        <v>19</v>
      </c>
      <c r="G105" s="23">
        <v>43</v>
      </c>
      <c r="H105" s="23">
        <v>49</v>
      </c>
      <c r="AD105" s="24"/>
    </row>
    <row r="106" spans="1:30">
      <c r="A106" s="23">
        <v>105</v>
      </c>
      <c r="B106" s="194">
        <v>35862</v>
      </c>
      <c r="C106" s="23">
        <v>25</v>
      </c>
      <c r="D106" s="23">
        <v>28</v>
      </c>
      <c r="E106" s="23">
        <v>32</v>
      </c>
      <c r="F106" s="23">
        <v>33</v>
      </c>
      <c r="G106" s="23">
        <v>42</v>
      </c>
      <c r="H106" s="23">
        <v>43</v>
      </c>
      <c r="AD106" s="24"/>
    </row>
    <row r="107" spans="1:30">
      <c r="A107" s="23">
        <v>106</v>
      </c>
      <c r="B107" s="194">
        <v>35869</v>
      </c>
      <c r="C107" s="23">
        <v>3</v>
      </c>
      <c r="D107" s="23">
        <v>9</v>
      </c>
      <c r="E107" s="23">
        <v>17</v>
      </c>
      <c r="F107" s="23">
        <v>32</v>
      </c>
      <c r="G107" s="23">
        <v>37</v>
      </c>
      <c r="H107" s="23">
        <v>44</v>
      </c>
      <c r="AD107" s="24"/>
    </row>
    <row r="108" spans="1:30">
      <c r="A108" s="23">
        <v>107</v>
      </c>
      <c r="B108" s="194">
        <v>35876</v>
      </c>
      <c r="C108" s="23">
        <v>7</v>
      </c>
      <c r="D108" s="23">
        <v>9</v>
      </c>
      <c r="E108" s="23">
        <v>14</v>
      </c>
      <c r="F108" s="23">
        <v>17</v>
      </c>
      <c r="G108" s="23">
        <v>24</v>
      </c>
      <c r="H108" s="23">
        <v>32</v>
      </c>
      <c r="AD108" s="24"/>
    </row>
    <row r="109" spans="1:30">
      <c r="A109" s="23">
        <v>108</v>
      </c>
      <c r="B109" s="194">
        <v>35883</v>
      </c>
      <c r="C109" s="23">
        <v>5</v>
      </c>
      <c r="D109" s="23">
        <v>12</v>
      </c>
      <c r="E109" s="23">
        <v>15</v>
      </c>
      <c r="F109" s="23">
        <v>19</v>
      </c>
      <c r="G109" s="23">
        <v>29</v>
      </c>
      <c r="H109" s="23">
        <v>52</v>
      </c>
      <c r="AD109" s="24"/>
    </row>
    <row r="110" spans="1:30">
      <c r="A110" s="23">
        <v>109</v>
      </c>
      <c r="B110" s="194">
        <v>35889</v>
      </c>
      <c r="C110" s="23">
        <v>1</v>
      </c>
      <c r="D110" s="23">
        <v>8</v>
      </c>
      <c r="E110" s="23">
        <v>18</v>
      </c>
      <c r="F110" s="23">
        <v>23</v>
      </c>
      <c r="G110" s="23">
        <v>35</v>
      </c>
      <c r="H110" s="23">
        <v>40</v>
      </c>
      <c r="AD110" s="24"/>
    </row>
    <row r="111" spans="1:30">
      <c r="A111" s="23">
        <v>110</v>
      </c>
      <c r="B111" s="194">
        <v>35896</v>
      </c>
      <c r="C111" s="23">
        <v>12</v>
      </c>
      <c r="D111" s="23">
        <v>15</v>
      </c>
      <c r="E111" s="23">
        <v>19</v>
      </c>
      <c r="F111" s="23">
        <v>34</v>
      </c>
      <c r="G111" s="23">
        <v>44</v>
      </c>
      <c r="H111" s="23">
        <v>51</v>
      </c>
      <c r="AD111" s="24"/>
    </row>
    <row r="112" spans="1:30">
      <c r="A112" s="23">
        <v>111</v>
      </c>
      <c r="B112" s="194">
        <v>35903</v>
      </c>
      <c r="C112" s="23">
        <v>12</v>
      </c>
      <c r="D112" s="23">
        <v>24</v>
      </c>
      <c r="E112" s="23">
        <v>44</v>
      </c>
      <c r="F112" s="23">
        <v>45</v>
      </c>
      <c r="G112" s="23">
        <v>49</v>
      </c>
      <c r="H112" s="23">
        <v>53</v>
      </c>
      <c r="AD112" s="24"/>
    </row>
    <row r="113" spans="1:30">
      <c r="A113" s="23">
        <v>112</v>
      </c>
      <c r="B113" s="194">
        <v>35910</v>
      </c>
      <c r="C113" s="23">
        <v>26</v>
      </c>
      <c r="D113" s="23">
        <v>32</v>
      </c>
      <c r="E113" s="23">
        <v>40</v>
      </c>
      <c r="F113" s="23">
        <v>43</v>
      </c>
      <c r="G113" s="23">
        <v>46</v>
      </c>
      <c r="H113" s="23">
        <v>54</v>
      </c>
      <c r="AD113" s="24"/>
    </row>
    <row r="114" spans="1:30">
      <c r="A114" s="23">
        <v>113</v>
      </c>
      <c r="B114" s="194">
        <v>35917</v>
      </c>
      <c r="C114" s="23">
        <v>13</v>
      </c>
      <c r="D114" s="23">
        <v>21</v>
      </c>
      <c r="E114" s="23">
        <v>26</v>
      </c>
      <c r="F114" s="23">
        <v>32</v>
      </c>
      <c r="G114" s="23">
        <v>41</v>
      </c>
      <c r="H114" s="23">
        <v>52</v>
      </c>
      <c r="AD114" s="24"/>
    </row>
    <row r="115" spans="1:30">
      <c r="A115" s="23">
        <v>114</v>
      </c>
      <c r="B115" s="194">
        <v>35924</v>
      </c>
      <c r="C115" s="23">
        <v>10</v>
      </c>
      <c r="D115" s="23">
        <v>20</v>
      </c>
      <c r="E115" s="23">
        <v>33</v>
      </c>
      <c r="F115" s="23">
        <v>40</v>
      </c>
      <c r="G115" s="23">
        <v>45</v>
      </c>
      <c r="H115" s="23">
        <v>50</v>
      </c>
      <c r="AD115" s="24"/>
    </row>
    <row r="116" spans="1:30">
      <c r="A116" s="23">
        <v>115</v>
      </c>
      <c r="B116" s="194">
        <v>35931</v>
      </c>
      <c r="C116" s="23">
        <v>3</v>
      </c>
      <c r="D116" s="23">
        <v>9</v>
      </c>
      <c r="E116" s="23">
        <v>23</v>
      </c>
      <c r="F116" s="23">
        <v>30</v>
      </c>
      <c r="G116" s="23">
        <v>32</v>
      </c>
      <c r="H116" s="23">
        <v>35</v>
      </c>
      <c r="AD116" s="24"/>
    </row>
    <row r="117" spans="1:30">
      <c r="A117" s="23">
        <v>116</v>
      </c>
      <c r="B117" s="194">
        <v>35938</v>
      </c>
      <c r="C117" s="23">
        <v>6</v>
      </c>
      <c r="D117" s="23">
        <v>12</v>
      </c>
      <c r="E117" s="23">
        <v>30</v>
      </c>
      <c r="F117" s="23">
        <v>31</v>
      </c>
      <c r="G117" s="23">
        <v>35</v>
      </c>
      <c r="H117" s="23">
        <v>50</v>
      </c>
      <c r="AD117" s="24"/>
    </row>
    <row r="118" spans="1:30">
      <c r="A118" s="23">
        <v>117</v>
      </c>
      <c r="B118" s="194">
        <v>35945</v>
      </c>
      <c r="C118" s="23">
        <v>3</v>
      </c>
      <c r="D118" s="23">
        <v>27</v>
      </c>
      <c r="E118" s="23">
        <v>32</v>
      </c>
      <c r="F118" s="23">
        <v>45</v>
      </c>
      <c r="G118" s="23">
        <v>49</v>
      </c>
      <c r="H118" s="23">
        <v>51</v>
      </c>
      <c r="AD118" s="24"/>
    </row>
    <row r="119" spans="1:30">
      <c r="A119" s="23">
        <v>118</v>
      </c>
      <c r="B119" s="194">
        <v>35952</v>
      </c>
      <c r="C119" s="23">
        <v>12</v>
      </c>
      <c r="D119" s="23">
        <v>17</v>
      </c>
      <c r="E119" s="23">
        <v>40</v>
      </c>
      <c r="F119" s="23">
        <v>42</v>
      </c>
      <c r="G119" s="23">
        <v>47</v>
      </c>
      <c r="H119" s="23">
        <v>54</v>
      </c>
      <c r="AD119" s="24"/>
    </row>
    <row r="120" spans="1:30">
      <c r="A120" s="23">
        <v>119</v>
      </c>
      <c r="B120" s="194">
        <v>35959</v>
      </c>
      <c r="C120" s="23">
        <v>23</v>
      </c>
      <c r="D120" s="23">
        <v>26</v>
      </c>
      <c r="E120" s="23">
        <v>28</v>
      </c>
      <c r="F120" s="23">
        <v>36</v>
      </c>
      <c r="G120" s="23">
        <v>42</v>
      </c>
      <c r="H120" s="23">
        <v>49</v>
      </c>
      <c r="AD120" s="24"/>
    </row>
    <row r="121" spans="1:30">
      <c r="A121" s="23">
        <v>120</v>
      </c>
      <c r="B121" s="194">
        <v>35966</v>
      </c>
      <c r="C121" s="23">
        <v>7</v>
      </c>
      <c r="D121" s="23">
        <v>16</v>
      </c>
      <c r="E121" s="23">
        <v>18</v>
      </c>
      <c r="F121" s="23">
        <v>20</v>
      </c>
      <c r="G121" s="23">
        <v>21</v>
      </c>
      <c r="H121" s="23">
        <v>44</v>
      </c>
      <c r="AD121" s="24"/>
    </row>
    <row r="122" spans="1:30">
      <c r="A122" s="23">
        <v>121</v>
      </c>
      <c r="B122" s="194">
        <v>35973</v>
      </c>
      <c r="C122" s="23">
        <v>11</v>
      </c>
      <c r="D122" s="23">
        <v>26</v>
      </c>
      <c r="E122" s="23">
        <v>27</v>
      </c>
      <c r="F122" s="23">
        <v>37</v>
      </c>
      <c r="G122" s="23">
        <v>42</v>
      </c>
      <c r="H122" s="23">
        <v>48</v>
      </c>
      <c r="AD122" s="24"/>
    </row>
    <row r="123" spans="1:30">
      <c r="A123" s="23">
        <v>122</v>
      </c>
      <c r="B123" s="194">
        <v>35980</v>
      </c>
      <c r="C123" s="23">
        <v>11</v>
      </c>
      <c r="D123" s="23">
        <v>13</v>
      </c>
      <c r="E123" s="23">
        <v>21</v>
      </c>
      <c r="F123" s="23">
        <v>33</v>
      </c>
      <c r="G123" s="23">
        <v>39</v>
      </c>
      <c r="H123" s="23">
        <v>45</v>
      </c>
      <c r="AD123" s="24"/>
    </row>
    <row r="124" spans="1:30">
      <c r="A124" s="23">
        <v>123</v>
      </c>
      <c r="B124" s="194">
        <v>35987</v>
      </c>
      <c r="C124" s="23">
        <v>3</v>
      </c>
      <c r="D124" s="23">
        <v>7</v>
      </c>
      <c r="E124" s="23">
        <v>24</v>
      </c>
      <c r="F124" s="23">
        <v>32</v>
      </c>
      <c r="G124" s="23">
        <v>36</v>
      </c>
      <c r="H124" s="23">
        <v>45</v>
      </c>
      <c r="AD124" s="24"/>
    </row>
    <row r="125" spans="1:30">
      <c r="A125" s="23">
        <v>124</v>
      </c>
      <c r="B125" s="194">
        <v>35994</v>
      </c>
      <c r="C125" s="23">
        <v>15</v>
      </c>
      <c r="D125" s="23">
        <v>25</v>
      </c>
      <c r="E125" s="23">
        <v>41</v>
      </c>
      <c r="F125" s="23">
        <v>42</v>
      </c>
      <c r="G125" s="23">
        <v>45</v>
      </c>
      <c r="H125" s="23">
        <v>54</v>
      </c>
      <c r="AD125" s="24"/>
    </row>
    <row r="126" spans="1:30">
      <c r="A126" s="23">
        <v>125</v>
      </c>
      <c r="B126" s="194">
        <v>36001</v>
      </c>
      <c r="C126" s="23">
        <v>9</v>
      </c>
      <c r="D126" s="23">
        <v>13</v>
      </c>
      <c r="E126" s="23">
        <v>15</v>
      </c>
      <c r="F126" s="23">
        <v>37</v>
      </c>
      <c r="G126" s="23">
        <v>41</v>
      </c>
      <c r="H126" s="23">
        <v>42</v>
      </c>
      <c r="AD126" s="24"/>
    </row>
    <row r="127" spans="1:30">
      <c r="A127" s="23">
        <v>126</v>
      </c>
      <c r="B127" s="194">
        <v>36008</v>
      </c>
      <c r="C127" s="23">
        <v>6</v>
      </c>
      <c r="D127" s="23">
        <v>21</v>
      </c>
      <c r="E127" s="23">
        <v>33</v>
      </c>
      <c r="F127" s="23">
        <v>44</v>
      </c>
      <c r="G127" s="23">
        <v>46</v>
      </c>
      <c r="H127" s="23">
        <v>47</v>
      </c>
      <c r="AD127" s="24"/>
    </row>
    <row r="128" spans="1:30">
      <c r="A128" s="23">
        <v>127</v>
      </c>
      <c r="B128" s="194">
        <v>36015</v>
      </c>
      <c r="C128" s="23">
        <v>11</v>
      </c>
      <c r="D128" s="23">
        <v>16</v>
      </c>
      <c r="E128" s="23">
        <v>20</v>
      </c>
      <c r="F128" s="23">
        <v>23</v>
      </c>
      <c r="G128" s="23">
        <v>32</v>
      </c>
      <c r="H128" s="23">
        <v>47</v>
      </c>
      <c r="AD128" s="24"/>
    </row>
    <row r="129" spans="1:30">
      <c r="A129" s="23">
        <v>128</v>
      </c>
      <c r="B129" s="194">
        <v>36022</v>
      </c>
      <c r="C129" s="23">
        <v>3</v>
      </c>
      <c r="D129" s="23">
        <v>10</v>
      </c>
      <c r="E129" s="23">
        <v>23</v>
      </c>
      <c r="F129" s="23">
        <v>30</v>
      </c>
      <c r="G129" s="23">
        <v>34</v>
      </c>
      <c r="H129" s="23">
        <v>46</v>
      </c>
      <c r="AD129" s="24"/>
    </row>
    <row r="130" spans="1:30">
      <c r="A130" s="23">
        <v>129</v>
      </c>
      <c r="B130" s="194">
        <v>36029</v>
      </c>
      <c r="C130" s="23">
        <v>4</v>
      </c>
      <c r="D130" s="23">
        <v>17</v>
      </c>
      <c r="E130" s="23">
        <v>26</v>
      </c>
      <c r="F130" s="23">
        <v>32</v>
      </c>
      <c r="G130" s="23">
        <v>51</v>
      </c>
      <c r="H130" s="23">
        <v>54</v>
      </c>
      <c r="AD130" s="24"/>
    </row>
    <row r="131" spans="1:30">
      <c r="A131" s="23">
        <v>130</v>
      </c>
      <c r="B131" s="194">
        <v>36036</v>
      </c>
      <c r="C131" s="23">
        <v>2</v>
      </c>
      <c r="D131" s="23">
        <v>21</v>
      </c>
      <c r="E131" s="23">
        <v>26</v>
      </c>
      <c r="F131" s="23">
        <v>32</v>
      </c>
      <c r="G131" s="23">
        <v>34</v>
      </c>
      <c r="H131" s="23">
        <v>52</v>
      </c>
      <c r="AD131" s="24"/>
    </row>
    <row r="132" spans="1:30">
      <c r="A132" s="23">
        <v>131</v>
      </c>
      <c r="B132" s="194">
        <v>36043</v>
      </c>
      <c r="C132" s="23">
        <v>1</v>
      </c>
      <c r="D132" s="23">
        <v>4</v>
      </c>
      <c r="E132" s="23">
        <v>5</v>
      </c>
      <c r="F132" s="23">
        <v>19</v>
      </c>
      <c r="G132" s="23">
        <v>28</v>
      </c>
      <c r="H132" s="23">
        <v>34</v>
      </c>
      <c r="AD132" s="24"/>
    </row>
    <row r="133" spans="1:30">
      <c r="A133" s="23">
        <v>132</v>
      </c>
      <c r="B133" s="194">
        <v>36050</v>
      </c>
      <c r="C133" s="23">
        <v>8</v>
      </c>
      <c r="D133" s="23">
        <v>9</v>
      </c>
      <c r="E133" s="23">
        <v>26</v>
      </c>
      <c r="F133" s="23">
        <v>43</v>
      </c>
      <c r="G133" s="23">
        <v>50</v>
      </c>
      <c r="H133" s="23">
        <v>53</v>
      </c>
      <c r="AD133" s="24"/>
    </row>
    <row r="134" spans="1:30">
      <c r="A134" s="23">
        <v>133</v>
      </c>
      <c r="B134" s="194">
        <v>36057</v>
      </c>
      <c r="C134" s="23">
        <v>1</v>
      </c>
      <c r="D134" s="23">
        <v>5</v>
      </c>
      <c r="E134" s="23">
        <v>13</v>
      </c>
      <c r="F134" s="23">
        <v>25</v>
      </c>
      <c r="G134" s="23">
        <v>31</v>
      </c>
      <c r="H134" s="23">
        <v>33</v>
      </c>
      <c r="AD134" s="24"/>
    </row>
    <row r="135" spans="1:30">
      <c r="A135" s="23">
        <v>134</v>
      </c>
      <c r="B135" s="194">
        <v>36064</v>
      </c>
      <c r="C135" s="23">
        <v>7</v>
      </c>
      <c r="D135" s="23">
        <v>16</v>
      </c>
      <c r="E135" s="23">
        <v>34</v>
      </c>
      <c r="F135" s="23">
        <v>41</v>
      </c>
      <c r="G135" s="23">
        <v>50</v>
      </c>
      <c r="H135" s="23">
        <v>53</v>
      </c>
      <c r="AD135" s="24"/>
    </row>
    <row r="136" spans="1:30">
      <c r="A136" s="23">
        <v>135</v>
      </c>
      <c r="B136" s="194">
        <v>36071</v>
      </c>
      <c r="C136" s="23">
        <v>2</v>
      </c>
      <c r="D136" s="23">
        <v>23</v>
      </c>
      <c r="E136" s="23">
        <v>38</v>
      </c>
      <c r="F136" s="23">
        <v>46</v>
      </c>
      <c r="G136" s="23">
        <v>48</v>
      </c>
      <c r="H136" s="23">
        <v>54</v>
      </c>
      <c r="AD136" s="24"/>
    </row>
    <row r="137" spans="1:30">
      <c r="A137" s="23">
        <v>136</v>
      </c>
      <c r="B137" s="194">
        <v>36078</v>
      </c>
      <c r="C137" s="23">
        <v>5</v>
      </c>
      <c r="D137" s="23">
        <v>6</v>
      </c>
      <c r="E137" s="23">
        <v>10</v>
      </c>
      <c r="F137" s="23">
        <v>21</v>
      </c>
      <c r="G137" s="23">
        <v>33</v>
      </c>
      <c r="H137" s="23">
        <v>47</v>
      </c>
      <c r="AD137" s="24"/>
    </row>
    <row r="138" spans="1:30">
      <c r="A138" s="23">
        <v>137</v>
      </c>
      <c r="B138" s="194">
        <v>36085</v>
      </c>
      <c r="C138" s="23">
        <v>17</v>
      </c>
      <c r="D138" s="23">
        <v>18</v>
      </c>
      <c r="E138" s="23">
        <v>19</v>
      </c>
      <c r="F138" s="23">
        <v>25</v>
      </c>
      <c r="G138" s="23">
        <v>49</v>
      </c>
      <c r="H138" s="23">
        <v>52</v>
      </c>
      <c r="AD138" s="24"/>
    </row>
    <row r="139" spans="1:30">
      <c r="A139" s="23">
        <v>138</v>
      </c>
      <c r="B139" s="194">
        <v>36092</v>
      </c>
      <c r="C139" s="23">
        <v>5</v>
      </c>
      <c r="D139" s="23">
        <v>9</v>
      </c>
      <c r="E139" s="23">
        <v>27</v>
      </c>
      <c r="F139" s="23">
        <v>35</v>
      </c>
      <c r="G139" s="23">
        <v>40</v>
      </c>
      <c r="H139" s="23">
        <v>45</v>
      </c>
      <c r="AD139" s="24"/>
    </row>
    <row r="140" spans="1:30">
      <c r="A140" s="23">
        <v>139</v>
      </c>
      <c r="B140" s="194">
        <v>36099</v>
      </c>
      <c r="C140" s="23">
        <v>14</v>
      </c>
      <c r="D140" s="23">
        <v>24</v>
      </c>
      <c r="E140" s="23">
        <v>26</v>
      </c>
      <c r="F140" s="23">
        <v>29</v>
      </c>
      <c r="G140" s="23">
        <v>31</v>
      </c>
      <c r="H140" s="23">
        <v>54</v>
      </c>
      <c r="AD140" s="24"/>
    </row>
    <row r="141" spans="1:30">
      <c r="A141" s="23">
        <v>140</v>
      </c>
      <c r="B141" s="194">
        <v>36106</v>
      </c>
      <c r="C141" s="23">
        <v>10</v>
      </c>
      <c r="D141" s="23">
        <v>17</v>
      </c>
      <c r="E141" s="23">
        <v>23</v>
      </c>
      <c r="F141" s="23">
        <v>27</v>
      </c>
      <c r="G141" s="23">
        <v>47</v>
      </c>
      <c r="H141" s="23">
        <v>52</v>
      </c>
      <c r="AD141" s="24"/>
    </row>
    <row r="142" spans="1:30">
      <c r="A142" s="23">
        <v>141</v>
      </c>
      <c r="B142" s="194">
        <v>36113</v>
      </c>
      <c r="C142" s="23">
        <v>11</v>
      </c>
      <c r="D142" s="23">
        <v>13</v>
      </c>
      <c r="E142" s="23">
        <v>18</v>
      </c>
      <c r="F142" s="23">
        <v>26</v>
      </c>
      <c r="G142" s="23">
        <v>39</v>
      </c>
      <c r="H142" s="23">
        <v>47</v>
      </c>
      <c r="AD142" s="24"/>
    </row>
    <row r="143" spans="1:30">
      <c r="A143" s="23">
        <v>142</v>
      </c>
      <c r="B143" s="194">
        <v>36120</v>
      </c>
      <c r="C143" s="23">
        <v>16</v>
      </c>
      <c r="D143" s="23">
        <v>19</v>
      </c>
      <c r="E143" s="23">
        <v>30</v>
      </c>
      <c r="F143" s="23">
        <v>37</v>
      </c>
      <c r="G143" s="23">
        <v>38</v>
      </c>
      <c r="H143" s="23">
        <v>48</v>
      </c>
      <c r="AD143" s="24"/>
    </row>
    <row r="144" spans="1:30">
      <c r="A144" s="23">
        <v>143</v>
      </c>
      <c r="B144" s="194">
        <v>36127</v>
      </c>
      <c r="C144" s="23">
        <v>5</v>
      </c>
      <c r="D144" s="23">
        <v>11</v>
      </c>
      <c r="E144" s="23">
        <v>31</v>
      </c>
      <c r="F144" s="23">
        <v>38</v>
      </c>
      <c r="G144" s="23">
        <v>47</v>
      </c>
      <c r="H144" s="23">
        <v>53</v>
      </c>
      <c r="AD144" s="24"/>
    </row>
    <row r="145" spans="1:30">
      <c r="A145" s="23">
        <v>144</v>
      </c>
      <c r="B145" s="194">
        <v>36134</v>
      </c>
      <c r="C145" s="23">
        <v>9</v>
      </c>
      <c r="D145" s="23">
        <v>14</v>
      </c>
      <c r="E145" s="23">
        <v>23</v>
      </c>
      <c r="F145" s="23">
        <v>24</v>
      </c>
      <c r="G145" s="23">
        <v>33</v>
      </c>
      <c r="H145" s="23">
        <v>36</v>
      </c>
      <c r="AD145" s="24"/>
    </row>
    <row r="146" spans="1:30">
      <c r="A146" s="23">
        <v>145</v>
      </c>
      <c r="B146" s="194">
        <v>36141</v>
      </c>
      <c r="C146" s="23">
        <v>25</v>
      </c>
      <c r="D146" s="23">
        <v>28</v>
      </c>
      <c r="E146" s="23">
        <v>34</v>
      </c>
      <c r="F146" s="23">
        <v>42</v>
      </c>
      <c r="G146" s="23">
        <v>48</v>
      </c>
      <c r="H146" s="23">
        <v>54</v>
      </c>
      <c r="AD146" s="24"/>
    </row>
    <row r="147" spans="1:30">
      <c r="A147" s="23">
        <v>146</v>
      </c>
      <c r="B147" s="194">
        <v>36148</v>
      </c>
      <c r="C147" s="23">
        <v>7</v>
      </c>
      <c r="D147" s="23">
        <v>8</v>
      </c>
      <c r="E147" s="23">
        <v>14</v>
      </c>
      <c r="F147" s="23">
        <v>30</v>
      </c>
      <c r="G147" s="23">
        <v>32</v>
      </c>
      <c r="H147" s="23">
        <v>36</v>
      </c>
      <c r="AD147" s="24"/>
    </row>
    <row r="148" spans="1:30">
      <c r="A148" s="23">
        <v>147</v>
      </c>
      <c r="B148" s="194">
        <v>36153</v>
      </c>
      <c r="C148" s="23">
        <v>6</v>
      </c>
      <c r="D148" s="23">
        <v>9</v>
      </c>
      <c r="E148" s="23">
        <v>11</v>
      </c>
      <c r="F148" s="23">
        <v>17</v>
      </c>
      <c r="G148" s="23">
        <v>18</v>
      </c>
      <c r="H148" s="23">
        <v>50</v>
      </c>
      <c r="AD148" s="24"/>
    </row>
    <row r="149" spans="1:30">
      <c r="A149" s="23">
        <v>148</v>
      </c>
      <c r="B149" s="194">
        <v>36160</v>
      </c>
      <c r="C149" s="23">
        <v>6</v>
      </c>
      <c r="D149" s="23">
        <v>7</v>
      </c>
      <c r="E149" s="23">
        <v>20</v>
      </c>
      <c r="F149" s="23">
        <v>25</v>
      </c>
      <c r="G149" s="23">
        <v>30</v>
      </c>
      <c r="H149" s="23">
        <v>36</v>
      </c>
      <c r="AD149" s="24"/>
    </row>
    <row r="150" spans="1:30">
      <c r="A150" s="23">
        <v>149</v>
      </c>
      <c r="B150" s="194">
        <v>36169</v>
      </c>
      <c r="C150" s="23">
        <v>5</v>
      </c>
      <c r="D150" s="23">
        <v>16</v>
      </c>
      <c r="E150" s="23">
        <v>17</v>
      </c>
      <c r="F150" s="23">
        <v>18</v>
      </c>
      <c r="G150" s="23">
        <v>22</v>
      </c>
      <c r="H150" s="23">
        <v>41</v>
      </c>
      <c r="AD150" s="24"/>
    </row>
    <row r="151" spans="1:30">
      <c r="A151" s="23">
        <v>150</v>
      </c>
      <c r="B151" s="194">
        <v>36176</v>
      </c>
      <c r="C151" s="23">
        <v>13</v>
      </c>
      <c r="D151" s="23">
        <v>23</v>
      </c>
      <c r="E151" s="23">
        <v>24</v>
      </c>
      <c r="F151" s="23">
        <v>34</v>
      </c>
      <c r="G151" s="23">
        <v>45</v>
      </c>
      <c r="H151" s="23">
        <v>53</v>
      </c>
      <c r="AD151" s="24"/>
    </row>
    <row r="152" spans="1:30">
      <c r="A152" s="23">
        <v>151</v>
      </c>
      <c r="B152" s="194">
        <v>36183</v>
      </c>
      <c r="C152" s="23">
        <v>5</v>
      </c>
      <c r="D152" s="23">
        <v>6</v>
      </c>
      <c r="E152" s="23">
        <v>7</v>
      </c>
      <c r="F152" s="23">
        <v>12</v>
      </c>
      <c r="G152" s="23">
        <v>28</v>
      </c>
      <c r="H152" s="23">
        <v>35</v>
      </c>
      <c r="AD152" s="24"/>
    </row>
    <row r="153" spans="1:30">
      <c r="A153" s="23">
        <v>152</v>
      </c>
      <c r="B153" s="194">
        <v>36190</v>
      </c>
      <c r="C153" s="23">
        <v>7</v>
      </c>
      <c r="D153" s="23">
        <v>12</v>
      </c>
      <c r="E153" s="23">
        <v>24</v>
      </c>
      <c r="F153" s="23">
        <v>31</v>
      </c>
      <c r="G153" s="23">
        <v>44</v>
      </c>
      <c r="H153" s="23">
        <v>50</v>
      </c>
      <c r="AD153" s="24"/>
    </row>
    <row r="154" spans="1:30">
      <c r="A154" s="23">
        <v>153</v>
      </c>
      <c r="B154" s="194">
        <v>36197</v>
      </c>
      <c r="C154" s="23">
        <v>3</v>
      </c>
      <c r="D154" s="23">
        <v>20</v>
      </c>
      <c r="E154" s="23">
        <v>42</v>
      </c>
      <c r="F154" s="23">
        <v>46</v>
      </c>
      <c r="G154" s="23">
        <v>51</v>
      </c>
      <c r="H154" s="23">
        <v>52</v>
      </c>
      <c r="AD154" s="24"/>
    </row>
    <row r="155" spans="1:30">
      <c r="A155" s="23">
        <v>154</v>
      </c>
      <c r="B155" s="194">
        <v>36204</v>
      </c>
      <c r="C155" s="23">
        <v>1</v>
      </c>
      <c r="D155" s="23">
        <v>20</v>
      </c>
      <c r="E155" s="23">
        <v>28</v>
      </c>
      <c r="F155" s="23">
        <v>33</v>
      </c>
      <c r="G155" s="23">
        <v>36</v>
      </c>
      <c r="H155" s="23">
        <v>41</v>
      </c>
      <c r="AD155" s="24"/>
    </row>
    <row r="156" spans="1:30">
      <c r="A156" s="23">
        <v>155</v>
      </c>
      <c r="B156" s="194">
        <v>36211</v>
      </c>
      <c r="C156" s="23">
        <v>2</v>
      </c>
      <c r="D156" s="23">
        <v>5</v>
      </c>
      <c r="E156" s="23">
        <v>7</v>
      </c>
      <c r="F156" s="23">
        <v>33</v>
      </c>
      <c r="G156" s="23">
        <v>49</v>
      </c>
      <c r="H156" s="23">
        <v>53</v>
      </c>
      <c r="AD156" s="24"/>
    </row>
    <row r="157" spans="1:30">
      <c r="A157" s="23">
        <v>156</v>
      </c>
      <c r="B157" s="194">
        <v>36218</v>
      </c>
      <c r="C157" s="23">
        <v>7</v>
      </c>
      <c r="D157" s="23">
        <v>13</v>
      </c>
      <c r="E157" s="23">
        <v>17</v>
      </c>
      <c r="F157" s="23">
        <v>30</v>
      </c>
      <c r="G157" s="23">
        <v>37</v>
      </c>
      <c r="H157" s="23">
        <v>47</v>
      </c>
      <c r="AD157" s="24"/>
    </row>
    <row r="158" spans="1:30">
      <c r="A158" s="23">
        <v>157</v>
      </c>
      <c r="B158" s="194">
        <v>36225</v>
      </c>
      <c r="C158" s="23">
        <v>13</v>
      </c>
      <c r="D158" s="23">
        <v>16</v>
      </c>
      <c r="E158" s="23">
        <v>17</v>
      </c>
      <c r="F158" s="23">
        <v>26</v>
      </c>
      <c r="G158" s="23">
        <v>41</v>
      </c>
      <c r="H158" s="23">
        <v>44</v>
      </c>
      <c r="AD158" s="24"/>
    </row>
    <row r="159" spans="1:30">
      <c r="A159" s="23">
        <v>158</v>
      </c>
      <c r="B159" s="194">
        <v>36232</v>
      </c>
      <c r="C159" s="23">
        <v>2</v>
      </c>
      <c r="D159" s="23">
        <v>14</v>
      </c>
      <c r="E159" s="23">
        <v>28</v>
      </c>
      <c r="F159" s="23">
        <v>29</v>
      </c>
      <c r="G159" s="23">
        <v>31</v>
      </c>
      <c r="H159" s="23">
        <v>32</v>
      </c>
      <c r="AD159" s="24"/>
    </row>
    <row r="160" spans="1:30">
      <c r="A160" s="23">
        <v>159</v>
      </c>
      <c r="B160" s="194">
        <v>36239</v>
      </c>
      <c r="C160" s="23">
        <v>22</v>
      </c>
      <c r="D160" s="23">
        <v>24</v>
      </c>
      <c r="E160" s="23">
        <v>30</v>
      </c>
      <c r="F160" s="23">
        <v>32</v>
      </c>
      <c r="G160" s="23">
        <v>38</v>
      </c>
      <c r="H160" s="23">
        <v>41</v>
      </c>
      <c r="AD160" s="24"/>
    </row>
    <row r="161" spans="1:30">
      <c r="A161" s="23">
        <v>160</v>
      </c>
      <c r="B161" s="194">
        <v>36246</v>
      </c>
      <c r="C161" s="23">
        <v>14</v>
      </c>
      <c r="D161" s="23">
        <v>23</v>
      </c>
      <c r="E161" s="23">
        <v>30</v>
      </c>
      <c r="F161" s="23">
        <v>41</v>
      </c>
      <c r="G161" s="23">
        <v>47</v>
      </c>
      <c r="H161" s="23">
        <v>50</v>
      </c>
      <c r="AD161" s="24"/>
    </row>
    <row r="162" spans="1:30">
      <c r="A162" s="23">
        <v>161</v>
      </c>
      <c r="B162" s="194">
        <v>36253</v>
      </c>
      <c r="C162" s="23">
        <v>14</v>
      </c>
      <c r="D162" s="23">
        <v>16</v>
      </c>
      <c r="E162" s="23">
        <v>24</v>
      </c>
      <c r="F162" s="23">
        <v>37</v>
      </c>
      <c r="G162" s="23">
        <v>38</v>
      </c>
      <c r="H162" s="23">
        <v>53</v>
      </c>
      <c r="AD162" s="24"/>
    </row>
    <row r="163" spans="1:30">
      <c r="A163" s="23">
        <v>162</v>
      </c>
      <c r="B163" s="194">
        <v>36260</v>
      </c>
      <c r="C163" s="23">
        <v>12</v>
      </c>
      <c r="D163" s="23">
        <v>21</v>
      </c>
      <c r="E163" s="23">
        <v>22</v>
      </c>
      <c r="F163" s="23">
        <v>28</v>
      </c>
      <c r="G163" s="23">
        <v>43</v>
      </c>
      <c r="H163" s="23">
        <v>50</v>
      </c>
      <c r="AD163" s="24"/>
    </row>
    <row r="164" spans="1:30">
      <c r="A164" s="23">
        <v>163</v>
      </c>
      <c r="B164" s="194">
        <v>36267</v>
      </c>
      <c r="C164" s="23">
        <v>16</v>
      </c>
      <c r="D164" s="23">
        <v>20</v>
      </c>
      <c r="E164" s="23">
        <v>27</v>
      </c>
      <c r="F164" s="23">
        <v>30</v>
      </c>
      <c r="G164" s="23">
        <v>35</v>
      </c>
      <c r="H164" s="23">
        <v>48</v>
      </c>
      <c r="AD164" s="24"/>
    </row>
    <row r="165" spans="1:30">
      <c r="A165" s="23">
        <v>164</v>
      </c>
      <c r="B165" s="194">
        <v>36274</v>
      </c>
      <c r="C165" s="23">
        <v>3</v>
      </c>
      <c r="D165" s="23">
        <v>19</v>
      </c>
      <c r="E165" s="23">
        <v>20</v>
      </c>
      <c r="F165" s="23">
        <v>31</v>
      </c>
      <c r="G165" s="23">
        <v>40</v>
      </c>
      <c r="H165" s="23">
        <v>53</v>
      </c>
      <c r="AD165" s="24"/>
    </row>
    <row r="166" spans="1:30">
      <c r="A166" s="23">
        <v>165</v>
      </c>
      <c r="B166" s="194">
        <v>36281</v>
      </c>
      <c r="C166" s="23">
        <v>12</v>
      </c>
      <c r="D166" s="23">
        <v>16</v>
      </c>
      <c r="E166" s="23">
        <v>17</v>
      </c>
      <c r="F166" s="23">
        <v>19</v>
      </c>
      <c r="G166" s="23">
        <v>23</v>
      </c>
      <c r="H166" s="23">
        <v>48</v>
      </c>
      <c r="AD166" s="24"/>
    </row>
    <row r="167" spans="1:30">
      <c r="A167" s="23">
        <v>166</v>
      </c>
      <c r="B167" s="194">
        <v>36288</v>
      </c>
      <c r="C167" s="23">
        <v>20</v>
      </c>
      <c r="D167" s="23">
        <v>22</v>
      </c>
      <c r="E167" s="23">
        <v>27</v>
      </c>
      <c r="F167" s="23">
        <v>47</v>
      </c>
      <c r="G167" s="23">
        <v>50</v>
      </c>
      <c r="H167" s="23">
        <v>53</v>
      </c>
      <c r="AD167" s="24"/>
    </row>
    <row r="168" spans="1:30">
      <c r="A168" s="23">
        <v>167</v>
      </c>
      <c r="B168" s="194">
        <v>36295</v>
      </c>
      <c r="C168" s="23">
        <v>4</v>
      </c>
      <c r="D168" s="23">
        <v>11</v>
      </c>
      <c r="E168" s="23">
        <v>31</v>
      </c>
      <c r="F168" s="23">
        <v>32</v>
      </c>
      <c r="G168" s="23">
        <v>48</v>
      </c>
      <c r="H168" s="23">
        <v>49</v>
      </c>
      <c r="AD168" s="24"/>
    </row>
    <row r="169" spans="1:30">
      <c r="A169" s="23">
        <v>168</v>
      </c>
      <c r="B169" s="194">
        <v>36302</v>
      </c>
      <c r="C169" s="23">
        <v>26</v>
      </c>
      <c r="D169" s="23">
        <v>31</v>
      </c>
      <c r="E169" s="23">
        <v>33</v>
      </c>
      <c r="F169" s="23">
        <v>40</v>
      </c>
      <c r="G169" s="23">
        <v>49</v>
      </c>
      <c r="H169" s="23">
        <v>54</v>
      </c>
      <c r="AD169" s="24"/>
    </row>
    <row r="170" spans="1:30">
      <c r="A170" s="23">
        <v>169</v>
      </c>
      <c r="B170" s="194">
        <v>36309</v>
      </c>
      <c r="C170" s="23">
        <v>8</v>
      </c>
      <c r="D170" s="23">
        <v>15</v>
      </c>
      <c r="E170" s="23">
        <v>22</v>
      </c>
      <c r="F170" s="23">
        <v>25</v>
      </c>
      <c r="G170" s="23">
        <v>30</v>
      </c>
      <c r="H170" s="23">
        <v>47</v>
      </c>
      <c r="AD170" s="24"/>
    </row>
    <row r="171" spans="1:30">
      <c r="A171" s="23">
        <v>170</v>
      </c>
      <c r="B171" s="194">
        <v>36316</v>
      </c>
      <c r="C171" s="23">
        <v>1</v>
      </c>
      <c r="D171" s="23">
        <v>3</v>
      </c>
      <c r="E171" s="23">
        <v>4</v>
      </c>
      <c r="F171" s="23">
        <v>21</v>
      </c>
      <c r="G171" s="23">
        <v>23</v>
      </c>
      <c r="H171" s="23">
        <v>53</v>
      </c>
      <c r="AD171" s="24"/>
    </row>
    <row r="172" spans="1:30">
      <c r="A172" s="23">
        <v>171</v>
      </c>
      <c r="B172" s="194">
        <v>36323</v>
      </c>
      <c r="C172" s="23">
        <v>21</v>
      </c>
      <c r="D172" s="23">
        <v>23</v>
      </c>
      <c r="E172" s="23">
        <v>40</v>
      </c>
      <c r="F172" s="23">
        <v>44</v>
      </c>
      <c r="G172" s="23">
        <v>51</v>
      </c>
      <c r="H172" s="23">
        <v>52</v>
      </c>
      <c r="AD172" s="24"/>
    </row>
    <row r="173" spans="1:30">
      <c r="A173" s="23">
        <v>172</v>
      </c>
      <c r="B173" s="194">
        <v>36330</v>
      </c>
      <c r="C173" s="23">
        <v>29</v>
      </c>
      <c r="D173" s="23">
        <v>32</v>
      </c>
      <c r="E173" s="23">
        <v>33</v>
      </c>
      <c r="F173" s="23">
        <v>38</v>
      </c>
      <c r="G173" s="23">
        <v>46</v>
      </c>
      <c r="H173" s="23">
        <v>48</v>
      </c>
      <c r="AD173" s="24"/>
    </row>
    <row r="174" spans="1:30">
      <c r="A174" s="23">
        <v>173</v>
      </c>
      <c r="B174" s="194">
        <v>36337</v>
      </c>
      <c r="C174" s="23">
        <v>5</v>
      </c>
      <c r="D174" s="23">
        <v>7</v>
      </c>
      <c r="E174" s="23">
        <v>14</v>
      </c>
      <c r="F174" s="23">
        <v>21</v>
      </c>
      <c r="G174" s="23">
        <v>23</v>
      </c>
      <c r="H174" s="23">
        <v>51</v>
      </c>
      <c r="AD174" s="24"/>
    </row>
    <row r="175" spans="1:30">
      <c r="A175" s="23">
        <v>174</v>
      </c>
      <c r="B175" s="194">
        <v>36344</v>
      </c>
      <c r="C175" s="23">
        <v>10</v>
      </c>
      <c r="D175" s="23">
        <v>11</v>
      </c>
      <c r="E175" s="23">
        <v>12</v>
      </c>
      <c r="F175" s="23">
        <v>24</v>
      </c>
      <c r="G175" s="23">
        <v>35</v>
      </c>
      <c r="H175" s="23">
        <v>40</v>
      </c>
      <c r="AD175" s="24"/>
    </row>
    <row r="176" spans="1:30">
      <c r="A176" s="23">
        <v>175</v>
      </c>
      <c r="B176" s="194">
        <v>36351</v>
      </c>
      <c r="C176" s="23">
        <v>2</v>
      </c>
      <c r="D176" s="23">
        <v>4</v>
      </c>
      <c r="E176" s="23">
        <v>14</v>
      </c>
      <c r="F176" s="23">
        <v>23</v>
      </c>
      <c r="G176" s="23">
        <v>37</v>
      </c>
      <c r="H176" s="23">
        <v>51</v>
      </c>
      <c r="AD176" s="24"/>
    </row>
    <row r="177" spans="1:30">
      <c r="A177" s="23">
        <v>176</v>
      </c>
      <c r="B177" s="194">
        <v>36358</v>
      </c>
      <c r="C177" s="23">
        <v>1</v>
      </c>
      <c r="D177" s="23">
        <v>13</v>
      </c>
      <c r="E177" s="23">
        <v>20</v>
      </c>
      <c r="F177" s="23">
        <v>27</v>
      </c>
      <c r="G177" s="23">
        <v>35</v>
      </c>
      <c r="H177" s="23">
        <v>37</v>
      </c>
      <c r="AD177" s="24"/>
    </row>
    <row r="178" spans="1:30">
      <c r="A178" s="23">
        <v>177</v>
      </c>
      <c r="B178" s="194">
        <v>36365</v>
      </c>
      <c r="C178" s="23">
        <v>23</v>
      </c>
      <c r="D178" s="23">
        <v>28</v>
      </c>
      <c r="E178" s="23">
        <v>29</v>
      </c>
      <c r="F178" s="23">
        <v>34</v>
      </c>
      <c r="G178" s="23">
        <v>42</v>
      </c>
      <c r="H178" s="23">
        <v>44</v>
      </c>
      <c r="AD178" s="24"/>
    </row>
    <row r="179" spans="1:30">
      <c r="A179" s="23">
        <v>178</v>
      </c>
      <c r="B179" s="194">
        <v>36372</v>
      </c>
      <c r="C179" s="23">
        <v>4</v>
      </c>
      <c r="D179" s="23">
        <v>27</v>
      </c>
      <c r="E179" s="23">
        <v>35</v>
      </c>
      <c r="F179" s="23">
        <v>44</v>
      </c>
      <c r="G179" s="23">
        <v>52</v>
      </c>
      <c r="H179" s="23">
        <v>53</v>
      </c>
      <c r="AD179" s="24"/>
    </row>
    <row r="180" spans="1:30">
      <c r="A180" s="23">
        <v>179</v>
      </c>
      <c r="B180" s="194">
        <v>36379</v>
      </c>
      <c r="C180" s="23">
        <v>14</v>
      </c>
      <c r="D180" s="23">
        <v>23</v>
      </c>
      <c r="E180" s="23">
        <v>24</v>
      </c>
      <c r="F180" s="23">
        <v>26</v>
      </c>
      <c r="G180" s="23">
        <v>41</v>
      </c>
      <c r="H180" s="23">
        <v>51</v>
      </c>
      <c r="AD180" s="24"/>
    </row>
    <row r="181" spans="1:30">
      <c r="A181" s="23">
        <v>180</v>
      </c>
      <c r="B181" s="194">
        <v>36386</v>
      </c>
      <c r="C181" s="23">
        <v>2</v>
      </c>
      <c r="D181" s="23">
        <v>18</v>
      </c>
      <c r="E181" s="23">
        <v>22</v>
      </c>
      <c r="F181" s="23">
        <v>26</v>
      </c>
      <c r="G181" s="23">
        <v>30</v>
      </c>
      <c r="H181" s="23">
        <v>54</v>
      </c>
      <c r="AD181" s="24"/>
    </row>
    <row r="182" spans="1:30">
      <c r="A182" s="23">
        <v>181</v>
      </c>
      <c r="B182" s="194">
        <v>36393</v>
      </c>
      <c r="C182" s="23">
        <v>4</v>
      </c>
      <c r="D182" s="23">
        <v>14</v>
      </c>
      <c r="E182" s="23">
        <v>16</v>
      </c>
      <c r="F182" s="23">
        <v>31</v>
      </c>
      <c r="G182" s="23">
        <v>52</v>
      </c>
      <c r="H182" s="23">
        <v>54</v>
      </c>
      <c r="AD182" s="24"/>
    </row>
    <row r="183" spans="1:30">
      <c r="A183" s="23">
        <v>182</v>
      </c>
      <c r="B183" s="194">
        <v>36400</v>
      </c>
      <c r="C183" s="23">
        <v>1</v>
      </c>
      <c r="D183" s="23">
        <v>4</v>
      </c>
      <c r="E183" s="23">
        <v>9</v>
      </c>
      <c r="F183" s="23">
        <v>36</v>
      </c>
      <c r="G183" s="23">
        <v>46</v>
      </c>
      <c r="H183" s="23">
        <v>48</v>
      </c>
      <c r="AD183" s="24"/>
    </row>
    <row r="184" spans="1:30">
      <c r="A184" s="23">
        <v>183</v>
      </c>
      <c r="B184" s="194">
        <v>36407</v>
      </c>
      <c r="C184" s="23">
        <v>5</v>
      </c>
      <c r="D184" s="23">
        <v>12</v>
      </c>
      <c r="E184" s="23">
        <v>13</v>
      </c>
      <c r="F184" s="23">
        <v>16</v>
      </c>
      <c r="G184" s="23">
        <v>27</v>
      </c>
      <c r="H184" s="23">
        <v>50</v>
      </c>
      <c r="AD184" s="24"/>
    </row>
    <row r="185" spans="1:30">
      <c r="A185" s="23">
        <v>184</v>
      </c>
      <c r="B185" s="194">
        <v>36414</v>
      </c>
      <c r="C185" s="23">
        <v>16</v>
      </c>
      <c r="D185" s="23">
        <v>29</v>
      </c>
      <c r="E185" s="23">
        <v>34</v>
      </c>
      <c r="F185" s="23">
        <v>49</v>
      </c>
      <c r="G185" s="23">
        <v>51</v>
      </c>
      <c r="H185" s="23">
        <v>54</v>
      </c>
      <c r="AD185" s="24"/>
    </row>
    <row r="186" spans="1:30">
      <c r="A186" s="23">
        <v>185</v>
      </c>
      <c r="B186" s="194">
        <v>36421</v>
      </c>
      <c r="C186" s="23">
        <v>4</v>
      </c>
      <c r="D186" s="23">
        <v>6</v>
      </c>
      <c r="E186" s="23">
        <v>7</v>
      </c>
      <c r="F186" s="23">
        <v>12</v>
      </c>
      <c r="G186" s="23">
        <v>24</v>
      </c>
      <c r="H186" s="23">
        <v>41</v>
      </c>
      <c r="AD186" s="24"/>
    </row>
    <row r="187" spans="1:30">
      <c r="A187" s="23">
        <v>186</v>
      </c>
      <c r="B187" s="194">
        <v>36428</v>
      </c>
      <c r="C187" s="23">
        <v>10</v>
      </c>
      <c r="D187" s="23">
        <v>12</v>
      </c>
      <c r="E187" s="23">
        <v>14</v>
      </c>
      <c r="F187" s="23">
        <v>33</v>
      </c>
      <c r="G187" s="23">
        <v>35</v>
      </c>
      <c r="H187" s="23">
        <v>36</v>
      </c>
      <c r="AD187" s="24"/>
    </row>
    <row r="188" spans="1:30">
      <c r="A188" s="23">
        <v>187</v>
      </c>
      <c r="B188" s="194">
        <v>36435</v>
      </c>
      <c r="C188" s="23">
        <v>1</v>
      </c>
      <c r="D188" s="23">
        <v>10</v>
      </c>
      <c r="E188" s="23">
        <v>12</v>
      </c>
      <c r="F188" s="23">
        <v>26</v>
      </c>
      <c r="G188" s="23">
        <v>48</v>
      </c>
      <c r="H188" s="23">
        <v>52</v>
      </c>
      <c r="AD188" s="24"/>
    </row>
    <row r="189" spans="1:30">
      <c r="A189" s="23">
        <v>188</v>
      </c>
      <c r="B189" s="194">
        <v>36443</v>
      </c>
      <c r="C189" s="23">
        <v>19</v>
      </c>
      <c r="D189" s="23">
        <v>30</v>
      </c>
      <c r="E189" s="23">
        <v>33</v>
      </c>
      <c r="F189" s="23">
        <v>39</v>
      </c>
      <c r="G189" s="23">
        <v>40</v>
      </c>
      <c r="H189" s="23">
        <v>52</v>
      </c>
      <c r="AD189" s="24"/>
    </row>
    <row r="190" spans="1:30">
      <c r="A190" s="23">
        <v>189</v>
      </c>
      <c r="B190" s="194">
        <v>36449</v>
      </c>
      <c r="C190" s="23">
        <v>8</v>
      </c>
      <c r="D190" s="23">
        <v>9</v>
      </c>
      <c r="E190" s="23">
        <v>28</v>
      </c>
      <c r="F190" s="23">
        <v>32</v>
      </c>
      <c r="G190" s="23">
        <v>38</v>
      </c>
      <c r="H190" s="23">
        <v>54</v>
      </c>
      <c r="AD190" s="24"/>
    </row>
    <row r="191" spans="1:30">
      <c r="A191" s="23">
        <v>190</v>
      </c>
      <c r="B191" s="194">
        <v>36457</v>
      </c>
      <c r="C191" s="23">
        <v>7</v>
      </c>
      <c r="D191" s="23">
        <v>20</v>
      </c>
      <c r="E191" s="23">
        <v>25</v>
      </c>
      <c r="F191" s="23">
        <v>44</v>
      </c>
      <c r="G191" s="23">
        <v>47</v>
      </c>
      <c r="H191" s="23">
        <v>49</v>
      </c>
      <c r="AD191" s="24"/>
    </row>
    <row r="192" spans="1:30">
      <c r="A192" s="23">
        <v>191</v>
      </c>
      <c r="B192" s="194">
        <v>36464</v>
      </c>
      <c r="C192" s="23">
        <v>7</v>
      </c>
      <c r="D192" s="23">
        <v>16</v>
      </c>
      <c r="E192" s="23">
        <v>38</v>
      </c>
      <c r="F192" s="23">
        <v>40</v>
      </c>
      <c r="G192" s="23">
        <v>41</v>
      </c>
      <c r="H192" s="23">
        <v>52</v>
      </c>
      <c r="AD192" s="24"/>
    </row>
    <row r="193" spans="1:30">
      <c r="A193" s="23">
        <v>192</v>
      </c>
      <c r="B193" s="194">
        <v>36470</v>
      </c>
      <c r="C193" s="23">
        <v>2</v>
      </c>
      <c r="D193" s="23">
        <v>30</v>
      </c>
      <c r="E193" s="23">
        <v>32</v>
      </c>
      <c r="F193" s="23">
        <v>35</v>
      </c>
      <c r="G193" s="23">
        <v>45</v>
      </c>
      <c r="H193" s="23">
        <v>53</v>
      </c>
      <c r="AD193" s="24"/>
    </row>
    <row r="194" spans="1:30">
      <c r="A194" s="23">
        <v>193</v>
      </c>
      <c r="B194" s="194">
        <v>36477</v>
      </c>
      <c r="C194" s="23">
        <v>12</v>
      </c>
      <c r="D194" s="23">
        <v>17</v>
      </c>
      <c r="E194" s="23">
        <v>21</v>
      </c>
      <c r="F194" s="23">
        <v>32</v>
      </c>
      <c r="G194" s="23">
        <v>40</v>
      </c>
      <c r="H194" s="23">
        <v>42</v>
      </c>
      <c r="AD194" s="24"/>
    </row>
    <row r="195" spans="1:30">
      <c r="A195" s="23">
        <v>194</v>
      </c>
      <c r="B195" s="194">
        <v>36484</v>
      </c>
      <c r="C195" s="23">
        <v>13</v>
      </c>
      <c r="D195" s="23">
        <v>19</v>
      </c>
      <c r="E195" s="23">
        <v>20</v>
      </c>
      <c r="F195" s="23">
        <v>29</v>
      </c>
      <c r="G195" s="23">
        <v>31</v>
      </c>
      <c r="H195" s="23">
        <v>54</v>
      </c>
      <c r="AD195" s="24"/>
    </row>
    <row r="196" spans="1:30">
      <c r="A196" s="23">
        <v>195</v>
      </c>
      <c r="B196" s="194">
        <v>36491</v>
      </c>
      <c r="C196" s="23">
        <v>19</v>
      </c>
      <c r="D196" s="23">
        <v>29</v>
      </c>
      <c r="E196" s="23">
        <v>39</v>
      </c>
      <c r="F196" s="23">
        <v>47</v>
      </c>
      <c r="G196" s="23">
        <v>49</v>
      </c>
      <c r="H196" s="23">
        <v>54</v>
      </c>
      <c r="AD196" s="24"/>
    </row>
    <row r="197" spans="1:30">
      <c r="A197" s="23">
        <v>196</v>
      </c>
      <c r="B197" s="194">
        <v>36498</v>
      </c>
      <c r="C197" s="23">
        <v>4</v>
      </c>
      <c r="D197" s="23">
        <v>6</v>
      </c>
      <c r="E197" s="23">
        <v>7</v>
      </c>
      <c r="F197" s="23">
        <v>15</v>
      </c>
      <c r="G197" s="23">
        <v>21</v>
      </c>
      <c r="H197" s="23">
        <v>51</v>
      </c>
      <c r="AD197" s="24"/>
    </row>
    <row r="198" spans="1:30">
      <c r="A198" s="23">
        <v>197</v>
      </c>
      <c r="B198" s="194">
        <v>36505</v>
      </c>
      <c r="C198" s="23">
        <v>10</v>
      </c>
      <c r="D198" s="23">
        <v>12</v>
      </c>
      <c r="E198" s="23">
        <v>27</v>
      </c>
      <c r="F198" s="23">
        <v>33</v>
      </c>
      <c r="G198" s="23">
        <v>49</v>
      </c>
      <c r="H198" s="23">
        <v>52</v>
      </c>
      <c r="AD198" s="24"/>
    </row>
    <row r="199" spans="1:30">
      <c r="A199" s="23">
        <v>198</v>
      </c>
      <c r="B199" s="194">
        <v>36512</v>
      </c>
      <c r="C199" s="23">
        <v>13</v>
      </c>
      <c r="D199" s="23">
        <v>29</v>
      </c>
      <c r="E199" s="23">
        <v>32</v>
      </c>
      <c r="F199" s="23">
        <v>38</v>
      </c>
      <c r="G199" s="23">
        <v>44</v>
      </c>
      <c r="H199" s="23">
        <v>50</v>
      </c>
      <c r="AD199" s="24"/>
    </row>
    <row r="200" spans="1:30">
      <c r="A200" s="23">
        <v>199</v>
      </c>
      <c r="B200" s="194">
        <v>36518</v>
      </c>
      <c r="C200" s="23">
        <v>1</v>
      </c>
      <c r="D200" s="23">
        <v>4</v>
      </c>
      <c r="E200" s="23">
        <v>40</v>
      </c>
      <c r="F200" s="23">
        <v>42</v>
      </c>
      <c r="G200" s="23">
        <v>51</v>
      </c>
      <c r="H200" s="23">
        <v>54</v>
      </c>
      <c r="AD200" s="24"/>
    </row>
    <row r="201" spans="1:30">
      <c r="A201" s="23">
        <v>200</v>
      </c>
      <c r="B201" s="194">
        <v>36525</v>
      </c>
      <c r="C201" s="23">
        <v>1</v>
      </c>
      <c r="D201" s="23">
        <v>5</v>
      </c>
      <c r="E201" s="23">
        <v>10</v>
      </c>
      <c r="F201" s="23">
        <v>24</v>
      </c>
      <c r="G201" s="23">
        <v>31</v>
      </c>
      <c r="H201" s="23">
        <v>33</v>
      </c>
      <c r="AD201" s="24"/>
    </row>
    <row r="202" spans="1:30">
      <c r="A202" s="23">
        <v>201</v>
      </c>
      <c r="B202" s="194">
        <v>36533</v>
      </c>
      <c r="C202" s="23">
        <v>2</v>
      </c>
      <c r="D202" s="23">
        <v>5</v>
      </c>
      <c r="E202" s="23">
        <v>16</v>
      </c>
      <c r="F202" s="23">
        <v>26</v>
      </c>
      <c r="G202" s="23">
        <v>44</v>
      </c>
      <c r="H202" s="23">
        <v>54</v>
      </c>
      <c r="AD202" s="24"/>
    </row>
    <row r="203" spans="1:30">
      <c r="A203" s="23">
        <v>202</v>
      </c>
      <c r="B203" s="194">
        <v>36540</v>
      </c>
      <c r="C203" s="23">
        <v>10</v>
      </c>
      <c r="D203" s="23">
        <v>13</v>
      </c>
      <c r="E203" s="23">
        <v>25</v>
      </c>
      <c r="F203" s="23">
        <v>35</v>
      </c>
      <c r="G203" s="23">
        <v>43</v>
      </c>
      <c r="H203" s="23">
        <v>48</v>
      </c>
      <c r="AD203" s="24"/>
    </row>
    <row r="204" spans="1:30">
      <c r="A204" s="23">
        <v>203</v>
      </c>
      <c r="B204" s="194">
        <v>36547</v>
      </c>
      <c r="C204" s="23">
        <v>3</v>
      </c>
      <c r="D204" s="23">
        <v>12</v>
      </c>
      <c r="E204" s="23">
        <v>19</v>
      </c>
      <c r="F204" s="23">
        <v>27</v>
      </c>
      <c r="G204" s="23">
        <v>45</v>
      </c>
      <c r="H204" s="23">
        <v>46</v>
      </c>
      <c r="AD204" s="24"/>
    </row>
    <row r="205" spans="1:30">
      <c r="A205" s="23">
        <v>204</v>
      </c>
      <c r="B205" s="194">
        <v>36554</v>
      </c>
      <c r="C205" s="23">
        <v>31</v>
      </c>
      <c r="D205" s="23">
        <v>34</v>
      </c>
      <c r="E205" s="23">
        <v>37</v>
      </c>
      <c r="F205" s="23">
        <v>38</v>
      </c>
      <c r="G205" s="23">
        <v>53</v>
      </c>
      <c r="H205" s="23">
        <v>54</v>
      </c>
      <c r="AD205" s="24"/>
    </row>
    <row r="206" spans="1:30">
      <c r="A206" s="23">
        <v>205</v>
      </c>
      <c r="B206" s="194">
        <v>36561</v>
      </c>
      <c r="C206" s="23">
        <v>24</v>
      </c>
      <c r="D206" s="23">
        <v>28</v>
      </c>
      <c r="E206" s="23">
        <v>40</v>
      </c>
      <c r="F206" s="23">
        <v>47</v>
      </c>
      <c r="G206" s="23">
        <v>50</v>
      </c>
      <c r="H206" s="23">
        <v>52</v>
      </c>
      <c r="AD206" s="24"/>
    </row>
    <row r="207" spans="1:30">
      <c r="A207" s="23">
        <v>206</v>
      </c>
      <c r="B207" s="194">
        <v>36568</v>
      </c>
      <c r="C207" s="23">
        <v>5</v>
      </c>
      <c r="D207" s="23">
        <v>12</v>
      </c>
      <c r="E207" s="23">
        <v>16</v>
      </c>
      <c r="F207" s="23">
        <v>18</v>
      </c>
      <c r="G207" s="23">
        <v>22</v>
      </c>
      <c r="H207" s="23">
        <v>24</v>
      </c>
      <c r="AD207" s="24"/>
    </row>
    <row r="208" spans="1:30">
      <c r="A208" s="23">
        <v>207</v>
      </c>
      <c r="B208" s="194">
        <v>36575</v>
      </c>
      <c r="C208" s="23">
        <v>17</v>
      </c>
      <c r="D208" s="23">
        <v>35</v>
      </c>
      <c r="E208" s="23">
        <v>36</v>
      </c>
      <c r="F208" s="23">
        <v>39</v>
      </c>
      <c r="G208" s="23">
        <v>43</v>
      </c>
      <c r="H208" s="23">
        <v>54</v>
      </c>
      <c r="AD208" s="24"/>
    </row>
    <row r="209" spans="1:30">
      <c r="A209" s="23">
        <v>208</v>
      </c>
      <c r="B209" s="194">
        <v>36582</v>
      </c>
      <c r="C209" s="23">
        <v>22</v>
      </c>
      <c r="D209" s="23">
        <v>28</v>
      </c>
      <c r="E209" s="23">
        <v>29</v>
      </c>
      <c r="F209" s="23">
        <v>43</v>
      </c>
      <c r="G209" s="23">
        <v>47</v>
      </c>
      <c r="H209" s="23">
        <v>48</v>
      </c>
      <c r="AD209" s="24"/>
    </row>
    <row r="210" spans="1:30">
      <c r="A210" s="23">
        <v>209</v>
      </c>
      <c r="B210" s="194">
        <v>36589</v>
      </c>
      <c r="C210" s="23">
        <v>5</v>
      </c>
      <c r="D210" s="23">
        <v>14</v>
      </c>
      <c r="E210" s="23">
        <v>18</v>
      </c>
      <c r="F210" s="23">
        <v>43</v>
      </c>
      <c r="G210" s="23">
        <v>46</v>
      </c>
      <c r="H210" s="23">
        <v>54</v>
      </c>
      <c r="AD210" s="24"/>
    </row>
    <row r="211" spans="1:30">
      <c r="A211" s="23">
        <v>210</v>
      </c>
      <c r="B211" s="194">
        <v>36596</v>
      </c>
      <c r="C211" s="23">
        <v>7</v>
      </c>
      <c r="D211" s="23">
        <v>12</v>
      </c>
      <c r="E211" s="23">
        <v>22</v>
      </c>
      <c r="F211" s="23">
        <v>34</v>
      </c>
      <c r="G211" s="23">
        <v>38</v>
      </c>
      <c r="H211" s="23">
        <v>53</v>
      </c>
      <c r="AD211" s="24"/>
    </row>
    <row r="212" spans="1:30">
      <c r="A212" s="23">
        <v>211</v>
      </c>
      <c r="B212" s="194">
        <v>36603</v>
      </c>
      <c r="C212" s="23">
        <v>4</v>
      </c>
      <c r="D212" s="23">
        <v>7</v>
      </c>
      <c r="E212" s="23">
        <v>15</v>
      </c>
      <c r="F212" s="23">
        <v>16</v>
      </c>
      <c r="G212" s="23">
        <v>35</v>
      </c>
      <c r="H212" s="23">
        <v>40</v>
      </c>
      <c r="AD212" s="24"/>
    </row>
    <row r="213" spans="1:30">
      <c r="A213" s="23">
        <v>212</v>
      </c>
      <c r="B213" s="194">
        <v>36610</v>
      </c>
      <c r="C213" s="23">
        <v>15</v>
      </c>
      <c r="D213" s="23">
        <v>23</v>
      </c>
      <c r="E213" s="23">
        <v>31</v>
      </c>
      <c r="F213" s="23">
        <v>39</v>
      </c>
      <c r="G213" s="23">
        <v>47</v>
      </c>
      <c r="H213" s="23">
        <v>49</v>
      </c>
      <c r="AD213" s="24"/>
    </row>
    <row r="214" spans="1:30">
      <c r="A214" s="23">
        <v>213</v>
      </c>
      <c r="B214" s="194">
        <v>36617</v>
      </c>
      <c r="C214" s="23">
        <v>6</v>
      </c>
      <c r="D214" s="23">
        <v>12</v>
      </c>
      <c r="E214" s="23">
        <v>35</v>
      </c>
      <c r="F214" s="23">
        <v>36</v>
      </c>
      <c r="G214" s="23">
        <v>40</v>
      </c>
      <c r="H214" s="23">
        <v>50</v>
      </c>
      <c r="AD214" s="24"/>
    </row>
    <row r="215" spans="1:30">
      <c r="A215" s="23">
        <v>214</v>
      </c>
      <c r="B215" s="194">
        <v>36624</v>
      </c>
      <c r="C215" s="23">
        <v>5</v>
      </c>
      <c r="D215" s="23">
        <v>15</v>
      </c>
      <c r="E215" s="23">
        <v>35</v>
      </c>
      <c r="F215" s="23">
        <v>42</v>
      </c>
      <c r="G215" s="23">
        <v>45</v>
      </c>
      <c r="H215" s="23">
        <v>49</v>
      </c>
      <c r="AD215" s="24"/>
    </row>
    <row r="216" spans="1:30">
      <c r="A216" s="23">
        <v>215</v>
      </c>
      <c r="B216" s="194">
        <v>36631</v>
      </c>
      <c r="C216" s="23">
        <v>6</v>
      </c>
      <c r="D216" s="23">
        <v>18</v>
      </c>
      <c r="E216" s="23">
        <v>34</v>
      </c>
      <c r="F216" s="23">
        <v>42</v>
      </c>
      <c r="G216" s="23">
        <v>45</v>
      </c>
      <c r="H216" s="23">
        <v>47</v>
      </c>
      <c r="AD216" s="24"/>
    </row>
    <row r="217" spans="1:30">
      <c r="A217" s="23">
        <v>216</v>
      </c>
      <c r="B217" s="194">
        <v>36638</v>
      </c>
      <c r="C217" s="23">
        <v>1</v>
      </c>
      <c r="D217" s="23">
        <v>2</v>
      </c>
      <c r="E217" s="23">
        <v>5</v>
      </c>
      <c r="F217" s="23">
        <v>24</v>
      </c>
      <c r="G217" s="23">
        <v>32</v>
      </c>
      <c r="H217" s="23">
        <v>46</v>
      </c>
      <c r="AD217" s="24"/>
    </row>
    <row r="218" spans="1:30">
      <c r="A218" s="23">
        <v>217</v>
      </c>
      <c r="B218" s="194">
        <v>36645</v>
      </c>
      <c r="C218" s="23">
        <v>7</v>
      </c>
      <c r="D218" s="23">
        <v>16</v>
      </c>
      <c r="E218" s="23">
        <v>22</v>
      </c>
      <c r="F218" s="23">
        <v>28</v>
      </c>
      <c r="G218" s="23">
        <v>36</v>
      </c>
      <c r="H218" s="23">
        <v>37</v>
      </c>
      <c r="AD218" s="24"/>
    </row>
    <row r="219" spans="1:30">
      <c r="A219" s="23">
        <v>218</v>
      </c>
      <c r="B219" s="194">
        <v>36652</v>
      </c>
      <c r="C219" s="23">
        <v>11</v>
      </c>
      <c r="D219" s="23">
        <v>18</v>
      </c>
      <c r="E219" s="23">
        <v>43</v>
      </c>
      <c r="F219" s="23">
        <v>44</v>
      </c>
      <c r="G219" s="23">
        <v>50</v>
      </c>
      <c r="H219" s="23">
        <v>53</v>
      </c>
      <c r="AD219" s="24"/>
    </row>
    <row r="220" spans="1:30">
      <c r="A220" s="23">
        <v>219</v>
      </c>
      <c r="B220" s="194">
        <v>36659</v>
      </c>
      <c r="C220" s="23">
        <v>2</v>
      </c>
      <c r="D220" s="23">
        <v>12</v>
      </c>
      <c r="E220" s="23">
        <v>32</v>
      </c>
      <c r="F220" s="23">
        <v>38</v>
      </c>
      <c r="G220" s="23">
        <v>47</v>
      </c>
      <c r="H220" s="23">
        <v>48</v>
      </c>
      <c r="AD220" s="24"/>
    </row>
    <row r="221" spans="1:30">
      <c r="A221" s="23">
        <v>220</v>
      </c>
      <c r="B221" s="194">
        <v>36666</v>
      </c>
      <c r="C221" s="23">
        <v>18</v>
      </c>
      <c r="D221" s="23">
        <v>25</v>
      </c>
      <c r="E221" s="23">
        <v>26</v>
      </c>
      <c r="F221" s="23">
        <v>31</v>
      </c>
      <c r="G221" s="23">
        <v>34</v>
      </c>
      <c r="H221" s="23">
        <v>49</v>
      </c>
      <c r="AD221" s="24"/>
    </row>
    <row r="222" spans="1:30">
      <c r="A222" s="23">
        <v>221</v>
      </c>
      <c r="B222" s="194">
        <v>36673</v>
      </c>
      <c r="C222" s="23">
        <v>2</v>
      </c>
      <c r="D222" s="23">
        <v>4</v>
      </c>
      <c r="E222" s="23">
        <v>29</v>
      </c>
      <c r="F222" s="23">
        <v>33</v>
      </c>
      <c r="G222" s="23">
        <v>35</v>
      </c>
      <c r="H222" s="23">
        <v>53</v>
      </c>
      <c r="AD222" s="24"/>
    </row>
    <row r="223" spans="1:30">
      <c r="A223" s="23">
        <v>222</v>
      </c>
      <c r="B223" s="194">
        <v>36680</v>
      </c>
      <c r="C223" s="23">
        <v>1</v>
      </c>
      <c r="D223" s="23">
        <v>4</v>
      </c>
      <c r="E223" s="23">
        <v>27</v>
      </c>
      <c r="F223" s="23">
        <v>38</v>
      </c>
      <c r="G223" s="23">
        <v>42</v>
      </c>
      <c r="H223" s="23">
        <v>44</v>
      </c>
      <c r="AD223" s="24"/>
    </row>
    <row r="224" spans="1:30">
      <c r="A224" s="23">
        <v>223</v>
      </c>
      <c r="B224" s="194">
        <v>36687</v>
      </c>
      <c r="C224" s="23">
        <v>7</v>
      </c>
      <c r="D224" s="23">
        <v>12</v>
      </c>
      <c r="E224" s="23">
        <v>21</v>
      </c>
      <c r="F224" s="23">
        <v>25</v>
      </c>
      <c r="G224" s="23">
        <v>34</v>
      </c>
      <c r="H224" s="23">
        <v>42</v>
      </c>
      <c r="AD224" s="24"/>
    </row>
    <row r="225" spans="1:30">
      <c r="A225" s="23">
        <v>224</v>
      </c>
      <c r="B225" s="194">
        <v>36694</v>
      </c>
      <c r="C225" s="23">
        <v>8</v>
      </c>
      <c r="D225" s="23">
        <v>15</v>
      </c>
      <c r="E225" s="23">
        <v>32</v>
      </c>
      <c r="F225" s="23">
        <v>45</v>
      </c>
      <c r="G225" s="23">
        <v>49</v>
      </c>
      <c r="H225" s="23">
        <v>52</v>
      </c>
      <c r="AD225" s="24"/>
    </row>
    <row r="226" spans="1:30">
      <c r="A226" s="23">
        <v>225</v>
      </c>
      <c r="B226" s="194">
        <v>36701</v>
      </c>
      <c r="C226" s="23">
        <v>9</v>
      </c>
      <c r="D226" s="23">
        <v>16</v>
      </c>
      <c r="E226" s="23">
        <v>41</v>
      </c>
      <c r="F226" s="23">
        <v>42</v>
      </c>
      <c r="G226" s="23">
        <v>52</v>
      </c>
      <c r="H226" s="23">
        <v>53</v>
      </c>
      <c r="AD226" s="24"/>
    </row>
    <row r="227" spans="1:30">
      <c r="A227" s="23">
        <v>226</v>
      </c>
      <c r="B227" s="194">
        <v>36708</v>
      </c>
      <c r="C227" s="23">
        <v>5</v>
      </c>
      <c r="D227" s="23">
        <v>35</v>
      </c>
      <c r="E227" s="23">
        <v>37</v>
      </c>
      <c r="F227" s="23">
        <v>38</v>
      </c>
      <c r="G227" s="23">
        <v>45</v>
      </c>
      <c r="H227" s="23">
        <v>51</v>
      </c>
      <c r="AD227" s="24"/>
    </row>
    <row r="228" spans="1:30">
      <c r="A228" s="23">
        <v>227</v>
      </c>
      <c r="B228" s="194">
        <v>36715</v>
      </c>
      <c r="C228" s="23">
        <v>8</v>
      </c>
      <c r="D228" s="23">
        <v>22</v>
      </c>
      <c r="E228" s="23">
        <v>32</v>
      </c>
      <c r="F228" s="23">
        <v>33</v>
      </c>
      <c r="G228" s="23">
        <v>40</v>
      </c>
      <c r="H228" s="23">
        <v>53</v>
      </c>
      <c r="AD228" s="24"/>
    </row>
    <row r="229" spans="1:30">
      <c r="A229" s="23">
        <v>228</v>
      </c>
      <c r="B229" s="194">
        <v>36722</v>
      </c>
      <c r="C229" s="23">
        <v>6</v>
      </c>
      <c r="D229" s="23">
        <v>10</v>
      </c>
      <c r="E229" s="23">
        <v>16</v>
      </c>
      <c r="F229" s="23">
        <v>34</v>
      </c>
      <c r="G229" s="23">
        <v>42</v>
      </c>
      <c r="H229" s="23">
        <v>47</v>
      </c>
      <c r="AD229" s="24"/>
    </row>
    <row r="230" spans="1:30">
      <c r="A230" s="23">
        <v>229</v>
      </c>
      <c r="B230" s="194">
        <v>36729</v>
      </c>
      <c r="C230" s="23">
        <v>7</v>
      </c>
      <c r="D230" s="23">
        <v>30</v>
      </c>
      <c r="E230" s="23">
        <v>32</v>
      </c>
      <c r="F230" s="23">
        <v>37</v>
      </c>
      <c r="G230" s="23">
        <v>50</v>
      </c>
      <c r="H230" s="23">
        <v>54</v>
      </c>
      <c r="AD230" s="24"/>
    </row>
    <row r="231" spans="1:30">
      <c r="A231" s="23">
        <v>230</v>
      </c>
      <c r="B231" s="194">
        <v>36736</v>
      </c>
      <c r="C231" s="23">
        <v>3</v>
      </c>
      <c r="D231" s="23">
        <v>13</v>
      </c>
      <c r="E231" s="23">
        <v>14</v>
      </c>
      <c r="F231" s="23">
        <v>24</v>
      </c>
      <c r="G231" s="23">
        <v>43</v>
      </c>
      <c r="H231" s="23">
        <v>51</v>
      </c>
      <c r="AD231" s="24"/>
    </row>
    <row r="232" spans="1:30">
      <c r="A232" s="23">
        <v>231</v>
      </c>
      <c r="B232" s="194">
        <v>36743</v>
      </c>
      <c r="C232" s="23">
        <v>8</v>
      </c>
      <c r="D232" s="23">
        <v>10</v>
      </c>
      <c r="E232" s="23">
        <v>21</v>
      </c>
      <c r="F232" s="23">
        <v>25</v>
      </c>
      <c r="G232" s="23">
        <v>38</v>
      </c>
      <c r="H232" s="23">
        <v>50</v>
      </c>
      <c r="AD232" s="24"/>
    </row>
    <row r="233" spans="1:30">
      <c r="A233" s="23">
        <v>232</v>
      </c>
      <c r="B233" s="194">
        <v>36750</v>
      </c>
      <c r="C233" s="23">
        <v>4</v>
      </c>
      <c r="D233" s="23">
        <v>13</v>
      </c>
      <c r="E233" s="23">
        <v>17</v>
      </c>
      <c r="F233" s="23">
        <v>27</v>
      </c>
      <c r="G233" s="23">
        <v>39</v>
      </c>
      <c r="H233" s="23">
        <v>50</v>
      </c>
      <c r="AD233" s="24"/>
    </row>
    <row r="234" spans="1:30">
      <c r="A234" s="23">
        <v>233</v>
      </c>
      <c r="B234" s="194">
        <v>36757</v>
      </c>
      <c r="C234" s="23">
        <v>16</v>
      </c>
      <c r="D234" s="23">
        <v>17</v>
      </c>
      <c r="E234" s="23">
        <v>28</v>
      </c>
      <c r="F234" s="23">
        <v>30</v>
      </c>
      <c r="G234" s="23">
        <v>36</v>
      </c>
      <c r="H234" s="23">
        <v>54</v>
      </c>
      <c r="AD234" s="24"/>
    </row>
    <row r="235" spans="1:30">
      <c r="A235" s="23">
        <v>234</v>
      </c>
      <c r="B235" s="194">
        <v>36764</v>
      </c>
      <c r="C235" s="23">
        <v>4</v>
      </c>
      <c r="D235" s="23">
        <v>10</v>
      </c>
      <c r="E235" s="23">
        <v>17</v>
      </c>
      <c r="F235" s="23">
        <v>24</v>
      </c>
      <c r="G235" s="23">
        <v>30</v>
      </c>
      <c r="H235" s="23">
        <v>54</v>
      </c>
      <c r="AD235" s="24"/>
    </row>
    <row r="236" spans="1:30">
      <c r="A236" s="23">
        <v>235</v>
      </c>
      <c r="B236" s="194">
        <v>36771</v>
      </c>
      <c r="C236" s="23">
        <v>10</v>
      </c>
      <c r="D236" s="23">
        <v>11</v>
      </c>
      <c r="E236" s="23">
        <v>17</v>
      </c>
      <c r="F236" s="23">
        <v>31</v>
      </c>
      <c r="G236" s="23">
        <v>37</v>
      </c>
      <c r="H236" s="23">
        <v>43</v>
      </c>
      <c r="AD236" s="24"/>
    </row>
    <row r="237" spans="1:30">
      <c r="A237" s="23">
        <v>236</v>
      </c>
      <c r="B237" s="194">
        <v>36778</v>
      </c>
      <c r="C237" s="23">
        <v>3</v>
      </c>
      <c r="D237" s="23">
        <v>5</v>
      </c>
      <c r="E237" s="23">
        <v>11</v>
      </c>
      <c r="F237" s="23">
        <v>14</v>
      </c>
      <c r="G237" s="23">
        <v>38</v>
      </c>
      <c r="H237" s="23">
        <v>48</v>
      </c>
      <c r="AD237" s="24"/>
    </row>
    <row r="238" spans="1:30">
      <c r="A238" s="23">
        <v>237</v>
      </c>
      <c r="B238" s="194">
        <v>36785</v>
      </c>
      <c r="C238" s="23">
        <v>3</v>
      </c>
      <c r="D238" s="23">
        <v>5</v>
      </c>
      <c r="E238" s="23">
        <v>23</v>
      </c>
      <c r="F238" s="23">
        <v>30</v>
      </c>
      <c r="G238" s="23">
        <v>46</v>
      </c>
      <c r="H238" s="23">
        <v>47</v>
      </c>
      <c r="AD238" s="24"/>
    </row>
    <row r="239" spans="1:30">
      <c r="A239" s="23">
        <v>238</v>
      </c>
      <c r="B239" s="194">
        <v>36792</v>
      </c>
      <c r="C239" s="23">
        <v>11</v>
      </c>
      <c r="D239" s="23">
        <v>17</v>
      </c>
      <c r="E239" s="23">
        <v>26</v>
      </c>
      <c r="F239" s="23">
        <v>36</v>
      </c>
      <c r="G239" s="23">
        <v>48</v>
      </c>
      <c r="H239" s="23">
        <v>52</v>
      </c>
      <c r="AD239" s="24"/>
    </row>
    <row r="240" spans="1:30">
      <c r="A240" s="23">
        <v>239</v>
      </c>
      <c r="B240" s="194">
        <v>36799</v>
      </c>
      <c r="C240" s="23">
        <v>7</v>
      </c>
      <c r="D240" s="23">
        <v>20</v>
      </c>
      <c r="E240" s="23">
        <v>31</v>
      </c>
      <c r="F240" s="23">
        <v>32</v>
      </c>
      <c r="G240" s="23">
        <v>50</v>
      </c>
      <c r="H240" s="23">
        <v>53</v>
      </c>
      <c r="AD240" s="24"/>
    </row>
    <row r="241" spans="1:30">
      <c r="A241" s="23">
        <v>240</v>
      </c>
      <c r="B241" s="194">
        <v>36806</v>
      </c>
      <c r="C241" s="23">
        <v>8</v>
      </c>
      <c r="D241" s="23">
        <v>11</v>
      </c>
      <c r="E241" s="23">
        <v>12</v>
      </c>
      <c r="F241" s="23">
        <v>17</v>
      </c>
      <c r="G241" s="23">
        <v>20</v>
      </c>
      <c r="H241" s="23">
        <v>47</v>
      </c>
      <c r="AD241" s="24"/>
    </row>
    <row r="242" spans="1:30">
      <c r="A242" s="23">
        <v>241</v>
      </c>
      <c r="B242" s="194">
        <v>36813</v>
      </c>
      <c r="C242" s="23">
        <v>3</v>
      </c>
      <c r="D242" s="23">
        <v>5</v>
      </c>
      <c r="E242" s="23">
        <v>9</v>
      </c>
      <c r="F242" s="23">
        <v>45</v>
      </c>
      <c r="G242" s="23">
        <v>51</v>
      </c>
      <c r="H242" s="23">
        <v>52</v>
      </c>
      <c r="AD242" s="24"/>
    </row>
    <row r="243" spans="1:30">
      <c r="A243" s="23">
        <v>242</v>
      </c>
      <c r="B243" s="194">
        <v>36820</v>
      </c>
      <c r="C243" s="23">
        <v>17</v>
      </c>
      <c r="D243" s="23">
        <v>18</v>
      </c>
      <c r="E243" s="23">
        <v>23</v>
      </c>
      <c r="F243" s="23">
        <v>28</v>
      </c>
      <c r="G243" s="23">
        <v>31</v>
      </c>
      <c r="H243" s="23">
        <v>53</v>
      </c>
      <c r="AD243" s="24"/>
    </row>
    <row r="244" spans="1:30">
      <c r="A244" s="23">
        <v>243</v>
      </c>
      <c r="B244" s="194">
        <v>36827</v>
      </c>
      <c r="C244" s="23">
        <v>11</v>
      </c>
      <c r="D244" s="23">
        <v>16</v>
      </c>
      <c r="E244" s="23">
        <v>30</v>
      </c>
      <c r="F244" s="23">
        <v>36</v>
      </c>
      <c r="G244" s="23">
        <v>51</v>
      </c>
      <c r="H244" s="23">
        <v>54</v>
      </c>
      <c r="AD244" s="24"/>
    </row>
    <row r="245" spans="1:30">
      <c r="A245" s="23">
        <v>244</v>
      </c>
      <c r="B245" s="194">
        <v>36834</v>
      </c>
      <c r="C245" s="23">
        <v>3</v>
      </c>
      <c r="D245" s="23">
        <v>17</v>
      </c>
      <c r="E245" s="23">
        <v>22</v>
      </c>
      <c r="F245" s="23">
        <v>27</v>
      </c>
      <c r="G245" s="23">
        <v>33</v>
      </c>
      <c r="H245" s="23">
        <v>40</v>
      </c>
      <c r="AD245" s="24"/>
    </row>
    <row r="246" spans="1:30">
      <c r="A246" s="23">
        <v>245</v>
      </c>
      <c r="B246" s="194">
        <v>36841</v>
      </c>
      <c r="C246" s="23">
        <v>15</v>
      </c>
      <c r="D246" s="23">
        <v>17</v>
      </c>
      <c r="E246" s="23">
        <v>24</v>
      </c>
      <c r="F246" s="23">
        <v>27</v>
      </c>
      <c r="G246" s="23">
        <v>32</v>
      </c>
      <c r="H246" s="23">
        <v>48</v>
      </c>
      <c r="AD246" s="24"/>
    </row>
    <row r="247" spans="1:30">
      <c r="A247" s="23">
        <v>246</v>
      </c>
      <c r="B247" s="194">
        <v>36848</v>
      </c>
      <c r="C247" s="23">
        <v>13</v>
      </c>
      <c r="D247" s="23">
        <v>24</v>
      </c>
      <c r="E247" s="23">
        <v>32</v>
      </c>
      <c r="F247" s="23">
        <v>34</v>
      </c>
      <c r="G247" s="23">
        <v>43</v>
      </c>
      <c r="H247" s="23">
        <v>53</v>
      </c>
      <c r="AD247" s="24"/>
    </row>
    <row r="248" spans="1:30">
      <c r="A248" s="23">
        <v>247</v>
      </c>
      <c r="B248" s="194">
        <v>36855</v>
      </c>
      <c r="C248" s="23">
        <v>8</v>
      </c>
      <c r="D248" s="23">
        <v>15</v>
      </c>
      <c r="E248" s="23">
        <v>17</v>
      </c>
      <c r="F248" s="23">
        <v>39</v>
      </c>
      <c r="G248" s="23">
        <v>43</v>
      </c>
      <c r="H248" s="23">
        <v>49</v>
      </c>
      <c r="AD248" s="24"/>
    </row>
    <row r="249" spans="1:30">
      <c r="A249" s="23">
        <v>248</v>
      </c>
      <c r="B249" s="194">
        <v>36862</v>
      </c>
      <c r="C249" s="23">
        <v>17</v>
      </c>
      <c r="D249" s="23">
        <v>19</v>
      </c>
      <c r="E249" s="23">
        <v>22</v>
      </c>
      <c r="F249" s="23">
        <v>26</v>
      </c>
      <c r="G249" s="23">
        <v>27</v>
      </c>
      <c r="H249" s="23">
        <v>48</v>
      </c>
      <c r="AD249" s="24"/>
    </row>
    <row r="250" spans="1:30">
      <c r="A250" s="23">
        <v>249</v>
      </c>
      <c r="B250" s="194">
        <v>36869</v>
      </c>
      <c r="C250" s="23">
        <v>2</v>
      </c>
      <c r="D250" s="23">
        <v>3</v>
      </c>
      <c r="E250" s="23">
        <v>7</v>
      </c>
      <c r="F250" s="23">
        <v>18</v>
      </c>
      <c r="G250" s="23">
        <v>45</v>
      </c>
      <c r="H250" s="23">
        <v>53</v>
      </c>
      <c r="AD250" s="24"/>
    </row>
    <row r="251" spans="1:30">
      <c r="A251" s="23">
        <v>250</v>
      </c>
      <c r="B251" s="194">
        <v>36876</v>
      </c>
      <c r="C251" s="23">
        <v>6</v>
      </c>
      <c r="D251" s="23">
        <v>24</v>
      </c>
      <c r="E251" s="23">
        <v>33</v>
      </c>
      <c r="F251" s="23">
        <v>38</v>
      </c>
      <c r="G251" s="23">
        <v>45</v>
      </c>
      <c r="H251" s="23">
        <v>50</v>
      </c>
      <c r="AD251" s="24"/>
    </row>
    <row r="252" spans="1:30">
      <c r="A252" s="23">
        <v>251</v>
      </c>
      <c r="B252" s="194">
        <v>36883</v>
      </c>
      <c r="C252" s="23">
        <v>11</v>
      </c>
      <c r="D252" s="23">
        <v>16</v>
      </c>
      <c r="E252" s="23">
        <v>28</v>
      </c>
      <c r="F252" s="23">
        <v>29</v>
      </c>
      <c r="G252" s="23">
        <v>30</v>
      </c>
      <c r="H252" s="23">
        <v>45</v>
      </c>
      <c r="AD252" s="24"/>
    </row>
    <row r="253" spans="1:30">
      <c r="A253" s="23">
        <v>252</v>
      </c>
      <c r="B253" s="194">
        <v>36890</v>
      </c>
      <c r="C253" s="23">
        <v>5</v>
      </c>
      <c r="D253" s="23">
        <v>6</v>
      </c>
      <c r="E253" s="23">
        <v>23</v>
      </c>
      <c r="F253" s="23">
        <v>25</v>
      </c>
      <c r="G253" s="23">
        <v>39</v>
      </c>
      <c r="H253" s="23">
        <v>51</v>
      </c>
      <c r="AD253" s="24"/>
    </row>
    <row r="254" spans="1:30">
      <c r="A254" s="23">
        <v>253</v>
      </c>
      <c r="B254" s="194">
        <v>36897</v>
      </c>
      <c r="C254" s="23">
        <v>13</v>
      </c>
      <c r="D254" s="23">
        <v>21</v>
      </c>
      <c r="E254" s="23">
        <v>26</v>
      </c>
      <c r="F254" s="23">
        <v>29</v>
      </c>
      <c r="G254" s="23">
        <v>42</v>
      </c>
      <c r="H254" s="23">
        <v>47</v>
      </c>
      <c r="AD254" s="24"/>
    </row>
    <row r="255" spans="1:30">
      <c r="A255" s="23">
        <v>254</v>
      </c>
      <c r="B255" s="194">
        <v>36904</v>
      </c>
      <c r="C255" s="23">
        <v>3</v>
      </c>
      <c r="D255" s="23">
        <v>4</v>
      </c>
      <c r="E255" s="23">
        <v>12</v>
      </c>
      <c r="F255" s="23">
        <v>29</v>
      </c>
      <c r="G255" s="23">
        <v>38</v>
      </c>
      <c r="H255" s="23">
        <v>51</v>
      </c>
      <c r="AD255" s="24"/>
    </row>
    <row r="256" spans="1:30">
      <c r="A256" s="23">
        <v>255</v>
      </c>
      <c r="B256" s="194">
        <v>36911</v>
      </c>
      <c r="C256" s="23">
        <v>3</v>
      </c>
      <c r="D256" s="23">
        <v>12</v>
      </c>
      <c r="E256" s="23">
        <v>32</v>
      </c>
      <c r="F256" s="23">
        <v>34</v>
      </c>
      <c r="G256" s="23">
        <v>40</v>
      </c>
      <c r="H256" s="23">
        <v>50</v>
      </c>
      <c r="AD256" s="24"/>
    </row>
    <row r="257" spans="1:30">
      <c r="A257" s="23">
        <v>256</v>
      </c>
      <c r="B257" s="194">
        <v>36918</v>
      </c>
      <c r="C257" s="23">
        <v>6</v>
      </c>
      <c r="D257" s="23">
        <v>8</v>
      </c>
      <c r="E257" s="23">
        <v>19</v>
      </c>
      <c r="F257" s="23">
        <v>22</v>
      </c>
      <c r="G257" s="23">
        <v>43</v>
      </c>
      <c r="H257" s="23">
        <v>52</v>
      </c>
      <c r="AD257" s="24"/>
    </row>
    <row r="258" spans="1:30">
      <c r="A258" s="23">
        <v>257</v>
      </c>
      <c r="B258" s="194">
        <v>36925</v>
      </c>
      <c r="C258" s="23">
        <v>6</v>
      </c>
      <c r="D258" s="23">
        <v>8</v>
      </c>
      <c r="E258" s="23">
        <v>18</v>
      </c>
      <c r="F258" s="23">
        <v>34</v>
      </c>
      <c r="G258" s="23">
        <v>38</v>
      </c>
      <c r="H258" s="23">
        <v>47</v>
      </c>
      <c r="AD258" s="24"/>
    </row>
    <row r="259" spans="1:30">
      <c r="A259" s="23">
        <v>258</v>
      </c>
      <c r="B259" s="194">
        <v>36932</v>
      </c>
      <c r="C259" s="23">
        <v>3</v>
      </c>
      <c r="D259" s="23">
        <v>8</v>
      </c>
      <c r="E259" s="23">
        <v>21</v>
      </c>
      <c r="F259" s="23">
        <v>25</v>
      </c>
      <c r="G259" s="23">
        <v>30</v>
      </c>
      <c r="H259" s="23">
        <v>31</v>
      </c>
      <c r="AD259" s="24"/>
    </row>
    <row r="260" spans="1:30">
      <c r="A260" s="23">
        <v>259</v>
      </c>
      <c r="B260" s="194">
        <v>36939</v>
      </c>
      <c r="C260" s="23">
        <v>14</v>
      </c>
      <c r="D260" s="23">
        <v>33</v>
      </c>
      <c r="E260" s="23">
        <v>36</v>
      </c>
      <c r="F260" s="23">
        <v>38</v>
      </c>
      <c r="G260" s="23">
        <v>41</v>
      </c>
      <c r="H260" s="23">
        <v>49</v>
      </c>
      <c r="AD260" s="24"/>
    </row>
    <row r="261" spans="1:30">
      <c r="A261" s="23">
        <v>260</v>
      </c>
      <c r="B261" s="194">
        <v>36946</v>
      </c>
      <c r="C261" s="23">
        <v>6</v>
      </c>
      <c r="D261" s="23">
        <v>13</v>
      </c>
      <c r="E261" s="23">
        <v>22</v>
      </c>
      <c r="F261" s="23">
        <v>24</v>
      </c>
      <c r="G261" s="23">
        <v>42</v>
      </c>
      <c r="H261" s="23">
        <v>44</v>
      </c>
      <c r="AD261" s="24"/>
    </row>
    <row r="262" spans="1:30">
      <c r="A262" s="23">
        <v>261</v>
      </c>
      <c r="B262" s="194">
        <v>36953</v>
      </c>
      <c r="C262" s="23">
        <v>17</v>
      </c>
      <c r="D262" s="23">
        <v>18</v>
      </c>
      <c r="E262" s="23">
        <v>19</v>
      </c>
      <c r="F262" s="23">
        <v>38</v>
      </c>
      <c r="G262" s="23">
        <v>49</v>
      </c>
      <c r="H262" s="23">
        <v>53</v>
      </c>
      <c r="AD262" s="24"/>
    </row>
    <row r="263" spans="1:30">
      <c r="A263" s="23">
        <v>262</v>
      </c>
      <c r="B263" s="194">
        <v>36960</v>
      </c>
      <c r="C263" s="23">
        <v>8</v>
      </c>
      <c r="D263" s="23">
        <v>14</v>
      </c>
      <c r="E263" s="23">
        <v>19</v>
      </c>
      <c r="F263" s="23">
        <v>30</v>
      </c>
      <c r="G263" s="23">
        <v>42</v>
      </c>
      <c r="H263" s="23">
        <v>50</v>
      </c>
      <c r="AD263" s="24"/>
    </row>
    <row r="264" spans="1:30">
      <c r="A264" s="23">
        <v>263</v>
      </c>
      <c r="B264" s="194">
        <v>36967</v>
      </c>
      <c r="C264" s="23">
        <v>8</v>
      </c>
      <c r="D264" s="23">
        <v>22</v>
      </c>
      <c r="E264" s="23">
        <v>25</v>
      </c>
      <c r="F264" s="23">
        <v>48</v>
      </c>
      <c r="G264" s="23">
        <v>52</v>
      </c>
      <c r="H264" s="23">
        <v>54</v>
      </c>
      <c r="AD264" s="24"/>
    </row>
    <row r="265" spans="1:30">
      <c r="A265" s="23">
        <v>264</v>
      </c>
      <c r="B265" s="194">
        <v>36974</v>
      </c>
      <c r="C265" s="23">
        <v>3</v>
      </c>
      <c r="D265" s="23">
        <v>18</v>
      </c>
      <c r="E265" s="23">
        <v>20</v>
      </c>
      <c r="F265" s="23">
        <v>24</v>
      </c>
      <c r="G265" s="23">
        <v>42</v>
      </c>
      <c r="H265" s="23">
        <v>54</v>
      </c>
      <c r="AD265" s="24"/>
    </row>
    <row r="266" spans="1:30">
      <c r="A266" s="23">
        <v>265</v>
      </c>
      <c r="B266" s="194">
        <v>36981</v>
      </c>
      <c r="C266" s="23">
        <v>18</v>
      </c>
      <c r="D266" s="23">
        <v>20</v>
      </c>
      <c r="E266" s="23">
        <v>28</v>
      </c>
      <c r="F266" s="23">
        <v>32</v>
      </c>
      <c r="G266" s="23">
        <v>49</v>
      </c>
      <c r="H266" s="23">
        <v>53</v>
      </c>
      <c r="AD266" s="24"/>
    </row>
    <row r="267" spans="1:30">
      <c r="A267" s="23">
        <v>266</v>
      </c>
      <c r="B267" s="194">
        <v>36988</v>
      </c>
      <c r="C267" s="23">
        <v>21</v>
      </c>
      <c r="D267" s="23">
        <v>29</v>
      </c>
      <c r="E267" s="23">
        <v>35</v>
      </c>
      <c r="F267" s="23">
        <v>36</v>
      </c>
      <c r="G267" s="23">
        <v>38</v>
      </c>
      <c r="H267" s="23">
        <v>54</v>
      </c>
      <c r="AD267" s="24"/>
    </row>
    <row r="268" spans="1:30">
      <c r="A268" s="23">
        <v>267</v>
      </c>
      <c r="B268" s="194">
        <v>36995</v>
      </c>
      <c r="C268" s="23">
        <v>7</v>
      </c>
      <c r="D268" s="23">
        <v>13</v>
      </c>
      <c r="E268" s="23">
        <v>21</v>
      </c>
      <c r="F268" s="23">
        <v>24</v>
      </c>
      <c r="G268" s="23">
        <v>33</v>
      </c>
      <c r="H268" s="23">
        <v>50</v>
      </c>
      <c r="AD268" s="24"/>
    </row>
    <row r="269" spans="1:30">
      <c r="A269" s="23">
        <v>268</v>
      </c>
      <c r="B269" s="194">
        <v>37002</v>
      </c>
      <c r="C269" s="23">
        <v>7</v>
      </c>
      <c r="D269" s="23">
        <v>10</v>
      </c>
      <c r="E269" s="23">
        <v>21</v>
      </c>
      <c r="F269" s="23">
        <v>27</v>
      </c>
      <c r="G269" s="23">
        <v>48</v>
      </c>
      <c r="H269" s="23">
        <v>49</v>
      </c>
      <c r="AD269" s="24"/>
    </row>
    <row r="270" spans="1:30">
      <c r="A270" s="23">
        <v>269</v>
      </c>
      <c r="B270" s="194">
        <v>37009</v>
      </c>
      <c r="C270" s="23">
        <v>8</v>
      </c>
      <c r="D270" s="23">
        <v>11</v>
      </c>
      <c r="E270" s="23">
        <v>19</v>
      </c>
      <c r="F270" s="23">
        <v>30</v>
      </c>
      <c r="G270" s="23">
        <v>39</v>
      </c>
      <c r="H270" s="23">
        <v>50</v>
      </c>
      <c r="AD270" s="24"/>
    </row>
    <row r="271" spans="1:30">
      <c r="A271" s="23">
        <v>270</v>
      </c>
      <c r="B271" s="194">
        <v>37016</v>
      </c>
      <c r="C271" s="23">
        <v>3</v>
      </c>
      <c r="D271" s="23">
        <v>20</v>
      </c>
      <c r="E271" s="23">
        <v>28</v>
      </c>
      <c r="F271" s="23">
        <v>46</v>
      </c>
      <c r="G271" s="23">
        <v>47</v>
      </c>
      <c r="H271" s="23">
        <v>52</v>
      </c>
      <c r="AD271" s="24"/>
    </row>
    <row r="272" spans="1:30">
      <c r="A272" s="23">
        <v>271</v>
      </c>
      <c r="B272" s="194">
        <v>37023</v>
      </c>
      <c r="C272" s="23">
        <v>4</v>
      </c>
      <c r="D272" s="23">
        <v>15</v>
      </c>
      <c r="E272" s="23">
        <v>31</v>
      </c>
      <c r="F272" s="23">
        <v>34</v>
      </c>
      <c r="G272" s="23">
        <v>37</v>
      </c>
      <c r="H272" s="23">
        <v>38</v>
      </c>
      <c r="AD272" s="24"/>
    </row>
    <row r="273" spans="1:30">
      <c r="A273" s="23">
        <v>272</v>
      </c>
      <c r="B273" s="194">
        <v>37030</v>
      </c>
      <c r="C273" s="23">
        <v>3</v>
      </c>
      <c r="D273" s="23">
        <v>4</v>
      </c>
      <c r="E273" s="23">
        <v>8</v>
      </c>
      <c r="F273" s="23">
        <v>34</v>
      </c>
      <c r="G273" s="23">
        <v>36</v>
      </c>
      <c r="H273" s="23">
        <v>37</v>
      </c>
      <c r="AD273" s="24"/>
    </row>
    <row r="274" spans="1:30">
      <c r="A274" s="23">
        <v>273</v>
      </c>
      <c r="B274" s="194">
        <v>37037</v>
      </c>
      <c r="C274" s="23">
        <v>10</v>
      </c>
      <c r="D274" s="23">
        <v>19</v>
      </c>
      <c r="E274" s="23">
        <v>27</v>
      </c>
      <c r="F274" s="23">
        <v>33</v>
      </c>
      <c r="G274" s="23">
        <v>39</v>
      </c>
      <c r="H274" s="23">
        <v>46</v>
      </c>
      <c r="AD274" s="24"/>
    </row>
    <row r="275" spans="1:30">
      <c r="A275" s="23">
        <v>274</v>
      </c>
      <c r="B275" s="194">
        <v>37044</v>
      </c>
      <c r="C275" s="23">
        <v>15</v>
      </c>
      <c r="D275" s="23">
        <v>36</v>
      </c>
      <c r="E275" s="23">
        <v>40</v>
      </c>
      <c r="F275" s="23">
        <v>42</v>
      </c>
      <c r="G275" s="23">
        <v>51</v>
      </c>
      <c r="H275" s="23">
        <v>52</v>
      </c>
      <c r="AD275" s="24"/>
    </row>
    <row r="276" spans="1:30">
      <c r="A276" s="23">
        <v>275</v>
      </c>
      <c r="B276" s="194">
        <v>37051</v>
      </c>
      <c r="C276" s="23">
        <v>5</v>
      </c>
      <c r="D276" s="23">
        <v>13</v>
      </c>
      <c r="E276" s="23">
        <v>24</v>
      </c>
      <c r="F276" s="23">
        <v>33</v>
      </c>
      <c r="G276" s="23">
        <v>34</v>
      </c>
      <c r="H276" s="23">
        <v>35</v>
      </c>
      <c r="AD276" s="24"/>
    </row>
    <row r="277" spans="1:30">
      <c r="A277" s="23">
        <v>276</v>
      </c>
      <c r="B277" s="194">
        <v>37058</v>
      </c>
      <c r="C277" s="23">
        <v>7</v>
      </c>
      <c r="D277" s="23">
        <v>8</v>
      </c>
      <c r="E277" s="23">
        <v>28</v>
      </c>
      <c r="F277" s="23">
        <v>32</v>
      </c>
      <c r="G277" s="23">
        <v>38</v>
      </c>
      <c r="H277" s="23">
        <v>51</v>
      </c>
      <c r="AD277" s="24"/>
    </row>
    <row r="278" spans="1:30">
      <c r="A278" s="23">
        <v>277</v>
      </c>
      <c r="B278" s="194">
        <v>37065</v>
      </c>
      <c r="C278" s="23">
        <v>5</v>
      </c>
      <c r="D278" s="23">
        <v>8</v>
      </c>
      <c r="E278" s="23">
        <v>10</v>
      </c>
      <c r="F278" s="23">
        <v>15</v>
      </c>
      <c r="G278" s="23">
        <v>18</v>
      </c>
      <c r="H278" s="23">
        <v>44</v>
      </c>
      <c r="AD278" s="24"/>
    </row>
    <row r="279" spans="1:30">
      <c r="A279" s="23">
        <v>278</v>
      </c>
      <c r="B279" s="194">
        <v>37072</v>
      </c>
      <c r="C279" s="23">
        <v>9</v>
      </c>
      <c r="D279" s="23">
        <v>15</v>
      </c>
      <c r="E279" s="23">
        <v>19</v>
      </c>
      <c r="F279" s="23">
        <v>22</v>
      </c>
      <c r="G279" s="23">
        <v>36</v>
      </c>
      <c r="H279" s="23">
        <v>42</v>
      </c>
      <c r="AD279" s="24"/>
    </row>
    <row r="280" spans="1:30">
      <c r="A280" s="23">
        <v>279</v>
      </c>
      <c r="B280" s="194">
        <v>37079</v>
      </c>
      <c r="C280" s="23">
        <v>9</v>
      </c>
      <c r="D280" s="23">
        <v>12</v>
      </c>
      <c r="E280" s="23">
        <v>17</v>
      </c>
      <c r="F280" s="23">
        <v>32</v>
      </c>
      <c r="G280" s="23">
        <v>34</v>
      </c>
      <c r="H280" s="23">
        <v>35</v>
      </c>
      <c r="AD280" s="24"/>
    </row>
    <row r="281" spans="1:30">
      <c r="A281" s="23">
        <v>280</v>
      </c>
      <c r="B281" s="194">
        <v>37086</v>
      </c>
      <c r="C281" s="23">
        <v>15</v>
      </c>
      <c r="D281" s="23">
        <v>25</v>
      </c>
      <c r="E281" s="23">
        <v>28</v>
      </c>
      <c r="F281" s="23">
        <v>32</v>
      </c>
      <c r="G281" s="23">
        <v>38</v>
      </c>
      <c r="H281" s="23">
        <v>45</v>
      </c>
      <c r="AD281" s="24"/>
    </row>
    <row r="282" spans="1:30">
      <c r="A282" s="23">
        <v>281</v>
      </c>
      <c r="B282" s="194">
        <v>37093</v>
      </c>
      <c r="C282" s="23">
        <v>6</v>
      </c>
      <c r="D282" s="23">
        <v>14</v>
      </c>
      <c r="E282" s="23">
        <v>15</v>
      </c>
      <c r="F282" s="23">
        <v>25</v>
      </c>
      <c r="G282" s="23">
        <v>49</v>
      </c>
      <c r="H282" s="23">
        <v>52</v>
      </c>
      <c r="AD282" s="24"/>
    </row>
    <row r="283" spans="1:30">
      <c r="A283" s="23">
        <v>282</v>
      </c>
      <c r="B283" s="194">
        <v>37100</v>
      </c>
      <c r="C283" s="23">
        <v>19</v>
      </c>
      <c r="D283" s="23">
        <v>29</v>
      </c>
      <c r="E283" s="23">
        <v>34</v>
      </c>
      <c r="F283" s="23">
        <v>41</v>
      </c>
      <c r="G283" s="23">
        <v>47</v>
      </c>
      <c r="H283" s="23">
        <v>48</v>
      </c>
      <c r="AD283" s="24"/>
    </row>
    <row r="284" spans="1:30">
      <c r="A284" s="23">
        <v>283</v>
      </c>
      <c r="B284" s="194">
        <v>37104</v>
      </c>
      <c r="C284" s="23">
        <v>8</v>
      </c>
      <c r="D284" s="23">
        <v>10</v>
      </c>
      <c r="E284" s="23">
        <v>24</v>
      </c>
      <c r="F284" s="23">
        <v>26</v>
      </c>
      <c r="G284" s="23">
        <v>32</v>
      </c>
      <c r="H284" s="23">
        <v>49</v>
      </c>
      <c r="AD284" s="24"/>
    </row>
    <row r="285" spans="1:30">
      <c r="A285" s="23">
        <v>284</v>
      </c>
      <c r="B285" s="194">
        <v>37107</v>
      </c>
      <c r="C285" s="23">
        <v>6</v>
      </c>
      <c r="D285" s="23">
        <v>14</v>
      </c>
      <c r="E285" s="23">
        <v>17</v>
      </c>
      <c r="F285" s="23">
        <v>26</v>
      </c>
      <c r="G285" s="23">
        <v>50</v>
      </c>
      <c r="H285" s="23">
        <v>52</v>
      </c>
      <c r="AD285" s="24"/>
    </row>
    <row r="286" spans="1:30">
      <c r="A286" s="23">
        <v>285</v>
      </c>
      <c r="B286" s="194">
        <v>37111</v>
      </c>
      <c r="C286" s="23">
        <v>8</v>
      </c>
      <c r="D286" s="23">
        <v>12</v>
      </c>
      <c r="E286" s="23">
        <v>28</v>
      </c>
      <c r="F286" s="23">
        <v>31</v>
      </c>
      <c r="G286" s="23">
        <v>34</v>
      </c>
      <c r="H286" s="23">
        <v>37</v>
      </c>
      <c r="AD286" s="24"/>
    </row>
    <row r="287" spans="1:30">
      <c r="A287" s="23">
        <v>286</v>
      </c>
      <c r="B287" s="194">
        <v>37114</v>
      </c>
      <c r="C287" s="23">
        <v>1</v>
      </c>
      <c r="D287" s="23">
        <v>6</v>
      </c>
      <c r="E287" s="23">
        <v>21</v>
      </c>
      <c r="F287" s="23">
        <v>25</v>
      </c>
      <c r="G287" s="23">
        <v>32</v>
      </c>
      <c r="H287" s="23">
        <v>49</v>
      </c>
      <c r="AD287" s="24"/>
    </row>
    <row r="288" spans="1:30">
      <c r="A288" s="23">
        <v>287</v>
      </c>
      <c r="B288" s="194">
        <v>37118</v>
      </c>
      <c r="C288" s="23">
        <v>1</v>
      </c>
      <c r="D288" s="23">
        <v>3</v>
      </c>
      <c r="E288" s="23">
        <v>7</v>
      </c>
      <c r="F288" s="23">
        <v>18</v>
      </c>
      <c r="G288" s="23">
        <v>35</v>
      </c>
      <c r="H288" s="23">
        <v>50</v>
      </c>
      <c r="AD288" s="24"/>
    </row>
    <row r="289" spans="1:30">
      <c r="A289" s="23">
        <v>288</v>
      </c>
      <c r="B289" s="194">
        <v>37121</v>
      </c>
      <c r="C289" s="23">
        <v>4</v>
      </c>
      <c r="D289" s="23">
        <v>9</v>
      </c>
      <c r="E289" s="23">
        <v>12</v>
      </c>
      <c r="F289" s="23">
        <v>13</v>
      </c>
      <c r="G289" s="23">
        <v>52</v>
      </c>
      <c r="H289" s="23">
        <v>53</v>
      </c>
      <c r="AD289" s="24"/>
    </row>
    <row r="290" spans="1:30">
      <c r="A290" s="23">
        <v>289</v>
      </c>
      <c r="B290" s="194">
        <v>37125</v>
      </c>
      <c r="C290" s="23">
        <v>14</v>
      </c>
      <c r="D290" s="23">
        <v>15</v>
      </c>
      <c r="E290" s="23">
        <v>22</v>
      </c>
      <c r="F290" s="23">
        <v>23</v>
      </c>
      <c r="G290" s="23">
        <v>25</v>
      </c>
      <c r="H290" s="23">
        <v>37</v>
      </c>
      <c r="AD290" s="24"/>
    </row>
    <row r="291" spans="1:30">
      <c r="A291" s="23">
        <v>290</v>
      </c>
      <c r="B291" s="194">
        <v>37128</v>
      </c>
      <c r="C291" s="23">
        <v>3</v>
      </c>
      <c r="D291" s="23">
        <v>7</v>
      </c>
      <c r="E291" s="23">
        <v>19</v>
      </c>
      <c r="F291" s="23">
        <v>34</v>
      </c>
      <c r="G291" s="23">
        <v>37</v>
      </c>
      <c r="H291" s="23">
        <v>39</v>
      </c>
      <c r="AD291" s="24"/>
    </row>
    <row r="292" spans="1:30">
      <c r="A292" s="23">
        <v>291</v>
      </c>
      <c r="B292" s="194">
        <v>37132</v>
      </c>
      <c r="C292" s="23">
        <v>4</v>
      </c>
      <c r="D292" s="23">
        <v>22</v>
      </c>
      <c r="E292" s="23">
        <v>28</v>
      </c>
      <c r="F292" s="23">
        <v>30</v>
      </c>
      <c r="G292" s="23">
        <v>44</v>
      </c>
      <c r="H292" s="23">
        <v>49</v>
      </c>
      <c r="AD292" s="24"/>
    </row>
    <row r="293" spans="1:30">
      <c r="A293" s="23">
        <v>292</v>
      </c>
      <c r="B293" s="194">
        <v>37135</v>
      </c>
      <c r="C293" s="23">
        <v>4</v>
      </c>
      <c r="D293" s="23">
        <v>6</v>
      </c>
      <c r="E293" s="23">
        <v>19</v>
      </c>
      <c r="F293" s="23">
        <v>28</v>
      </c>
      <c r="G293" s="23">
        <v>35</v>
      </c>
      <c r="H293" s="23">
        <v>49</v>
      </c>
      <c r="AD293" s="24"/>
    </row>
    <row r="294" spans="1:30">
      <c r="A294" s="23">
        <v>293</v>
      </c>
      <c r="B294" s="194">
        <v>37139</v>
      </c>
      <c r="C294" s="23">
        <v>35</v>
      </c>
      <c r="D294" s="23">
        <v>37</v>
      </c>
      <c r="E294" s="23">
        <v>42</v>
      </c>
      <c r="F294" s="23">
        <v>46</v>
      </c>
      <c r="G294" s="23">
        <v>49</v>
      </c>
      <c r="H294" s="23">
        <v>54</v>
      </c>
      <c r="AD294" s="24"/>
    </row>
    <row r="295" spans="1:30">
      <c r="A295" s="23">
        <v>294</v>
      </c>
      <c r="B295" s="194">
        <v>37142</v>
      </c>
      <c r="C295" s="23">
        <v>4</v>
      </c>
      <c r="D295" s="23">
        <v>5</v>
      </c>
      <c r="E295" s="23">
        <v>13</v>
      </c>
      <c r="F295" s="23">
        <v>17</v>
      </c>
      <c r="G295" s="23">
        <v>46</v>
      </c>
      <c r="H295" s="23">
        <v>54</v>
      </c>
      <c r="AD295" s="24"/>
    </row>
    <row r="296" spans="1:30">
      <c r="A296" s="23">
        <v>295</v>
      </c>
      <c r="B296" s="194">
        <v>37146</v>
      </c>
      <c r="C296" s="23">
        <v>9</v>
      </c>
      <c r="D296" s="23">
        <v>22</v>
      </c>
      <c r="E296" s="23">
        <v>47</v>
      </c>
      <c r="F296" s="23">
        <v>49</v>
      </c>
      <c r="G296" s="23">
        <v>52</v>
      </c>
      <c r="H296" s="23">
        <v>54</v>
      </c>
      <c r="AD296" s="24"/>
    </row>
    <row r="297" spans="1:30">
      <c r="A297" s="23">
        <v>296</v>
      </c>
      <c r="B297" s="194">
        <v>37149</v>
      </c>
      <c r="C297" s="23">
        <v>5</v>
      </c>
      <c r="D297" s="23">
        <v>23</v>
      </c>
      <c r="E297" s="23">
        <v>31</v>
      </c>
      <c r="F297" s="23">
        <v>33</v>
      </c>
      <c r="G297" s="23">
        <v>45</v>
      </c>
      <c r="H297" s="23">
        <v>49</v>
      </c>
      <c r="AD297" s="24"/>
    </row>
    <row r="298" spans="1:30">
      <c r="A298" s="23">
        <v>297</v>
      </c>
      <c r="B298" s="194">
        <v>37153</v>
      </c>
      <c r="C298" s="23">
        <v>8</v>
      </c>
      <c r="D298" s="23">
        <v>10</v>
      </c>
      <c r="E298" s="23">
        <v>17</v>
      </c>
      <c r="F298" s="23">
        <v>30</v>
      </c>
      <c r="G298" s="23">
        <v>33</v>
      </c>
      <c r="H298" s="23">
        <v>45</v>
      </c>
      <c r="AD298" s="24"/>
    </row>
    <row r="299" spans="1:30">
      <c r="A299" s="23">
        <v>298</v>
      </c>
      <c r="B299" s="194">
        <v>37156</v>
      </c>
      <c r="C299" s="23">
        <v>8</v>
      </c>
      <c r="D299" s="23">
        <v>12</v>
      </c>
      <c r="E299" s="23">
        <v>18</v>
      </c>
      <c r="F299" s="23">
        <v>23</v>
      </c>
      <c r="G299" s="23">
        <v>38</v>
      </c>
      <c r="H299" s="23">
        <v>49</v>
      </c>
      <c r="AD299" s="24"/>
    </row>
    <row r="300" spans="1:30">
      <c r="A300" s="23">
        <v>299</v>
      </c>
      <c r="B300" s="194">
        <v>37160</v>
      </c>
      <c r="C300" s="23">
        <v>6</v>
      </c>
      <c r="D300" s="23">
        <v>13</v>
      </c>
      <c r="E300" s="23">
        <v>17</v>
      </c>
      <c r="F300" s="23">
        <v>25</v>
      </c>
      <c r="G300" s="23">
        <v>36</v>
      </c>
      <c r="H300" s="23">
        <v>53</v>
      </c>
      <c r="AD300" s="24"/>
    </row>
    <row r="301" spans="1:30">
      <c r="A301" s="23">
        <v>300</v>
      </c>
      <c r="B301" s="194">
        <v>37163</v>
      </c>
      <c r="C301" s="23">
        <v>5</v>
      </c>
      <c r="D301" s="23">
        <v>8</v>
      </c>
      <c r="E301" s="23">
        <v>23</v>
      </c>
      <c r="F301" s="23">
        <v>34</v>
      </c>
      <c r="G301" s="23">
        <v>44</v>
      </c>
      <c r="H301" s="23">
        <v>51</v>
      </c>
      <c r="AD301" s="24"/>
    </row>
    <row r="302" spans="1:30">
      <c r="A302" s="23">
        <v>301</v>
      </c>
      <c r="B302" s="194">
        <v>37167</v>
      </c>
      <c r="C302" s="23">
        <v>10</v>
      </c>
      <c r="D302" s="23">
        <v>13</v>
      </c>
      <c r="E302" s="23">
        <v>20</v>
      </c>
      <c r="F302" s="23">
        <v>32</v>
      </c>
      <c r="G302" s="23">
        <v>38</v>
      </c>
      <c r="H302" s="23">
        <v>49</v>
      </c>
      <c r="AD302" s="24"/>
    </row>
    <row r="303" spans="1:30">
      <c r="A303" s="23">
        <v>302</v>
      </c>
      <c r="B303" s="194">
        <v>37170</v>
      </c>
      <c r="C303" s="23">
        <v>7</v>
      </c>
      <c r="D303" s="23">
        <v>31</v>
      </c>
      <c r="E303" s="23">
        <v>34</v>
      </c>
      <c r="F303" s="23">
        <v>35</v>
      </c>
      <c r="G303" s="23">
        <v>37</v>
      </c>
      <c r="H303" s="23">
        <v>45</v>
      </c>
      <c r="AD303" s="24"/>
    </row>
    <row r="304" spans="1:30">
      <c r="A304" s="23">
        <v>303</v>
      </c>
      <c r="B304" s="194">
        <v>37174</v>
      </c>
      <c r="C304" s="23">
        <v>6</v>
      </c>
      <c r="D304" s="23">
        <v>13</v>
      </c>
      <c r="E304" s="23">
        <v>17</v>
      </c>
      <c r="F304" s="23">
        <v>18</v>
      </c>
      <c r="G304" s="23">
        <v>20</v>
      </c>
      <c r="H304" s="23">
        <v>37</v>
      </c>
      <c r="AD304" s="24"/>
    </row>
    <row r="305" spans="1:30">
      <c r="A305" s="23">
        <v>304</v>
      </c>
      <c r="B305" s="194">
        <v>37177</v>
      </c>
      <c r="C305" s="23">
        <v>13</v>
      </c>
      <c r="D305" s="23">
        <v>17</v>
      </c>
      <c r="E305" s="23">
        <v>22</v>
      </c>
      <c r="F305" s="23">
        <v>25</v>
      </c>
      <c r="G305" s="23">
        <v>29</v>
      </c>
      <c r="H305" s="23">
        <v>41</v>
      </c>
      <c r="AD305" s="24"/>
    </row>
    <row r="306" spans="1:30">
      <c r="A306" s="23">
        <v>305</v>
      </c>
      <c r="B306" s="194">
        <v>37181</v>
      </c>
      <c r="C306" s="23">
        <v>15</v>
      </c>
      <c r="D306" s="23">
        <v>32</v>
      </c>
      <c r="E306" s="23">
        <v>33</v>
      </c>
      <c r="F306" s="23">
        <v>35</v>
      </c>
      <c r="G306" s="23">
        <v>36</v>
      </c>
      <c r="H306" s="23">
        <v>51</v>
      </c>
      <c r="AD306" s="24"/>
    </row>
    <row r="307" spans="1:30">
      <c r="A307" s="23">
        <v>306</v>
      </c>
      <c r="B307" s="194">
        <v>37184</v>
      </c>
      <c r="C307" s="23">
        <v>12</v>
      </c>
      <c r="D307" s="23">
        <v>13</v>
      </c>
      <c r="E307" s="23">
        <v>14</v>
      </c>
      <c r="F307" s="23">
        <v>31</v>
      </c>
      <c r="G307" s="23">
        <v>50</v>
      </c>
      <c r="H307" s="23">
        <v>51</v>
      </c>
      <c r="AD307" s="24"/>
    </row>
    <row r="308" spans="1:30">
      <c r="A308" s="23">
        <v>307</v>
      </c>
      <c r="B308" s="194">
        <v>37188</v>
      </c>
      <c r="C308" s="23">
        <v>2</v>
      </c>
      <c r="D308" s="23">
        <v>10</v>
      </c>
      <c r="E308" s="23">
        <v>17</v>
      </c>
      <c r="F308" s="23">
        <v>23</v>
      </c>
      <c r="G308" s="23">
        <v>32</v>
      </c>
      <c r="H308" s="23">
        <v>44</v>
      </c>
      <c r="AD308" s="24"/>
    </row>
    <row r="309" spans="1:30">
      <c r="A309" s="23">
        <v>308</v>
      </c>
      <c r="B309" s="194">
        <v>37191</v>
      </c>
      <c r="C309" s="23">
        <v>5</v>
      </c>
      <c r="D309" s="23">
        <v>18</v>
      </c>
      <c r="E309" s="23">
        <v>21</v>
      </c>
      <c r="F309" s="23">
        <v>29</v>
      </c>
      <c r="G309" s="23">
        <v>35</v>
      </c>
      <c r="H309" s="23">
        <v>48</v>
      </c>
      <c r="AD309" s="24"/>
    </row>
    <row r="310" spans="1:30">
      <c r="A310" s="23">
        <v>309</v>
      </c>
      <c r="B310" s="194">
        <v>37195</v>
      </c>
      <c r="C310" s="23">
        <v>7</v>
      </c>
      <c r="D310" s="23">
        <v>8</v>
      </c>
      <c r="E310" s="23">
        <v>18</v>
      </c>
      <c r="F310" s="23">
        <v>39</v>
      </c>
      <c r="G310" s="23">
        <v>43</v>
      </c>
      <c r="H310" s="23">
        <v>52</v>
      </c>
      <c r="AD310" s="24"/>
    </row>
    <row r="311" spans="1:30">
      <c r="A311" s="23">
        <v>310</v>
      </c>
      <c r="B311" s="194">
        <v>37198</v>
      </c>
      <c r="C311" s="23">
        <v>8</v>
      </c>
      <c r="D311" s="23">
        <v>23</v>
      </c>
      <c r="E311" s="23">
        <v>24</v>
      </c>
      <c r="F311" s="23">
        <v>28</v>
      </c>
      <c r="G311" s="23">
        <v>31</v>
      </c>
      <c r="H311" s="23">
        <v>47</v>
      </c>
      <c r="AD311" s="24"/>
    </row>
    <row r="312" spans="1:30">
      <c r="A312" s="23">
        <v>311</v>
      </c>
      <c r="B312" s="194">
        <v>37202</v>
      </c>
      <c r="C312" s="23">
        <v>4</v>
      </c>
      <c r="D312" s="23">
        <v>9</v>
      </c>
      <c r="E312" s="23">
        <v>15</v>
      </c>
      <c r="F312" s="23">
        <v>17</v>
      </c>
      <c r="G312" s="23">
        <v>34</v>
      </c>
      <c r="H312" s="23">
        <v>39</v>
      </c>
      <c r="AD312" s="24"/>
    </row>
    <row r="313" spans="1:30">
      <c r="A313" s="23">
        <v>312</v>
      </c>
      <c r="B313" s="194">
        <v>37205</v>
      </c>
      <c r="C313" s="23">
        <v>15</v>
      </c>
      <c r="D313" s="23">
        <v>16</v>
      </c>
      <c r="E313" s="23">
        <v>18</v>
      </c>
      <c r="F313" s="23">
        <v>28</v>
      </c>
      <c r="G313" s="23">
        <v>38</v>
      </c>
      <c r="H313" s="23">
        <v>47</v>
      </c>
      <c r="AD313" s="24"/>
    </row>
    <row r="314" spans="1:30">
      <c r="A314" s="23">
        <v>313</v>
      </c>
      <c r="B314" s="194">
        <v>37209</v>
      </c>
      <c r="C314" s="23">
        <v>14</v>
      </c>
      <c r="D314" s="23">
        <v>17</v>
      </c>
      <c r="E314" s="23">
        <v>25</v>
      </c>
      <c r="F314" s="23">
        <v>30</v>
      </c>
      <c r="G314" s="23">
        <v>39</v>
      </c>
      <c r="H314" s="23">
        <v>52</v>
      </c>
      <c r="AD314" s="24"/>
    </row>
    <row r="315" spans="1:30">
      <c r="A315" s="23">
        <v>314</v>
      </c>
      <c r="B315" s="194">
        <v>37212</v>
      </c>
      <c r="C315" s="23">
        <v>7</v>
      </c>
      <c r="D315" s="23">
        <v>8</v>
      </c>
      <c r="E315" s="23">
        <v>23</v>
      </c>
      <c r="F315" s="23">
        <v>30</v>
      </c>
      <c r="G315" s="23">
        <v>32</v>
      </c>
      <c r="H315" s="23">
        <v>53</v>
      </c>
      <c r="AD315" s="24"/>
    </row>
    <row r="316" spans="1:30">
      <c r="A316" s="23">
        <v>315</v>
      </c>
      <c r="B316" s="194">
        <v>37216</v>
      </c>
      <c r="C316" s="23">
        <v>11</v>
      </c>
      <c r="D316" s="23">
        <v>13</v>
      </c>
      <c r="E316" s="23">
        <v>38</v>
      </c>
      <c r="F316" s="23">
        <v>39</v>
      </c>
      <c r="G316" s="23">
        <v>45</v>
      </c>
      <c r="H316" s="23">
        <v>54</v>
      </c>
      <c r="AD316" s="24"/>
    </row>
    <row r="317" spans="1:30">
      <c r="A317" s="23">
        <v>316</v>
      </c>
      <c r="B317" s="194">
        <v>37219</v>
      </c>
      <c r="C317" s="23">
        <v>4</v>
      </c>
      <c r="D317" s="23">
        <v>5</v>
      </c>
      <c r="E317" s="23">
        <v>18</v>
      </c>
      <c r="F317" s="23">
        <v>25</v>
      </c>
      <c r="G317" s="23">
        <v>28</v>
      </c>
      <c r="H317" s="23">
        <v>51</v>
      </c>
      <c r="AD317" s="24"/>
    </row>
    <row r="318" spans="1:30">
      <c r="A318" s="23">
        <v>317</v>
      </c>
      <c r="B318" s="194">
        <v>37223</v>
      </c>
      <c r="C318" s="23">
        <v>1</v>
      </c>
      <c r="D318" s="23">
        <v>2</v>
      </c>
      <c r="E318" s="23">
        <v>25</v>
      </c>
      <c r="F318" s="23">
        <v>43</v>
      </c>
      <c r="G318" s="23">
        <v>50</v>
      </c>
      <c r="H318" s="23">
        <v>54</v>
      </c>
      <c r="AD318" s="24"/>
    </row>
    <row r="319" spans="1:30">
      <c r="A319" s="23">
        <v>318</v>
      </c>
      <c r="B319" s="194">
        <v>37226</v>
      </c>
      <c r="C319" s="23">
        <v>5</v>
      </c>
      <c r="D319" s="23">
        <v>16</v>
      </c>
      <c r="E319" s="23">
        <v>34</v>
      </c>
      <c r="F319" s="23">
        <v>38</v>
      </c>
      <c r="G319" s="23">
        <v>50</v>
      </c>
      <c r="H319" s="23">
        <v>53</v>
      </c>
      <c r="AD319" s="24"/>
    </row>
    <row r="320" spans="1:30">
      <c r="A320" s="23">
        <v>319</v>
      </c>
      <c r="B320" s="194">
        <v>37230</v>
      </c>
      <c r="C320" s="23">
        <v>4</v>
      </c>
      <c r="D320" s="23">
        <v>6</v>
      </c>
      <c r="E320" s="23">
        <v>9</v>
      </c>
      <c r="F320" s="23">
        <v>23</v>
      </c>
      <c r="G320" s="23">
        <v>45</v>
      </c>
      <c r="H320" s="23">
        <v>51</v>
      </c>
      <c r="AD320" s="24"/>
    </row>
    <row r="321" spans="1:30">
      <c r="A321" s="23">
        <v>320</v>
      </c>
      <c r="B321" s="194">
        <v>37233</v>
      </c>
      <c r="C321" s="23">
        <v>16</v>
      </c>
      <c r="D321" s="23">
        <v>18</v>
      </c>
      <c r="E321" s="23">
        <v>31</v>
      </c>
      <c r="F321" s="23">
        <v>34</v>
      </c>
      <c r="G321" s="23">
        <v>39</v>
      </c>
      <c r="H321" s="23">
        <v>54</v>
      </c>
      <c r="AD321" s="24"/>
    </row>
    <row r="322" spans="1:30">
      <c r="A322" s="23">
        <v>321</v>
      </c>
      <c r="B322" s="194">
        <v>37237</v>
      </c>
      <c r="C322" s="23">
        <v>10</v>
      </c>
      <c r="D322" s="23">
        <v>19</v>
      </c>
      <c r="E322" s="23">
        <v>22</v>
      </c>
      <c r="F322" s="23">
        <v>29</v>
      </c>
      <c r="G322" s="23">
        <v>30</v>
      </c>
      <c r="H322" s="23">
        <v>37</v>
      </c>
      <c r="AD322" s="24"/>
    </row>
    <row r="323" spans="1:30">
      <c r="A323" s="23">
        <v>322</v>
      </c>
      <c r="B323" s="194">
        <v>37240</v>
      </c>
      <c r="C323" s="23">
        <v>4</v>
      </c>
      <c r="D323" s="23">
        <v>8</v>
      </c>
      <c r="E323" s="23">
        <v>11</v>
      </c>
      <c r="F323" s="23">
        <v>12</v>
      </c>
      <c r="G323" s="23">
        <v>29</v>
      </c>
      <c r="H323" s="23">
        <v>44</v>
      </c>
      <c r="AD323" s="24"/>
    </row>
    <row r="324" spans="1:30">
      <c r="A324" s="23">
        <v>323</v>
      </c>
      <c r="B324" s="194">
        <v>37244</v>
      </c>
      <c r="C324" s="23">
        <v>15</v>
      </c>
      <c r="D324" s="23">
        <v>25</v>
      </c>
      <c r="E324" s="23">
        <v>41</v>
      </c>
      <c r="F324" s="23">
        <v>46</v>
      </c>
      <c r="G324" s="23">
        <v>49</v>
      </c>
      <c r="H324" s="23">
        <v>51</v>
      </c>
      <c r="AD324" s="24"/>
    </row>
    <row r="325" spans="1:30">
      <c r="A325" s="23">
        <v>324</v>
      </c>
      <c r="B325" s="194">
        <v>37247</v>
      </c>
      <c r="C325" s="23">
        <v>4</v>
      </c>
      <c r="D325" s="23">
        <v>24</v>
      </c>
      <c r="E325" s="23">
        <v>44</v>
      </c>
      <c r="F325" s="23">
        <v>49</v>
      </c>
      <c r="G325" s="23">
        <v>52</v>
      </c>
      <c r="H325" s="23">
        <v>53</v>
      </c>
      <c r="AD325" s="24"/>
    </row>
    <row r="326" spans="1:30">
      <c r="A326" s="23">
        <v>325</v>
      </c>
      <c r="B326" s="194">
        <v>37254</v>
      </c>
      <c r="C326" s="23">
        <v>6</v>
      </c>
      <c r="D326" s="23">
        <v>13</v>
      </c>
      <c r="E326" s="23">
        <v>19</v>
      </c>
      <c r="F326" s="23">
        <v>24</v>
      </c>
      <c r="G326" s="23">
        <v>30</v>
      </c>
      <c r="H326" s="23">
        <v>37</v>
      </c>
      <c r="AD326" s="24"/>
    </row>
    <row r="327" spans="1:30">
      <c r="A327" s="23">
        <v>326</v>
      </c>
      <c r="B327" s="194">
        <v>37261</v>
      </c>
      <c r="C327" s="23">
        <v>25</v>
      </c>
      <c r="D327" s="23">
        <v>30</v>
      </c>
      <c r="E327" s="23">
        <v>43</v>
      </c>
      <c r="F327" s="23">
        <v>45</v>
      </c>
      <c r="G327" s="23">
        <v>47</v>
      </c>
      <c r="H327" s="23">
        <v>49</v>
      </c>
      <c r="AD327" s="24"/>
    </row>
    <row r="328" spans="1:30">
      <c r="A328" s="23">
        <v>327</v>
      </c>
      <c r="B328" s="194">
        <v>37265</v>
      </c>
      <c r="C328" s="23">
        <v>16</v>
      </c>
      <c r="D328" s="23">
        <v>21</v>
      </c>
      <c r="E328" s="23">
        <v>22</v>
      </c>
      <c r="F328" s="23">
        <v>33</v>
      </c>
      <c r="G328" s="23">
        <v>48</v>
      </c>
      <c r="H328" s="23">
        <v>49</v>
      </c>
      <c r="AD328" s="24"/>
    </row>
    <row r="329" spans="1:30">
      <c r="A329" s="23">
        <v>328</v>
      </c>
      <c r="B329" s="194">
        <v>37268</v>
      </c>
      <c r="C329" s="23">
        <v>5</v>
      </c>
      <c r="D329" s="23">
        <v>8</v>
      </c>
      <c r="E329" s="23">
        <v>10</v>
      </c>
      <c r="F329" s="23">
        <v>27</v>
      </c>
      <c r="G329" s="23">
        <v>31</v>
      </c>
      <c r="H329" s="23">
        <v>51</v>
      </c>
      <c r="AD329" s="24"/>
    </row>
    <row r="330" spans="1:30">
      <c r="A330" s="23">
        <v>329</v>
      </c>
      <c r="B330" s="194">
        <v>37272</v>
      </c>
      <c r="C330" s="23">
        <v>2</v>
      </c>
      <c r="D330" s="23">
        <v>12</v>
      </c>
      <c r="E330" s="23">
        <v>16</v>
      </c>
      <c r="F330" s="23">
        <v>24</v>
      </c>
      <c r="G330" s="23">
        <v>26</v>
      </c>
      <c r="H330" s="23">
        <v>54</v>
      </c>
      <c r="AD330" s="24"/>
    </row>
    <row r="331" spans="1:30">
      <c r="A331" s="23">
        <v>330</v>
      </c>
      <c r="B331" s="194">
        <v>37275</v>
      </c>
      <c r="C331" s="23">
        <v>3</v>
      </c>
      <c r="D331" s="23">
        <v>5</v>
      </c>
      <c r="E331" s="23">
        <v>25</v>
      </c>
      <c r="F331" s="23">
        <v>33</v>
      </c>
      <c r="G331" s="23">
        <v>36</v>
      </c>
      <c r="H331" s="23">
        <v>49</v>
      </c>
      <c r="AD331" s="24"/>
    </row>
    <row r="332" spans="1:30">
      <c r="A332" s="23">
        <v>331</v>
      </c>
      <c r="B332" s="194">
        <v>37279</v>
      </c>
      <c r="C332" s="23">
        <v>8</v>
      </c>
      <c r="D332" s="23">
        <v>12</v>
      </c>
      <c r="E332" s="23">
        <v>14</v>
      </c>
      <c r="F332" s="23">
        <v>16</v>
      </c>
      <c r="G332" s="23">
        <v>19</v>
      </c>
      <c r="H332" s="23">
        <v>46</v>
      </c>
      <c r="AD332" s="24"/>
    </row>
    <row r="333" spans="1:30">
      <c r="A333" s="23">
        <v>332</v>
      </c>
      <c r="B333" s="194">
        <v>37282</v>
      </c>
      <c r="C333" s="23">
        <v>1</v>
      </c>
      <c r="D333" s="23">
        <v>3</v>
      </c>
      <c r="E333" s="23">
        <v>13</v>
      </c>
      <c r="F333" s="23">
        <v>22</v>
      </c>
      <c r="G333" s="23">
        <v>29</v>
      </c>
      <c r="H333" s="23">
        <v>32</v>
      </c>
      <c r="AD333" s="24"/>
    </row>
    <row r="334" spans="1:30">
      <c r="A334" s="23">
        <v>333</v>
      </c>
      <c r="B334" s="194">
        <v>37286</v>
      </c>
      <c r="C334" s="23">
        <v>8</v>
      </c>
      <c r="D334" s="23">
        <v>23</v>
      </c>
      <c r="E334" s="23">
        <v>34</v>
      </c>
      <c r="F334" s="23">
        <v>39</v>
      </c>
      <c r="G334" s="23">
        <v>43</v>
      </c>
      <c r="H334" s="23">
        <v>52</v>
      </c>
      <c r="AD334" s="24"/>
    </row>
    <row r="335" spans="1:30">
      <c r="A335" s="23">
        <v>334</v>
      </c>
      <c r="B335" s="194">
        <v>37289</v>
      </c>
      <c r="C335" s="23">
        <v>7</v>
      </c>
      <c r="D335" s="23">
        <v>8</v>
      </c>
      <c r="E335" s="23">
        <v>18</v>
      </c>
      <c r="F335" s="23">
        <v>22</v>
      </c>
      <c r="G335" s="23">
        <v>39</v>
      </c>
      <c r="H335" s="23">
        <v>49</v>
      </c>
      <c r="AD335" s="24"/>
    </row>
    <row r="336" spans="1:30">
      <c r="A336" s="23">
        <v>335</v>
      </c>
      <c r="B336" s="194">
        <v>37293</v>
      </c>
      <c r="C336" s="23">
        <v>15</v>
      </c>
      <c r="D336" s="23">
        <v>16</v>
      </c>
      <c r="E336" s="23">
        <v>39</v>
      </c>
      <c r="F336" s="23">
        <v>40</v>
      </c>
      <c r="G336" s="23">
        <v>47</v>
      </c>
      <c r="H336" s="23">
        <v>51</v>
      </c>
      <c r="AD336" s="24"/>
    </row>
    <row r="337" spans="1:30">
      <c r="A337" s="23">
        <v>336</v>
      </c>
      <c r="B337" s="194">
        <v>37296</v>
      </c>
      <c r="C337" s="23">
        <v>1</v>
      </c>
      <c r="D337" s="23">
        <v>20</v>
      </c>
      <c r="E337" s="23">
        <v>28</v>
      </c>
      <c r="F337" s="23">
        <v>32</v>
      </c>
      <c r="G337" s="23">
        <v>44</v>
      </c>
      <c r="H337" s="23">
        <v>47</v>
      </c>
      <c r="AD337" s="24"/>
    </row>
    <row r="338" spans="1:30">
      <c r="A338" s="23">
        <v>337</v>
      </c>
      <c r="B338" s="194">
        <v>37303</v>
      </c>
      <c r="C338" s="23">
        <v>2</v>
      </c>
      <c r="D338" s="23">
        <v>19</v>
      </c>
      <c r="E338" s="23">
        <v>28</v>
      </c>
      <c r="F338" s="23">
        <v>48</v>
      </c>
      <c r="G338" s="23">
        <v>51</v>
      </c>
      <c r="H338" s="23">
        <v>54</v>
      </c>
      <c r="AD338" s="24"/>
    </row>
    <row r="339" spans="1:30">
      <c r="A339" s="23">
        <v>338</v>
      </c>
      <c r="B339" s="194">
        <v>37307</v>
      </c>
      <c r="C339" s="23">
        <v>5</v>
      </c>
      <c r="D339" s="23">
        <v>11</v>
      </c>
      <c r="E339" s="23">
        <v>22</v>
      </c>
      <c r="F339" s="23">
        <v>27</v>
      </c>
      <c r="G339" s="23">
        <v>46</v>
      </c>
      <c r="H339" s="23">
        <v>50</v>
      </c>
      <c r="AD339" s="24"/>
    </row>
    <row r="340" spans="1:30">
      <c r="A340" s="23">
        <v>339</v>
      </c>
      <c r="B340" s="194">
        <v>37310</v>
      </c>
      <c r="C340" s="23">
        <v>8</v>
      </c>
      <c r="D340" s="23">
        <v>20</v>
      </c>
      <c r="E340" s="23">
        <v>26</v>
      </c>
      <c r="F340" s="23">
        <v>37</v>
      </c>
      <c r="G340" s="23">
        <v>42</v>
      </c>
      <c r="H340" s="23">
        <v>49</v>
      </c>
      <c r="AD340" s="24"/>
    </row>
    <row r="341" spans="1:30">
      <c r="A341" s="23">
        <v>340</v>
      </c>
      <c r="B341" s="194">
        <v>37314</v>
      </c>
      <c r="C341" s="23">
        <v>26</v>
      </c>
      <c r="D341" s="23">
        <v>28</v>
      </c>
      <c r="E341" s="23">
        <v>30</v>
      </c>
      <c r="F341" s="23">
        <v>32</v>
      </c>
      <c r="G341" s="23">
        <v>34</v>
      </c>
      <c r="H341" s="23">
        <v>50</v>
      </c>
      <c r="AD341" s="24"/>
    </row>
    <row r="342" spans="1:30">
      <c r="A342" s="23">
        <v>341</v>
      </c>
      <c r="B342" s="194">
        <v>37317</v>
      </c>
      <c r="C342" s="23">
        <v>10</v>
      </c>
      <c r="D342" s="23">
        <v>11</v>
      </c>
      <c r="E342" s="23">
        <v>36</v>
      </c>
      <c r="F342" s="23">
        <v>41</v>
      </c>
      <c r="G342" s="23">
        <v>42</v>
      </c>
      <c r="H342" s="23">
        <v>50</v>
      </c>
      <c r="AD342" s="24"/>
    </row>
    <row r="343" spans="1:30">
      <c r="A343" s="23">
        <v>342</v>
      </c>
      <c r="B343" s="194">
        <v>37321</v>
      </c>
      <c r="C343" s="23">
        <v>1</v>
      </c>
      <c r="D343" s="23">
        <v>9</v>
      </c>
      <c r="E343" s="23">
        <v>13</v>
      </c>
      <c r="F343" s="23">
        <v>17</v>
      </c>
      <c r="G343" s="23">
        <v>33</v>
      </c>
      <c r="H343" s="23">
        <v>34</v>
      </c>
      <c r="AD343" s="24"/>
    </row>
    <row r="344" spans="1:30">
      <c r="A344" s="23">
        <v>343</v>
      </c>
      <c r="B344" s="194">
        <v>37324</v>
      </c>
      <c r="C344" s="23">
        <v>14</v>
      </c>
      <c r="D344" s="23">
        <v>24</v>
      </c>
      <c r="E344" s="23">
        <v>37</v>
      </c>
      <c r="F344" s="23">
        <v>40</v>
      </c>
      <c r="G344" s="23">
        <v>42</v>
      </c>
      <c r="H344" s="23">
        <v>45</v>
      </c>
      <c r="AD344" s="24"/>
    </row>
    <row r="345" spans="1:30">
      <c r="A345" s="23">
        <v>344</v>
      </c>
      <c r="B345" s="194">
        <v>37328</v>
      </c>
      <c r="C345" s="23">
        <v>3</v>
      </c>
      <c r="D345" s="23">
        <v>24</v>
      </c>
      <c r="E345" s="23">
        <v>48</v>
      </c>
      <c r="F345" s="23">
        <v>52</v>
      </c>
      <c r="G345" s="23">
        <v>53</v>
      </c>
      <c r="H345" s="23">
        <v>54</v>
      </c>
      <c r="AD345" s="24"/>
    </row>
    <row r="346" spans="1:30">
      <c r="A346" s="23">
        <v>345</v>
      </c>
      <c r="B346" s="194">
        <v>37331</v>
      </c>
      <c r="C346" s="23">
        <v>5</v>
      </c>
      <c r="D346" s="23">
        <v>23</v>
      </c>
      <c r="E346" s="23">
        <v>29</v>
      </c>
      <c r="F346" s="23">
        <v>42</v>
      </c>
      <c r="G346" s="23">
        <v>45</v>
      </c>
      <c r="H346" s="23">
        <v>48</v>
      </c>
      <c r="AD346" s="24"/>
    </row>
    <row r="347" spans="1:30">
      <c r="A347" s="23">
        <v>346</v>
      </c>
      <c r="B347" s="194">
        <v>37335</v>
      </c>
      <c r="C347" s="23">
        <v>9</v>
      </c>
      <c r="D347" s="23">
        <v>24</v>
      </c>
      <c r="E347" s="23">
        <v>33</v>
      </c>
      <c r="F347" s="23">
        <v>41</v>
      </c>
      <c r="G347" s="23">
        <v>48</v>
      </c>
      <c r="H347" s="23">
        <v>54</v>
      </c>
      <c r="AD347" s="24"/>
    </row>
    <row r="348" spans="1:30">
      <c r="A348" s="23">
        <v>347</v>
      </c>
      <c r="B348" s="194">
        <v>37338</v>
      </c>
      <c r="C348" s="23">
        <v>5</v>
      </c>
      <c r="D348" s="23">
        <v>9</v>
      </c>
      <c r="E348" s="23">
        <v>19</v>
      </c>
      <c r="F348" s="23">
        <v>24</v>
      </c>
      <c r="G348" s="23">
        <v>31</v>
      </c>
      <c r="H348" s="23">
        <v>34</v>
      </c>
      <c r="AD348" s="24"/>
    </row>
    <row r="349" spans="1:30">
      <c r="A349" s="23">
        <v>348</v>
      </c>
      <c r="B349" s="194">
        <v>37342</v>
      </c>
      <c r="C349" s="23">
        <v>1</v>
      </c>
      <c r="D349" s="23">
        <v>26</v>
      </c>
      <c r="E349" s="23">
        <v>37</v>
      </c>
      <c r="F349" s="23">
        <v>39</v>
      </c>
      <c r="G349" s="23">
        <v>43</v>
      </c>
      <c r="H349" s="23">
        <v>48</v>
      </c>
      <c r="AD349" s="24"/>
    </row>
    <row r="350" spans="1:30">
      <c r="A350" s="23">
        <v>349</v>
      </c>
      <c r="B350" s="194">
        <v>37345</v>
      </c>
      <c r="C350" s="23">
        <v>3</v>
      </c>
      <c r="D350" s="23">
        <v>6</v>
      </c>
      <c r="E350" s="23">
        <v>11</v>
      </c>
      <c r="F350" s="23">
        <v>20</v>
      </c>
      <c r="G350" s="23">
        <v>36</v>
      </c>
      <c r="H350" s="23">
        <v>41</v>
      </c>
      <c r="AD350" s="24"/>
    </row>
    <row r="351" spans="1:30">
      <c r="A351" s="23">
        <v>350</v>
      </c>
      <c r="B351" s="194">
        <v>37349</v>
      </c>
      <c r="C351" s="23">
        <v>14</v>
      </c>
      <c r="D351" s="23">
        <v>29</v>
      </c>
      <c r="E351" s="23">
        <v>34</v>
      </c>
      <c r="F351" s="23">
        <v>40</v>
      </c>
      <c r="G351" s="23">
        <v>51</v>
      </c>
      <c r="H351" s="23">
        <v>52</v>
      </c>
      <c r="AD351" s="24"/>
    </row>
    <row r="352" spans="1:30">
      <c r="A352" s="23">
        <v>351</v>
      </c>
      <c r="B352" s="194">
        <v>37352</v>
      </c>
      <c r="C352" s="23">
        <v>5</v>
      </c>
      <c r="D352" s="23">
        <v>11</v>
      </c>
      <c r="E352" s="23">
        <v>38</v>
      </c>
      <c r="F352" s="23">
        <v>46</v>
      </c>
      <c r="G352" s="23">
        <v>53</v>
      </c>
      <c r="H352" s="23">
        <v>54</v>
      </c>
      <c r="AD352" s="24"/>
    </row>
    <row r="353" spans="1:30">
      <c r="A353" s="23">
        <v>352</v>
      </c>
      <c r="B353" s="194">
        <v>37356</v>
      </c>
      <c r="C353" s="23">
        <v>7</v>
      </c>
      <c r="D353" s="23">
        <v>8</v>
      </c>
      <c r="E353" s="23">
        <v>18</v>
      </c>
      <c r="F353" s="23">
        <v>25</v>
      </c>
      <c r="G353" s="23">
        <v>47</v>
      </c>
      <c r="H353" s="23">
        <v>48</v>
      </c>
      <c r="AD353" s="24"/>
    </row>
    <row r="354" spans="1:30">
      <c r="A354" s="23">
        <v>353</v>
      </c>
      <c r="B354" s="194">
        <v>37359</v>
      </c>
      <c r="C354" s="23">
        <v>1</v>
      </c>
      <c r="D354" s="23">
        <v>4</v>
      </c>
      <c r="E354" s="23">
        <v>5</v>
      </c>
      <c r="F354" s="23">
        <v>16</v>
      </c>
      <c r="G354" s="23">
        <v>23</v>
      </c>
      <c r="H354" s="23">
        <v>49</v>
      </c>
      <c r="AD354" s="24"/>
    </row>
    <row r="355" spans="1:30">
      <c r="A355" s="23">
        <v>354</v>
      </c>
      <c r="B355" s="194">
        <v>37363</v>
      </c>
      <c r="C355" s="23">
        <v>7</v>
      </c>
      <c r="D355" s="23">
        <v>24</v>
      </c>
      <c r="E355" s="23">
        <v>27</v>
      </c>
      <c r="F355" s="23">
        <v>40</v>
      </c>
      <c r="G355" s="23">
        <v>41</v>
      </c>
      <c r="H355" s="23">
        <v>49</v>
      </c>
      <c r="AD355" s="24"/>
    </row>
    <row r="356" spans="1:30">
      <c r="A356" s="23">
        <v>355</v>
      </c>
      <c r="B356" s="194">
        <v>37366</v>
      </c>
      <c r="C356" s="23">
        <v>9</v>
      </c>
      <c r="D356" s="23">
        <v>16</v>
      </c>
      <c r="E356" s="23">
        <v>27</v>
      </c>
      <c r="F356" s="23">
        <v>38</v>
      </c>
      <c r="G356" s="23">
        <v>39</v>
      </c>
      <c r="H356" s="23">
        <v>51</v>
      </c>
      <c r="AD356" s="24"/>
    </row>
    <row r="357" spans="1:30">
      <c r="A357" s="23">
        <v>356</v>
      </c>
      <c r="B357" s="194">
        <v>37370</v>
      </c>
      <c r="C357" s="23">
        <v>24</v>
      </c>
      <c r="D357" s="23">
        <v>28</v>
      </c>
      <c r="E357" s="23">
        <v>34</v>
      </c>
      <c r="F357" s="23">
        <v>38</v>
      </c>
      <c r="G357" s="23">
        <v>43</v>
      </c>
      <c r="H357" s="23">
        <v>53</v>
      </c>
      <c r="AD357" s="24"/>
    </row>
    <row r="358" spans="1:30">
      <c r="A358" s="23">
        <v>357</v>
      </c>
      <c r="B358" s="194">
        <v>37373</v>
      </c>
      <c r="C358" s="23">
        <v>6</v>
      </c>
      <c r="D358" s="23">
        <v>11</v>
      </c>
      <c r="E358" s="23">
        <v>20</v>
      </c>
      <c r="F358" s="23">
        <v>34</v>
      </c>
      <c r="G358" s="23">
        <v>37</v>
      </c>
      <c r="H358" s="23">
        <v>40</v>
      </c>
      <c r="AD358" s="24"/>
    </row>
    <row r="359" spans="1:30">
      <c r="A359" s="23">
        <v>358</v>
      </c>
      <c r="B359" s="194">
        <v>37380</v>
      </c>
      <c r="C359" s="23">
        <v>18</v>
      </c>
      <c r="D359" s="23">
        <v>22</v>
      </c>
      <c r="E359" s="23">
        <v>29</v>
      </c>
      <c r="F359" s="23">
        <v>32</v>
      </c>
      <c r="G359" s="23">
        <v>38</v>
      </c>
      <c r="H359" s="23">
        <v>42</v>
      </c>
      <c r="AD359" s="24"/>
    </row>
    <row r="360" spans="1:30">
      <c r="A360" s="23">
        <v>359</v>
      </c>
      <c r="B360" s="194">
        <v>37384</v>
      </c>
      <c r="C360" s="23">
        <v>24</v>
      </c>
      <c r="D360" s="23">
        <v>25</v>
      </c>
      <c r="E360" s="23">
        <v>30</v>
      </c>
      <c r="F360" s="23">
        <v>42</v>
      </c>
      <c r="G360" s="23">
        <v>43</v>
      </c>
      <c r="H360" s="23">
        <v>50</v>
      </c>
      <c r="AD360" s="24"/>
    </row>
    <row r="361" spans="1:30">
      <c r="A361" s="23">
        <v>360</v>
      </c>
      <c r="B361" s="194">
        <v>37387</v>
      </c>
      <c r="C361" s="23">
        <v>9</v>
      </c>
      <c r="D361" s="23">
        <v>15</v>
      </c>
      <c r="E361" s="23">
        <v>32</v>
      </c>
      <c r="F361" s="23">
        <v>41</v>
      </c>
      <c r="G361" s="23">
        <v>42</v>
      </c>
      <c r="H361" s="23">
        <v>49</v>
      </c>
      <c r="AD361" s="24"/>
    </row>
    <row r="362" spans="1:30">
      <c r="A362" s="23">
        <v>361</v>
      </c>
      <c r="B362" s="194">
        <v>37391</v>
      </c>
      <c r="C362" s="23">
        <v>14</v>
      </c>
      <c r="D362" s="23">
        <v>31</v>
      </c>
      <c r="E362" s="23">
        <v>40</v>
      </c>
      <c r="F362" s="23">
        <v>42</v>
      </c>
      <c r="G362" s="23">
        <v>44</v>
      </c>
      <c r="H362" s="23">
        <v>46</v>
      </c>
      <c r="AD362" s="24"/>
    </row>
    <row r="363" spans="1:30">
      <c r="A363" s="23">
        <v>362</v>
      </c>
      <c r="B363" s="194">
        <v>37394</v>
      </c>
      <c r="C363" s="23">
        <v>2</v>
      </c>
      <c r="D363" s="23">
        <v>3</v>
      </c>
      <c r="E363" s="23">
        <v>5</v>
      </c>
      <c r="F363" s="23">
        <v>22</v>
      </c>
      <c r="G363" s="23">
        <v>26</v>
      </c>
      <c r="H363" s="23">
        <v>44</v>
      </c>
      <c r="AD363" s="24"/>
    </row>
    <row r="364" spans="1:30">
      <c r="A364" s="23">
        <v>363</v>
      </c>
      <c r="B364" s="194">
        <v>37398</v>
      </c>
      <c r="C364" s="23">
        <v>2</v>
      </c>
      <c r="D364" s="23">
        <v>11</v>
      </c>
      <c r="E364" s="23">
        <v>12</v>
      </c>
      <c r="F364" s="23">
        <v>35</v>
      </c>
      <c r="G364" s="23">
        <v>40</v>
      </c>
      <c r="H364" s="23">
        <v>43</v>
      </c>
      <c r="AD364" s="24"/>
    </row>
    <row r="365" spans="1:30">
      <c r="A365" s="23">
        <v>364</v>
      </c>
      <c r="B365" s="194">
        <v>37401</v>
      </c>
      <c r="C365" s="23">
        <v>17</v>
      </c>
      <c r="D365" s="23">
        <v>19</v>
      </c>
      <c r="E365" s="23">
        <v>33</v>
      </c>
      <c r="F365" s="23">
        <v>37</v>
      </c>
      <c r="G365" s="23">
        <v>40</v>
      </c>
      <c r="H365" s="23">
        <v>50</v>
      </c>
      <c r="AD365" s="24"/>
    </row>
    <row r="366" spans="1:30">
      <c r="A366" s="23">
        <v>365</v>
      </c>
      <c r="B366" s="194">
        <v>37405</v>
      </c>
      <c r="C366" s="23">
        <v>4</v>
      </c>
      <c r="D366" s="23">
        <v>5</v>
      </c>
      <c r="E366" s="23">
        <v>15</v>
      </c>
      <c r="F366" s="23">
        <v>26</v>
      </c>
      <c r="G366" s="23">
        <v>33</v>
      </c>
      <c r="H366" s="23">
        <v>54</v>
      </c>
      <c r="AD366" s="24"/>
    </row>
    <row r="367" spans="1:30">
      <c r="A367" s="23">
        <v>366</v>
      </c>
      <c r="B367" s="194">
        <v>37408</v>
      </c>
      <c r="C367" s="23">
        <v>11</v>
      </c>
      <c r="D367" s="23">
        <v>21</v>
      </c>
      <c r="E367" s="23">
        <v>30</v>
      </c>
      <c r="F367" s="23">
        <v>35</v>
      </c>
      <c r="G367" s="23">
        <v>47</v>
      </c>
      <c r="H367" s="23">
        <v>52</v>
      </c>
      <c r="AD367" s="24"/>
    </row>
    <row r="368" spans="1:30">
      <c r="A368" s="23">
        <v>367</v>
      </c>
      <c r="B368" s="194">
        <v>37412</v>
      </c>
      <c r="C368" s="23">
        <v>8</v>
      </c>
      <c r="D368" s="23">
        <v>12</v>
      </c>
      <c r="E368" s="23">
        <v>15</v>
      </c>
      <c r="F368" s="23">
        <v>41</v>
      </c>
      <c r="G368" s="23">
        <v>47</v>
      </c>
      <c r="H368" s="23">
        <v>53</v>
      </c>
      <c r="AD368" s="24"/>
    </row>
    <row r="369" spans="1:30">
      <c r="A369" s="23">
        <v>368</v>
      </c>
      <c r="B369" s="194">
        <v>37415</v>
      </c>
      <c r="C369" s="23">
        <v>13</v>
      </c>
      <c r="D369" s="23">
        <v>14</v>
      </c>
      <c r="E369" s="23">
        <v>17</v>
      </c>
      <c r="F369" s="23">
        <v>31</v>
      </c>
      <c r="G369" s="23">
        <v>41</v>
      </c>
      <c r="H369" s="23">
        <v>50</v>
      </c>
      <c r="AD369" s="24"/>
    </row>
    <row r="370" spans="1:30">
      <c r="A370" s="23">
        <v>369</v>
      </c>
      <c r="B370" s="194">
        <v>37419</v>
      </c>
      <c r="C370" s="23">
        <v>15</v>
      </c>
      <c r="D370" s="23">
        <v>19</v>
      </c>
      <c r="E370" s="23">
        <v>29</v>
      </c>
      <c r="F370" s="23">
        <v>37</v>
      </c>
      <c r="G370" s="23">
        <v>41</v>
      </c>
      <c r="H370" s="23">
        <v>53</v>
      </c>
      <c r="AD370" s="24"/>
    </row>
    <row r="371" spans="1:30">
      <c r="A371" s="23">
        <v>370</v>
      </c>
      <c r="B371" s="194">
        <v>37422</v>
      </c>
      <c r="C371" s="23">
        <v>6</v>
      </c>
      <c r="D371" s="23">
        <v>11</v>
      </c>
      <c r="E371" s="23">
        <v>13</v>
      </c>
      <c r="F371" s="23">
        <v>21</v>
      </c>
      <c r="G371" s="23">
        <v>40</v>
      </c>
      <c r="H371" s="23">
        <v>52</v>
      </c>
      <c r="AD371" s="24"/>
    </row>
    <row r="372" spans="1:30">
      <c r="A372" s="23">
        <v>371</v>
      </c>
      <c r="B372" s="194">
        <v>37426</v>
      </c>
      <c r="C372" s="23">
        <v>28</v>
      </c>
      <c r="D372" s="23">
        <v>31</v>
      </c>
      <c r="E372" s="23">
        <v>32</v>
      </c>
      <c r="F372" s="23">
        <v>35</v>
      </c>
      <c r="G372" s="23">
        <v>51</v>
      </c>
      <c r="H372" s="23">
        <v>53</v>
      </c>
      <c r="AD372" s="24"/>
    </row>
    <row r="373" spans="1:30">
      <c r="A373" s="23">
        <v>372</v>
      </c>
      <c r="B373" s="194">
        <v>37429</v>
      </c>
      <c r="C373" s="23">
        <v>17</v>
      </c>
      <c r="D373" s="23">
        <v>23</v>
      </c>
      <c r="E373" s="23">
        <v>48</v>
      </c>
      <c r="F373" s="23">
        <v>50</v>
      </c>
      <c r="G373" s="23">
        <v>53</v>
      </c>
      <c r="H373" s="23">
        <v>54</v>
      </c>
      <c r="AD373" s="24"/>
    </row>
    <row r="374" spans="1:30">
      <c r="A374" s="23">
        <v>373</v>
      </c>
      <c r="B374" s="194">
        <v>37433</v>
      </c>
      <c r="C374" s="23">
        <v>2</v>
      </c>
      <c r="D374" s="23">
        <v>3</v>
      </c>
      <c r="E374" s="23">
        <v>14</v>
      </c>
      <c r="F374" s="23">
        <v>24</v>
      </c>
      <c r="G374" s="23">
        <v>31</v>
      </c>
      <c r="H374" s="23">
        <v>40</v>
      </c>
      <c r="AD374" s="24"/>
    </row>
    <row r="375" spans="1:30">
      <c r="A375" s="23">
        <v>374</v>
      </c>
      <c r="B375" s="194">
        <v>37436</v>
      </c>
      <c r="C375" s="23">
        <v>2</v>
      </c>
      <c r="D375" s="23">
        <v>11</v>
      </c>
      <c r="E375" s="23">
        <v>24</v>
      </c>
      <c r="F375" s="23">
        <v>27</v>
      </c>
      <c r="G375" s="23">
        <v>30</v>
      </c>
      <c r="H375" s="23">
        <v>45</v>
      </c>
      <c r="AD375" s="24"/>
    </row>
    <row r="376" spans="1:30">
      <c r="A376" s="23">
        <v>375</v>
      </c>
      <c r="B376" s="194">
        <v>37440</v>
      </c>
      <c r="C376" s="23">
        <v>2</v>
      </c>
      <c r="D376" s="23">
        <v>4</v>
      </c>
      <c r="E376" s="23">
        <v>18</v>
      </c>
      <c r="F376" s="23">
        <v>27</v>
      </c>
      <c r="G376" s="23">
        <v>34</v>
      </c>
      <c r="H376" s="23">
        <v>50</v>
      </c>
      <c r="AD376" s="24"/>
    </row>
    <row r="377" spans="1:30">
      <c r="A377" s="23">
        <v>376</v>
      </c>
      <c r="B377" s="194">
        <v>37443</v>
      </c>
      <c r="C377" s="23">
        <v>3</v>
      </c>
      <c r="D377" s="23">
        <v>11</v>
      </c>
      <c r="E377" s="23">
        <v>13</v>
      </c>
      <c r="F377" s="23">
        <v>15</v>
      </c>
      <c r="G377" s="23">
        <v>26</v>
      </c>
      <c r="H377" s="23">
        <v>43</v>
      </c>
      <c r="AD377" s="24"/>
    </row>
    <row r="378" spans="1:30">
      <c r="A378" s="23">
        <v>377</v>
      </c>
      <c r="B378" s="194">
        <v>37447</v>
      </c>
      <c r="C378" s="23">
        <v>1</v>
      </c>
      <c r="D378" s="23">
        <v>8</v>
      </c>
      <c r="E378" s="23">
        <v>10</v>
      </c>
      <c r="F378" s="23">
        <v>36</v>
      </c>
      <c r="G378" s="23">
        <v>43</v>
      </c>
      <c r="H378" s="23">
        <v>51</v>
      </c>
      <c r="AD378" s="24"/>
    </row>
    <row r="379" spans="1:30">
      <c r="A379" s="23">
        <v>378</v>
      </c>
      <c r="B379" s="194">
        <v>37450</v>
      </c>
      <c r="C379" s="23">
        <v>7</v>
      </c>
      <c r="D379" s="23">
        <v>9</v>
      </c>
      <c r="E379" s="23">
        <v>13</v>
      </c>
      <c r="F379" s="23">
        <v>39</v>
      </c>
      <c r="G379" s="23">
        <v>45</v>
      </c>
      <c r="H379" s="23">
        <v>47</v>
      </c>
      <c r="AD379" s="24"/>
    </row>
    <row r="380" spans="1:30">
      <c r="A380" s="23">
        <v>379</v>
      </c>
      <c r="B380" s="194">
        <v>37454</v>
      </c>
      <c r="C380" s="23">
        <v>4</v>
      </c>
      <c r="D380" s="23">
        <v>6</v>
      </c>
      <c r="E380" s="23">
        <v>9</v>
      </c>
      <c r="F380" s="23">
        <v>22</v>
      </c>
      <c r="G380" s="23">
        <v>29</v>
      </c>
      <c r="H380" s="23">
        <v>44</v>
      </c>
      <c r="AD380" s="24"/>
    </row>
    <row r="381" spans="1:30">
      <c r="A381" s="23">
        <v>380</v>
      </c>
      <c r="B381" s="194">
        <v>37457</v>
      </c>
      <c r="C381" s="23">
        <v>5</v>
      </c>
      <c r="D381" s="23">
        <v>25</v>
      </c>
      <c r="E381" s="23">
        <v>34</v>
      </c>
      <c r="F381" s="23">
        <v>39</v>
      </c>
      <c r="G381" s="23">
        <v>46</v>
      </c>
      <c r="H381" s="23">
        <v>49</v>
      </c>
      <c r="AD381" s="24"/>
    </row>
    <row r="382" spans="1:30">
      <c r="A382" s="23">
        <v>381</v>
      </c>
      <c r="B382" s="194">
        <v>37461</v>
      </c>
      <c r="C382" s="23">
        <v>1</v>
      </c>
      <c r="D382" s="23">
        <v>12</v>
      </c>
      <c r="E382" s="23">
        <v>16</v>
      </c>
      <c r="F382" s="23">
        <v>26</v>
      </c>
      <c r="G382" s="23">
        <v>46</v>
      </c>
      <c r="H382" s="23">
        <v>54</v>
      </c>
      <c r="AD382" s="24"/>
    </row>
    <row r="383" spans="1:30">
      <c r="A383" s="23">
        <v>382</v>
      </c>
      <c r="B383" s="194">
        <v>37464</v>
      </c>
      <c r="C383" s="23">
        <v>7</v>
      </c>
      <c r="D383" s="23">
        <v>8</v>
      </c>
      <c r="E383" s="23">
        <v>17</v>
      </c>
      <c r="F383" s="23">
        <v>35</v>
      </c>
      <c r="G383" s="23">
        <v>39</v>
      </c>
      <c r="H383" s="23">
        <v>53</v>
      </c>
      <c r="AD383" s="24"/>
    </row>
    <row r="384" spans="1:30">
      <c r="A384" s="23">
        <v>383</v>
      </c>
      <c r="B384" s="194">
        <v>37468</v>
      </c>
      <c r="C384" s="23">
        <v>4</v>
      </c>
      <c r="D384" s="23">
        <v>12</v>
      </c>
      <c r="E384" s="23">
        <v>24</v>
      </c>
      <c r="F384" s="23">
        <v>33</v>
      </c>
      <c r="G384" s="23">
        <v>36</v>
      </c>
      <c r="H384" s="23">
        <v>54</v>
      </c>
      <c r="AD384" s="24"/>
    </row>
    <row r="385" spans="1:30">
      <c r="A385" s="23">
        <v>384</v>
      </c>
      <c r="B385" s="194">
        <v>37471</v>
      </c>
      <c r="C385" s="23">
        <v>2</v>
      </c>
      <c r="D385" s="23">
        <v>7</v>
      </c>
      <c r="E385" s="23">
        <v>16</v>
      </c>
      <c r="F385" s="23">
        <v>29</v>
      </c>
      <c r="G385" s="23">
        <v>32</v>
      </c>
      <c r="H385" s="23">
        <v>50</v>
      </c>
      <c r="AD385" s="24"/>
    </row>
    <row r="386" spans="1:30">
      <c r="A386" s="23">
        <v>385</v>
      </c>
      <c r="B386" s="194">
        <v>37475</v>
      </c>
      <c r="C386" s="23">
        <v>6</v>
      </c>
      <c r="D386" s="23">
        <v>17</v>
      </c>
      <c r="E386" s="23">
        <v>23</v>
      </c>
      <c r="F386" s="23">
        <v>28</v>
      </c>
      <c r="G386" s="23">
        <v>35</v>
      </c>
      <c r="H386" s="23">
        <v>41</v>
      </c>
      <c r="AD386" s="24"/>
    </row>
    <row r="387" spans="1:30">
      <c r="A387" s="23">
        <v>386</v>
      </c>
      <c r="B387" s="194">
        <v>37478</v>
      </c>
      <c r="C387" s="23">
        <v>3</v>
      </c>
      <c r="D387" s="23">
        <v>32</v>
      </c>
      <c r="E387" s="23">
        <v>37</v>
      </c>
      <c r="F387" s="23">
        <v>39</v>
      </c>
      <c r="G387" s="23">
        <v>47</v>
      </c>
      <c r="H387" s="23">
        <v>53</v>
      </c>
      <c r="AD387" s="24"/>
    </row>
    <row r="388" spans="1:30">
      <c r="A388" s="23">
        <v>387</v>
      </c>
      <c r="B388" s="194">
        <v>37482</v>
      </c>
      <c r="C388" s="23">
        <v>1</v>
      </c>
      <c r="D388" s="23">
        <v>6</v>
      </c>
      <c r="E388" s="23">
        <v>16</v>
      </c>
      <c r="F388" s="23">
        <v>36</v>
      </c>
      <c r="G388" s="23">
        <v>50</v>
      </c>
      <c r="H388" s="23">
        <v>52</v>
      </c>
      <c r="AD388" s="24"/>
    </row>
    <row r="389" spans="1:30">
      <c r="A389" s="23">
        <v>388</v>
      </c>
      <c r="B389" s="194">
        <v>37485</v>
      </c>
      <c r="C389" s="23">
        <v>3</v>
      </c>
      <c r="D389" s="23">
        <v>9</v>
      </c>
      <c r="E389" s="23">
        <v>35</v>
      </c>
      <c r="F389" s="23">
        <v>37</v>
      </c>
      <c r="G389" s="23">
        <v>41</v>
      </c>
      <c r="H389" s="23">
        <v>49</v>
      </c>
      <c r="AD389" s="24"/>
    </row>
    <row r="390" spans="1:30">
      <c r="A390" s="23">
        <v>389</v>
      </c>
      <c r="B390" s="194">
        <v>37489</v>
      </c>
      <c r="C390" s="23">
        <v>1</v>
      </c>
      <c r="D390" s="23">
        <v>5</v>
      </c>
      <c r="E390" s="23">
        <v>7</v>
      </c>
      <c r="F390" s="23">
        <v>37</v>
      </c>
      <c r="G390" s="23">
        <v>40</v>
      </c>
      <c r="H390" s="23">
        <v>47</v>
      </c>
      <c r="AD390" s="24"/>
    </row>
    <row r="391" spans="1:30">
      <c r="A391" s="23">
        <v>390</v>
      </c>
      <c r="B391" s="194">
        <v>37492</v>
      </c>
      <c r="C391" s="23">
        <v>8</v>
      </c>
      <c r="D391" s="23">
        <v>13</v>
      </c>
      <c r="E391" s="23">
        <v>24</v>
      </c>
      <c r="F391" s="23">
        <v>32</v>
      </c>
      <c r="G391" s="23">
        <v>42</v>
      </c>
      <c r="H391" s="23">
        <v>44</v>
      </c>
      <c r="AD391" s="24"/>
    </row>
    <row r="392" spans="1:30">
      <c r="A392" s="23">
        <v>391</v>
      </c>
      <c r="B392" s="194">
        <v>37496</v>
      </c>
      <c r="C392" s="23">
        <v>2</v>
      </c>
      <c r="D392" s="23">
        <v>15</v>
      </c>
      <c r="E392" s="23">
        <v>16</v>
      </c>
      <c r="F392" s="23">
        <v>45</v>
      </c>
      <c r="G392" s="23">
        <v>50</v>
      </c>
      <c r="H392" s="23">
        <v>54</v>
      </c>
      <c r="AD392" s="24"/>
    </row>
    <row r="393" spans="1:30">
      <c r="A393" s="23">
        <v>392</v>
      </c>
      <c r="B393" s="194">
        <v>37499</v>
      </c>
      <c r="C393" s="23">
        <v>6</v>
      </c>
      <c r="D393" s="23">
        <v>15</v>
      </c>
      <c r="E393" s="23">
        <v>16</v>
      </c>
      <c r="F393" s="23">
        <v>23</v>
      </c>
      <c r="G393" s="23">
        <v>28</v>
      </c>
      <c r="H393" s="23">
        <v>35</v>
      </c>
      <c r="AD393" s="24"/>
    </row>
    <row r="394" spans="1:30">
      <c r="A394" s="23">
        <v>393</v>
      </c>
      <c r="B394" s="194">
        <v>37503</v>
      </c>
      <c r="C394" s="23">
        <v>6</v>
      </c>
      <c r="D394" s="23">
        <v>17</v>
      </c>
      <c r="E394" s="23">
        <v>19</v>
      </c>
      <c r="F394" s="23">
        <v>49</v>
      </c>
      <c r="G394" s="23">
        <v>50</v>
      </c>
      <c r="H394" s="23">
        <v>53</v>
      </c>
      <c r="AD394" s="24"/>
    </row>
    <row r="395" spans="1:30">
      <c r="A395" s="23">
        <v>394</v>
      </c>
      <c r="B395" s="194">
        <v>37506</v>
      </c>
      <c r="C395" s="23">
        <v>2</v>
      </c>
      <c r="D395" s="23">
        <v>12</v>
      </c>
      <c r="E395" s="23">
        <v>26</v>
      </c>
      <c r="F395" s="23">
        <v>31</v>
      </c>
      <c r="G395" s="23">
        <v>43</v>
      </c>
      <c r="H395" s="23">
        <v>46</v>
      </c>
      <c r="AD395" s="24"/>
    </row>
    <row r="396" spans="1:30">
      <c r="A396" s="23">
        <v>395</v>
      </c>
      <c r="B396" s="194">
        <v>37510</v>
      </c>
      <c r="C396" s="23">
        <v>27</v>
      </c>
      <c r="D396" s="23">
        <v>29</v>
      </c>
      <c r="E396" s="23">
        <v>43</v>
      </c>
      <c r="F396" s="23">
        <v>44</v>
      </c>
      <c r="G396" s="23">
        <v>45</v>
      </c>
      <c r="H396" s="23">
        <v>54</v>
      </c>
      <c r="AD396" s="24"/>
    </row>
    <row r="397" spans="1:30">
      <c r="A397" s="23">
        <v>396</v>
      </c>
      <c r="B397" s="194">
        <v>37513</v>
      </c>
      <c r="C397" s="23">
        <v>9</v>
      </c>
      <c r="D397" s="23">
        <v>15</v>
      </c>
      <c r="E397" s="23">
        <v>38</v>
      </c>
      <c r="F397" s="23">
        <v>40</v>
      </c>
      <c r="G397" s="23">
        <v>42</v>
      </c>
      <c r="H397" s="23">
        <v>52</v>
      </c>
      <c r="AD397" s="24"/>
    </row>
    <row r="398" spans="1:30">
      <c r="A398" s="23">
        <v>397</v>
      </c>
      <c r="B398" s="194">
        <v>37517</v>
      </c>
      <c r="C398" s="23">
        <v>11</v>
      </c>
      <c r="D398" s="23">
        <v>12</v>
      </c>
      <c r="E398" s="23">
        <v>24</v>
      </c>
      <c r="F398" s="23">
        <v>32</v>
      </c>
      <c r="G398" s="23">
        <v>33</v>
      </c>
      <c r="H398" s="23">
        <v>38</v>
      </c>
      <c r="AD398" s="24"/>
    </row>
    <row r="399" spans="1:30">
      <c r="A399" s="23">
        <v>398</v>
      </c>
      <c r="B399" s="194">
        <v>37520</v>
      </c>
      <c r="C399" s="23">
        <v>14</v>
      </c>
      <c r="D399" s="23">
        <v>15</v>
      </c>
      <c r="E399" s="23">
        <v>26</v>
      </c>
      <c r="F399" s="23">
        <v>30</v>
      </c>
      <c r="G399" s="23">
        <v>42</v>
      </c>
      <c r="H399" s="23">
        <v>54</v>
      </c>
      <c r="AD399" s="24"/>
    </row>
    <row r="400" spans="1:30">
      <c r="A400" s="23">
        <v>399</v>
      </c>
      <c r="B400" s="194">
        <v>37524</v>
      </c>
      <c r="C400" s="23">
        <v>12</v>
      </c>
      <c r="D400" s="23">
        <v>16</v>
      </c>
      <c r="E400" s="23">
        <v>28</v>
      </c>
      <c r="F400" s="23">
        <v>29</v>
      </c>
      <c r="G400" s="23">
        <v>47</v>
      </c>
      <c r="H400" s="23">
        <v>50</v>
      </c>
      <c r="AD400" s="24"/>
    </row>
    <row r="401" spans="1:30">
      <c r="A401" s="23">
        <v>400</v>
      </c>
      <c r="B401" s="194">
        <v>37527</v>
      </c>
      <c r="C401" s="23">
        <v>2</v>
      </c>
      <c r="D401" s="23">
        <v>7</v>
      </c>
      <c r="E401" s="23">
        <v>17</v>
      </c>
      <c r="F401" s="23">
        <v>34</v>
      </c>
      <c r="G401" s="23">
        <v>41</v>
      </c>
      <c r="H401" s="23">
        <v>50</v>
      </c>
      <c r="AD401" s="24"/>
    </row>
    <row r="402" spans="1:30">
      <c r="A402" s="23">
        <v>401</v>
      </c>
      <c r="B402" s="194">
        <v>37531</v>
      </c>
      <c r="C402" s="23">
        <v>4</v>
      </c>
      <c r="D402" s="23">
        <v>12</v>
      </c>
      <c r="E402" s="23">
        <v>23</v>
      </c>
      <c r="F402" s="23">
        <v>26</v>
      </c>
      <c r="G402" s="23">
        <v>39</v>
      </c>
      <c r="H402" s="23">
        <v>46</v>
      </c>
      <c r="AD402" s="24"/>
    </row>
    <row r="403" spans="1:30">
      <c r="A403" s="23">
        <v>402</v>
      </c>
      <c r="B403" s="194">
        <v>37534</v>
      </c>
      <c r="C403" s="23">
        <v>1</v>
      </c>
      <c r="D403" s="23">
        <v>2</v>
      </c>
      <c r="E403" s="23">
        <v>7</v>
      </c>
      <c r="F403" s="23">
        <v>19</v>
      </c>
      <c r="G403" s="23">
        <v>35</v>
      </c>
      <c r="H403" s="23">
        <v>51</v>
      </c>
      <c r="AD403" s="24"/>
    </row>
    <row r="404" spans="1:30">
      <c r="A404" s="23">
        <v>403</v>
      </c>
      <c r="B404" s="194">
        <v>37538</v>
      </c>
      <c r="C404" s="23">
        <v>4</v>
      </c>
      <c r="D404" s="23">
        <v>7</v>
      </c>
      <c r="E404" s="23">
        <v>20</v>
      </c>
      <c r="F404" s="23">
        <v>25</v>
      </c>
      <c r="G404" s="23">
        <v>38</v>
      </c>
      <c r="H404" s="23">
        <v>50</v>
      </c>
      <c r="AD404" s="24"/>
    </row>
    <row r="405" spans="1:30">
      <c r="A405" s="23">
        <v>404</v>
      </c>
      <c r="B405" s="194">
        <v>37541</v>
      </c>
      <c r="C405" s="23">
        <v>4</v>
      </c>
      <c r="D405" s="23">
        <v>23</v>
      </c>
      <c r="E405" s="23">
        <v>24</v>
      </c>
      <c r="F405" s="23">
        <v>25</v>
      </c>
      <c r="G405" s="23">
        <v>29</v>
      </c>
      <c r="H405" s="23">
        <v>42</v>
      </c>
      <c r="AD405" s="24"/>
    </row>
    <row r="406" spans="1:30">
      <c r="A406" s="23">
        <v>405</v>
      </c>
      <c r="B406" s="194">
        <v>37545</v>
      </c>
      <c r="C406" s="23">
        <v>3</v>
      </c>
      <c r="D406" s="23">
        <v>4</v>
      </c>
      <c r="E406" s="23">
        <v>13</v>
      </c>
      <c r="F406" s="23">
        <v>34</v>
      </c>
      <c r="G406" s="23">
        <v>42</v>
      </c>
      <c r="H406" s="23">
        <v>50</v>
      </c>
      <c r="AD406" s="24"/>
    </row>
    <row r="407" spans="1:30">
      <c r="A407" s="23">
        <v>406</v>
      </c>
      <c r="B407" s="194">
        <v>37548</v>
      </c>
      <c r="C407" s="23">
        <v>5</v>
      </c>
      <c r="D407" s="23">
        <v>27</v>
      </c>
      <c r="E407" s="23">
        <v>37</v>
      </c>
      <c r="F407" s="23">
        <v>38</v>
      </c>
      <c r="G407" s="23">
        <v>41</v>
      </c>
      <c r="H407" s="23">
        <v>50</v>
      </c>
      <c r="AD407" s="24"/>
    </row>
    <row r="408" spans="1:30">
      <c r="A408" s="23">
        <v>407</v>
      </c>
      <c r="B408" s="194">
        <v>37552</v>
      </c>
      <c r="C408" s="23">
        <v>9</v>
      </c>
      <c r="D408" s="23">
        <v>12</v>
      </c>
      <c r="E408" s="23">
        <v>21</v>
      </c>
      <c r="F408" s="23">
        <v>37</v>
      </c>
      <c r="G408" s="23">
        <v>39</v>
      </c>
      <c r="H408" s="23">
        <v>54</v>
      </c>
      <c r="AD408" s="24"/>
    </row>
    <row r="409" spans="1:30">
      <c r="A409" s="23">
        <v>408</v>
      </c>
      <c r="B409" s="194">
        <v>37555</v>
      </c>
      <c r="C409" s="23">
        <v>1</v>
      </c>
      <c r="D409" s="23">
        <v>9</v>
      </c>
      <c r="E409" s="23">
        <v>26</v>
      </c>
      <c r="F409" s="23">
        <v>40</v>
      </c>
      <c r="G409" s="23">
        <v>47</v>
      </c>
      <c r="H409" s="23">
        <v>48</v>
      </c>
      <c r="AD409" s="24"/>
    </row>
    <row r="410" spans="1:30">
      <c r="A410" s="23">
        <v>409</v>
      </c>
      <c r="B410" s="194">
        <v>37559</v>
      </c>
      <c r="C410" s="23">
        <v>3</v>
      </c>
      <c r="D410" s="23">
        <v>10</v>
      </c>
      <c r="E410" s="23">
        <v>16</v>
      </c>
      <c r="F410" s="23">
        <v>30</v>
      </c>
      <c r="G410" s="23">
        <v>37</v>
      </c>
      <c r="H410" s="23">
        <v>50</v>
      </c>
      <c r="AD410" s="24"/>
    </row>
    <row r="411" spans="1:30">
      <c r="A411" s="23">
        <v>410</v>
      </c>
      <c r="B411" s="194">
        <v>37562</v>
      </c>
      <c r="C411" s="23">
        <v>15</v>
      </c>
      <c r="D411" s="23">
        <v>22</v>
      </c>
      <c r="E411" s="23">
        <v>32</v>
      </c>
      <c r="F411" s="23">
        <v>38</v>
      </c>
      <c r="G411" s="23">
        <v>50</v>
      </c>
      <c r="H411" s="23">
        <v>54</v>
      </c>
      <c r="AD411" s="24"/>
    </row>
    <row r="412" spans="1:30">
      <c r="A412" s="23">
        <v>411</v>
      </c>
      <c r="B412" s="194">
        <v>37566</v>
      </c>
      <c r="C412" s="23">
        <v>12</v>
      </c>
      <c r="D412" s="23">
        <v>16</v>
      </c>
      <c r="E412" s="23">
        <v>20</v>
      </c>
      <c r="F412" s="23">
        <v>21</v>
      </c>
      <c r="G412" s="23">
        <v>29</v>
      </c>
      <c r="H412" s="23">
        <v>50</v>
      </c>
      <c r="AD412" s="24"/>
    </row>
    <row r="413" spans="1:30">
      <c r="A413" s="23">
        <v>412</v>
      </c>
      <c r="B413" s="194">
        <v>37569</v>
      </c>
      <c r="C413" s="23">
        <v>4</v>
      </c>
      <c r="D413" s="23">
        <v>12</v>
      </c>
      <c r="E413" s="23">
        <v>25</v>
      </c>
      <c r="F413" s="23">
        <v>34</v>
      </c>
      <c r="G413" s="23">
        <v>35</v>
      </c>
      <c r="H413" s="23">
        <v>48</v>
      </c>
      <c r="AD413" s="24"/>
    </row>
    <row r="414" spans="1:30">
      <c r="A414" s="23">
        <v>413</v>
      </c>
      <c r="B414" s="194">
        <v>37573</v>
      </c>
      <c r="C414" s="23">
        <v>14</v>
      </c>
      <c r="D414" s="23">
        <v>21</v>
      </c>
      <c r="E414" s="23">
        <v>29</v>
      </c>
      <c r="F414" s="23">
        <v>34</v>
      </c>
      <c r="G414" s="23">
        <v>46</v>
      </c>
      <c r="H414" s="23">
        <v>47</v>
      </c>
      <c r="AD414" s="24"/>
    </row>
    <row r="415" spans="1:30">
      <c r="A415" s="23">
        <v>414</v>
      </c>
      <c r="B415" s="194">
        <v>37576</v>
      </c>
      <c r="C415" s="23">
        <v>3</v>
      </c>
      <c r="D415" s="23">
        <v>5</v>
      </c>
      <c r="E415" s="23">
        <v>14</v>
      </c>
      <c r="F415" s="23">
        <v>29</v>
      </c>
      <c r="G415" s="23">
        <v>34</v>
      </c>
      <c r="H415" s="23">
        <v>51</v>
      </c>
      <c r="AD415" s="24"/>
    </row>
    <row r="416" spans="1:30">
      <c r="A416" s="23">
        <v>415</v>
      </c>
      <c r="B416" s="194">
        <v>37580</v>
      </c>
      <c r="C416" s="23">
        <v>12</v>
      </c>
      <c r="D416" s="23">
        <v>27</v>
      </c>
      <c r="E416" s="23">
        <v>42</v>
      </c>
      <c r="F416" s="23">
        <v>46</v>
      </c>
      <c r="G416" s="23">
        <v>47</v>
      </c>
      <c r="H416" s="23">
        <v>50</v>
      </c>
      <c r="AD416" s="24"/>
    </row>
    <row r="417" spans="1:30">
      <c r="A417" s="23">
        <v>416</v>
      </c>
      <c r="B417" s="194">
        <v>37583</v>
      </c>
      <c r="C417" s="23">
        <v>20</v>
      </c>
      <c r="D417" s="23">
        <v>31</v>
      </c>
      <c r="E417" s="23">
        <v>36</v>
      </c>
      <c r="F417" s="23">
        <v>37</v>
      </c>
      <c r="G417" s="23">
        <v>45</v>
      </c>
      <c r="H417" s="23">
        <v>51</v>
      </c>
      <c r="AD417" s="24"/>
    </row>
    <row r="418" spans="1:30">
      <c r="A418" s="23">
        <v>417</v>
      </c>
      <c r="B418" s="194">
        <v>37587</v>
      </c>
      <c r="C418" s="23">
        <v>25</v>
      </c>
      <c r="D418" s="23">
        <v>26</v>
      </c>
      <c r="E418" s="23">
        <v>29</v>
      </c>
      <c r="F418" s="23">
        <v>36</v>
      </c>
      <c r="G418" s="23">
        <v>52</v>
      </c>
      <c r="H418" s="23">
        <v>54</v>
      </c>
      <c r="AD418" s="24"/>
    </row>
    <row r="419" spans="1:30">
      <c r="A419" s="23">
        <v>418</v>
      </c>
      <c r="B419" s="194">
        <v>37590</v>
      </c>
      <c r="C419" s="23">
        <v>4</v>
      </c>
      <c r="D419" s="23">
        <v>8</v>
      </c>
      <c r="E419" s="23">
        <v>21</v>
      </c>
      <c r="F419" s="23">
        <v>32</v>
      </c>
      <c r="G419" s="23">
        <v>43</v>
      </c>
      <c r="H419" s="23">
        <v>48</v>
      </c>
      <c r="AD419" s="24"/>
    </row>
    <row r="420" spans="1:30">
      <c r="A420" s="23">
        <v>419</v>
      </c>
      <c r="B420" s="194">
        <v>37594</v>
      </c>
      <c r="C420" s="23">
        <v>5</v>
      </c>
      <c r="D420" s="23">
        <v>8</v>
      </c>
      <c r="E420" s="23">
        <v>17</v>
      </c>
      <c r="F420" s="23">
        <v>35</v>
      </c>
      <c r="G420" s="23">
        <v>37</v>
      </c>
      <c r="H420" s="23">
        <v>48</v>
      </c>
      <c r="AD420" s="24"/>
    </row>
    <row r="421" spans="1:30">
      <c r="A421" s="23">
        <v>420</v>
      </c>
      <c r="B421" s="194">
        <v>37597</v>
      </c>
      <c r="C421" s="23">
        <v>10</v>
      </c>
      <c r="D421" s="23">
        <v>11</v>
      </c>
      <c r="E421" s="23">
        <v>26</v>
      </c>
      <c r="F421" s="23">
        <v>27</v>
      </c>
      <c r="G421" s="23">
        <v>31</v>
      </c>
      <c r="H421" s="23">
        <v>41</v>
      </c>
      <c r="AD421" s="24"/>
    </row>
    <row r="422" spans="1:30">
      <c r="A422" s="23">
        <v>421</v>
      </c>
      <c r="B422" s="194">
        <v>37601</v>
      </c>
      <c r="C422" s="23">
        <v>2</v>
      </c>
      <c r="D422" s="23">
        <v>6</v>
      </c>
      <c r="E422" s="23">
        <v>19</v>
      </c>
      <c r="F422" s="23">
        <v>22</v>
      </c>
      <c r="G422" s="23">
        <v>28</v>
      </c>
      <c r="H422" s="23">
        <v>43</v>
      </c>
      <c r="AD422" s="24"/>
    </row>
    <row r="423" spans="1:30">
      <c r="A423" s="23">
        <v>422</v>
      </c>
      <c r="B423" s="194">
        <v>37604</v>
      </c>
      <c r="C423" s="23">
        <v>14</v>
      </c>
      <c r="D423" s="23">
        <v>21</v>
      </c>
      <c r="E423" s="23">
        <v>26</v>
      </c>
      <c r="F423" s="23">
        <v>29</v>
      </c>
      <c r="G423" s="23">
        <v>36</v>
      </c>
      <c r="H423" s="23">
        <v>48</v>
      </c>
      <c r="AD423" s="24"/>
    </row>
    <row r="424" spans="1:30">
      <c r="A424" s="23">
        <v>423</v>
      </c>
      <c r="B424" s="194">
        <v>37608</v>
      </c>
      <c r="C424" s="23">
        <v>5</v>
      </c>
      <c r="D424" s="23">
        <v>19</v>
      </c>
      <c r="E424" s="23">
        <v>24</v>
      </c>
      <c r="F424" s="23">
        <v>34</v>
      </c>
      <c r="G424" s="23">
        <v>39</v>
      </c>
      <c r="H424" s="23">
        <v>43</v>
      </c>
      <c r="AD424" s="24"/>
    </row>
    <row r="425" spans="1:30">
      <c r="A425" s="23">
        <v>424</v>
      </c>
      <c r="B425" s="194">
        <v>37611</v>
      </c>
      <c r="C425" s="23">
        <v>3</v>
      </c>
      <c r="D425" s="23">
        <v>4</v>
      </c>
      <c r="E425" s="23">
        <v>9</v>
      </c>
      <c r="F425" s="23">
        <v>29</v>
      </c>
      <c r="G425" s="23">
        <v>32</v>
      </c>
      <c r="H425" s="23">
        <v>52</v>
      </c>
      <c r="AD425" s="24"/>
    </row>
    <row r="426" spans="1:30">
      <c r="A426" s="23">
        <v>425</v>
      </c>
      <c r="B426" s="194">
        <v>37618</v>
      </c>
      <c r="C426" s="23">
        <v>11</v>
      </c>
      <c r="D426" s="23">
        <v>19</v>
      </c>
      <c r="E426" s="23">
        <v>20</v>
      </c>
      <c r="F426" s="23">
        <v>22</v>
      </c>
      <c r="G426" s="23">
        <v>42</v>
      </c>
      <c r="H426" s="23">
        <v>48</v>
      </c>
      <c r="AD426" s="24"/>
    </row>
    <row r="427" spans="1:30">
      <c r="A427" s="23">
        <v>426</v>
      </c>
      <c r="B427" s="194">
        <v>37625</v>
      </c>
      <c r="C427" s="23">
        <v>5</v>
      </c>
      <c r="D427" s="23">
        <v>11</v>
      </c>
      <c r="E427" s="23">
        <v>15</v>
      </c>
      <c r="F427" s="23">
        <v>23</v>
      </c>
      <c r="G427" s="23">
        <v>25</v>
      </c>
      <c r="H427" s="23">
        <v>30</v>
      </c>
      <c r="AD427" s="24"/>
    </row>
    <row r="428" spans="1:30">
      <c r="A428" s="23">
        <v>427</v>
      </c>
      <c r="B428" s="194">
        <v>37629</v>
      </c>
      <c r="C428" s="23">
        <v>1</v>
      </c>
      <c r="D428" s="23">
        <v>4</v>
      </c>
      <c r="E428" s="23">
        <v>5</v>
      </c>
      <c r="F428" s="23">
        <v>33</v>
      </c>
      <c r="G428" s="23">
        <v>37</v>
      </c>
      <c r="H428" s="23">
        <v>48</v>
      </c>
      <c r="AD428" s="24"/>
    </row>
    <row r="429" spans="1:30">
      <c r="A429" s="23">
        <v>428</v>
      </c>
      <c r="B429" s="194">
        <v>37632</v>
      </c>
      <c r="C429" s="23">
        <v>2</v>
      </c>
      <c r="D429" s="23">
        <v>8</v>
      </c>
      <c r="E429" s="23">
        <v>11</v>
      </c>
      <c r="F429" s="23">
        <v>41</v>
      </c>
      <c r="G429" s="23">
        <v>46</v>
      </c>
      <c r="H429" s="23">
        <v>50</v>
      </c>
      <c r="AD429" s="24"/>
    </row>
    <row r="430" spans="1:30">
      <c r="A430" s="23">
        <v>429</v>
      </c>
      <c r="B430" s="194">
        <v>37636</v>
      </c>
      <c r="C430" s="23">
        <v>20</v>
      </c>
      <c r="D430" s="23">
        <v>21</v>
      </c>
      <c r="E430" s="23">
        <v>30</v>
      </c>
      <c r="F430" s="23">
        <v>40</v>
      </c>
      <c r="G430" s="23">
        <v>47</v>
      </c>
      <c r="H430" s="23">
        <v>52</v>
      </c>
      <c r="AD430" s="24"/>
    </row>
    <row r="431" spans="1:30">
      <c r="A431" s="23">
        <v>430</v>
      </c>
      <c r="B431" s="194">
        <v>37639</v>
      </c>
      <c r="C431" s="23">
        <v>10</v>
      </c>
      <c r="D431" s="23">
        <v>29</v>
      </c>
      <c r="E431" s="23">
        <v>30</v>
      </c>
      <c r="F431" s="23">
        <v>34</v>
      </c>
      <c r="G431" s="23">
        <v>43</v>
      </c>
      <c r="H431" s="23">
        <v>52</v>
      </c>
      <c r="AD431" s="24"/>
    </row>
    <row r="432" spans="1:30">
      <c r="A432" s="23">
        <v>431</v>
      </c>
      <c r="B432" s="194">
        <v>37643</v>
      </c>
      <c r="C432" s="23">
        <v>8</v>
      </c>
      <c r="D432" s="23">
        <v>9</v>
      </c>
      <c r="E432" s="23">
        <v>22</v>
      </c>
      <c r="F432" s="23">
        <v>25</v>
      </c>
      <c r="G432" s="23">
        <v>41</v>
      </c>
      <c r="H432" s="23">
        <v>44</v>
      </c>
      <c r="AD432" s="24"/>
    </row>
    <row r="433" spans="1:30">
      <c r="A433" s="23">
        <v>432</v>
      </c>
      <c r="B433" s="194">
        <v>37646</v>
      </c>
      <c r="C433" s="23">
        <v>10</v>
      </c>
      <c r="D433" s="23">
        <v>17</v>
      </c>
      <c r="E433" s="23">
        <v>21</v>
      </c>
      <c r="F433" s="23">
        <v>32</v>
      </c>
      <c r="G433" s="23">
        <v>45</v>
      </c>
      <c r="H433" s="23">
        <v>46</v>
      </c>
      <c r="AD433" s="24"/>
    </row>
    <row r="434" spans="1:30">
      <c r="A434" s="23">
        <v>433</v>
      </c>
      <c r="B434" s="194">
        <v>37650</v>
      </c>
      <c r="C434" s="23">
        <v>4</v>
      </c>
      <c r="D434" s="23">
        <v>29</v>
      </c>
      <c r="E434" s="23">
        <v>33</v>
      </c>
      <c r="F434" s="23">
        <v>36</v>
      </c>
      <c r="G434" s="23">
        <v>38</v>
      </c>
      <c r="H434" s="23">
        <v>42</v>
      </c>
      <c r="AD434" s="24"/>
    </row>
    <row r="435" spans="1:30">
      <c r="A435" s="23">
        <v>434</v>
      </c>
      <c r="B435" s="194">
        <v>37653</v>
      </c>
      <c r="C435" s="23">
        <v>4</v>
      </c>
      <c r="D435" s="23">
        <v>10</v>
      </c>
      <c r="E435" s="23">
        <v>17</v>
      </c>
      <c r="F435" s="23">
        <v>27</v>
      </c>
      <c r="G435" s="23">
        <v>41</v>
      </c>
      <c r="H435" s="23">
        <v>52</v>
      </c>
      <c r="AD435" s="24"/>
    </row>
    <row r="436" spans="1:30">
      <c r="A436" s="23">
        <v>435</v>
      </c>
      <c r="B436" s="194">
        <v>37657</v>
      </c>
      <c r="C436" s="23">
        <v>6</v>
      </c>
      <c r="D436" s="23">
        <v>7</v>
      </c>
      <c r="E436" s="23">
        <v>9</v>
      </c>
      <c r="F436" s="23">
        <v>20</v>
      </c>
      <c r="G436" s="23">
        <v>33</v>
      </c>
      <c r="H436" s="23">
        <v>48</v>
      </c>
      <c r="AD436" s="24"/>
    </row>
    <row r="437" spans="1:30">
      <c r="A437" s="23">
        <v>436</v>
      </c>
      <c r="B437" s="194">
        <v>37660</v>
      </c>
      <c r="C437" s="23">
        <v>10</v>
      </c>
      <c r="D437" s="23">
        <v>21</v>
      </c>
      <c r="E437" s="23">
        <v>28</v>
      </c>
      <c r="F437" s="23">
        <v>40</v>
      </c>
      <c r="G437" s="23">
        <v>41</v>
      </c>
      <c r="H437" s="23">
        <v>47</v>
      </c>
      <c r="AD437" s="24"/>
    </row>
    <row r="438" spans="1:30">
      <c r="A438" s="23">
        <v>437</v>
      </c>
      <c r="B438" s="194">
        <v>37664</v>
      </c>
      <c r="C438" s="23">
        <v>6</v>
      </c>
      <c r="D438" s="23">
        <v>7</v>
      </c>
      <c r="E438" s="23">
        <v>8</v>
      </c>
      <c r="F438" s="23">
        <v>27</v>
      </c>
      <c r="G438" s="23">
        <v>45</v>
      </c>
      <c r="H438" s="23">
        <v>53</v>
      </c>
      <c r="AD438" s="24"/>
    </row>
    <row r="439" spans="1:30">
      <c r="A439" s="23">
        <v>438</v>
      </c>
      <c r="B439" s="194">
        <v>37667</v>
      </c>
      <c r="C439" s="23">
        <v>23</v>
      </c>
      <c r="D439" s="23">
        <v>28</v>
      </c>
      <c r="E439" s="23">
        <v>38</v>
      </c>
      <c r="F439" s="23">
        <v>42</v>
      </c>
      <c r="G439" s="23">
        <v>50</v>
      </c>
      <c r="H439" s="23">
        <v>53</v>
      </c>
      <c r="AD439" s="24"/>
    </row>
    <row r="440" spans="1:30">
      <c r="A440" s="23">
        <v>439</v>
      </c>
      <c r="B440" s="194">
        <v>37671</v>
      </c>
      <c r="C440" s="23">
        <v>2</v>
      </c>
      <c r="D440" s="23">
        <v>13</v>
      </c>
      <c r="E440" s="23">
        <v>41</v>
      </c>
      <c r="F440" s="23">
        <v>49</v>
      </c>
      <c r="G440" s="23">
        <v>51</v>
      </c>
      <c r="H440" s="23">
        <v>53</v>
      </c>
      <c r="AD440" s="24"/>
    </row>
    <row r="441" spans="1:30">
      <c r="A441" s="23">
        <v>440</v>
      </c>
      <c r="B441" s="194">
        <v>37674</v>
      </c>
      <c r="C441" s="23">
        <v>3</v>
      </c>
      <c r="D441" s="23">
        <v>32</v>
      </c>
      <c r="E441" s="23">
        <v>33</v>
      </c>
      <c r="F441" s="23">
        <v>42</v>
      </c>
      <c r="G441" s="23">
        <v>48</v>
      </c>
      <c r="H441" s="23">
        <v>50</v>
      </c>
      <c r="AD441" s="24"/>
    </row>
    <row r="442" spans="1:30">
      <c r="A442" s="23">
        <v>441</v>
      </c>
      <c r="B442" s="194">
        <v>37678</v>
      </c>
      <c r="C442" s="23">
        <v>15</v>
      </c>
      <c r="D442" s="23">
        <v>17</v>
      </c>
      <c r="E442" s="23">
        <v>23</v>
      </c>
      <c r="F442" s="23">
        <v>33</v>
      </c>
      <c r="G442" s="23">
        <v>39</v>
      </c>
      <c r="H442" s="23">
        <v>49</v>
      </c>
      <c r="AD442" s="24"/>
    </row>
    <row r="443" spans="1:30">
      <c r="A443" s="23">
        <v>442</v>
      </c>
      <c r="B443" s="194">
        <v>37681</v>
      </c>
      <c r="C443" s="23">
        <v>10</v>
      </c>
      <c r="D443" s="23">
        <v>16</v>
      </c>
      <c r="E443" s="23">
        <v>17</v>
      </c>
      <c r="F443" s="23">
        <v>34</v>
      </c>
      <c r="G443" s="23">
        <v>44</v>
      </c>
      <c r="H443" s="23">
        <v>51</v>
      </c>
      <c r="AD443" s="24"/>
    </row>
    <row r="444" spans="1:30">
      <c r="A444" s="23">
        <v>443</v>
      </c>
      <c r="B444" s="194">
        <v>37688</v>
      </c>
      <c r="C444" s="23">
        <v>9</v>
      </c>
      <c r="D444" s="23">
        <v>23</v>
      </c>
      <c r="E444" s="23">
        <v>30</v>
      </c>
      <c r="F444" s="23">
        <v>38</v>
      </c>
      <c r="G444" s="23">
        <v>44</v>
      </c>
      <c r="H444" s="23">
        <v>47</v>
      </c>
      <c r="AD444" s="24"/>
    </row>
    <row r="445" spans="1:30">
      <c r="A445" s="23">
        <v>444</v>
      </c>
      <c r="B445" s="194">
        <v>37692</v>
      </c>
      <c r="C445" s="23">
        <v>7</v>
      </c>
      <c r="D445" s="23">
        <v>8</v>
      </c>
      <c r="E445" s="23">
        <v>11</v>
      </c>
      <c r="F445" s="23">
        <v>18</v>
      </c>
      <c r="G445" s="23">
        <v>37</v>
      </c>
      <c r="H445" s="23">
        <v>43</v>
      </c>
      <c r="AD445" s="24"/>
    </row>
    <row r="446" spans="1:30">
      <c r="A446" s="23">
        <v>445</v>
      </c>
      <c r="B446" s="194">
        <v>37695</v>
      </c>
      <c r="C446" s="23">
        <v>7</v>
      </c>
      <c r="D446" s="23">
        <v>22</v>
      </c>
      <c r="E446" s="23">
        <v>32</v>
      </c>
      <c r="F446" s="23">
        <v>36</v>
      </c>
      <c r="G446" s="23">
        <v>38</v>
      </c>
      <c r="H446" s="23">
        <v>51</v>
      </c>
      <c r="AD446" s="24"/>
    </row>
    <row r="447" spans="1:30">
      <c r="A447" s="23">
        <v>446</v>
      </c>
      <c r="B447" s="194">
        <v>37699</v>
      </c>
      <c r="C447" s="23">
        <v>1</v>
      </c>
      <c r="D447" s="23">
        <v>16</v>
      </c>
      <c r="E447" s="23">
        <v>34</v>
      </c>
      <c r="F447" s="23">
        <v>36</v>
      </c>
      <c r="G447" s="23">
        <v>45</v>
      </c>
      <c r="H447" s="23">
        <v>48</v>
      </c>
      <c r="AD447" s="24"/>
    </row>
    <row r="448" spans="1:30">
      <c r="A448" s="23">
        <v>447</v>
      </c>
      <c r="B448" s="194">
        <v>37702</v>
      </c>
      <c r="C448" s="23">
        <v>14</v>
      </c>
      <c r="D448" s="23">
        <v>19</v>
      </c>
      <c r="E448" s="23">
        <v>20</v>
      </c>
      <c r="F448" s="23">
        <v>40</v>
      </c>
      <c r="G448" s="23">
        <v>48</v>
      </c>
      <c r="H448" s="23">
        <v>52</v>
      </c>
      <c r="AD448" s="24"/>
    </row>
    <row r="449" spans="1:30">
      <c r="A449" s="23">
        <v>448</v>
      </c>
      <c r="B449" s="194">
        <v>37706</v>
      </c>
      <c r="C449" s="23">
        <v>2</v>
      </c>
      <c r="D449" s="23">
        <v>3</v>
      </c>
      <c r="E449" s="23">
        <v>44</v>
      </c>
      <c r="F449" s="23">
        <v>47</v>
      </c>
      <c r="G449" s="23">
        <v>50</v>
      </c>
      <c r="H449" s="23">
        <v>54</v>
      </c>
      <c r="AD449" s="24"/>
    </row>
    <row r="450" spans="1:30">
      <c r="A450" s="23">
        <v>449</v>
      </c>
      <c r="B450" s="194">
        <v>37709</v>
      </c>
      <c r="C450" s="23">
        <v>14</v>
      </c>
      <c r="D450" s="23">
        <v>15</v>
      </c>
      <c r="E450" s="23">
        <v>27</v>
      </c>
      <c r="F450" s="23">
        <v>42</v>
      </c>
      <c r="G450" s="23">
        <v>44</v>
      </c>
      <c r="H450" s="23">
        <v>48</v>
      </c>
      <c r="AD450" s="24"/>
    </row>
    <row r="451" spans="1:30">
      <c r="A451" s="23">
        <v>450</v>
      </c>
      <c r="B451" s="194">
        <v>37713</v>
      </c>
      <c r="C451" s="23">
        <v>6</v>
      </c>
      <c r="D451" s="23">
        <v>14</v>
      </c>
      <c r="E451" s="23">
        <v>23</v>
      </c>
      <c r="F451" s="23">
        <v>34</v>
      </c>
      <c r="G451" s="23">
        <v>38</v>
      </c>
      <c r="H451" s="23">
        <v>44</v>
      </c>
      <c r="AD451" s="24"/>
    </row>
    <row r="452" spans="1:30">
      <c r="A452" s="23">
        <v>451</v>
      </c>
      <c r="B452" s="194">
        <v>37716</v>
      </c>
      <c r="C452" s="23">
        <v>3</v>
      </c>
      <c r="D452" s="23">
        <v>17</v>
      </c>
      <c r="E452" s="23">
        <v>24</v>
      </c>
      <c r="F452" s="23">
        <v>25</v>
      </c>
      <c r="G452" s="23">
        <v>27</v>
      </c>
      <c r="H452" s="23">
        <v>44</v>
      </c>
      <c r="AD452" s="24"/>
    </row>
    <row r="453" spans="1:30">
      <c r="A453" s="23">
        <v>452</v>
      </c>
      <c r="B453" s="194">
        <v>37720</v>
      </c>
      <c r="C453" s="23">
        <v>3</v>
      </c>
      <c r="D453" s="23">
        <v>24</v>
      </c>
      <c r="E453" s="23">
        <v>31</v>
      </c>
      <c r="F453" s="23">
        <v>42</v>
      </c>
      <c r="G453" s="23">
        <v>43</v>
      </c>
      <c r="H453" s="23">
        <v>53</v>
      </c>
      <c r="AD453" s="24"/>
    </row>
    <row r="454" spans="1:30">
      <c r="A454" s="23">
        <v>453</v>
      </c>
      <c r="B454" s="194">
        <v>37723</v>
      </c>
      <c r="C454" s="23">
        <v>11</v>
      </c>
      <c r="D454" s="23">
        <v>15</v>
      </c>
      <c r="E454" s="23">
        <v>40</v>
      </c>
      <c r="F454" s="23">
        <v>41</v>
      </c>
      <c r="G454" s="23">
        <v>42</v>
      </c>
      <c r="H454" s="23">
        <v>47</v>
      </c>
      <c r="AD454" s="24"/>
    </row>
    <row r="455" spans="1:30">
      <c r="A455" s="23">
        <v>454</v>
      </c>
      <c r="B455" s="194">
        <v>37727</v>
      </c>
      <c r="C455" s="23">
        <v>4</v>
      </c>
      <c r="D455" s="23">
        <v>18</v>
      </c>
      <c r="E455" s="23">
        <v>23</v>
      </c>
      <c r="F455" s="23">
        <v>31</v>
      </c>
      <c r="G455" s="23">
        <v>37</v>
      </c>
      <c r="H455" s="23">
        <v>54</v>
      </c>
      <c r="AD455" s="24"/>
    </row>
    <row r="456" spans="1:30">
      <c r="A456" s="23">
        <v>455</v>
      </c>
      <c r="B456" s="194">
        <v>37730</v>
      </c>
      <c r="C456" s="23">
        <v>2</v>
      </c>
      <c r="D456" s="23">
        <v>8</v>
      </c>
      <c r="E456" s="23">
        <v>17</v>
      </c>
      <c r="F456" s="23">
        <v>22</v>
      </c>
      <c r="G456" s="23">
        <v>42</v>
      </c>
      <c r="H456" s="23">
        <v>44</v>
      </c>
      <c r="AD456" s="24"/>
    </row>
    <row r="457" spans="1:30">
      <c r="A457" s="23">
        <v>456</v>
      </c>
      <c r="B457" s="194">
        <v>37734</v>
      </c>
      <c r="C457" s="23">
        <v>2</v>
      </c>
      <c r="D457" s="23">
        <v>8</v>
      </c>
      <c r="E457" s="23">
        <v>11</v>
      </c>
      <c r="F457" s="23">
        <v>12</v>
      </c>
      <c r="G457" s="23">
        <v>19</v>
      </c>
      <c r="H457" s="23">
        <v>35</v>
      </c>
      <c r="AD457" s="24"/>
    </row>
    <row r="458" spans="1:30">
      <c r="A458" s="23">
        <v>457</v>
      </c>
      <c r="B458" s="194">
        <v>37737</v>
      </c>
      <c r="C458" s="23">
        <v>23</v>
      </c>
      <c r="D458" s="23">
        <v>26</v>
      </c>
      <c r="E458" s="23">
        <v>27</v>
      </c>
      <c r="F458" s="23">
        <v>41</v>
      </c>
      <c r="G458" s="23">
        <v>51</v>
      </c>
      <c r="H458" s="23">
        <v>53</v>
      </c>
      <c r="AD458" s="24"/>
    </row>
    <row r="459" spans="1:30">
      <c r="A459" s="23">
        <v>458</v>
      </c>
      <c r="B459" s="194">
        <v>37741</v>
      </c>
      <c r="C459" s="23">
        <v>5</v>
      </c>
      <c r="D459" s="23">
        <v>27</v>
      </c>
      <c r="E459" s="23">
        <v>36</v>
      </c>
      <c r="F459" s="23">
        <v>40</v>
      </c>
      <c r="G459" s="23">
        <v>46</v>
      </c>
      <c r="H459" s="23">
        <v>48</v>
      </c>
      <c r="AD459" s="24"/>
    </row>
    <row r="460" spans="1:30">
      <c r="A460" s="23">
        <v>459</v>
      </c>
      <c r="B460" s="194">
        <v>37744</v>
      </c>
      <c r="C460" s="23">
        <v>10</v>
      </c>
      <c r="D460" s="23">
        <v>19</v>
      </c>
      <c r="E460" s="23">
        <v>26</v>
      </c>
      <c r="F460" s="23">
        <v>28</v>
      </c>
      <c r="G460" s="23">
        <v>44</v>
      </c>
      <c r="H460" s="23">
        <v>54</v>
      </c>
      <c r="AD460" s="24"/>
    </row>
    <row r="461" spans="1:30">
      <c r="A461" s="23">
        <v>460</v>
      </c>
      <c r="B461" s="194">
        <v>37748</v>
      </c>
      <c r="C461" s="23">
        <v>27</v>
      </c>
      <c r="D461" s="23">
        <v>29</v>
      </c>
      <c r="E461" s="23">
        <v>42</v>
      </c>
      <c r="F461" s="23">
        <v>49</v>
      </c>
      <c r="G461" s="23">
        <v>50</v>
      </c>
      <c r="H461" s="23">
        <v>51</v>
      </c>
      <c r="AD461" s="24"/>
    </row>
    <row r="462" spans="1:30">
      <c r="A462" s="23">
        <v>461</v>
      </c>
      <c r="B462" s="194">
        <v>37751</v>
      </c>
      <c r="C462" s="23">
        <v>8</v>
      </c>
      <c r="D462" s="23">
        <v>21</v>
      </c>
      <c r="E462" s="23">
        <v>34</v>
      </c>
      <c r="F462" s="23">
        <v>40</v>
      </c>
      <c r="G462" s="23">
        <v>43</v>
      </c>
      <c r="H462" s="23">
        <v>52</v>
      </c>
      <c r="AD462" s="24"/>
    </row>
    <row r="463" spans="1:30">
      <c r="A463" s="23">
        <v>462</v>
      </c>
      <c r="B463" s="194">
        <v>37755</v>
      </c>
      <c r="C463" s="23">
        <v>13</v>
      </c>
      <c r="D463" s="23">
        <v>15</v>
      </c>
      <c r="E463" s="23">
        <v>20</v>
      </c>
      <c r="F463" s="23">
        <v>28</v>
      </c>
      <c r="G463" s="23">
        <v>31</v>
      </c>
      <c r="H463" s="23">
        <v>36</v>
      </c>
      <c r="AD463" s="24"/>
    </row>
    <row r="464" spans="1:30">
      <c r="A464" s="23">
        <v>463</v>
      </c>
      <c r="B464" s="194">
        <v>37758</v>
      </c>
      <c r="C464" s="23">
        <v>11</v>
      </c>
      <c r="D464" s="23">
        <v>12</v>
      </c>
      <c r="E464" s="23">
        <v>37</v>
      </c>
      <c r="F464" s="23">
        <v>38</v>
      </c>
      <c r="G464" s="23">
        <v>43</v>
      </c>
      <c r="H464" s="23">
        <v>54</v>
      </c>
      <c r="AD464" s="24"/>
    </row>
    <row r="465" spans="1:30">
      <c r="A465" s="23">
        <v>464</v>
      </c>
      <c r="B465" s="194">
        <v>37762</v>
      </c>
      <c r="C465" s="23">
        <v>10</v>
      </c>
      <c r="D465" s="23">
        <v>28</v>
      </c>
      <c r="E465" s="23">
        <v>29</v>
      </c>
      <c r="F465" s="23">
        <v>35</v>
      </c>
      <c r="G465" s="23">
        <v>42</v>
      </c>
      <c r="H465" s="23">
        <v>46</v>
      </c>
      <c r="AD465" s="24"/>
    </row>
    <row r="466" spans="1:30">
      <c r="A466" s="23">
        <v>465</v>
      </c>
      <c r="B466" s="194">
        <v>37765</v>
      </c>
      <c r="C466" s="23">
        <v>25</v>
      </c>
      <c r="D466" s="23">
        <v>30</v>
      </c>
      <c r="E466" s="23">
        <v>37</v>
      </c>
      <c r="F466" s="23">
        <v>46</v>
      </c>
      <c r="G466" s="23">
        <v>49</v>
      </c>
      <c r="H466" s="23">
        <v>51</v>
      </c>
      <c r="AD466" s="24"/>
    </row>
    <row r="467" spans="1:30">
      <c r="A467" s="23">
        <v>466</v>
      </c>
      <c r="B467" s="194">
        <v>37769</v>
      </c>
      <c r="C467" s="23">
        <v>2</v>
      </c>
      <c r="D467" s="23">
        <v>11</v>
      </c>
      <c r="E467" s="23">
        <v>12</v>
      </c>
      <c r="F467" s="23">
        <v>14</v>
      </c>
      <c r="G467" s="23">
        <v>22</v>
      </c>
      <c r="H467" s="23">
        <v>39</v>
      </c>
      <c r="AD467" s="24"/>
    </row>
    <row r="468" spans="1:30">
      <c r="A468" s="23">
        <v>467</v>
      </c>
      <c r="B468" s="194">
        <v>37772</v>
      </c>
      <c r="C468" s="23">
        <v>4</v>
      </c>
      <c r="D468" s="23">
        <v>13</v>
      </c>
      <c r="E468" s="23">
        <v>31</v>
      </c>
      <c r="F468" s="23">
        <v>33</v>
      </c>
      <c r="G468" s="23">
        <v>47</v>
      </c>
      <c r="H468" s="23">
        <v>51</v>
      </c>
      <c r="AD468" s="24"/>
    </row>
    <row r="469" spans="1:30">
      <c r="A469" s="23">
        <v>468</v>
      </c>
      <c r="B469" s="194">
        <v>37776</v>
      </c>
      <c r="C469" s="23">
        <v>1</v>
      </c>
      <c r="D469" s="23">
        <v>12</v>
      </c>
      <c r="E469" s="23">
        <v>21</v>
      </c>
      <c r="F469" s="23">
        <v>32</v>
      </c>
      <c r="G469" s="23">
        <v>34</v>
      </c>
      <c r="H469" s="23">
        <v>44</v>
      </c>
      <c r="AD469" s="24"/>
    </row>
    <row r="470" spans="1:30">
      <c r="A470" s="23">
        <v>469</v>
      </c>
      <c r="B470" s="194">
        <v>37779</v>
      </c>
      <c r="C470" s="23">
        <v>7</v>
      </c>
      <c r="D470" s="23">
        <v>9</v>
      </c>
      <c r="E470" s="23">
        <v>17</v>
      </c>
      <c r="F470" s="23">
        <v>21</v>
      </c>
      <c r="G470" s="23">
        <v>22</v>
      </c>
      <c r="H470" s="23">
        <v>54</v>
      </c>
      <c r="AD470" s="24"/>
    </row>
    <row r="471" spans="1:30">
      <c r="A471" s="23">
        <v>470</v>
      </c>
      <c r="B471" s="194">
        <v>37783</v>
      </c>
      <c r="C471" s="23">
        <v>15</v>
      </c>
      <c r="D471" s="23">
        <v>16</v>
      </c>
      <c r="E471" s="23">
        <v>19</v>
      </c>
      <c r="F471" s="23">
        <v>22</v>
      </c>
      <c r="G471" s="23">
        <v>34</v>
      </c>
      <c r="H471" s="23">
        <v>35</v>
      </c>
      <c r="AD471" s="24"/>
    </row>
    <row r="472" spans="1:30">
      <c r="A472" s="23">
        <v>471</v>
      </c>
      <c r="B472" s="194">
        <v>37786</v>
      </c>
      <c r="C472" s="23">
        <v>1</v>
      </c>
      <c r="D472" s="23">
        <v>19</v>
      </c>
      <c r="E472" s="23">
        <v>42</v>
      </c>
      <c r="F472" s="23">
        <v>44</v>
      </c>
      <c r="G472" s="23">
        <v>49</v>
      </c>
      <c r="H472" s="23">
        <v>52</v>
      </c>
      <c r="AD472" s="24"/>
    </row>
    <row r="473" spans="1:30">
      <c r="A473" s="23">
        <v>472</v>
      </c>
      <c r="B473" s="194">
        <v>37790</v>
      </c>
      <c r="C473" s="23">
        <v>20</v>
      </c>
      <c r="D473" s="23">
        <v>24</v>
      </c>
      <c r="E473" s="23">
        <v>28</v>
      </c>
      <c r="F473" s="23">
        <v>37</v>
      </c>
      <c r="G473" s="23">
        <v>41</v>
      </c>
      <c r="H473" s="23">
        <v>44</v>
      </c>
      <c r="AD473" s="24"/>
    </row>
    <row r="474" spans="1:30">
      <c r="A474" s="23">
        <v>473</v>
      </c>
      <c r="B474" s="194">
        <v>37793</v>
      </c>
      <c r="C474" s="23">
        <v>5</v>
      </c>
      <c r="D474" s="23">
        <v>11</v>
      </c>
      <c r="E474" s="23">
        <v>22</v>
      </c>
      <c r="F474" s="23">
        <v>31</v>
      </c>
      <c r="G474" s="23">
        <v>35</v>
      </c>
      <c r="H474" s="23">
        <v>41</v>
      </c>
      <c r="AD474" s="24"/>
    </row>
    <row r="475" spans="1:30">
      <c r="A475" s="23">
        <v>474</v>
      </c>
      <c r="B475" s="194">
        <v>37797</v>
      </c>
      <c r="C475" s="23">
        <v>3</v>
      </c>
      <c r="D475" s="23">
        <v>4</v>
      </c>
      <c r="E475" s="23">
        <v>8</v>
      </c>
      <c r="F475" s="23">
        <v>30</v>
      </c>
      <c r="G475" s="23">
        <v>45</v>
      </c>
      <c r="H475" s="23">
        <v>54</v>
      </c>
      <c r="AD475" s="24"/>
    </row>
    <row r="476" spans="1:30">
      <c r="A476" s="23">
        <v>475</v>
      </c>
      <c r="B476" s="194">
        <v>37800</v>
      </c>
      <c r="C476" s="23">
        <v>7</v>
      </c>
      <c r="D476" s="23">
        <v>14</v>
      </c>
      <c r="E476" s="23">
        <v>24</v>
      </c>
      <c r="F476" s="23">
        <v>29</v>
      </c>
      <c r="G476" s="23">
        <v>35</v>
      </c>
      <c r="H476" s="23">
        <v>39</v>
      </c>
      <c r="AD476" s="24"/>
    </row>
    <row r="477" spans="1:30">
      <c r="A477" s="23">
        <v>476</v>
      </c>
      <c r="B477" s="194">
        <v>37804</v>
      </c>
      <c r="C477" s="23">
        <v>9</v>
      </c>
      <c r="D477" s="23">
        <v>36</v>
      </c>
      <c r="E477" s="23">
        <v>37</v>
      </c>
      <c r="F477" s="23">
        <v>41</v>
      </c>
      <c r="G477" s="23">
        <v>51</v>
      </c>
      <c r="H477" s="23">
        <v>53</v>
      </c>
      <c r="AD477" s="24"/>
    </row>
    <row r="478" spans="1:30">
      <c r="A478" s="23">
        <v>477</v>
      </c>
      <c r="B478" s="194">
        <v>37807</v>
      </c>
      <c r="C478" s="23">
        <v>1</v>
      </c>
      <c r="D478" s="23">
        <v>9</v>
      </c>
      <c r="E478" s="23">
        <v>19</v>
      </c>
      <c r="F478" s="23">
        <v>25</v>
      </c>
      <c r="G478" s="23">
        <v>50</v>
      </c>
      <c r="H478" s="23">
        <v>52</v>
      </c>
      <c r="AD478" s="24"/>
    </row>
    <row r="479" spans="1:30">
      <c r="A479" s="23">
        <v>478</v>
      </c>
      <c r="B479" s="194">
        <v>37811</v>
      </c>
      <c r="C479" s="23">
        <v>17</v>
      </c>
      <c r="D479" s="23">
        <v>22</v>
      </c>
      <c r="E479" s="23">
        <v>26</v>
      </c>
      <c r="F479" s="23">
        <v>28</v>
      </c>
      <c r="G479" s="23">
        <v>38</v>
      </c>
      <c r="H479" s="23">
        <v>42</v>
      </c>
      <c r="AD479" s="24"/>
    </row>
    <row r="480" spans="1:30">
      <c r="A480" s="23">
        <v>479</v>
      </c>
      <c r="B480" s="194">
        <v>37814</v>
      </c>
      <c r="C480" s="23">
        <v>3</v>
      </c>
      <c r="D480" s="23">
        <v>15</v>
      </c>
      <c r="E480" s="23">
        <v>27</v>
      </c>
      <c r="F480" s="23">
        <v>29</v>
      </c>
      <c r="G480" s="23">
        <v>36</v>
      </c>
      <c r="H480" s="23">
        <v>53</v>
      </c>
      <c r="AD480" s="24"/>
    </row>
    <row r="481" spans="1:30">
      <c r="A481" s="23">
        <v>480</v>
      </c>
      <c r="B481" s="194">
        <v>37818</v>
      </c>
      <c r="C481" s="23">
        <v>1</v>
      </c>
      <c r="D481" s="23">
        <v>6</v>
      </c>
      <c r="E481" s="23">
        <v>28</v>
      </c>
      <c r="F481" s="23">
        <v>29</v>
      </c>
      <c r="G481" s="23">
        <v>46</v>
      </c>
      <c r="H481" s="23">
        <v>49</v>
      </c>
      <c r="AD481" s="24"/>
    </row>
    <row r="482" spans="1:30">
      <c r="A482" s="23">
        <v>481</v>
      </c>
      <c r="B482" s="194">
        <v>37821</v>
      </c>
      <c r="C482" s="23">
        <v>4</v>
      </c>
      <c r="D482" s="23">
        <v>19</v>
      </c>
      <c r="E482" s="23">
        <v>21</v>
      </c>
      <c r="F482" s="23">
        <v>26</v>
      </c>
      <c r="G482" s="23">
        <v>29</v>
      </c>
      <c r="H482" s="23">
        <v>54</v>
      </c>
      <c r="AD482" s="24"/>
    </row>
    <row r="483" spans="1:30">
      <c r="A483" s="23">
        <v>482</v>
      </c>
      <c r="B483" s="194">
        <v>37825</v>
      </c>
      <c r="C483" s="23">
        <v>9</v>
      </c>
      <c r="D483" s="23">
        <v>12</v>
      </c>
      <c r="E483" s="23">
        <v>23</v>
      </c>
      <c r="F483" s="23">
        <v>33</v>
      </c>
      <c r="G483" s="23">
        <v>45</v>
      </c>
      <c r="H483" s="23">
        <v>51</v>
      </c>
      <c r="AD483" s="24"/>
    </row>
    <row r="484" spans="1:30">
      <c r="A484" s="23">
        <v>483</v>
      </c>
      <c r="B484" s="194">
        <v>37828</v>
      </c>
      <c r="C484" s="23">
        <v>17</v>
      </c>
      <c r="D484" s="23">
        <v>20</v>
      </c>
      <c r="E484" s="23">
        <v>26</v>
      </c>
      <c r="F484" s="23">
        <v>28</v>
      </c>
      <c r="G484" s="23">
        <v>48</v>
      </c>
      <c r="H484" s="23">
        <v>49</v>
      </c>
      <c r="AD484" s="24"/>
    </row>
    <row r="485" spans="1:30">
      <c r="A485" s="23">
        <v>484</v>
      </c>
      <c r="B485" s="194">
        <v>37832</v>
      </c>
      <c r="C485" s="23">
        <v>5</v>
      </c>
      <c r="D485" s="23">
        <v>28</v>
      </c>
      <c r="E485" s="23">
        <v>33</v>
      </c>
      <c r="F485" s="23">
        <v>36</v>
      </c>
      <c r="G485" s="23">
        <v>37</v>
      </c>
      <c r="H485" s="23">
        <v>38</v>
      </c>
      <c r="AD485" s="24"/>
    </row>
    <row r="486" spans="1:30">
      <c r="A486" s="23">
        <v>485</v>
      </c>
      <c r="B486" s="194">
        <v>37835</v>
      </c>
      <c r="C486" s="23">
        <v>4</v>
      </c>
      <c r="D486" s="23">
        <v>8</v>
      </c>
      <c r="E486" s="23">
        <v>12</v>
      </c>
      <c r="F486" s="23">
        <v>38</v>
      </c>
      <c r="G486" s="23">
        <v>44</v>
      </c>
      <c r="H486" s="23">
        <v>52</v>
      </c>
      <c r="AD486" s="24"/>
    </row>
    <row r="487" spans="1:30">
      <c r="A487" s="23">
        <v>486</v>
      </c>
      <c r="B487" s="194">
        <v>37839</v>
      </c>
      <c r="C487" s="23">
        <v>12</v>
      </c>
      <c r="D487" s="23">
        <v>13</v>
      </c>
      <c r="E487" s="23">
        <v>19</v>
      </c>
      <c r="F487" s="23">
        <v>41</v>
      </c>
      <c r="G487" s="23">
        <v>45</v>
      </c>
      <c r="H487" s="23">
        <v>49</v>
      </c>
      <c r="AD487" s="24"/>
    </row>
    <row r="488" spans="1:30">
      <c r="A488" s="23">
        <v>487</v>
      </c>
      <c r="B488" s="194">
        <v>37842</v>
      </c>
      <c r="C488" s="23">
        <v>8</v>
      </c>
      <c r="D488" s="23">
        <v>22</v>
      </c>
      <c r="E488" s="23">
        <v>36</v>
      </c>
      <c r="F488" s="23">
        <v>37</v>
      </c>
      <c r="G488" s="23">
        <v>46</v>
      </c>
      <c r="H488" s="23">
        <v>52</v>
      </c>
      <c r="AD488" s="24"/>
    </row>
    <row r="489" spans="1:30">
      <c r="A489" s="23">
        <v>488</v>
      </c>
      <c r="B489" s="194">
        <v>37846</v>
      </c>
      <c r="C489" s="23">
        <v>19</v>
      </c>
      <c r="D489" s="23">
        <v>23</v>
      </c>
      <c r="E489" s="23">
        <v>26</v>
      </c>
      <c r="F489" s="23">
        <v>31</v>
      </c>
      <c r="G489" s="23">
        <v>33</v>
      </c>
      <c r="H489" s="23">
        <v>36</v>
      </c>
      <c r="AD489" s="24"/>
    </row>
    <row r="490" spans="1:30">
      <c r="A490" s="23">
        <v>489</v>
      </c>
      <c r="B490" s="194">
        <v>37849</v>
      </c>
      <c r="C490" s="23">
        <v>7</v>
      </c>
      <c r="D490" s="23">
        <v>17</v>
      </c>
      <c r="E490" s="23">
        <v>19</v>
      </c>
      <c r="F490" s="23">
        <v>34</v>
      </c>
      <c r="G490" s="23">
        <v>36</v>
      </c>
      <c r="H490" s="23">
        <v>39</v>
      </c>
      <c r="AD490" s="24"/>
    </row>
    <row r="491" spans="1:30">
      <c r="A491" s="23">
        <v>490</v>
      </c>
      <c r="B491" s="194">
        <v>37853</v>
      </c>
      <c r="C491" s="23">
        <v>2</v>
      </c>
      <c r="D491" s="23">
        <v>17</v>
      </c>
      <c r="E491" s="23">
        <v>21</v>
      </c>
      <c r="F491" s="23">
        <v>36</v>
      </c>
      <c r="G491" s="23">
        <v>42</v>
      </c>
      <c r="H491" s="23">
        <v>53</v>
      </c>
      <c r="AD491" s="24"/>
    </row>
    <row r="492" spans="1:30">
      <c r="A492" s="23">
        <v>491</v>
      </c>
      <c r="B492" s="194">
        <v>37856</v>
      </c>
      <c r="C492" s="23">
        <v>8</v>
      </c>
      <c r="D492" s="23">
        <v>14</v>
      </c>
      <c r="E492" s="23">
        <v>25</v>
      </c>
      <c r="F492" s="23">
        <v>39</v>
      </c>
      <c r="G492" s="23">
        <v>45</v>
      </c>
      <c r="H492" s="23">
        <v>51</v>
      </c>
      <c r="AD492" s="24"/>
    </row>
    <row r="493" spans="1:30">
      <c r="A493" s="23">
        <v>492</v>
      </c>
      <c r="B493" s="194">
        <v>37860</v>
      </c>
      <c r="C493" s="23">
        <v>1</v>
      </c>
      <c r="D493" s="23">
        <v>3</v>
      </c>
      <c r="E493" s="23">
        <v>21</v>
      </c>
      <c r="F493" s="23">
        <v>25</v>
      </c>
      <c r="G493" s="23">
        <v>44</v>
      </c>
      <c r="H493" s="23">
        <v>48</v>
      </c>
      <c r="AD493" s="24"/>
    </row>
    <row r="494" spans="1:30">
      <c r="A494" s="23">
        <v>493</v>
      </c>
      <c r="B494" s="194">
        <v>37863</v>
      </c>
      <c r="C494" s="23">
        <v>7</v>
      </c>
      <c r="D494" s="23">
        <v>13</v>
      </c>
      <c r="E494" s="23">
        <v>18</v>
      </c>
      <c r="F494" s="23">
        <v>29</v>
      </c>
      <c r="G494" s="23">
        <v>31</v>
      </c>
      <c r="H494" s="23">
        <v>45</v>
      </c>
      <c r="AD494" s="24"/>
    </row>
    <row r="495" spans="1:30">
      <c r="A495" s="23">
        <v>494</v>
      </c>
      <c r="B495" s="194">
        <v>37867</v>
      </c>
      <c r="C495" s="23">
        <v>5</v>
      </c>
      <c r="D495" s="23">
        <v>14</v>
      </c>
      <c r="E495" s="23">
        <v>22</v>
      </c>
      <c r="F495" s="23">
        <v>29</v>
      </c>
      <c r="G495" s="23">
        <v>33</v>
      </c>
      <c r="H495" s="23">
        <v>44</v>
      </c>
      <c r="AD495" s="24"/>
    </row>
    <row r="496" spans="1:30">
      <c r="A496" s="23">
        <v>495</v>
      </c>
      <c r="B496" s="194">
        <v>37870</v>
      </c>
      <c r="C496" s="23">
        <v>2</v>
      </c>
      <c r="D496" s="23">
        <v>21</v>
      </c>
      <c r="E496" s="23">
        <v>22</v>
      </c>
      <c r="F496" s="23">
        <v>30</v>
      </c>
      <c r="G496" s="23">
        <v>41</v>
      </c>
      <c r="H496" s="23">
        <v>52</v>
      </c>
      <c r="AD496" s="24"/>
    </row>
    <row r="497" spans="1:30">
      <c r="A497" s="23">
        <v>496</v>
      </c>
      <c r="B497" s="194">
        <v>37874</v>
      </c>
      <c r="C497" s="23">
        <v>6</v>
      </c>
      <c r="D497" s="23">
        <v>19</v>
      </c>
      <c r="E497" s="23">
        <v>23</v>
      </c>
      <c r="F497" s="23">
        <v>37</v>
      </c>
      <c r="G497" s="23">
        <v>49</v>
      </c>
      <c r="H497" s="23">
        <v>50</v>
      </c>
      <c r="AD497" s="24"/>
    </row>
    <row r="498" spans="1:30">
      <c r="A498" s="23">
        <v>497</v>
      </c>
      <c r="B498" s="194">
        <v>37877</v>
      </c>
      <c r="C498" s="23">
        <v>5</v>
      </c>
      <c r="D498" s="23">
        <v>25</v>
      </c>
      <c r="E498" s="23">
        <v>31</v>
      </c>
      <c r="F498" s="23">
        <v>33</v>
      </c>
      <c r="G498" s="23">
        <v>37</v>
      </c>
      <c r="H498" s="23">
        <v>51</v>
      </c>
      <c r="AD498" s="24"/>
    </row>
    <row r="499" spans="1:30">
      <c r="A499" s="23">
        <v>498</v>
      </c>
      <c r="B499" s="194">
        <v>37881</v>
      </c>
      <c r="C499" s="23">
        <v>22</v>
      </c>
      <c r="D499" s="23">
        <v>41</v>
      </c>
      <c r="E499" s="23">
        <v>44</v>
      </c>
      <c r="F499" s="23">
        <v>46</v>
      </c>
      <c r="G499" s="23">
        <v>52</v>
      </c>
      <c r="H499" s="23">
        <v>54</v>
      </c>
      <c r="AD499" s="24"/>
    </row>
    <row r="500" spans="1:30">
      <c r="A500" s="23">
        <v>499</v>
      </c>
      <c r="B500" s="194">
        <v>37884</v>
      </c>
      <c r="C500" s="23">
        <v>1</v>
      </c>
      <c r="D500" s="23">
        <v>23</v>
      </c>
      <c r="E500" s="23">
        <v>41</v>
      </c>
      <c r="F500" s="23">
        <v>44</v>
      </c>
      <c r="G500" s="23">
        <v>51</v>
      </c>
      <c r="H500" s="23">
        <v>52</v>
      </c>
      <c r="AD500" s="24"/>
    </row>
    <row r="501" spans="1:30">
      <c r="A501" s="23">
        <v>500</v>
      </c>
      <c r="B501" s="194">
        <v>37891</v>
      </c>
      <c r="C501" s="23">
        <v>2</v>
      </c>
      <c r="D501" s="23">
        <v>11</v>
      </c>
      <c r="E501" s="23">
        <v>18</v>
      </c>
      <c r="F501" s="23">
        <v>27</v>
      </c>
      <c r="G501" s="23">
        <v>30</v>
      </c>
      <c r="H501" s="23">
        <v>54</v>
      </c>
      <c r="AD501" s="24"/>
    </row>
    <row r="502" spans="1:30">
      <c r="A502" s="23">
        <v>501</v>
      </c>
      <c r="B502" s="194">
        <v>37895</v>
      </c>
      <c r="C502" s="23">
        <v>5</v>
      </c>
      <c r="D502" s="23">
        <v>12</v>
      </c>
      <c r="E502" s="23">
        <v>21</v>
      </c>
      <c r="F502" s="23">
        <v>32</v>
      </c>
      <c r="G502" s="23">
        <v>33</v>
      </c>
      <c r="H502" s="23">
        <v>35</v>
      </c>
      <c r="AD502" s="24"/>
    </row>
    <row r="503" spans="1:30">
      <c r="A503" s="23">
        <v>502</v>
      </c>
      <c r="B503" s="194">
        <v>37898</v>
      </c>
      <c r="C503" s="23">
        <v>7</v>
      </c>
      <c r="D503" s="23">
        <v>13</v>
      </c>
      <c r="E503" s="23">
        <v>22</v>
      </c>
      <c r="F503" s="23">
        <v>33</v>
      </c>
      <c r="G503" s="23">
        <v>48</v>
      </c>
      <c r="H503" s="23">
        <v>51</v>
      </c>
      <c r="AD503" s="24"/>
    </row>
    <row r="504" spans="1:30">
      <c r="A504" s="23">
        <v>503</v>
      </c>
      <c r="B504" s="194">
        <v>37902</v>
      </c>
      <c r="C504" s="23">
        <v>6</v>
      </c>
      <c r="D504" s="23">
        <v>18</v>
      </c>
      <c r="E504" s="23">
        <v>19</v>
      </c>
      <c r="F504" s="23">
        <v>33</v>
      </c>
      <c r="G504" s="23">
        <v>34</v>
      </c>
      <c r="H504" s="23">
        <v>53</v>
      </c>
      <c r="AD504" s="24"/>
    </row>
    <row r="505" spans="1:30">
      <c r="A505" s="23">
        <v>504</v>
      </c>
      <c r="B505" s="194">
        <v>37905</v>
      </c>
      <c r="C505" s="23">
        <v>2</v>
      </c>
      <c r="D505" s="23">
        <v>4</v>
      </c>
      <c r="E505" s="23">
        <v>16</v>
      </c>
      <c r="F505" s="23">
        <v>21</v>
      </c>
      <c r="G505" s="23">
        <v>36</v>
      </c>
      <c r="H505" s="23">
        <v>53</v>
      </c>
      <c r="AD505" s="24"/>
    </row>
    <row r="506" spans="1:30">
      <c r="A506" s="23">
        <v>505</v>
      </c>
      <c r="B506" s="194">
        <v>37909</v>
      </c>
      <c r="C506" s="23">
        <v>8</v>
      </c>
      <c r="D506" s="23">
        <v>13</v>
      </c>
      <c r="E506" s="23">
        <v>20</v>
      </c>
      <c r="F506" s="23">
        <v>26</v>
      </c>
      <c r="G506" s="23">
        <v>33</v>
      </c>
      <c r="H506" s="23">
        <v>42</v>
      </c>
      <c r="AD506" s="24"/>
    </row>
    <row r="507" spans="1:30">
      <c r="A507" s="23">
        <v>506</v>
      </c>
      <c r="B507" s="194">
        <v>37912</v>
      </c>
      <c r="C507" s="23">
        <v>4</v>
      </c>
      <c r="D507" s="23">
        <v>11</v>
      </c>
      <c r="E507" s="23">
        <v>14</v>
      </c>
      <c r="F507" s="23">
        <v>33</v>
      </c>
      <c r="G507" s="23">
        <v>44</v>
      </c>
      <c r="H507" s="23">
        <v>45</v>
      </c>
      <c r="AD507" s="24"/>
    </row>
    <row r="508" spans="1:30">
      <c r="A508" s="23">
        <v>507</v>
      </c>
      <c r="B508" s="194">
        <v>37916</v>
      </c>
      <c r="C508" s="23">
        <v>1</v>
      </c>
      <c r="D508" s="23">
        <v>8</v>
      </c>
      <c r="E508" s="23">
        <v>30</v>
      </c>
      <c r="F508" s="23">
        <v>36</v>
      </c>
      <c r="G508" s="23">
        <v>47</v>
      </c>
      <c r="H508" s="23">
        <v>53</v>
      </c>
      <c r="AD508" s="24"/>
    </row>
    <row r="509" spans="1:30">
      <c r="A509" s="23">
        <v>508</v>
      </c>
      <c r="B509" s="194">
        <v>37919</v>
      </c>
      <c r="C509" s="23">
        <v>12</v>
      </c>
      <c r="D509" s="23">
        <v>16</v>
      </c>
      <c r="E509" s="23">
        <v>20</v>
      </c>
      <c r="F509" s="23">
        <v>31</v>
      </c>
      <c r="G509" s="23">
        <v>38</v>
      </c>
      <c r="H509" s="23">
        <v>45</v>
      </c>
      <c r="AD509" s="24"/>
    </row>
    <row r="510" spans="1:30">
      <c r="A510" s="23">
        <v>509</v>
      </c>
      <c r="B510" s="194">
        <v>37923</v>
      </c>
      <c r="C510" s="23">
        <v>9</v>
      </c>
      <c r="D510" s="23">
        <v>30</v>
      </c>
      <c r="E510" s="23">
        <v>33</v>
      </c>
      <c r="F510" s="23">
        <v>37</v>
      </c>
      <c r="G510" s="23">
        <v>40</v>
      </c>
      <c r="H510" s="23">
        <v>41</v>
      </c>
      <c r="AD510" s="24"/>
    </row>
    <row r="511" spans="1:30">
      <c r="A511" s="23">
        <v>510</v>
      </c>
      <c r="B511" s="194">
        <v>37926</v>
      </c>
      <c r="C511" s="23">
        <v>14</v>
      </c>
      <c r="D511" s="23">
        <v>23</v>
      </c>
      <c r="E511" s="23">
        <v>25</v>
      </c>
      <c r="F511" s="23">
        <v>28</v>
      </c>
      <c r="G511" s="23">
        <v>38</v>
      </c>
      <c r="H511" s="23">
        <v>53</v>
      </c>
      <c r="AD511" s="24"/>
    </row>
    <row r="512" spans="1:30">
      <c r="A512" s="23">
        <v>511</v>
      </c>
      <c r="B512" s="194">
        <v>37930</v>
      </c>
      <c r="C512" s="23">
        <v>3</v>
      </c>
      <c r="D512" s="23">
        <v>5</v>
      </c>
      <c r="E512" s="23">
        <v>7</v>
      </c>
      <c r="F512" s="23">
        <v>9</v>
      </c>
      <c r="G512" s="23">
        <v>17</v>
      </c>
      <c r="H512" s="23">
        <v>32</v>
      </c>
      <c r="AD512" s="24"/>
    </row>
    <row r="513" spans="1:30">
      <c r="A513" s="23">
        <v>512</v>
      </c>
      <c r="B513" s="194">
        <v>37933</v>
      </c>
      <c r="C513" s="23">
        <v>3</v>
      </c>
      <c r="D513" s="23">
        <v>15</v>
      </c>
      <c r="E513" s="23">
        <v>28</v>
      </c>
      <c r="F513" s="23">
        <v>31</v>
      </c>
      <c r="G513" s="23">
        <v>39</v>
      </c>
      <c r="H513" s="23">
        <v>51</v>
      </c>
      <c r="AD513" s="24"/>
    </row>
    <row r="514" spans="1:30">
      <c r="A514" s="23">
        <v>513</v>
      </c>
      <c r="B514" s="194">
        <v>37937</v>
      </c>
      <c r="C514" s="23">
        <v>8</v>
      </c>
      <c r="D514" s="23">
        <v>12</v>
      </c>
      <c r="E514" s="23">
        <v>24</v>
      </c>
      <c r="F514" s="23">
        <v>40</v>
      </c>
      <c r="G514" s="23">
        <v>43</v>
      </c>
      <c r="H514" s="23">
        <v>49</v>
      </c>
      <c r="AD514" s="24"/>
    </row>
    <row r="515" spans="1:30">
      <c r="A515" s="23">
        <v>514</v>
      </c>
      <c r="B515" s="194">
        <v>37940</v>
      </c>
      <c r="C515" s="23">
        <v>16</v>
      </c>
      <c r="D515" s="23">
        <v>22</v>
      </c>
      <c r="E515" s="23">
        <v>32</v>
      </c>
      <c r="F515" s="23">
        <v>38</v>
      </c>
      <c r="G515" s="23">
        <v>40</v>
      </c>
      <c r="H515" s="23">
        <v>45</v>
      </c>
      <c r="AD515" s="24"/>
    </row>
    <row r="516" spans="1:30">
      <c r="A516" s="23">
        <v>515</v>
      </c>
      <c r="B516" s="194">
        <v>37944</v>
      </c>
      <c r="C516" s="23">
        <v>4</v>
      </c>
      <c r="D516" s="23">
        <v>10</v>
      </c>
      <c r="E516" s="23">
        <v>20</v>
      </c>
      <c r="F516" s="23">
        <v>43</v>
      </c>
      <c r="G516" s="23">
        <v>46</v>
      </c>
      <c r="H516" s="23">
        <v>47</v>
      </c>
      <c r="AD516" s="24"/>
    </row>
    <row r="517" spans="1:30">
      <c r="A517" s="23">
        <v>516</v>
      </c>
      <c r="B517" s="194">
        <v>37947</v>
      </c>
      <c r="C517" s="23">
        <v>6</v>
      </c>
      <c r="D517" s="23">
        <v>15</v>
      </c>
      <c r="E517" s="23">
        <v>19</v>
      </c>
      <c r="F517" s="23">
        <v>24</v>
      </c>
      <c r="G517" s="23">
        <v>31</v>
      </c>
      <c r="H517" s="23">
        <v>32</v>
      </c>
      <c r="AD517" s="24"/>
    </row>
    <row r="518" spans="1:30">
      <c r="A518" s="23">
        <v>517</v>
      </c>
      <c r="B518" s="194">
        <v>37951</v>
      </c>
      <c r="C518" s="23">
        <v>2</v>
      </c>
      <c r="D518" s="23">
        <v>21</v>
      </c>
      <c r="E518" s="23">
        <v>27</v>
      </c>
      <c r="F518" s="23">
        <v>29</v>
      </c>
      <c r="G518" s="23">
        <v>32</v>
      </c>
      <c r="H518" s="23">
        <v>38</v>
      </c>
      <c r="AD518" s="24"/>
    </row>
    <row r="519" spans="1:30">
      <c r="A519" s="23">
        <v>518</v>
      </c>
      <c r="B519" s="194">
        <v>37954</v>
      </c>
      <c r="C519" s="23">
        <v>2</v>
      </c>
      <c r="D519" s="23">
        <v>10</v>
      </c>
      <c r="E519" s="23">
        <v>15</v>
      </c>
      <c r="F519" s="23">
        <v>18</v>
      </c>
      <c r="G519" s="23">
        <v>29</v>
      </c>
      <c r="H519" s="23">
        <v>39</v>
      </c>
      <c r="AD519" s="24"/>
    </row>
    <row r="520" spans="1:30">
      <c r="A520" s="23">
        <v>519</v>
      </c>
      <c r="B520" s="194">
        <v>37958</v>
      </c>
      <c r="C520" s="23">
        <v>1</v>
      </c>
      <c r="D520" s="23">
        <v>4</v>
      </c>
      <c r="E520" s="23">
        <v>6</v>
      </c>
      <c r="F520" s="23">
        <v>8</v>
      </c>
      <c r="G520" s="23">
        <v>25</v>
      </c>
      <c r="H520" s="23">
        <v>28</v>
      </c>
      <c r="AD520" s="24"/>
    </row>
    <row r="521" spans="1:30">
      <c r="A521" s="23">
        <v>520</v>
      </c>
      <c r="B521" s="194">
        <v>37961</v>
      </c>
      <c r="C521" s="23">
        <v>7</v>
      </c>
      <c r="D521" s="23">
        <v>15</v>
      </c>
      <c r="E521" s="23">
        <v>20</v>
      </c>
      <c r="F521" s="23">
        <v>21</v>
      </c>
      <c r="G521" s="23">
        <v>23</v>
      </c>
      <c r="H521" s="23">
        <v>29</v>
      </c>
      <c r="AD521" s="24"/>
    </row>
    <row r="522" spans="1:30">
      <c r="A522" s="23">
        <v>521</v>
      </c>
      <c r="B522" s="194">
        <v>37965</v>
      </c>
      <c r="C522" s="23">
        <v>3</v>
      </c>
      <c r="D522" s="23">
        <v>4</v>
      </c>
      <c r="E522" s="23">
        <v>21</v>
      </c>
      <c r="F522" s="23">
        <v>22</v>
      </c>
      <c r="G522" s="23">
        <v>28</v>
      </c>
      <c r="H522" s="23">
        <v>32</v>
      </c>
      <c r="AD522" s="24"/>
    </row>
    <row r="523" spans="1:30">
      <c r="A523" s="23">
        <v>522</v>
      </c>
      <c r="B523" s="194">
        <v>37968</v>
      </c>
      <c r="C523" s="23">
        <v>5</v>
      </c>
      <c r="D523" s="23">
        <v>10</v>
      </c>
      <c r="E523" s="23">
        <v>16</v>
      </c>
      <c r="F523" s="23">
        <v>23</v>
      </c>
      <c r="G523" s="23">
        <v>26</v>
      </c>
      <c r="H523" s="23">
        <v>27</v>
      </c>
      <c r="AD523" s="24"/>
    </row>
    <row r="524" spans="1:30">
      <c r="A524" s="23">
        <v>523</v>
      </c>
      <c r="B524" s="194">
        <v>37972</v>
      </c>
      <c r="C524" s="23">
        <v>29</v>
      </c>
      <c r="D524" s="23">
        <v>40</v>
      </c>
      <c r="E524" s="23">
        <v>43</v>
      </c>
      <c r="F524" s="23">
        <v>44</v>
      </c>
      <c r="G524" s="23">
        <v>45</v>
      </c>
      <c r="H524" s="23">
        <v>47</v>
      </c>
      <c r="AD524" s="24"/>
    </row>
    <row r="525" spans="1:30">
      <c r="A525" s="23">
        <v>524</v>
      </c>
      <c r="B525" s="194">
        <v>37975</v>
      </c>
      <c r="C525" s="23">
        <v>4</v>
      </c>
      <c r="D525" s="23">
        <v>6</v>
      </c>
      <c r="E525" s="23">
        <v>12</v>
      </c>
      <c r="F525" s="23">
        <v>37</v>
      </c>
      <c r="G525" s="23">
        <v>41</v>
      </c>
      <c r="H525" s="23">
        <v>42</v>
      </c>
      <c r="AD525" s="24"/>
    </row>
    <row r="526" spans="1:30">
      <c r="A526" s="23">
        <v>525</v>
      </c>
      <c r="B526" s="194">
        <v>37982</v>
      </c>
      <c r="C526" s="23">
        <v>4</v>
      </c>
      <c r="D526" s="23">
        <v>27</v>
      </c>
      <c r="E526" s="23">
        <v>36</v>
      </c>
      <c r="F526" s="23">
        <v>37</v>
      </c>
      <c r="G526" s="23">
        <v>49</v>
      </c>
      <c r="H526" s="23">
        <v>52</v>
      </c>
      <c r="AD526" s="24"/>
    </row>
    <row r="527" spans="1:30">
      <c r="A527" s="23">
        <v>526</v>
      </c>
      <c r="B527" s="194">
        <v>37989</v>
      </c>
      <c r="C527" s="23">
        <v>7</v>
      </c>
      <c r="D527" s="23">
        <v>13</v>
      </c>
      <c r="E527" s="23">
        <v>15</v>
      </c>
      <c r="F527" s="23">
        <v>34</v>
      </c>
      <c r="G527" s="23">
        <v>42</v>
      </c>
      <c r="H527" s="23">
        <v>48</v>
      </c>
      <c r="AD527" s="24"/>
    </row>
    <row r="528" spans="1:30">
      <c r="A528" s="23">
        <v>527</v>
      </c>
      <c r="B528" s="194">
        <v>37993</v>
      </c>
      <c r="C528" s="23">
        <v>2</v>
      </c>
      <c r="D528" s="23">
        <v>3</v>
      </c>
      <c r="E528" s="23">
        <v>13</v>
      </c>
      <c r="F528" s="23">
        <v>37</v>
      </c>
      <c r="G528" s="23">
        <v>46</v>
      </c>
      <c r="H528" s="23">
        <v>54</v>
      </c>
      <c r="AD528" s="24"/>
    </row>
    <row r="529" spans="1:30">
      <c r="A529" s="23">
        <v>528</v>
      </c>
      <c r="B529" s="194">
        <v>37996</v>
      </c>
      <c r="C529" s="23">
        <v>2</v>
      </c>
      <c r="D529" s="23">
        <v>11</v>
      </c>
      <c r="E529" s="23">
        <v>21</v>
      </c>
      <c r="F529" s="23">
        <v>30</v>
      </c>
      <c r="G529" s="23">
        <v>35</v>
      </c>
      <c r="H529" s="23">
        <v>52</v>
      </c>
      <c r="AD529" s="24"/>
    </row>
    <row r="530" spans="1:30">
      <c r="A530" s="23">
        <v>529</v>
      </c>
      <c r="B530" s="194">
        <v>38000</v>
      </c>
      <c r="C530" s="23">
        <v>7</v>
      </c>
      <c r="D530" s="23">
        <v>9</v>
      </c>
      <c r="E530" s="23">
        <v>12</v>
      </c>
      <c r="F530" s="23">
        <v>19</v>
      </c>
      <c r="G530" s="23">
        <v>20</v>
      </c>
      <c r="H530" s="23">
        <v>41</v>
      </c>
      <c r="AD530" s="24"/>
    </row>
    <row r="531" spans="1:30">
      <c r="A531" s="23">
        <v>530</v>
      </c>
      <c r="B531" s="194">
        <v>38003</v>
      </c>
      <c r="C531" s="23">
        <v>3</v>
      </c>
      <c r="D531" s="23">
        <v>8</v>
      </c>
      <c r="E531" s="23">
        <v>17</v>
      </c>
      <c r="F531" s="23">
        <v>26</v>
      </c>
      <c r="G531" s="23">
        <v>28</v>
      </c>
      <c r="H531" s="23">
        <v>49</v>
      </c>
      <c r="AD531" s="24"/>
    </row>
    <row r="532" spans="1:30">
      <c r="A532" s="23">
        <v>531</v>
      </c>
      <c r="B532" s="194">
        <v>38007</v>
      </c>
      <c r="C532" s="23">
        <v>4</v>
      </c>
      <c r="D532" s="23">
        <v>13</v>
      </c>
      <c r="E532" s="23">
        <v>23</v>
      </c>
      <c r="F532" s="23">
        <v>29</v>
      </c>
      <c r="G532" s="23">
        <v>46</v>
      </c>
      <c r="H532" s="23">
        <v>47</v>
      </c>
      <c r="AD532" s="24"/>
    </row>
    <row r="533" spans="1:30">
      <c r="A533" s="23">
        <v>532</v>
      </c>
      <c r="B533" s="194">
        <v>38010</v>
      </c>
      <c r="C533" s="23">
        <v>1</v>
      </c>
      <c r="D533" s="23">
        <v>2</v>
      </c>
      <c r="E533" s="23">
        <v>19</v>
      </c>
      <c r="F533" s="23">
        <v>32</v>
      </c>
      <c r="G533" s="23">
        <v>39</v>
      </c>
      <c r="H533" s="23">
        <v>52</v>
      </c>
      <c r="AD533" s="24"/>
    </row>
    <row r="534" spans="1:30">
      <c r="A534" s="23">
        <v>533</v>
      </c>
      <c r="B534" s="194">
        <v>38014</v>
      </c>
      <c r="C534" s="23">
        <v>2</v>
      </c>
      <c r="D534" s="23">
        <v>7</v>
      </c>
      <c r="E534" s="23">
        <v>8</v>
      </c>
      <c r="F534" s="23">
        <v>18</v>
      </c>
      <c r="G534" s="23">
        <v>40</v>
      </c>
      <c r="H534" s="23">
        <v>45</v>
      </c>
      <c r="AD534" s="24"/>
    </row>
    <row r="535" spans="1:30">
      <c r="A535" s="23">
        <v>534</v>
      </c>
      <c r="B535" s="194">
        <v>38017</v>
      </c>
      <c r="C535" s="23">
        <v>18</v>
      </c>
      <c r="D535" s="23">
        <v>22</v>
      </c>
      <c r="E535" s="23">
        <v>28</v>
      </c>
      <c r="F535" s="23">
        <v>29</v>
      </c>
      <c r="G535" s="23">
        <v>39</v>
      </c>
      <c r="H535" s="23">
        <v>53</v>
      </c>
      <c r="AD535" s="24"/>
    </row>
    <row r="536" spans="1:30">
      <c r="A536" s="23">
        <v>535</v>
      </c>
      <c r="B536" s="194">
        <v>38021</v>
      </c>
      <c r="C536" s="23">
        <v>10</v>
      </c>
      <c r="D536" s="23">
        <v>27</v>
      </c>
      <c r="E536" s="23">
        <v>28</v>
      </c>
      <c r="F536" s="23">
        <v>29</v>
      </c>
      <c r="G536" s="23">
        <v>40</v>
      </c>
      <c r="H536" s="23">
        <v>52</v>
      </c>
      <c r="AD536" s="24"/>
    </row>
    <row r="537" spans="1:30">
      <c r="A537" s="23">
        <v>536</v>
      </c>
      <c r="B537" s="194">
        <v>38024</v>
      </c>
      <c r="C537" s="23">
        <v>6</v>
      </c>
      <c r="D537" s="23">
        <v>10</v>
      </c>
      <c r="E537" s="23">
        <v>17</v>
      </c>
      <c r="F537" s="23">
        <v>33</v>
      </c>
      <c r="G537" s="23">
        <v>51</v>
      </c>
      <c r="H537" s="23">
        <v>53</v>
      </c>
      <c r="AD537" s="24"/>
    </row>
    <row r="538" spans="1:30">
      <c r="A538" s="23">
        <v>537</v>
      </c>
      <c r="B538" s="194">
        <v>38028</v>
      </c>
      <c r="C538" s="23">
        <v>20</v>
      </c>
      <c r="D538" s="23">
        <v>26</v>
      </c>
      <c r="E538" s="23">
        <v>34</v>
      </c>
      <c r="F538" s="23">
        <v>51</v>
      </c>
      <c r="G538" s="23">
        <v>52</v>
      </c>
      <c r="H538" s="23">
        <v>54</v>
      </c>
      <c r="AD538" s="24"/>
    </row>
    <row r="539" spans="1:30">
      <c r="A539" s="23">
        <v>538</v>
      </c>
      <c r="B539" s="194">
        <v>38031</v>
      </c>
      <c r="C539" s="23">
        <v>5</v>
      </c>
      <c r="D539" s="23">
        <v>16</v>
      </c>
      <c r="E539" s="23">
        <v>17</v>
      </c>
      <c r="F539" s="23">
        <v>20</v>
      </c>
      <c r="G539" s="23">
        <v>24</v>
      </c>
      <c r="H539" s="23">
        <v>32</v>
      </c>
      <c r="AD539" s="24"/>
    </row>
    <row r="540" spans="1:30">
      <c r="A540" s="23">
        <v>539</v>
      </c>
      <c r="B540" s="194">
        <v>38035</v>
      </c>
      <c r="C540" s="23">
        <v>24</v>
      </c>
      <c r="D540" s="23">
        <v>33</v>
      </c>
      <c r="E540" s="23">
        <v>40</v>
      </c>
      <c r="F540" s="23">
        <v>43</v>
      </c>
      <c r="G540" s="23">
        <v>46</v>
      </c>
      <c r="H540" s="23">
        <v>49</v>
      </c>
      <c r="AD540" s="24"/>
    </row>
    <row r="541" spans="1:30">
      <c r="A541" s="23">
        <v>540</v>
      </c>
      <c r="B541" s="194">
        <v>38038</v>
      </c>
      <c r="C541" s="23">
        <v>5</v>
      </c>
      <c r="D541" s="23">
        <v>6</v>
      </c>
      <c r="E541" s="23">
        <v>17</v>
      </c>
      <c r="F541" s="23">
        <v>33</v>
      </c>
      <c r="G541" s="23">
        <v>39</v>
      </c>
      <c r="H541" s="23">
        <v>54</v>
      </c>
      <c r="AD541" s="24"/>
    </row>
    <row r="542" spans="1:30">
      <c r="A542" s="23">
        <v>541</v>
      </c>
      <c r="B542" s="194">
        <v>38045</v>
      </c>
      <c r="C542" s="23">
        <v>1</v>
      </c>
      <c r="D542" s="23">
        <v>3</v>
      </c>
      <c r="E542" s="23">
        <v>18</v>
      </c>
      <c r="F542" s="23">
        <v>20</v>
      </c>
      <c r="G542" s="23">
        <v>42</v>
      </c>
      <c r="H542" s="23">
        <v>49</v>
      </c>
      <c r="AD542" s="24"/>
    </row>
    <row r="543" spans="1:30">
      <c r="A543" s="23">
        <v>542</v>
      </c>
      <c r="B543" s="194">
        <v>38049</v>
      </c>
      <c r="C543" s="23">
        <v>10</v>
      </c>
      <c r="D543" s="23">
        <v>27</v>
      </c>
      <c r="E543" s="23">
        <v>36</v>
      </c>
      <c r="F543" s="23">
        <v>39</v>
      </c>
      <c r="G543" s="23">
        <v>41</v>
      </c>
      <c r="H543" s="23">
        <v>52</v>
      </c>
      <c r="AD543" s="24"/>
    </row>
    <row r="544" spans="1:30">
      <c r="A544" s="23">
        <v>543</v>
      </c>
      <c r="B544" s="194">
        <v>38052</v>
      </c>
      <c r="C544" s="23">
        <v>6</v>
      </c>
      <c r="D544" s="23">
        <v>7</v>
      </c>
      <c r="E544" s="23">
        <v>28</v>
      </c>
      <c r="F544" s="23">
        <v>35</v>
      </c>
      <c r="G544" s="23">
        <v>43</v>
      </c>
      <c r="H544" s="23">
        <v>51</v>
      </c>
      <c r="AD544" s="24"/>
    </row>
    <row r="545" spans="1:30">
      <c r="A545" s="23">
        <v>544</v>
      </c>
      <c r="B545" s="194">
        <v>38056</v>
      </c>
      <c r="C545" s="23">
        <v>2</v>
      </c>
      <c r="D545" s="23">
        <v>20</v>
      </c>
      <c r="E545" s="23">
        <v>24</v>
      </c>
      <c r="F545" s="23">
        <v>27</v>
      </c>
      <c r="G545" s="23">
        <v>36</v>
      </c>
      <c r="H545" s="23">
        <v>52</v>
      </c>
      <c r="AD545" s="24"/>
    </row>
    <row r="546" spans="1:30">
      <c r="A546" s="23">
        <v>545</v>
      </c>
      <c r="B546" s="194">
        <v>38059</v>
      </c>
      <c r="C546" s="23">
        <v>13</v>
      </c>
      <c r="D546" s="23">
        <v>18</v>
      </c>
      <c r="E546" s="23">
        <v>25</v>
      </c>
      <c r="F546" s="23">
        <v>30</v>
      </c>
      <c r="G546" s="23">
        <v>46</v>
      </c>
      <c r="H546" s="23">
        <v>51</v>
      </c>
      <c r="AD546" s="24"/>
    </row>
    <row r="547" spans="1:30">
      <c r="A547" s="23">
        <v>546</v>
      </c>
      <c r="B547" s="194">
        <v>38063</v>
      </c>
      <c r="C547" s="23">
        <v>1</v>
      </c>
      <c r="D547" s="23">
        <v>5</v>
      </c>
      <c r="E547" s="23">
        <v>6</v>
      </c>
      <c r="F547" s="23">
        <v>17</v>
      </c>
      <c r="G547" s="23">
        <v>31</v>
      </c>
      <c r="H547" s="23">
        <v>50</v>
      </c>
      <c r="AD547" s="24"/>
    </row>
    <row r="548" spans="1:30">
      <c r="A548" s="23">
        <v>547</v>
      </c>
      <c r="B548" s="194">
        <v>38066</v>
      </c>
      <c r="C548" s="23">
        <v>1</v>
      </c>
      <c r="D548" s="23">
        <v>2</v>
      </c>
      <c r="E548" s="23">
        <v>8</v>
      </c>
      <c r="F548" s="23">
        <v>10</v>
      </c>
      <c r="G548" s="23">
        <v>14</v>
      </c>
      <c r="H548" s="23">
        <v>48</v>
      </c>
      <c r="AD548" s="24"/>
    </row>
    <row r="549" spans="1:30">
      <c r="A549" s="23">
        <v>548</v>
      </c>
      <c r="B549" s="194">
        <v>38070</v>
      </c>
      <c r="C549" s="23">
        <v>2</v>
      </c>
      <c r="D549" s="23">
        <v>5</v>
      </c>
      <c r="E549" s="23">
        <v>17</v>
      </c>
      <c r="F549" s="23">
        <v>29</v>
      </c>
      <c r="G549" s="23">
        <v>34</v>
      </c>
      <c r="H549" s="23">
        <v>52</v>
      </c>
      <c r="AD549" s="24"/>
    </row>
    <row r="550" spans="1:30">
      <c r="A550" s="23">
        <v>549</v>
      </c>
      <c r="B550" s="194">
        <v>38073</v>
      </c>
      <c r="C550" s="23">
        <v>15</v>
      </c>
      <c r="D550" s="23">
        <v>27</v>
      </c>
      <c r="E550" s="23">
        <v>34</v>
      </c>
      <c r="F550" s="23">
        <v>42</v>
      </c>
      <c r="G550" s="23">
        <v>49</v>
      </c>
      <c r="H550" s="23">
        <v>53</v>
      </c>
      <c r="AD550" s="24"/>
    </row>
    <row r="551" spans="1:30">
      <c r="A551" s="23">
        <v>550</v>
      </c>
      <c r="B551" s="194">
        <v>38077</v>
      </c>
      <c r="C551" s="23">
        <v>12</v>
      </c>
      <c r="D551" s="23">
        <v>15</v>
      </c>
      <c r="E551" s="23">
        <v>16</v>
      </c>
      <c r="F551" s="23">
        <v>20</v>
      </c>
      <c r="G551" s="23">
        <v>27</v>
      </c>
      <c r="H551" s="23">
        <v>32</v>
      </c>
      <c r="AD551" s="24"/>
    </row>
    <row r="552" spans="1:30">
      <c r="A552" s="23">
        <v>551</v>
      </c>
      <c r="B552" s="194">
        <v>38080</v>
      </c>
      <c r="C552" s="23">
        <v>1</v>
      </c>
      <c r="D552" s="23">
        <v>12</v>
      </c>
      <c r="E552" s="23">
        <v>14</v>
      </c>
      <c r="F552" s="23">
        <v>16</v>
      </c>
      <c r="G552" s="23">
        <v>37</v>
      </c>
      <c r="H552" s="23">
        <v>45</v>
      </c>
      <c r="AD552" s="24"/>
    </row>
    <row r="553" spans="1:30">
      <c r="A553" s="23">
        <v>552</v>
      </c>
      <c r="B553" s="194">
        <v>38084</v>
      </c>
      <c r="C553" s="23">
        <v>1</v>
      </c>
      <c r="D553" s="23">
        <v>3</v>
      </c>
      <c r="E553" s="23">
        <v>16</v>
      </c>
      <c r="F553" s="23">
        <v>18</v>
      </c>
      <c r="G553" s="23">
        <v>41</v>
      </c>
      <c r="H553" s="23">
        <v>42</v>
      </c>
      <c r="AD553" s="24"/>
    </row>
    <row r="554" spans="1:30">
      <c r="A554" s="23">
        <v>553</v>
      </c>
      <c r="B554" s="194">
        <v>38087</v>
      </c>
      <c r="C554" s="23">
        <v>1</v>
      </c>
      <c r="D554" s="23">
        <v>22</v>
      </c>
      <c r="E554" s="23">
        <v>44</v>
      </c>
      <c r="F554" s="23">
        <v>47</v>
      </c>
      <c r="G554" s="23">
        <v>49</v>
      </c>
      <c r="H554" s="23">
        <v>50</v>
      </c>
      <c r="AD554" s="24"/>
    </row>
    <row r="555" spans="1:30">
      <c r="A555" s="23">
        <v>554</v>
      </c>
      <c r="B555" s="194">
        <v>38091</v>
      </c>
      <c r="C555" s="23">
        <v>4</v>
      </c>
      <c r="D555" s="23">
        <v>16</v>
      </c>
      <c r="E555" s="23">
        <v>19</v>
      </c>
      <c r="F555" s="23">
        <v>28</v>
      </c>
      <c r="G555" s="23">
        <v>29</v>
      </c>
      <c r="H555" s="23">
        <v>49</v>
      </c>
      <c r="AD555" s="24"/>
    </row>
    <row r="556" spans="1:30">
      <c r="A556" s="23">
        <v>555</v>
      </c>
      <c r="B556" s="194">
        <v>38094</v>
      </c>
      <c r="C556" s="23">
        <v>6</v>
      </c>
      <c r="D556" s="23">
        <v>10</v>
      </c>
      <c r="E556" s="23">
        <v>25</v>
      </c>
      <c r="F556" s="23">
        <v>32</v>
      </c>
      <c r="G556" s="23">
        <v>43</v>
      </c>
      <c r="H556" s="23">
        <v>49</v>
      </c>
      <c r="AD556" s="24"/>
    </row>
    <row r="557" spans="1:30">
      <c r="A557" s="23">
        <v>556</v>
      </c>
      <c r="B557" s="194">
        <v>38098</v>
      </c>
      <c r="C557" s="23">
        <v>9</v>
      </c>
      <c r="D557" s="23">
        <v>17</v>
      </c>
      <c r="E557" s="23">
        <v>28</v>
      </c>
      <c r="F557" s="23">
        <v>45</v>
      </c>
      <c r="G557" s="23">
        <v>49</v>
      </c>
      <c r="H557" s="23">
        <v>53</v>
      </c>
      <c r="AD557" s="24"/>
    </row>
    <row r="558" spans="1:30">
      <c r="A558" s="23">
        <v>557</v>
      </c>
      <c r="B558" s="194">
        <v>38101</v>
      </c>
      <c r="C558" s="23">
        <v>5</v>
      </c>
      <c r="D558" s="23">
        <v>8</v>
      </c>
      <c r="E558" s="23">
        <v>16</v>
      </c>
      <c r="F558" s="23">
        <v>23</v>
      </c>
      <c r="G558" s="23">
        <v>41</v>
      </c>
      <c r="H558" s="23">
        <v>53</v>
      </c>
      <c r="AD558" s="24"/>
    </row>
    <row r="559" spans="1:30">
      <c r="A559" s="23">
        <v>558</v>
      </c>
      <c r="B559" s="194">
        <v>38105</v>
      </c>
      <c r="C559" s="23">
        <v>5</v>
      </c>
      <c r="D559" s="23">
        <v>7</v>
      </c>
      <c r="E559" s="23">
        <v>37</v>
      </c>
      <c r="F559" s="23">
        <v>43</v>
      </c>
      <c r="G559" s="23">
        <v>53</v>
      </c>
      <c r="H559" s="23">
        <v>54</v>
      </c>
      <c r="AD559" s="24"/>
    </row>
    <row r="560" spans="1:30">
      <c r="A560" s="23">
        <v>559</v>
      </c>
      <c r="B560" s="194">
        <v>38108</v>
      </c>
      <c r="C560" s="23">
        <v>9</v>
      </c>
      <c r="D560" s="23">
        <v>18</v>
      </c>
      <c r="E560" s="23">
        <v>19</v>
      </c>
      <c r="F560" s="23">
        <v>43</v>
      </c>
      <c r="G560" s="23">
        <v>47</v>
      </c>
      <c r="H560" s="23">
        <v>54</v>
      </c>
      <c r="AD560" s="24"/>
    </row>
    <row r="561" spans="1:30">
      <c r="A561" s="23">
        <v>560</v>
      </c>
      <c r="B561" s="194">
        <v>38112</v>
      </c>
      <c r="C561" s="23">
        <v>8</v>
      </c>
      <c r="D561" s="23">
        <v>25</v>
      </c>
      <c r="E561" s="23">
        <v>32</v>
      </c>
      <c r="F561" s="23">
        <v>34</v>
      </c>
      <c r="G561" s="23">
        <v>36</v>
      </c>
      <c r="H561" s="23">
        <v>44</v>
      </c>
      <c r="AD561" s="24"/>
    </row>
    <row r="562" spans="1:30">
      <c r="A562" s="23">
        <v>561</v>
      </c>
      <c r="B562" s="194">
        <v>38115</v>
      </c>
      <c r="C562" s="23">
        <v>3</v>
      </c>
      <c r="D562" s="23">
        <v>10</v>
      </c>
      <c r="E562" s="23">
        <v>23</v>
      </c>
      <c r="F562" s="23">
        <v>29</v>
      </c>
      <c r="G562" s="23">
        <v>47</v>
      </c>
      <c r="H562" s="23">
        <v>50</v>
      </c>
      <c r="AD562" s="24"/>
    </row>
    <row r="563" spans="1:30">
      <c r="A563" s="23">
        <v>562</v>
      </c>
      <c r="B563" s="194">
        <v>38119</v>
      </c>
      <c r="C563" s="23">
        <v>10</v>
      </c>
      <c r="D563" s="23">
        <v>12</v>
      </c>
      <c r="E563" s="23">
        <v>16</v>
      </c>
      <c r="F563" s="23">
        <v>21</v>
      </c>
      <c r="G563" s="23">
        <v>39</v>
      </c>
      <c r="H563" s="23">
        <v>53</v>
      </c>
      <c r="AD563" s="24"/>
    </row>
    <row r="564" spans="1:30">
      <c r="A564" s="23">
        <v>563</v>
      </c>
      <c r="B564" s="194">
        <v>38122</v>
      </c>
      <c r="C564" s="23">
        <v>4</v>
      </c>
      <c r="D564" s="23">
        <v>10</v>
      </c>
      <c r="E564" s="23">
        <v>19</v>
      </c>
      <c r="F564" s="23">
        <v>32</v>
      </c>
      <c r="G564" s="23">
        <v>33</v>
      </c>
      <c r="H564" s="23">
        <v>42</v>
      </c>
      <c r="AD564" s="24"/>
    </row>
    <row r="565" spans="1:30">
      <c r="A565" s="23">
        <v>564</v>
      </c>
      <c r="B565" s="194">
        <v>38126</v>
      </c>
      <c r="C565" s="23">
        <v>5</v>
      </c>
      <c r="D565" s="23">
        <v>6</v>
      </c>
      <c r="E565" s="23">
        <v>9</v>
      </c>
      <c r="F565" s="23">
        <v>11</v>
      </c>
      <c r="G565" s="23">
        <v>18</v>
      </c>
      <c r="H565" s="23">
        <v>37</v>
      </c>
      <c r="AD565" s="24"/>
    </row>
    <row r="566" spans="1:30">
      <c r="A566" s="23">
        <v>565</v>
      </c>
      <c r="B566" s="194">
        <v>38129</v>
      </c>
      <c r="C566" s="23">
        <v>3</v>
      </c>
      <c r="D566" s="23">
        <v>6</v>
      </c>
      <c r="E566" s="23">
        <v>34</v>
      </c>
      <c r="F566" s="23">
        <v>41</v>
      </c>
      <c r="G566" s="23">
        <v>43</v>
      </c>
      <c r="H566" s="23">
        <v>45</v>
      </c>
      <c r="AD566" s="24"/>
    </row>
    <row r="567" spans="1:30">
      <c r="A567" s="23">
        <v>566</v>
      </c>
      <c r="B567" s="194">
        <v>38133</v>
      </c>
      <c r="C567" s="23">
        <v>5</v>
      </c>
      <c r="D567" s="23">
        <v>12</v>
      </c>
      <c r="E567" s="23">
        <v>24</v>
      </c>
      <c r="F567" s="23">
        <v>28</v>
      </c>
      <c r="G567" s="23">
        <v>36</v>
      </c>
      <c r="H567" s="23">
        <v>37</v>
      </c>
      <c r="AD567" s="24"/>
    </row>
    <row r="568" spans="1:30">
      <c r="A568" s="23">
        <v>567</v>
      </c>
      <c r="B568" s="194">
        <v>38136</v>
      </c>
      <c r="C568" s="23">
        <v>10</v>
      </c>
      <c r="D568" s="23">
        <v>20</v>
      </c>
      <c r="E568" s="23">
        <v>23</v>
      </c>
      <c r="F568" s="23">
        <v>28</v>
      </c>
      <c r="G568" s="23">
        <v>42</v>
      </c>
      <c r="H568" s="23">
        <v>43</v>
      </c>
      <c r="AD568" s="24"/>
    </row>
    <row r="569" spans="1:30">
      <c r="A569" s="23">
        <v>568</v>
      </c>
      <c r="B569" s="194">
        <v>38140</v>
      </c>
      <c r="C569" s="23">
        <v>2</v>
      </c>
      <c r="D569" s="23">
        <v>4</v>
      </c>
      <c r="E569" s="23">
        <v>6</v>
      </c>
      <c r="F569" s="23">
        <v>10</v>
      </c>
      <c r="G569" s="23">
        <v>23</v>
      </c>
      <c r="H569" s="23">
        <v>45</v>
      </c>
      <c r="AD569" s="24"/>
    </row>
    <row r="570" spans="1:30">
      <c r="A570" s="23">
        <v>569</v>
      </c>
      <c r="B570" s="194">
        <v>38143</v>
      </c>
      <c r="C570" s="23">
        <v>3</v>
      </c>
      <c r="D570" s="23">
        <v>20</v>
      </c>
      <c r="E570" s="23">
        <v>28</v>
      </c>
      <c r="F570" s="23">
        <v>32</v>
      </c>
      <c r="G570" s="23">
        <v>36</v>
      </c>
      <c r="H570" s="23">
        <v>46</v>
      </c>
      <c r="AD570" s="24"/>
    </row>
    <row r="571" spans="1:30">
      <c r="A571" s="23">
        <v>570</v>
      </c>
      <c r="B571" s="194">
        <v>38147</v>
      </c>
      <c r="C571" s="23">
        <v>2</v>
      </c>
      <c r="D571" s="23">
        <v>18</v>
      </c>
      <c r="E571" s="23">
        <v>20</v>
      </c>
      <c r="F571" s="23">
        <v>32</v>
      </c>
      <c r="G571" s="23">
        <v>37</v>
      </c>
      <c r="H571" s="23">
        <v>48</v>
      </c>
      <c r="AD571" s="24"/>
    </row>
    <row r="572" spans="1:30">
      <c r="A572" s="23">
        <v>571</v>
      </c>
      <c r="B572" s="194">
        <v>38150</v>
      </c>
      <c r="C572" s="23">
        <v>9</v>
      </c>
      <c r="D572" s="23">
        <v>20</v>
      </c>
      <c r="E572" s="23">
        <v>24</v>
      </c>
      <c r="F572" s="23">
        <v>36</v>
      </c>
      <c r="G572" s="23">
        <v>40</v>
      </c>
      <c r="H572" s="23">
        <v>42</v>
      </c>
      <c r="AD572" s="24"/>
    </row>
    <row r="573" spans="1:30">
      <c r="A573" s="23">
        <v>572</v>
      </c>
      <c r="B573" s="194">
        <v>38154</v>
      </c>
      <c r="C573" s="23">
        <v>1</v>
      </c>
      <c r="D573" s="23">
        <v>9</v>
      </c>
      <c r="E573" s="23">
        <v>30</v>
      </c>
      <c r="F573" s="23">
        <v>33</v>
      </c>
      <c r="G573" s="23">
        <v>34</v>
      </c>
      <c r="H573" s="23">
        <v>40</v>
      </c>
      <c r="AD573" s="24"/>
    </row>
    <row r="574" spans="1:30">
      <c r="A574" s="23">
        <v>573</v>
      </c>
      <c r="B574" s="194">
        <v>38157</v>
      </c>
      <c r="C574" s="23">
        <v>19</v>
      </c>
      <c r="D574" s="23">
        <v>23</v>
      </c>
      <c r="E574" s="23">
        <v>27</v>
      </c>
      <c r="F574" s="23">
        <v>38</v>
      </c>
      <c r="G574" s="23">
        <v>41</v>
      </c>
      <c r="H574" s="23">
        <v>49</v>
      </c>
      <c r="AD574" s="24"/>
    </row>
    <row r="575" spans="1:30">
      <c r="A575" s="23">
        <v>574</v>
      </c>
      <c r="B575" s="194">
        <v>38161</v>
      </c>
      <c r="C575" s="23">
        <v>9</v>
      </c>
      <c r="D575" s="23">
        <v>10</v>
      </c>
      <c r="E575" s="23">
        <v>21</v>
      </c>
      <c r="F575" s="23">
        <v>36</v>
      </c>
      <c r="G575" s="23">
        <v>41</v>
      </c>
      <c r="H575" s="23">
        <v>48</v>
      </c>
      <c r="AD575" s="24"/>
    </row>
    <row r="576" spans="1:30">
      <c r="A576" s="23">
        <v>575</v>
      </c>
      <c r="B576" s="194">
        <v>38164</v>
      </c>
      <c r="C576" s="23">
        <v>10</v>
      </c>
      <c r="D576" s="23">
        <v>16</v>
      </c>
      <c r="E576" s="23">
        <v>21</v>
      </c>
      <c r="F576" s="23">
        <v>23</v>
      </c>
      <c r="G576" s="23">
        <v>27</v>
      </c>
      <c r="H576" s="23">
        <v>36</v>
      </c>
      <c r="AD576" s="24"/>
    </row>
    <row r="577" spans="1:30">
      <c r="A577" s="23">
        <v>576</v>
      </c>
      <c r="B577" s="194">
        <v>38168</v>
      </c>
      <c r="C577" s="23">
        <v>3</v>
      </c>
      <c r="D577" s="23">
        <v>13</v>
      </c>
      <c r="E577" s="23">
        <v>14</v>
      </c>
      <c r="F577" s="23">
        <v>16</v>
      </c>
      <c r="G577" s="23">
        <v>41</v>
      </c>
      <c r="H577" s="23">
        <v>52</v>
      </c>
      <c r="AD577" s="24"/>
    </row>
    <row r="578" spans="1:30">
      <c r="A578" s="23">
        <v>577</v>
      </c>
      <c r="B578" s="194">
        <v>38171</v>
      </c>
      <c r="C578" s="23">
        <v>11</v>
      </c>
      <c r="D578" s="23">
        <v>20</v>
      </c>
      <c r="E578" s="23">
        <v>21</v>
      </c>
      <c r="F578" s="23">
        <v>30</v>
      </c>
      <c r="G578" s="23">
        <v>50</v>
      </c>
      <c r="H578" s="23">
        <v>52</v>
      </c>
      <c r="AD578" s="24"/>
    </row>
    <row r="579" spans="1:30">
      <c r="A579" s="23">
        <v>578</v>
      </c>
      <c r="B579" s="194">
        <v>38175</v>
      </c>
      <c r="C579" s="23">
        <v>7</v>
      </c>
      <c r="D579" s="23">
        <v>17</v>
      </c>
      <c r="E579" s="23">
        <v>18</v>
      </c>
      <c r="F579" s="23">
        <v>33</v>
      </c>
      <c r="G579" s="23">
        <v>41</v>
      </c>
      <c r="H579" s="23">
        <v>42</v>
      </c>
      <c r="AD579" s="24"/>
    </row>
    <row r="580" spans="1:30">
      <c r="A580" s="23">
        <v>579</v>
      </c>
      <c r="B580" s="194">
        <v>38178</v>
      </c>
      <c r="C580" s="23">
        <v>9</v>
      </c>
      <c r="D580" s="23">
        <v>11</v>
      </c>
      <c r="E580" s="23">
        <v>23</v>
      </c>
      <c r="F580" s="23">
        <v>35</v>
      </c>
      <c r="G580" s="23">
        <v>46</v>
      </c>
      <c r="H580" s="23">
        <v>51</v>
      </c>
      <c r="AD580" s="24"/>
    </row>
    <row r="581" spans="1:30">
      <c r="A581" s="23">
        <v>580</v>
      </c>
      <c r="B581" s="194">
        <v>38182</v>
      </c>
      <c r="C581" s="23">
        <v>3</v>
      </c>
      <c r="D581" s="23">
        <v>9</v>
      </c>
      <c r="E581" s="23">
        <v>20</v>
      </c>
      <c r="F581" s="23">
        <v>36</v>
      </c>
      <c r="G581" s="23">
        <v>53</v>
      </c>
      <c r="H581" s="23">
        <v>54</v>
      </c>
      <c r="AD581" s="24"/>
    </row>
    <row r="582" spans="1:30">
      <c r="A582" s="23">
        <v>581</v>
      </c>
      <c r="B582" s="194">
        <v>38185</v>
      </c>
      <c r="C582" s="23">
        <v>6</v>
      </c>
      <c r="D582" s="23">
        <v>8</v>
      </c>
      <c r="E582" s="23">
        <v>11</v>
      </c>
      <c r="F582" s="23">
        <v>14</v>
      </c>
      <c r="G582" s="23">
        <v>29</v>
      </c>
      <c r="H582" s="23">
        <v>52</v>
      </c>
      <c r="AD582" s="24"/>
    </row>
    <row r="583" spans="1:30">
      <c r="A583" s="23">
        <v>582</v>
      </c>
      <c r="B583" s="194">
        <v>38189</v>
      </c>
      <c r="C583" s="23">
        <v>6</v>
      </c>
      <c r="D583" s="23">
        <v>14</v>
      </c>
      <c r="E583" s="23">
        <v>26</v>
      </c>
      <c r="F583" s="23">
        <v>28</v>
      </c>
      <c r="G583" s="23">
        <v>42</v>
      </c>
      <c r="H583" s="23">
        <v>45</v>
      </c>
      <c r="AD583" s="24"/>
    </row>
    <row r="584" spans="1:30">
      <c r="A584" s="23">
        <v>583</v>
      </c>
      <c r="B584" s="194">
        <v>38192</v>
      </c>
      <c r="C584" s="23">
        <v>4</v>
      </c>
      <c r="D584" s="23">
        <v>9</v>
      </c>
      <c r="E584" s="23">
        <v>25</v>
      </c>
      <c r="F584" s="23">
        <v>32</v>
      </c>
      <c r="G584" s="23">
        <v>33</v>
      </c>
      <c r="H584" s="23">
        <v>43</v>
      </c>
      <c r="AD584" s="24"/>
    </row>
    <row r="585" spans="1:30">
      <c r="A585" s="23">
        <v>584</v>
      </c>
      <c r="B585" s="194">
        <v>38196</v>
      </c>
      <c r="C585" s="23">
        <v>3</v>
      </c>
      <c r="D585" s="23">
        <v>15</v>
      </c>
      <c r="E585" s="23">
        <v>16</v>
      </c>
      <c r="F585" s="23">
        <v>22</v>
      </c>
      <c r="G585" s="23">
        <v>25</v>
      </c>
      <c r="H585" s="23">
        <v>54</v>
      </c>
      <c r="AD585" s="24"/>
    </row>
    <row r="586" spans="1:30">
      <c r="A586" s="23">
        <v>585</v>
      </c>
      <c r="B586" s="194">
        <v>38199</v>
      </c>
      <c r="C586" s="23">
        <v>18</v>
      </c>
      <c r="D586" s="23">
        <v>30</v>
      </c>
      <c r="E586" s="23">
        <v>37</v>
      </c>
      <c r="F586" s="23">
        <v>41</v>
      </c>
      <c r="G586" s="23">
        <v>44</v>
      </c>
      <c r="H586" s="23">
        <v>50</v>
      </c>
      <c r="AD586" s="24"/>
    </row>
    <row r="587" spans="1:30">
      <c r="A587" s="23">
        <v>586</v>
      </c>
      <c r="B587" s="194">
        <v>38203</v>
      </c>
      <c r="C587" s="23">
        <v>4</v>
      </c>
      <c r="D587" s="23">
        <v>9</v>
      </c>
      <c r="E587" s="23">
        <v>13</v>
      </c>
      <c r="F587" s="23">
        <v>17</v>
      </c>
      <c r="G587" s="23">
        <v>20</v>
      </c>
      <c r="H587" s="23">
        <v>47</v>
      </c>
      <c r="AD587" s="24"/>
    </row>
    <row r="588" spans="1:30">
      <c r="A588" s="23">
        <v>587</v>
      </c>
      <c r="B588" s="194">
        <v>38206</v>
      </c>
      <c r="C588" s="23">
        <v>1</v>
      </c>
      <c r="D588" s="23">
        <v>6</v>
      </c>
      <c r="E588" s="23">
        <v>17</v>
      </c>
      <c r="F588" s="23">
        <v>27</v>
      </c>
      <c r="G588" s="23">
        <v>35</v>
      </c>
      <c r="H588" s="23">
        <v>40</v>
      </c>
      <c r="AD588" s="24"/>
    </row>
    <row r="589" spans="1:30">
      <c r="A589" s="23">
        <v>588</v>
      </c>
      <c r="B589" s="194">
        <v>38210</v>
      </c>
      <c r="C589" s="23">
        <v>10</v>
      </c>
      <c r="D589" s="23">
        <v>34</v>
      </c>
      <c r="E589" s="23">
        <v>41</v>
      </c>
      <c r="F589" s="23">
        <v>44</v>
      </c>
      <c r="G589" s="23">
        <v>45</v>
      </c>
      <c r="H589" s="23">
        <v>54</v>
      </c>
      <c r="AD589" s="24"/>
    </row>
    <row r="590" spans="1:30">
      <c r="A590" s="23">
        <v>589</v>
      </c>
      <c r="B590" s="194">
        <v>38213</v>
      </c>
      <c r="C590" s="23">
        <v>7</v>
      </c>
      <c r="D590" s="23">
        <v>11</v>
      </c>
      <c r="E590" s="23">
        <v>16</v>
      </c>
      <c r="F590" s="23">
        <v>18</v>
      </c>
      <c r="G590" s="23">
        <v>33</v>
      </c>
      <c r="H590" s="23">
        <v>49</v>
      </c>
      <c r="AD590" s="24"/>
    </row>
    <row r="591" spans="1:30">
      <c r="A591" s="23">
        <v>590</v>
      </c>
      <c r="B591" s="194">
        <v>38217</v>
      </c>
      <c r="C591" s="23">
        <v>5</v>
      </c>
      <c r="D591" s="23">
        <v>8</v>
      </c>
      <c r="E591" s="23">
        <v>14</v>
      </c>
      <c r="F591" s="23">
        <v>24</v>
      </c>
      <c r="G591" s="23">
        <v>29</v>
      </c>
      <c r="H591" s="23">
        <v>30</v>
      </c>
      <c r="AD591" s="24"/>
    </row>
    <row r="592" spans="1:30">
      <c r="A592" s="23">
        <v>591</v>
      </c>
      <c r="B592" s="194">
        <v>38220</v>
      </c>
      <c r="C592" s="23">
        <v>5</v>
      </c>
      <c r="D592" s="23">
        <v>18</v>
      </c>
      <c r="E592" s="23">
        <v>23</v>
      </c>
      <c r="F592" s="23">
        <v>32</v>
      </c>
      <c r="G592" s="23">
        <v>49</v>
      </c>
      <c r="H592" s="23">
        <v>54</v>
      </c>
      <c r="AD592" s="24"/>
    </row>
    <row r="593" spans="1:30">
      <c r="A593" s="23">
        <v>592</v>
      </c>
      <c r="B593" s="194">
        <v>38224</v>
      </c>
      <c r="C593" s="23">
        <v>1</v>
      </c>
      <c r="D593" s="23">
        <v>8</v>
      </c>
      <c r="E593" s="23">
        <v>16</v>
      </c>
      <c r="F593" s="23">
        <v>34</v>
      </c>
      <c r="G593" s="23">
        <v>36</v>
      </c>
      <c r="H593" s="23">
        <v>49</v>
      </c>
      <c r="AD593" s="24"/>
    </row>
    <row r="594" spans="1:30">
      <c r="A594" s="23">
        <v>593</v>
      </c>
      <c r="B594" s="194">
        <v>38227</v>
      </c>
      <c r="C594" s="23">
        <v>4</v>
      </c>
      <c r="D594" s="23">
        <v>5</v>
      </c>
      <c r="E594" s="23">
        <v>6</v>
      </c>
      <c r="F594" s="23">
        <v>19</v>
      </c>
      <c r="G594" s="23">
        <v>23</v>
      </c>
      <c r="H594" s="23">
        <v>39</v>
      </c>
      <c r="AD594" s="24"/>
    </row>
    <row r="595" spans="1:30">
      <c r="A595" s="23">
        <v>594</v>
      </c>
      <c r="B595" s="194">
        <v>38231</v>
      </c>
      <c r="C595" s="23">
        <v>7</v>
      </c>
      <c r="D595" s="23">
        <v>31</v>
      </c>
      <c r="E595" s="23">
        <v>32</v>
      </c>
      <c r="F595" s="23">
        <v>34</v>
      </c>
      <c r="G595" s="23">
        <v>37</v>
      </c>
      <c r="H595" s="23">
        <v>43</v>
      </c>
      <c r="AD595" s="24"/>
    </row>
    <row r="596" spans="1:30">
      <c r="A596" s="23">
        <v>595</v>
      </c>
      <c r="B596" s="194">
        <v>38234</v>
      </c>
      <c r="C596" s="23">
        <v>19</v>
      </c>
      <c r="D596" s="23">
        <v>21</v>
      </c>
      <c r="E596" s="23">
        <v>25</v>
      </c>
      <c r="F596" s="23">
        <v>28</v>
      </c>
      <c r="G596" s="23">
        <v>43</v>
      </c>
      <c r="H596" s="23">
        <v>50</v>
      </c>
      <c r="AD596" s="24"/>
    </row>
    <row r="597" spans="1:30">
      <c r="A597" s="23">
        <v>596</v>
      </c>
      <c r="B597" s="194">
        <v>38238</v>
      </c>
      <c r="C597" s="23">
        <v>2</v>
      </c>
      <c r="D597" s="23">
        <v>4</v>
      </c>
      <c r="E597" s="23">
        <v>15</v>
      </c>
      <c r="F597" s="23">
        <v>18</v>
      </c>
      <c r="G597" s="23">
        <v>25</v>
      </c>
      <c r="H597" s="23">
        <v>36</v>
      </c>
      <c r="AD597" s="24"/>
    </row>
    <row r="598" spans="1:30">
      <c r="A598" s="23">
        <v>597</v>
      </c>
      <c r="B598" s="194">
        <v>38241</v>
      </c>
      <c r="C598" s="23">
        <v>9</v>
      </c>
      <c r="D598" s="23">
        <v>28</v>
      </c>
      <c r="E598" s="23">
        <v>31</v>
      </c>
      <c r="F598" s="23">
        <v>36</v>
      </c>
      <c r="G598" s="23">
        <v>37</v>
      </c>
      <c r="H598" s="23">
        <v>42</v>
      </c>
      <c r="AD598" s="24"/>
    </row>
    <row r="599" spans="1:30">
      <c r="A599" s="23">
        <v>598</v>
      </c>
      <c r="B599" s="194">
        <v>38245</v>
      </c>
      <c r="C599" s="23">
        <v>1</v>
      </c>
      <c r="D599" s="23">
        <v>10</v>
      </c>
      <c r="E599" s="23">
        <v>18</v>
      </c>
      <c r="F599" s="23">
        <v>19</v>
      </c>
      <c r="G599" s="23">
        <v>44</v>
      </c>
      <c r="H599" s="23">
        <v>49</v>
      </c>
      <c r="AD599" s="24"/>
    </row>
    <row r="600" spans="1:30">
      <c r="A600" s="23">
        <v>599</v>
      </c>
      <c r="B600" s="194">
        <v>38248</v>
      </c>
      <c r="C600" s="23">
        <v>6</v>
      </c>
      <c r="D600" s="23">
        <v>10</v>
      </c>
      <c r="E600" s="23">
        <v>28</v>
      </c>
      <c r="F600" s="23">
        <v>33</v>
      </c>
      <c r="G600" s="23">
        <v>34</v>
      </c>
      <c r="H600" s="23">
        <v>53</v>
      </c>
      <c r="AD600" s="24"/>
    </row>
    <row r="601" spans="1:30">
      <c r="A601" s="23">
        <v>600</v>
      </c>
      <c r="B601" s="194">
        <v>38252</v>
      </c>
      <c r="C601" s="23">
        <v>6</v>
      </c>
      <c r="D601" s="23">
        <v>23</v>
      </c>
      <c r="E601" s="23">
        <v>31</v>
      </c>
      <c r="F601" s="23">
        <v>33</v>
      </c>
      <c r="G601" s="23">
        <v>39</v>
      </c>
      <c r="H601" s="23">
        <v>52</v>
      </c>
      <c r="AD601" s="24"/>
    </row>
    <row r="602" spans="1:30">
      <c r="A602" s="23">
        <v>601</v>
      </c>
      <c r="B602" s="194">
        <v>38255</v>
      </c>
      <c r="C602" s="23">
        <v>7</v>
      </c>
      <c r="D602" s="23">
        <v>8</v>
      </c>
      <c r="E602" s="23">
        <v>23</v>
      </c>
      <c r="F602" s="23">
        <v>36</v>
      </c>
      <c r="G602" s="23">
        <v>46</v>
      </c>
      <c r="H602" s="23">
        <v>54</v>
      </c>
      <c r="AD602" s="24"/>
    </row>
    <row r="603" spans="1:30">
      <c r="A603" s="23">
        <v>602</v>
      </c>
      <c r="B603" s="194">
        <v>38259</v>
      </c>
      <c r="C603" s="23">
        <v>15</v>
      </c>
      <c r="D603" s="23">
        <v>17</v>
      </c>
      <c r="E603" s="23">
        <v>28</v>
      </c>
      <c r="F603" s="23">
        <v>31</v>
      </c>
      <c r="G603" s="23">
        <v>35</v>
      </c>
      <c r="H603" s="23">
        <v>52</v>
      </c>
      <c r="AD603" s="24"/>
    </row>
    <row r="604" spans="1:30">
      <c r="A604" s="23">
        <v>603</v>
      </c>
      <c r="B604" s="194">
        <v>38262</v>
      </c>
      <c r="C604" s="23">
        <v>1</v>
      </c>
      <c r="D604" s="23">
        <v>4</v>
      </c>
      <c r="E604" s="23">
        <v>14</v>
      </c>
      <c r="F604" s="23">
        <v>21</v>
      </c>
      <c r="G604" s="23">
        <v>25</v>
      </c>
      <c r="H604" s="23">
        <v>51</v>
      </c>
      <c r="AD604" s="24"/>
    </row>
    <row r="605" spans="1:30">
      <c r="A605" s="23">
        <v>604</v>
      </c>
      <c r="B605" s="194">
        <v>38266</v>
      </c>
      <c r="C605" s="23">
        <v>14</v>
      </c>
      <c r="D605" s="23">
        <v>20</v>
      </c>
      <c r="E605" s="23">
        <v>29</v>
      </c>
      <c r="F605" s="23">
        <v>36</v>
      </c>
      <c r="G605" s="23">
        <v>44</v>
      </c>
      <c r="H605" s="23">
        <v>47</v>
      </c>
      <c r="AD605" s="24"/>
    </row>
    <row r="606" spans="1:30">
      <c r="A606" s="23">
        <v>605</v>
      </c>
      <c r="B606" s="194">
        <v>38269</v>
      </c>
      <c r="C606" s="23">
        <v>4</v>
      </c>
      <c r="D606" s="23">
        <v>12</v>
      </c>
      <c r="E606" s="23">
        <v>14</v>
      </c>
      <c r="F606" s="23">
        <v>21</v>
      </c>
      <c r="G606" s="23">
        <v>26</v>
      </c>
      <c r="H606" s="23">
        <v>28</v>
      </c>
      <c r="AD606" s="24"/>
    </row>
    <row r="607" spans="1:30">
      <c r="A607" s="23">
        <v>606</v>
      </c>
      <c r="B607" s="194">
        <v>38273</v>
      </c>
      <c r="C607" s="23">
        <v>9</v>
      </c>
      <c r="D607" s="23">
        <v>24</v>
      </c>
      <c r="E607" s="23">
        <v>31</v>
      </c>
      <c r="F607" s="23">
        <v>44</v>
      </c>
      <c r="G607" s="23">
        <v>48</v>
      </c>
      <c r="H607" s="23">
        <v>49</v>
      </c>
      <c r="AD607" s="24"/>
    </row>
    <row r="608" spans="1:30">
      <c r="A608" s="23">
        <v>607</v>
      </c>
      <c r="B608" s="194">
        <v>38276</v>
      </c>
      <c r="C608" s="23">
        <v>9</v>
      </c>
      <c r="D608" s="23">
        <v>29</v>
      </c>
      <c r="E608" s="23">
        <v>41</v>
      </c>
      <c r="F608" s="23">
        <v>43</v>
      </c>
      <c r="G608" s="23">
        <v>46</v>
      </c>
      <c r="H608" s="23">
        <v>49</v>
      </c>
      <c r="AD608" s="24"/>
    </row>
    <row r="609" spans="1:30">
      <c r="A609" s="23">
        <v>608</v>
      </c>
      <c r="B609" s="194">
        <v>38280</v>
      </c>
      <c r="C609" s="23">
        <v>1</v>
      </c>
      <c r="D609" s="23">
        <v>3</v>
      </c>
      <c r="E609" s="23">
        <v>5</v>
      </c>
      <c r="F609" s="23">
        <v>18</v>
      </c>
      <c r="G609" s="23">
        <v>40</v>
      </c>
      <c r="H609" s="23">
        <v>48</v>
      </c>
      <c r="AD609" s="24"/>
    </row>
    <row r="610" spans="1:30">
      <c r="A610" s="23">
        <v>609</v>
      </c>
      <c r="B610" s="194">
        <v>38283</v>
      </c>
      <c r="C610" s="23">
        <v>4</v>
      </c>
      <c r="D610" s="23">
        <v>7</v>
      </c>
      <c r="E610" s="23">
        <v>42</v>
      </c>
      <c r="F610" s="23">
        <v>47</v>
      </c>
      <c r="G610" s="23">
        <v>48</v>
      </c>
      <c r="H610" s="23">
        <v>51</v>
      </c>
      <c r="AD610" s="24"/>
    </row>
    <row r="611" spans="1:30">
      <c r="A611" s="23">
        <v>610</v>
      </c>
      <c r="B611" s="194">
        <v>38287</v>
      </c>
      <c r="C611" s="23">
        <v>18</v>
      </c>
      <c r="D611" s="23">
        <v>22</v>
      </c>
      <c r="E611" s="23">
        <v>25</v>
      </c>
      <c r="F611" s="23">
        <v>30</v>
      </c>
      <c r="G611" s="23">
        <v>31</v>
      </c>
      <c r="H611" s="23">
        <v>41</v>
      </c>
      <c r="AD611" s="24"/>
    </row>
    <row r="612" spans="1:30">
      <c r="A612" s="23">
        <v>611</v>
      </c>
      <c r="B612" s="194">
        <v>38290</v>
      </c>
      <c r="C612" s="23">
        <v>5</v>
      </c>
      <c r="D612" s="23">
        <v>17</v>
      </c>
      <c r="E612" s="23">
        <v>31</v>
      </c>
      <c r="F612" s="23">
        <v>47</v>
      </c>
      <c r="G612" s="23">
        <v>51</v>
      </c>
      <c r="H612" s="23">
        <v>53</v>
      </c>
      <c r="AD612" s="24"/>
    </row>
    <row r="613" spans="1:30">
      <c r="A613" s="23">
        <v>612</v>
      </c>
      <c r="B613" s="194">
        <v>38294</v>
      </c>
      <c r="C613" s="23">
        <v>6</v>
      </c>
      <c r="D613" s="23">
        <v>14</v>
      </c>
      <c r="E613" s="23">
        <v>17</v>
      </c>
      <c r="F613" s="23">
        <v>26</v>
      </c>
      <c r="G613" s="23">
        <v>40</v>
      </c>
      <c r="H613" s="23">
        <v>49</v>
      </c>
      <c r="AD613" s="24"/>
    </row>
    <row r="614" spans="1:30">
      <c r="A614" s="23">
        <v>613</v>
      </c>
      <c r="B614" s="194">
        <v>38297</v>
      </c>
      <c r="C614" s="23">
        <v>22</v>
      </c>
      <c r="D614" s="23">
        <v>28</v>
      </c>
      <c r="E614" s="23">
        <v>30</v>
      </c>
      <c r="F614" s="23">
        <v>31</v>
      </c>
      <c r="G614" s="23">
        <v>35</v>
      </c>
      <c r="H614" s="23">
        <v>54</v>
      </c>
      <c r="AD614" s="24"/>
    </row>
    <row r="615" spans="1:30">
      <c r="A615" s="23">
        <v>614</v>
      </c>
      <c r="B615" s="194">
        <v>38301</v>
      </c>
      <c r="C615" s="23">
        <v>1</v>
      </c>
      <c r="D615" s="23">
        <v>11</v>
      </c>
      <c r="E615" s="23">
        <v>14</v>
      </c>
      <c r="F615" s="23">
        <v>23</v>
      </c>
      <c r="G615" s="23">
        <v>42</v>
      </c>
      <c r="H615" s="23">
        <v>48</v>
      </c>
      <c r="AD615" s="24"/>
    </row>
    <row r="616" spans="1:30">
      <c r="A616" s="23">
        <v>615</v>
      </c>
      <c r="B616" s="194">
        <v>38304</v>
      </c>
      <c r="C616" s="23">
        <v>11</v>
      </c>
      <c r="D616" s="23">
        <v>13</v>
      </c>
      <c r="E616" s="23">
        <v>27</v>
      </c>
      <c r="F616" s="23">
        <v>34</v>
      </c>
      <c r="G616" s="23">
        <v>46</v>
      </c>
      <c r="H616" s="23">
        <v>49</v>
      </c>
      <c r="AD616" s="24"/>
    </row>
    <row r="617" spans="1:30">
      <c r="A617" s="23">
        <v>616</v>
      </c>
      <c r="B617" s="194">
        <v>38308</v>
      </c>
      <c r="C617" s="23">
        <v>5</v>
      </c>
      <c r="D617" s="23">
        <v>7</v>
      </c>
      <c r="E617" s="23">
        <v>24</v>
      </c>
      <c r="F617" s="23">
        <v>25</v>
      </c>
      <c r="G617" s="23">
        <v>36</v>
      </c>
      <c r="H617" s="23">
        <v>47</v>
      </c>
      <c r="AD617" s="24"/>
    </row>
    <row r="618" spans="1:30">
      <c r="A618" s="23">
        <v>617</v>
      </c>
      <c r="B618" s="194">
        <v>38311</v>
      </c>
      <c r="C618" s="23">
        <v>6</v>
      </c>
      <c r="D618" s="23">
        <v>7</v>
      </c>
      <c r="E618" s="23">
        <v>39</v>
      </c>
      <c r="F618" s="23">
        <v>47</v>
      </c>
      <c r="G618" s="23">
        <v>51</v>
      </c>
      <c r="H618" s="23">
        <v>52</v>
      </c>
      <c r="AD618" s="24"/>
    </row>
    <row r="619" spans="1:30">
      <c r="A619" s="23">
        <v>618</v>
      </c>
      <c r="B619" s="194">
        <v>38315</v>
      </c>
      <c r="C619" s="23">
        <v>2</v>
      </c>
      <c r="D619" s="23">
        <v>3</v>
      </c>
      <c r="E619" s="23">
        <v>12</v>
      </c>
      <c r="F619" s="23">
        <v>16</v>
      </c>
      <c r="G619" s="23">
        <v>37</v>
      </c>
      <c r="H619" s="23">
        <v>47</v>
      </c>
      <c r="AD619" s="24"/>
    </row>
    <row r="620" spans="1:30">
      <c r="A620" s="23">
        <v>619</v>
      </c>
      <c r="B620" s="194">
        <v>38318</v>
      </c>
      <c r="C620" s="23">
        <v>11</v>
      </c>
      <c r="D620" s="23">
        <v>14</v>
      </c>
      <c r="E620" s="23">
        <v>21</v>
      </c>
      <c r="F620" s="23">
        <v>30</v>
      </c>
      <c r="G620" s="23">
        <v>33</v>
      </c>
      <c r="H620" s="23">
        <v>49</v>
      </c>
      <c r="AD620" s="24"/>
    </row>
    <row r="621" spans="1:30">
      <c r="A621" s="23">
        <v>620</v>
      </c>
      <c r="B621" s="194">
        <v>38322</v>
      </c>
      <c r="C621" s="23">
        <v>1</v>
      </c>
      <c r="D621" s="23">
        <v>22</v>
      </c>
      <c r="E621" s="23">
        <v>30</v>
      </c>
      <c r="F621" s="23">
        <v>45</v>
      </c>
      <c r="G621" s="23">
        <v>50</v>
      </c>
      <c r="H621" s="23">
        <v>53</v>
      </c>
      <c r="AD621" s="24"/>
    </row>
    <row r="622" spans="1:30">
      <c r="A622" s="23">
        <v>621</v>
      </c>
      <c r="B622" s="194">
        <v>38325</v>
      </c>
      <c r="C622" s="23">
        <v>18</v>
      </c>
      <c r="D622" s="23">
        <v>20</v>
      </c>
      <c r="E622" s="23">
        <v>26</v>
      </c>
      <c r="F622" s="23">
        <v>31</v>
      </c>
      <c r="G622" s="23">
        <v>44</v>
      </c>
      <c r="H622" s="23">
        <v>45</v>
      </c>
      <c r="AD622" s="24"/>
    </row>
    <row r="623" spans="1:30">
      <c r="A623" s="23">
        <v>622</v>
      </c>
      <c r="B623" s="194">
        <v>38329</v>
      </c>
      <c r="C623" s="23">
        <v>5</v>
      </c>
      <c r="D623" s="23">
        <v>10</v>
      </c>
      <c r="E623" s="23">
        <v>12</v>
      </c>
      <c r="F623" s="23">
        <v>20</v>
      </c>
      <c r="G623" s="23">
        <v>29</v>
      </c>
      <c r="H623" s="23">
        <v>37</v>
      </c>
      <c r="AD623" s="24"/>
    </row>
    <row r="624" spans="1:30">
      <c r="A624" s="23">
        <v>623</v>
      </c>
      <c r="B624" s="194">
        <v>38332</v>
      </c>
      <c r="C624" s="23">
        <v>4</v>
      </c>
      <c r="D624" s="23">
        <v>9</v>
      </c>
      <c r="E624" s="23">
        <v>23</v>
      </c>
      <c r="F624" s="23">
        <v>27</v>
      </c>
      <c r="G624" s="23">
        <v>28</v>
      </c>
      <c r="H624" s="23">
        <v>30</v>
      </c>
      <c r="AD624" s="24"/>
    </row>
    <row r="625" spans="1:30">
      <c r="A625" s="23">
        <v>624</v>
      </c>
      <c r="B625" s="194">
        <v>38336</v>
      </c>
      <c r="C625" s="23">
        <v>2</v>
      </c>
      <c r="D625" s="23">
        <v>10</v>
      </c>
      <c r="E625" s="23">
        <v>21</v>
      </c>
      <c r="F625" s="23">
        <v>35</v>
      </c>
      <c r="G625" s="23">
        <v>43</v>
      </c>
      <c r="H625" s="23">
        <v>54</v>
      </c>
      <c r="AD625" s="24"/>
    </row>
    <row r="626" spans="1:30">
      <c r="A626" s="23">
        <v>625</v>
      </c>
      <c r="B626" s="194">
        <v>38339</v>
      </c>
      <c r="C626" s="23">
        <v>7</v>
      </c>
      <c r="D626" s="23">
        <v>8</v>
      </c>
      <c r="E626" s="23">
        <v>12</v>
      </c>
      <c r="F626" s="23">
        <v>13</v>
      </c>
      <c r="G626" s="23">
        <v>15</v>
      </c>
      <c r="H626" s="23">
        <v>41</v>
      </c>
      <c r="AD626" s="24"/>
    </row>
    <row r="627" spans="1:30">
      <c r="A627" s="23">
        <v>626</v>
      </c>
      <c r="B627" s="194">
        <v>38343</v>
      </c>
      <c r="C627" s="23">
        <v>8</v>
      </c>
      <c r="D627" s="23">
        <v>17</v>
      </c>
      <c r="E627" s="23">
        <v>19</v>
      </c>
      <c r="F627" s="23">
        <v>40</v>
      </c>
      <c r="G627" s="23">
        <v>43</v>
      </c>
      <c r="H627" s="23">
        <v>49</v>
      </c>
      <c r="AD627" s="24"/>
    </row>
    <row r="628" spans="1:30">
      <c r="A628" s="23">
        <v>627</v>
      </c>
      <c r="B628" s="194">
        <v>38350</v>
      </c>
      <c r="C628" s="23">
        <v>14</v>
      </c>
      <c r="D628" s="23">
        <v>21</v>
      </c>
      <c r="E628" s="23">
        <v>27</v>
      </c>
      <c r="F628" s="23">
        <v>31</v>
      </c>
      <c r="G628" s="23">
        <v>35</v>
      </c>
      <c r="H628" s="23">
        <v>50</v>
      </c>
      <c r="AD628" s="24"/>
    </row>
    <row r="629" spans="1:30">
      <c r="A629" s="23">
        <v>628</v>
      </c>
      <c r="B629" s="194">
        <v>38357</v>
      </c>
      <c r="C629" s="23">
        <v>3</v>
      </c>
      <c r="D629" s="23">
        <v>11</v>
      </c>
      <c r="E629" s="23">
        <v>16</v>
      </c>
      <c r="F629" s="23">
        <v>22</v>
      </c>
      <c r="G629" s="23">
        <v>25</v>
      </c>
      <c r="H629" s="23">
        <v>33</v>
      </c>
      <c r="AD629" s="24"/>
    </row>
    <row r="630" spans="1:30">
      <c r="A630" s="23">
        <v>629</v>
      </c>
      <c r="B630" s="194">
        <v>38360</v>
      </c>
      <c r="C630" s="23">
        <v>2</v>
      </c>
      <c r="D630" s="23">
        <v>9</v>
      </c>
      <c r="E630" s="23">
        <v>12</v>
      </c>
      <c r="F630" s="23">
        <v>14</v>
      </c>
      <c r="G630" s="23">
        <v>32</v>
      </c>
      <c r="H630" s="23">
        <v>54</v>
      </c>
      <c r="AD630" s="24"/>
    </row>
    <row r="631" spans="1:30">
      <c r="A631" s="23">
        <v>630</v>
      </c>
      <c r="B631" s="194">
        <v>38364</v>
      </c>
      <c r="C631" s="23">
        <v>6</v>
      </c>
      <c r="D631" s="23">
        <v>13</v>
      </c>
      <c r="E631" s="23">
        <v>24</v>
      </c>
      <c r="F631" s="23">
        <v>41</v>
      </c>
      <c r="G631" s="23">
        <v>50</v>
      </c>
      <c r="H631" s="23">
        <v>53</v>
      </c>
      <c r="AD631" s="24"/>
    </row>
    <row r="632" spans="1:30">
      <c r="A632" s="23">
        <v>631</v>
      </c>
      <c r="B632" s="194">
        <v>38367</v>
      </c>
      <c r="C632" s="23">
        <v>5</v>
      </c>
      <c r="D632" s="23">
        <v>10</v>
      </c>
      <c r="E632" s="23">
        <v>25</v>
      </c>
      <c r="F632" s="23">
        <v>39</v>
      </c>
      <c r="G632" s="23">
        <v>43</v>
      </c>
      <c r="H632" s="23">
        <v>52</v>
      </c>
      <c r="AD632" s="24"/>
    </row>
    <row r="633" spans="1:30">
      <c r="A633" s="23">
        <v>632</v>
      </c>
      <c r="B633" s="194">
        <v>38371</v>
      </c>
      <c r="C633" s="23">
        <v>4</v>
      </c>
      <c r="D633" s="23">
        <v>13</v>
      </c>
      <c r="E633" s="23">
        <v>14</v>
      </c>
      <c r="F633" s="23">
        <v>26</v>
      </c>
      <c r="G633" s="23">
        <v>29</v>
      </c>
      <c r="H633" s="23">
        <v>35</v>
      </c>
      <c r="AD633" s="24"/>
    </row>
    <row r="634" spans="1:30">
      <c r="A634" s="23">
        <v>633</v>
      </c>
      <c r="B634" s="194">
        <v>38374</v>
      </c>
      <c r="C634" s="23">
        <v>2</v>
      </c>
      <c r="D634" s="23">
        <v>6</v>
      </c>
      <c r="E634" s="23">
        <v>11</v>
      </c>
      <c r="F634" s="23">
        <v>36</v>
      </c>
      <c r="G634" s="23">
        <v>37</v>
      </c>
      <c r="H634" s="23">
        <v>48</v>
      </c>
      <c r="AD634" s="24"/>
    </row>
    <row r="635" spans="1:30">
      <c r="A635" s="23">
        <v>634</v>
      </c>
      <c r="B635" s="194">
        <v>38378</v>
      </c>
      <c r="C635" s="23">
        <v>1</v>
      </c>
      <c r="D635" s="23">
        <v>12</v>
      </c>
      <c r="E635" s="23">
        <v>20</v>
      </c>
      <c r="F635" s="23">
        <v>26</v>
      </c>
      <c r="G635" s="23">
        <v>45</v>
      </c>
      <c r="H635" s="23">
        <v>54</v>
      </c>
      <c r="AD635" s="24"/>
    </row>
    <row r="636" spans="1:30">
      <c r="A636" s="23">
        <v>635</v>
      </c>
      <c r="B636" s="194">
        <v>38381</v>
      </c>
      <c r="C636" s="23">
        <v>5</v>
      </c>
      <c r="D636" s="23">
        <v>14</v>
      </c>
      <c r="E636" s="23">
        <v>17</v>
      </c>
      <c r="F636" s="23">
        <v>30</v>
      </c>
      <c r="G636" s="23">
        <v>35</v>
      </c>
      <c r="H636" s="23">
        <v>38</v>
      </c>
      <c r="AD636" s="24"/>
    </row>
    <row r="637" spans="1:30">
      <c r="A637" s="23">
        <v>636</v>
      </c>
      <c r="B637" s="194">
        <v>38385</v>
      </c>
      <c r="C637" s="23">
        <v>3</v>
      </c>
      <c r="D637" s="23">
        <v>7</v>
      </c>
      <c r="E637" s="23">
        <v>9</v>
      </c>
      <c r="F637" s="23">
        <v>10</v>
      </c>
      <c r="G637" s="23">
        <v>31</v>
      </c>
      <c r="H637" s="23">
        <v>34</v>
      </c>
      <c r="AD637" s="24"/>
    </row>
    <row r="638" spans="1:30">
      <c r="A638" s="23">
        <v>637</v>
      </c>
      <c r="B638" s="194">
        <v>38388</v>
      </c>
      <c r="C638" s="23">
        <v>3</v>
      </c>
      <c r="D638" s="23">
        <v>15</v>
      </c>
      <c r="E638" s="23">
        <v>31</v>
      </c>
      <c r="F638" s="23">
        <v>36</v>
      </c>
      <c r="G638" s="23">
        <v>48</v>
      </c>
      <c r="H638" s="23">
        <v>54</v>
      </c>
      <c r="AD638" s="24"/>
    </row>
    <row r="639" spans="1:30">
      <c r="A639" s="23">
        <v>638</v>
      </c>
      <c r="B639" s="194">
        <v>38395</v>
      </c>
      <c r="C639" s="23">
        <v>2</v>
      </c>
      <c r="D639" s="23">
        <v>23</v>
      </c>
      <c r="E639" s="23">
        <v>33</v>
      </c>
      <c r="F639" s="23">
        <v>35</v>
      </c>
      <c r="G639" s="23">
        <v>40</v>
      </c>
      <c r="H639" s="23">
        <v>50</v>
      </c>
      <c r="AD639" s="24"/>
    </row>
    <row r="640" spans="1:30">
      <c r="A640" s="23">
        <v>639</v>
      </c>
      <c r="B640" s="194">
        <v>38399</v>
      </c>
      <c r="C640" s="23">
        <v>3</v>
      </c>
      <c r="D640" s="23">
        <v>11</v>
      </c>
      <c r="E640" s="23">
        <v>26</v>
      </c>
      <c r="F640" s="23">
        <v>34</v>
      </c>
      <c r="G640" s="23">
        <v>45</v>
      </c>
      <c r="H640" s="23">
        <v>53</v>
      </c>
      <c r="AD640" s="24"/>
    </row>
    <row r="641" spans="1:30">
      <c r="A641" s="23">
        <v>640</v>
      </c>
      <c r="B641" s="194">
        <v>38402</v>
      </c>
      <c r="C641" s="23">
        <v>5</v>
      </c>
      <c r="D641" s="23">
        <v>29</v>
      </c>
      <c r="E641" s="23">
        <v>30</v>
      </c>
      <c r="F641" s="23">
        <v>36</v>
      </c>
      <c r="G641" s="23">
        <v>41</v>
      </c>
      <c r="H641" s="23">
        <v>48</v>
      </c>
      <c r="AD641" s="24"/>
    </row>
    <row r="642" spans="1:30">
      <c r="A642" s="23">
        <v>641</v>
      </c>
      <c r="B642" s="194">
        <v>38406</v>
      </c>
      <c r="C642" s="23">
        <v>10</v>
      </c>
      <c r="D642" s="23">
        <v>25</v>
      </c>
      <c r="E642" s="23">
        <v>30</v>
      </c>
      <c r="F642" s="23">
        <v>47</v>
      </c>
      <c r="G642" s="23">
        <v>50</v>
      </c>
      <c r="H642" s="23">
        <v>51</v>
      </c>
      <c r="AD642" s="24"/>
    </row>
    <row r="643" spans="1:30">
      <c r="A643" s="23">
        <v>642</v>
      </c>
      <c r="B643" s="194">
        <v>38409</v>
      </c>
      <c r="C643" s="23">
        <v>5</v>
      </c>
      <c r="D643" s="23">
        <v>11</v>
      </c>
      <c r="E643" s="23">
        <v>15</v>
      </c>
      <c r="F643" s="23">
        <v>28</v>
      </c>
      <c r="G643" s="23">
        <v>43</v>
      </c>
      <c r="H643" s="23">
        <v>50</v>
      </c>
      <c r="AD643" s="24"/>
    </row>
    <row r="644" spans="1:30">
      <c r="A644" s="23">
        <v>643</v>
      </c>
      <c r="B644" s="194">
        <v>38413</v>
      </c>
      <c r="C644" s="23">
        <v>10</v>
      </c>
      <c r="D644" s="23">
        <v>23</v>
      </c>
      <c r="E644" s="23">
        <v>29</v>
      </c>
      <c r="F644" s="23">
        <v>31</v>
      </c>
      <c r="G644" s="23">
        <v>33</v>
      </c>
      <c r="H644" s="23">
        <v>46</v>
      </c>
      <c r="AD644" s="24"/>
    </row>
    <row r="645" spans="1:30">
      <c r="A645" s="23">
        <v>644</v>
      </c>
      <c r="B645" s="194">
        <v>38416</v>
      </c>
      <c r="C645" s="23">
        <v>2</v>
      </c>
      <c r="D645" s="23">
        <v>33</v>
      </c>
      <c r="E645" s="23">
        <v>34</v>
      </c>
      <c r="F645" s="23">
        <v>37</v>
      </c>
      <c r="G645" s="23">
        <v>41</v>
      </c>
      <c r="H645" s="23">
        <v>53</v>
      </c>
      <c r="AD645" s="24"/>
    </row>
    <row r="646" spans="1:30">
      <c r="A646" s="23">
        <v>645</v>
      </c>
      <c r="B646" s="194">
        <v>38420</v>
      </c>
      <c r="C646" s="23">
        <v>15</v>
      </c>
      <c r="D646" s="23">
        <v>17</v>
      </c>
      <c r="E646" s="23">
        <v>35</v>
      </c>
      <c r="F646" s="23">
        <v>42</v>
      </c>
      <c r="G646" s="23">
        <v>47</v>
      </c>
      <c r="H646" s="23">
        <v>48</v>
      </c>
      <c r="AD646" s="24"/>
    </row>
    <row r="647" spans="1:30">
      <c r="A647" s="23">
        <v>646</v>
      </c>
      <c r="B647" s="194">
        <v>38423</v>
      </c>
      <c r="C647" s="23">
        <v>4</v>
      </c>
      <c r="D647" s="23">
        <v>28</v>
      </c>
      <c r="E647" s="23">
        <v>30</v>
      </c>
      <c r="F647" s="23">
        <v>31</v>
      </c>
      <c r="G647" s="23">
        <v>35</v>
      </c>
      <c r="H647" s="23">
        <v>54</v>
      </c>
      <c r="AD647" s="24"/>
    </row>
    <row r="648" spans="1:30">
      <c r="A648" s="23">
        <v>647</v>
      </c>
      <c r="B648" s="194">
        <v>38427</v>
      </c>
      <c r="C648" s="23">
        <v>9</v>
      </c>
      <c r="D648" s="23">
        <v>12</v>
      </c>
      <c r="E648" s="23">
        <v>19</v>
      </c>
      <c r="F648" s="23">
        <v>22</v>
      </c>
      <c r="G648" s="23">
        <v>35</v>
      </c>
      <c r="H648" s="23">
        <v>37</v>
      </c>
      <c r="AD648" s="24"/>
    </row>
    <row r="649" spans="1:30">
      <c r="A649" s="23">
        <v>648</v>
      </c>
      <c r="B649" s="194">
        <v>38430</v>
      </c>
      <c r="C649" s="23">
        <v>5</v>
      </c>
      <c r="D649" s="23">
        <v>20</v>
      </c>
      <c r="E649" s="23">
        <v>23</v>
      </c>
      <c r="F649" s="23">
        <v>27</v>
      </c>
      <c r="G649" s="23">
        <v>39</v>
      </c>
      <c r="H649" s="23">
        <v>49</v>
      </c>
      <c r="AD649" s="24"/>
    </row>
    <row r="650" spans="1:30">
      <c r="A650" s="23">
        <v>649</v>
      </c>
      <c r="B650" s="194">
        <v>38434</v>
      </c>
      <c r="C650" s="23">
        <v>8</v>
      </c>
      <c r="D650" s="23">
        <v>11</v>
      </c>
      <c r="E650" s="23">
        <v>12</v>
      </c>
      <c r="F650" s="23">
        <v>15</v>
      </c>
      <c r="G650" s="23">
        <v>18</v>
      </c>
      <c r="H650" s="23">
        <v>22</v>
      </c>
      <c r="AD650" s="24"/>
    </row>
    <row r="651" spans="1:30">
      <c r="A651" s="23">
        <v>650</v>
      </c>
      <c r="B651" s="194">
        <v>38437</v>
      </c>
      <c r="C651" s="23">
        <v>3</v>
      </c>
      <c r="D651" s="23">
        <v>5</v>
      </c>
      <c r="E651" s="23">
        <v>19</v>
      </c>
      <c r="F651" s="23">
        <v>24</v>
      </c>
      <c r="G651" s="23">
        <v>30</v>
      </c>
      <c r="H651" s="23">
        <v>35</v>
      </c>
      <c r="AD651" s="24"/>
    </row>
    <row r="652" spans="1:30">
      <c r="A652" s="23">
        <v>651</v>
      </c>
      <c r="B652" s="194">
        <v>38441</v>
      </c>
      <c r="C652" s="23">
        <v>3</v>
      </c>
      <c r="D652" s="23">
        <v>8</v>
      </c>
      <c r="E652" s="23">
        <v>17</v>
      </c>
      <c r="F652" s="23">
        <v>20</v>
      </c>
      <c r="G652" s="23">
        <v>38</v>
      </c>
      <c r="H652" s="23">
        <v>53</v>
      </c>
      <c r="AD652" s="24"/>
    </row>
    <row r="653" spans="1:30">
      <c r="A653" s="23">
        <v>652</v>
      </c>
      <c r="B653" s="194">
        <v>38444</v>
      </c>
      <c r="C653" s="23">
        <v>13</v>
      </c>
      <c r="D653" s="23">
        <v>14</v>
      </c>
      <c r="E653" s="23">
        <v>24</v>
      </c>
      <c r="F653" s="23">
        <v>39</v>
      </c>
      <c r="G653" s="23">
        <v>40</v>
      </c>
      <c r="H653" s="23">
        <v>45</v>
      </c>
      <c r="AD653" s="24"/>
    </row>
    <row r="654" spans="1:30">
      <c r="A654" s="23">
        <v>653</v>
      </c>
      <c r="B654" s="194">
        <v>38448</v>
      </c>
      <c r="C654" s="23">
        <v>1</v>
      </c>
      <c r="D654" s="23">
        <v>15</v>
      </c>
      <c r="E654" s="23">
        <v>37</v>
      </c>
      <c r="F654" s="23">
        <v>39</v>
      </c>
      <c r="G654" s="23">
        <v>48</v>
      </c>
      <c r="H654" s="23">
        <v>52</v>
      </c>
      <c r="AD654" s="24"/>
    </row>
    <row r="655" spans="1:30">
      <c r="A655" s="23">
        <v>654</v>
      </c>
      <c r="B655" s="194">
        <v>38451</v>
      </c>
      <c r="C655" s="23">
        <v>8</v>
      </c>
      <c r="D655" s="23">
        <v>9</v>
      </c>
      <c r="E655" s="23">
        <v>12</v>
      </c>
      <c r="F655" s="23">
        <v>22</v>
      </c>
      <c r="G655" s="23">
        <v>42</v>
      </c>
      <c r="H655" s="23">
        <v>49</v>
      </c>
      <c r="AD655" s="24"/>
    </row>
    <row r="656" spans="1:30">
      <c r="A656" s="23">
        <v>655</v>
      </c>
      <c r="B656" s="194">
        <v>38455</v>
      </c>
      <c r="C656" s="23">
        <v>10</v>
      </c>
      <c r="D656" s="23">
        <v>13</v>
      </c>
      <c r="E656" s="23">
        <v>25</v>
      </c>
      <c r="F656" s="23">
        <v>26</v>
      </c>
      <c r="G656" s="23">
        <v>28</v>
      </c>
      <c r="H656" s="23">
        <v>45</v>
      </c>
      <c r="AD656" s="24"/>
    </row>
    <row r="657" spans="1:30">
      <c r="A657" s="23">
        <v>656</v>
      </c>
      <c r="B657" s="194">
        <v>38458</v>
      </c>
      <c r="C657" s="23">
        <v>11</v>
      </c>
      <c r="D657" s="23">
        <v>34</v>
      </c>
      <c r="E657" s="23">
        <v>45</v>
      </c>
      <c r="F657" s="23">
        <v>48</v>
      </c>
      <c r="G657" s="23">
        <v>51</v>
      </c>
      <c r="H657" s="23">
        <v>54</v>
      </c>
      <c r="AD657" s="24"/>
    </row>
    <row r="658" spans="1:30">
      <c r="A658" s="23">
        <v>657</v>
      </c>
      <c r="B658" s="194">
        <v>38462</v>
      </c>
      <c r="C658" s="23">
        <v>2</v>
      </c>
      <c r="D658" s="23">
        <v>8</v>
      </c>
      <c r="E658" s="23">
        <v>15</v>
      </c>
      <c r="F658" s="23">
        <v>25</v>
      </c>
      <c r="G658" s="23">
        <v>34</v>
      </c>
      <c r="H658" s="23">
        <v>45</v>
      </c>
      <c r="AD658" s="24"/>
    </row>
    <row r="659" spans="1:30">
      <c r="A659" s="23">
        <v>658</v>
      </c>
      <c r="B659" s="194">
        <v>38465</v>
      </c>
      <c r="C659" s="23">
        <v>2</v>
      </c>
      <c r="D659" s="23">
        <v>10</v>
      </c>
      <c r="E659" s="23">
        <v>34</v>
      </c>
      <c r="F659" s="23">
        <v>37</v>
      </c>
      <c r="G659" s="23">
        <v>43</v>
      </c>
      <c r="H659" s="23">
        <v>50</v>
      </c>
      <c r="AD659" s="24"/>
    </row>
    <row r="660" spans="1:30">
      <c r="A660" s="23">
        <v>659</v>
      </c>
      <c r="B660" s="194">
        <v>38469</v>
      </c>
      <c r="C660" s="23">
        <v>3</v>
      </c>
      <c r="D660" s="23">
        <v>9</v>
      </c>
      <c r="E660" s="23">
        <v>11</v>
      </c>
      <c r="F660" s="23">
        <v>24</v>
      </c>
      <c r="G660" s="23">
        <v>36</v>
      </c>
      <c r="H660" s="23">
        <v>51</v>
      </c>
      <c r="AD660" s="24"/>
    </row>
    <row r="661" spans="1:30">
      <c r="A661" s="23">
        <v>660</v>
      </c>
      <c r="B661" s="194">
        <v>38472</v>
      </c>
      <c r="C661" s="23">
        <v>3</v>
      </c>
      <c r="D661" s="23">
        <v>8</v>
      </c>
      <c r="E661" s="23">
        <v>36</v>
      </c>
      <c r="F661" s="23">
        <v>40</v>
      </c>
      <c r="G661" s="23">
        <v>51</v>
      </c>
      <c r="H661" s="23">
        <v>53</v>
      </c>
      <c r="AD661" s="24"/>
    </row>
    <row r="662" spans="1:30">
      <c r="A662" s="23">
        <v>661</v>
      </c>
      <c r="B662" s="194">
        <v>38476</v>
      </c>
      <c r="C662" s="23">
        <v>5</v>
      </c>
      <c r="D662" s="23">
        <v>27</v>
      </c>
      <c r="E662" s="23">
        <v>34</v>
      </c>
      <c r="F662" s="23">
        <v>46</v>
      </c>
      <c r="G662" s="23">
        <v>48</v>
      </c>
      <c r="H662" s="23">
        <v>52</v>
      </c>
      <c r="AD662" s="24"/>
    </row>
    <row r="663" spans="1:30">
      <c r="A663" s="23">
        <v>662</v>
      </c>
      <c r="B663" s="194">
        <v>38479</v>
      </c>
      <c r="C663" s="23">
        <v>2</v>
      </c>
      <c r="D663" s="23">
        <v>14</v>
      </c>
      <c r="E663" s="23">
        <v>35</v>
      </c>
      <c r="F663" s="23">
        <v>39</v>
      </c>
      <c r="G663" s="23">
        <v>49</v>
      </c>
      <c r="H663" s="23">
        <v>51</v>
      </c>
      <c r="AD663" s="24"/>
    </row>
    <row r="664" spans="1:30">
      <c r="A664" s="23">
        <v>663</v>
      </c>
      <c r="B664" s="194">
        <v>38483</v>
      </c>
      <c r="C664" s="23">
        <v>2</v>
      </c>
      <c r="D664" s="23">
        <v>17</v>
      </c>
      <c r="E664" s="23">
        <v>23</v>
      </c>
      <c r="F664" s="23">
        <v>43</v>
      </c>
      <c r="G664" s="23">
        <v>44</v>
      </c>
      <c r="H664" s="23">
        <v>51</v>
      </c>
      <c r="AD664" s="24"/>
    </row>
    <row r="665" spans="1:30">
      <c r="A665" s="23">
        <v>664</v>
      </c>
      <c r="B665" s="194">
        <v>38486</v>
      </c>
      <c r="C665" s="23">
        <v>7</v>
      </c>
      <c r="D665" s="23">
        <v>9</v>
      </c>
      <c r="E665" s="23">
        <v>14</v>
      </c>
      <c r="F665" s="23">
        <v>18</v>
      </c>
      <c r="G665" s="23">
        <v>29</v>
      </c>
      <c r="H665" s="23">
        <v>39</v>
      </c>
      <c r="AD665" s="24"/>
    </row>
    <row r="666" spans="1:30">
      <c r="A666" s="23">
        <v>665</v>
      </c>
      <c r="B666" s="194">
        <v>38490</v>
      </c>
      <c r="C666" s="23">
        <v>5</v>
      </c>
      <c r="D666" s="23">
        <v>23</v>
      </c>
      <c r="E666" s="23">
        <v>38</v>
      </c>
      <c r="F666" s="23">
        <v>39</v>
      </c>
      <c r="G666" s="23">
        <v>51</v>
      </c>
      <c r="H666" s="23">
        <v>54</v>
      </c>
      <c r="AD666" s="24"/>
    </row>
    <row r="667" spans="1:30">
      <c r="A667" s="23">
        <v>666</v>
      </c>
      <c r="B667" s="194">
        <v>38493</v>
      </c>
      <c r="C667" s="23">
        <v>26</v>
      </c>
      <c r="D667" s="23">
        <v>33</v>
      </c>
      <c r="E667" s="23">
        <v>35</v>
      </c>
      <c r="F667" s="23">
        <v>38</v>
      </c>
      <c r="G667" s="23">
        <v>43</v>
      </c>
      <c r="H667" s="23">
        <v>53</v>
      </c>
      <c r="AD667" s="24"/>
    </row>
    <row r="668" spans="1:30">
      <c r="A668" s="23">
        <v>667</v>
      </c>
      <c r="B668" s="194">
        <v>38497</v>
      </c>
      <c r="C668" s="23">
        <v>2</v>
      </c>
      <c r="D668" s="23">
        <v>15</v>
      </c>
      <c r="E668" s="23">
        <v>26</v>
      </c>
      <c r="F668" s="23">
        <v>27</v>
      </c>
      <c r="G668" s="23">
        <v>30</v>
      </c>
      <c r="H668" s="23">
        <v>52</v>
      </c>
      <c r="AD668" s="24"/>
    </row>
    <row r="669" spans="1:30">
      <c r="A669" s="23">
        <v>668</v>
      </c>
      <c r="B669" s="194">
        <v>38500</v>
      </c>
      <c r="C669" s="23">
        <v>19</v>
      </c>
      <c r="D669" s="23">
        <v>23</v>
      </c>
      <c r="E669" s="23">
        <v>29</v>
      </c>
      <c r="F669" s="23">
        <v>31</v>
      </c>
      <c r="G669" s="23">
        <v>41</v>
      </c>
      <c r="H669" s="23">
        <v>53</v>
      </c>
      <c r="AD669" s="24"/>
    </row>
    <row r="670" spans="1:30">
      <c r="A670" s="23">
        <v>669</v>
      </c>
      <c r="B670" s="194">
        <v>38504</v>
      </c>
      <c r="C670" s="23">
        <v>10</v>
      </c>
      <c r="D670" s="23">
        <v>14</v>
      </c>
      <c r="E670" s="23">
        <v>22</v>
      </c>
      <c r="F670" s="23">
        <v>41</v>
      </c>
      <c r="G670" s="23">
        <v>42</v>
      </c>
      <c r="H670" s="23">
        <v>53</v>
      </c>
      <c r="AD670" s="24"/>
    </row>
    <row r="671" spans="1:30">
      <c r="A671" s="23">
        <v>670</v>
      </c>
      <c r="B671" s="194">
        <v>38507</v>
      </c>
      <c r="C671" s="23">
        <v>5</v>
      </c>
      <c r="D671" s="23">
        <v>7</v>
      </c>
      <c r="E671" s="23">
        <v>8</v>
      </c>
      <c r="F671" s="23">
        <v>9</v>
      </c>
      <c r="G671" s="23">
        <v>11</v>
      </c>
      <c r="H671" s="23">
        <v>39</v>
      </c>
      <c r="AD671" s="24"/>
    </row>
    <row r="672" spans="1:30">
      <c r="A672" s="23">
        <v>671</v>
      </c>
      <c r="B672" s="194">
        <v>38511</v>
      </c>
      <c r="C672" s="23">
        <v>4</v>
      </c>
      <c r="D672" s="23">
        <v>18</v>
      </c>
      <c r="E672" s="23">
        <v>26</v>
      </c>
      <c r="F672" s="23">
        <v>36</v>
      </c>
      <c r="G672" s="23">
        <v>41</v>
      </c>
      <c r="H672" s="23">
        <v>53</v>
      </c>
      <c r="AD672" s="24"/>
    </row>
    <row r="673" spans="1:30">
      <c r="A673" s="23">
        <v>672</v>
      </c>
      <c r="B673" s="194">
        <v>38514</v>
      </c>
      <c r="C673" s="23">
        <v>4</v>
      </c>
      <c r="D673" s="23">
        <v>5</v>
      </c>
      <c r="E673" s="23">
        <v>15</v>
      </c>
      <c r="F673" s="23">
        <v>17</v>
      </c>
      <c r="G673" s="23">
        <v>27</v>
      </c>
      <c r="H673" s="23">
        <v>51</v>
      </c>
      <c r="AD673" s="24"/>
    </row>
    <row r="674" spans="1:30">
      <c r="A674" s="23">
        <v>673</v>
      </c>
      <c r="B674" s="194">
        <v>38518</v>
      </c>
      <c r="C674" s="23">
        <v>5</v>
      </c>
      <c r="D674" s="23">
        <v>9</v>
      </c>
      <c r="E674" s="23">
        <v>24</v>
      </c>
      <c r="F674" s="23">
        <v>31</v>
      </c>
      <c r="G674" s="23">
        <v>33</v>
      </c>
      <c r="H674" s="23">
        <v>42</v>
      </c>
      <c r="AD674" s="24"/>
    </row>
    <row r="675" spans="1:30">
      <c r="A675" s="23">
        <v>674</v>
      </c>
      <c r="B675" s="194">
        <v>38521</v>
      </c>
      <c r="C675" s="23">
        <v>13</v>
      </c>
      <c r="D675" s="23">
        <v>26</v>
      </c>
      <c r="E675" s="23">
        <v>27</v>
      </c>
      <c r="F675" s="23">
        <v>28</v>
      </c>
      <c r="G675" s="23">
        <v>35</v>
      </c>
      <c r="H675" s="23">
        <v>52</v>
      </c>
      <c r="AD675" s="24"/>
    </row>
    <row r="676" spans="1:30">
      <c r="A676" s="23">
        <v>675</v>
      </c>
      <c r="B676" s="194">
        <v>38525</v>
      </c>
      <c r="C676" s="23">
        <v>5</v>
      </c>
      <c r="D676" s="23">
        <v>9</v>
      </c>
      <c r="E676" s="23">
        <v>11</v>
      </c>
      <c r="F676" s="23">
        <v>22</v>
      </c>
      <c r="G676" s="23">
        <v>36</v>
      </c>
      <c r="H676" s="23">
        <v>40</v>
      </c>
      <c r="AD676" s="24"/>
    </row>
    <row r="677" spans="1:30">
      <c r="A677" s="23">
        <v>676</v>
      </c>
      <c r="B677" s="194">
        <v>38528</v>
      </c>
      <c r="C677" s="23">
        <v>8</v>
      </c>
      <c r="D677" s="23">
        <v>14</v>
      </c>
      <c r="E677" s="23">
        <v>29</v>
      </c>
      <c r="F677" s="23">
        <v>35</v>
      </c>
      <c r="G677" s="23">
        <v>36</v>
      </c>
      <c r="H677" s="23">
        <v>40</v>
      </c>
      <c r="AD677" s="24"/>
    </row>
    <row r="678" spans="1:30">
      <c r="A678" s="23">
        <v>677</v>
      </c>
      <c r="B678" s="194">
        <v>38532</v>
      </c>
      <c r="C678" s="23">
        <v>6</v>
      </c>
      <c r="D678" s="23">
        <v>10</v>
      </c>
      <c r="E678" s="23">
        <v>16</v>
      </c>
      <c r="F678" s="23">
        <v>20</v>
      </c>
      <c r="G678" s="23">
        <v>29</v>
      </c>
      <c r="H678" s="23">
        <v>54</v>
      </c>
      <c r="AD678" s="24"/>
    </row>
    <row r="679" spans="1:30">
      <c r="A679" s="23">
        <v>678</v>
      </c>
      <c r="B679" s="194">
        <v>38535</v>
      </c>
      <c r="C679" s="23">
        <v>8</v>
      </c>
      <c r="D679" s="23">
        <v>11</v>
      </c>
      <c r="E679" s="23">
        <v>14</v>
      </c>
      <c r="F679" s="23">
        <v>30</v>
      </c>
      <c r="G679" s="23">
        <v>36</v>
      </c>
      <c r="H679" s="23">
        <v>38</v>
      </c>
      <c r="AD679" s="24"/>
    </row>
    <row r="680" spans="1:30">
      <c r="A680" s="23">
        <v>679</v>
      </c>
      <c r="B680" s="194">
        <v>38539</v>
      </c>
      <c r="C680" s="23">
        <v>20</v>
      </c>
      <c r="D680" s="23">
        <v>21</v>
      </c>
      <c r="E680" s="23">
        <v>26</v>
      </c>
      <c r="F680" s="23">
        <v>29</v>
      </c>
      <c r="G680" s="23">
        <v>31</v>
      </c>
      <c r="H680" s="23">
        <v>36</v>
      </c>
      <c r="AD680" s="24"/>
    </row>
    <row r="681" spans="1:30">
      <c r="A681" s="23">
        <v>680</v>
      </c>
      <c r="B681" s="194">
        <v>38542</v>
      </c>
      <c r="C681" s="23">
        <v>10</v>
      </c>
      <c r="D681" s="23">
        <v>15</v>
      </c>
      <c r="E681" s="23">
        <v>28</v>
      </c>
      <c r="F681" s="23">
        <v>31</v>
      </c>
      <c r="G681" s="23">
        <v>33</v>
      </c>
      <c r="H681" s="23">
        <v>38</v>
      </c>
      <c r="AD681" s="24"/>
    </row>
    <row r="682" spans="1:30">
      <c r="A682" s="23">
        <v>681</v>
      </c>
      <c r="B682" s="194">
        <v>38546</v>
      </c>
      <c r="C682" s="23">
        <v>2</v>
      </c>
      <c r="D682" s="23">
        <v>5</v>
      </c>
      <c r="E682" s="23">
        <v>28</v>
      </c>
      <c r="F682" s="23">
        <v>33</v>
      </c>
      <c r="G682" s="23">
        <v>51</v>
      </c>
      <c r="H682" s="23">
        <v>52</v>
      </c>
      <c r="AD682" s="24"/>
    </row>
    <row r="683" spans="1:30">
      <c r="A683" s="23">
        <v>682</v>
      </c>
      <c r="B683" s="194">
        <v>38549</v>
      </c>
      <c r="C683" s="23">
        <v>11</v>
      </c>
      <c r="D683" s="23">
        <v>12</v>
      </c>
      <c r="E683" s="23">
        <v>31</v>
      </c>
      <c r="F683" s="23">
        <v>33</v>
      </c>
      <c r="G683" s="23">
        <v>42</v>
      </c>
      <c r="H683" s="23">
        <v>52</v>
      </c>
      <c r="AD683" s="24"/>
    </row>
    <row r="684" spans="1:30">
      <c r="A684" s="23">
        <v>683</v>
      </c>
      <c r="B684" s="194">
        <v>38553</v>
      </c>
      <c r="C684" s="23">
        <v>1</v>
      </c>
      <c r="D684" s="23">
        <v>3</v>
      </c>
      <c r="E684" s="23">
        <v>8</v>
      </c>
      <c r="F684" s="23">
        <v>13</v>
      </c>
      <c r="G684" s="23">
        <v>27</v>
      </c>
      <c r="H684" s="23">
        <v>52</v>
      </c>
      <c r="AD684" s="24"/>
    </row>
    <row r="685" spans="1:30">
      <c r="A685" s="23">
        <v>684</v>
      </c>
      <c r="B685" s="194">
        <v>38556</v>
      </c>
      <c r="C685" s="23">
        <v>2</v>
      </c>
      <c r="D685" s="23">
        <v>3</v>
      </c>
      <c r="E685" s="23">
        <v>14</v>
      </c>
      <c r="F685" s="23">
        <v>23</v>
      </c>
      <c r="G685" s="23">
        <v>34</v>
      </c>
      <c r="H685" s="23">
        <v>50</v>
      </c>
      <c r="AD685" s="24"/>
    </row>
    <row r="686" spans="1:30">
      <c r="A686" s="23">
        <v>685</v>
      </c>
      <c r="B686" s="194">
        <v>38560</v>
      </c>
      <c r="C686" s="23">
        <v>9</v>
      </c>
      <c r="D686" s="23">
        <v>11</v>
      </c>
      <c r="E686" s="23">
        <v>23</v>
      </c>
      <c r="F686" s="23">
        <v>30</v>
      </c>
      <c r="G686" s="23">
        <v>31</v>
      </c>
      <c r="H686" s="23">
        <v>54</v>
      </c>
      <c r="AD686" s="24"/>
    </row>
    <row r="687" spans="1:30">
      <c r="A687" s="23">
        <v>686</v>
      </c>
      <c r="B687" s="194">
        <v>38563</v>
      </c>
      <c r="C687" s="23">
        <v>1</v>
      </c>
      <c r="D687" s="23">
        <v>13</v>
      </c>
      <c r="E687" s="23">
        <v>24</v>
      </c>
      <c r="F687" s="23">
        <v>40</v>
      </c>
      <c r="G687" s="23">
        <v>44</v>
      </c>
      <c r="H687" s="23">
        <v>50</v>
      </c>
      <c r="AD687" s="24"/>
    </row>
    <row r="688" spans="1:30">
      <c r="A688" s="23">
        <v>687</v>
      </c>
      <c r="B688" s="194">
        <v>38567</v>
      </c>
      <c r="C688" s="23">
        <v>4</v>
      </c>
      <c r="D688" s="23">
        <v>6</v>
      </c>
      <c r="E688" s="23">
        <v>29</v>
      </c>
      <c r="F688" s="23">
        <v>48</v>
      </c>
      <c r="G688" s="23">
        <v>50</v>
      </c>
      <c r="H688" s="23">
        <v>51</v>
      </c>
      <c r="AD688" s="24"/>
    </row>
    <row r="689" spans="1:30">
      <c r="A689" s="23">
        <v>688</v>
      </c>
      <c r="B689" s="194">
        <v>38570</v>
      </c>
      <c r="C689" s="23">
        <v>10</v>
      </c>
      <c r="D689" s="23">
        <v>14</v>
      </c>
      <c r="E689" s="23">
        <v>43</v>
      </c>
      <c r="F689" s="23">
        <v>46</v>
      </c>
      <c r="G689" s="23">
        <v>49</v>
      </c>
      <c r="H689" s="23">
        <v>53</v>
      </c>
      <c r="AD689" s="24"/>
    </row>
    <row r="690" spans="1:30">
      <c r="A690" s="23">
        <v>689</v>
      </c>
      <c r="B690" s="194">
        <v>38574</v>
      </c>
      <c r="C690" s="23">
        <v>8</v>
      </c>
      <c r="D690" s="23">
        <v>19</v>
      </c>
      <c r="E690" s="23">
        <v>46</v>
      </c>
      <c r="F690" s="23">
        <v>51</v>
      </c>
      <c r="G690" s="23">
        <v>52</v>
      </c>
      <c r="H690" s="23">
        <v>54</v>
      </c>
      <c r="AD690" s="24"/>
    </row>
    <row r="691" spans="1:30">
      <c r="A691" s="23">
        <v>690</v>
      </c>
      <c r="B691" s="194">
        <v>38577</v>
      </c>
      <c r="C691" s="23">
        <v>7</v>
      </c>
      <c r="D691" s="23">
        <v>14</v>
      </c>
      <c r="E691" s="23">
        <v>15</v>
      </c>
      <c r="F691" s="23">
        <v>20</v>
      </c>
      <c r="G691" s="23">
        <v>23</v>
      </c>
      <c r="H691" s="23">
        <v>35</v>
      </c>
      <c r="AD691" s="24"/>
    </row>
    <row r="692" spans="1:30">
      <c r="A692" s="23">
        <v>691</v>
      </c>
      <c r="B692" s="194">
        <v>38581</v>
      </c>
      <c r="C692" s="23">
        <v>3</v>
      </c>
      <c r="D692" s="23">
        <v>5</v>
      </c>
      <c r="E692" s="23">
        <v>11</v>
      </c>
      <c r="F692" s="23">
        <v>36</v>
      </c>
      <c r="G692" s="23">
        <v>44</v>
      </c>
      <c r="H692" s="23">
        <v>46</v>
      </c>
      <c r="AD692" s="24"/>
    </row>
    <row r="693" spans="1:30">
      <c r="A693" s="23">
        <v>692</v>
      </c>
      <c r="B693" s="194">
        <v>38584</v>
      </c>
      <c r="C693" s="23">
        <v>6</v>
      </c>
      <c r="D693" s="23">
        <v>19</v>
      </c>
      <c r="E693" s="23">
        <v>22</v>
      </c>
      <c r="F693" s="23">
        <v>34</v>
      </c>
      <c r="G693" s="23">
        <v>43</v>
      </c>
      <c r="H693" s="23">
        <v>45</v>
      </c>
      <c r="AD693" s="24"/>
    </row>
    <row r="694" spans="1:30">
      <c r="A694" s="23">
        <v>693</v>
      </c>
      <c r="B694" s="194">
        <v>38588</v>
      </c>
      <c r="C694" s="23">
        <v>7</v>
      </c>
      <c r="D694" s="23">
        <v>10</v>
      </c>
      <c r="E694" s="23">
        <v>32</v>
      </c>
      <c r="F694" s="23">
        <v>43</v>
      </c>
      <c r="G694" s="23">
        <v>47</v>
      </c>
      <c r="H694" s="23">
        <v>54</v>
      </c>
      <c r="AD694" s="24"/>
    </row>
    <row r="695" spans="1:30">
      <c r="A695" s="23">
        <v>694</v>
      </c>
      <c r="B695" s="194">
        <v>38591</v>
      </c>
      <c r="C695" s="23">
        <v>7</v>
      </c>
      <c r="D695" s="23">
        <v>8</v>
      </c>
      <c r="E695" s="23">
        <v>24</v>
      </c>
      <c r="F695" s="23">
        <v>30</v>
      </c>
      <c r="G695" s="23">
        <v>33</v>
      </c>
      <c r="H695" s="23">
        <v>47</v>
      </c>
      <c r="AD695" s="24"/>
    </row>
    <row r="696" spans="1:30">
      <c r="A696" s="23">
        <v>695</v>
      </c>
      <c r="B696" s="194">
        <v>38595</v>
      </c>
      <c r="C696" s="23">
        <v>7</v>
      </c>
      <c r="D696" s="23">
        <v>12</v>
      </c>
      <c r="E696" s="23">
        <v>25</v>
      </c>
      <c r="F696" s="23">
        <v>26</v>
      </c>
      <c r="G696" s="23">
        <v>32</v>
      </c>
      <c r="H696" s="23">
        <v>39</v>
      </c>
      <c r="AD696" s="24"/>
    </row>
    <row r="697" spans="1:30">
      <c r="A697" s="23">
        <v>696</v>
      </c>
      <c r="B697" s="194">
        <v>38598</v>
      </c>
      <c r="C697" s="23">
        <v>7</v>
      </c>
      <c r="D697" s="23">
        <v>9</v>
      </c>
      <c r="E697" s="23">
        <v>12</v>
      </c>
      <c r="F697" s="23">
        <v>19</v>
      </c>
      <c r="G697" s="23">
        <v>45</v>
      </c>
      <c r="H697" s="23">
        <v>54</v>
      </c>
      <c r="AD697" s="24"/>
    </row>
    <row r="698" spans="1:30">
      <c r="A698" s="23">
        <v>697</v>
      </c>
      <c r="B698" s="194">
        <v>38605</v>
      </c>
      <c r="C698" s="23">
        <v>5</v>
      </c>
      <c r="D698" s="23">
        <v>20</v>
      </c>
      <c r="E698" s="23">
        <v>22</v>
      </c>
      <c r="F698" s="23">
        <v>28</v>
      </c>
      <c r="G698" s="23">
        <v>29</v>
      </c>
      <c r="H698" s="23">
        <v>30</v>
      </c>
      <c r="AD698" s="24"/>
    </row>
    <row r="699" spans="1:30">
      <c r="A699" s="23">
        <v>698</v>
      </c>
      <c r="B699" s="194">
        <v>38609</v>
      </c>
      <c r="C699" s="23">
        <v>1</v>
      </c>
      <c r="D699" s="23">
        <v>4</v>
      </c>
      <c r="E699" s="23">
        <v>26</v>
      </c>
      <c r="F699" s="23">
        <v>39</v>
      </c>
      <c r="G699" s="23">
        <v>43</v>
      </c>
      <c r="H699" s="23">
        <v>49</v>
      </c>
      <c r="AD699" s="24"/>
    </row>
    <row r="700" spans="1:30">
      <c r="A700" s="23">
        <v>699</v>
      </c>
      <c r="B700" s="194">
        <v>38614</v>
      </c>
      <c r="C700" s="23">
        <v>1</v>
      </c>
      <c r="D700" s="23">
        <v>27</v>
      </c>
      <c r="E700" s="23">
        <v>29</v>
      </c>
      <c r="F700" s="23">
        <v>38</v>
      </c>
      <c r="G700" s="23">
        <v>50</v>
      </c>
      <c r="H700" s="23">
        <v>52</v>
      </c>
      <c r="AD700" s="24"/>
    </row>
    <row r="701" spans="1:30">
      <c r="A701" s="23">
        <v>700</v>
      </c>
      <c r="B701" s="194">
        <v>38616</v>
      </c>
      <c r="C701" s="23">
        <v>8</v>
      </c>
      <c r="D701" s="23">
        <v>13</v>
      </c>
      <c r="E701" s="23">
        <v>25</v>
      </c>
      <c r="F701" s="23">
        <v>34</v>
      </c>
      <c r="G701" s="23">
        <v>42</v>
      </c>
      <c r="H701" s="23">
        <v>48</v>
      </c>
      <c r="AD701" s="24"/>
    </row>
    <row r="702" spans="1:30">
      <c r="A702" s="23">
        <v>701</v>
      </c>
      <c r="B702" s="194">
        <v>38619</v>
      </c>
      <c r="C702" s="23">
        <v>6</v>
      </c>
      <c r="D702" s="23">
        <v>13</v>
      </c>
      <c r="E702" s="23">
        <v>29</v>
      </c>
      <c r="F702" s="23">
        <v>30</v>
      </c>
      <c r="G702" s="23">
        <v>35</v>
      </c>
      <c r="H702" s="23">
        <v>37</v>
      </c>
      <c r="AD702" s="24"/>
    </row>
    <row r="703" spans="1:30">
      <c r="A703" s="23">
        <v>702</v>
      </c>
      <c r="B703" s="194">
        <v>38623</v>
      </c>
      <c r="C703" s="23">
        <v>11</v>
      </c>
      <c r="D703" s="23">
        <v>14</v>
      </c>
      <c r="E703" s="23">
        <v>16</v>
      </c>
      <c r="F703" s="23">
        <v>28</v>
      </c>
      <c r="G703" s="23">
        <v>34</v>
      </c>
      <c r="H703" s="23">
        <v>46</v>
      </c>
      <c r="AD703" s="24"/>
    </row>
    <row r="704" spans="1:30">
      <c r="A704" s="23">
        <v>703</v>
      </c>
      <c r="B704" s="194">
        <v>38626</v>
      </c>
      <c r="C704" s="23">
        <v>4</v>
      </c>
      <c r="D704" s="23">
        <v>5</v>
      </c>
      <c r="E704" s="23">
        <v>16</v>
      </c>
      <c r="F704" s="23">
        <v>18</v>
      </c>
      <c r="G704" s="23">
        <v>27</v>
      </c>
      <c r="H704" s="23">
        <v>51</v>
      </c>
      <c r="AD704" s="24"/>
    </row>
    <row r="705" spans="1:30">
      <c r="A705" s="23">
        <v>704</v>
      </c>
      <c r="B705" s="194">
        <v>38630</v>
      </c>
      <c r="C705" s="23">
        <v>2</v>
      </c>
      <c r="D705" s="23">
        <v>5</v>
      </c>
      <c r="E705" s="23">
        <v>16</v>
      </c>
      <c r="F705" s="23">
        <v>20</v>
      </c>
      <c r="G705" s="23">
        <v>35</v>
      </c>
      <c r="H705" s="23">
        <v>43</v>
      </c>
      <c r="AD705" s="24"/>
    </row>
    <row r="706" spans="1:30">
      <c r="A706" s="23">
        <v>705</v>
      </c>
      <c r="B706" s="194">
        <v>38633</v>
      </c>
      <c r="C706" s="23">
        <v>10</v>
      </c>
      <c r="D706" s="23">
        <v>11</v>
      </c>
      <c r="E706" s="23">
        <v>18</v>
      </c>
      <c r="F706" s="23">
        <v>19</v>
      </c>
      <c r="G706" s="23">
        <v>30</v>
      </c>
      <c r="H706" s="23">
        <v>50</v>
      </c>
      <c r="AD706" s="24"/>
    </row>
    <row r="707" spans="1:30">
      <c r="A707" s="23">
        <v>706</v>
      </c>
      <c r="B707" s="194">
        <v>38640</v>
      </c>
      <c r="C707" s="23">
        <v>16</v>
      </c>
      <c r="D707" s="23">
        <v>35</v>
      </c>
      <c r="E707" s="23">
        <v>36</v>
      </c>
      <c r="F707" s="23">
        <v>41</v>
      </c>
      <c r="G707" s="23">
        <v>52</v>
      </c>
      <c r="H707" s="23">
        <v>54</v>
      </c>
      <c r="AD707" s="24"/>
    </row>
    <row r="708" spans="1:30">
      <c r="A708" s="23">
        <v>707</v>
      </c>
      <c r="B708" s="194">
        <v>38644</v>
      </c>
      <c r="C708" s="23">
        <v>7</v>
      </c>
      <c r="D708" s="23">
        <v>8</v>
      </c>
      <c r="E708" s="23">
        <v>11</v>
      </c>
      <c r="F708" s="23">
        <v>39</v>
      </c>
      <c r="G708" s="23">
        <v>43</v>
      </c>
      <c r="H708" s="23">
        <v>50</v>
      </c>
      <c r="AD708" s="24"/>
    </row>
    <row r="709" spans="1:30">
      <c r="A709" s="23">
        <v>708</v>
      </c>
      <c r="B709" s="194">
        <v>38647</v>
      </c>
      <c r="C709" s="23">
        <v>8</v>
      </c>
      <c r="D709" s="23">
        <v>18</v>
      </c>
      <c r="E709" s="23">
        <v>21</v>
      </c>
      <c r="F709" s="23">
        <v>30</v>
      </c>
      <c r="G709" s="23">
        <v>48</v>
      </c>
      <c r="H709" s="23">
        <v>49</v>
      </c>
      <c r="AD709" s="24"/>
    </row>
    <row r="710" spans="1:30">
      <c r="A710" s="23">
        <v>709</v>
      </c>
      <c r="B710" s="194">
        <v>38651</v>
      </c>
      <c r="C710" s="23">
        <v>25</v>
      </c>
      <c r="D710" s="23">
        <v>26</v>
      </c>
      <c r="E710" s="23">
        <v>28</v>
      </c>
      <c r="F710" s="23">
        <v>33</v>
      </c>
      <c r="G710" s="23">
        <v>42</v>
      </c>
      <c r="H710" s="23">
        <v>51</v>
      </c>
      <c r="AD710" s="24"/>
    </row>
    <row r="711" spans="1:30">
      <c r="A711" s="23">
        <v>710</v>
      </c>
      <c r="B711" s="194">
        <v>38654</v>
      </c>
      <c r="C711" s="23">
        <v>1</v>
      </c>
      <c r="D711" s="23">
        <v>6</v>
      </c>
      <c r="E711" s="23">
        <v>8</v>
      </c>
      <c r="F711" s="23">
        <v>10</v>
      </c>
      <c r="G711" s="23">
        <v>25</v>
      </c>
      <c r="H711" s="23">
        <v>27</v>
      </c>
      <c r="AD711" s="24"/>
    </row>
    <row r="712" spans="1:30">
      <c r="A712" s="23">
        <v>711</v>
      </c>
      <c r="B712" s="194">
        <v>38661</v>
      </c>
      <c r="C712" s="23">
        <v>3</v>
      </c>
      <c r="D712" s="23">
        <v>14</v>
      </c>
      <c r="E712" s="23">
        <v>20</v>
      </c>
      <c r="F712" s="23">
        <v>22</v>
      </c>
      <c r="G712" s="23">
        <v>49</v>
      </c>
      <c r="H712" s="23">
        <v>51</v>
      </c>
      <c r="AD712" s="24"/>
    </row>
    <row r="713" spans="1:30">
      <c r="A713" s="23">
        <v>712</v>
      </c>
      <c r="B713" s="194">
        <v>38665</v>
      </c>
      <c r="C713" s="23">
        <v>1</v>
      </c>
      <c r="D713" s="23">
        <v>32</v>
      </c>
      <c r="E713" s="23">
        <v>38</v>
      </c>
      <c r="F713" s="23">
        <v>47</v>
      </c>
      <c r="G713" s="23">
        <v>51</v>
      </c>
      <c r="H713" s="23">
        <v>54</v>
      </c>
      <c r="AD713" s="24"/>
    </row>
    <row r="714" spans="1:30">
      <c r="A714" s="23">
        <v>713</v>
      </c>
      <c r="B714" s="194">
        <v>38668</v>
      </c>
      <c r="C714" s="23">
        <v>2</v>
      </c>
      <c r="D714" s="23">
        <v>20</v>
      </c>
      <c r="E714" s="23">
        <v>35</v>
      </c>
      <c r="F714" s="23">
        <v>38</v>
      </c>
      <c r="G714" s="23">
        <v>45</v>
      </c>
      <c r="H714" s="23">
        <v>51</v>
      </c>
      <c r="AD714" s="24"/>
    </row>
    <row r="715" spans="1:30">
      <c r="A715" s="23">
        <v>714</v>
      </c>
      <c r="B715" s="194">
        <v>38672</v>
      </c>
      <c r="C715" s="23">
        <v>1</v>
      </c>
      <c r="D715" s="23">
        <v>11</v>
      </c>
      <c r="E715" s="23">
        <v>20</v>
      </c>
      <c r="F715" s="23">
        <v>37</v>
      </c>
      <c r="G715" s="23">
        <v>40</v>
      </c>
      <c r="H715" s="23">
        <v>52</v>
      </c>
      <c r="AD715" s="24"/>
    </row>
    <row r="716" spans="1:30">
      <c r="A716" s="23">
        <v>715</v>
      </c>
      <c r="B716" s="194">
        <v>38675</v>
      </c>
      <c r="C716" s="23">
        <v>7</v>
      </c>
      <c r="D716" s="23">
        <v>17</v>
      </c>
      <c r="E716" s="23">
        <v>19</v>
      </c>
      <c r="F716" s="23">
        <v>26</v>
      </c>
      <c r="G716" s="23">
        <v>40</v>
      </c>
      <c r="H716" s="23">
        <v>50</v>
      </c>
      <c r="AD716" s="24"/>
    </row>
    <row r="717" spans="1:30">
      <c r="A717" s="23">
        <v>716</v>
      </c>
      <c r="B717" s="194">
        <v>38679</v>
      </c>
      <c r="C717" s="23">
        <v>3</v>
      </c>
      <c r="D717" s="23">
        <v>11</v>
      </c>
      <c r="E717" s="23">
        <v>13</v>
      </c>
      <c r="F717" s="23">
        <v>27</v>
      </c>
      <c r="G717" s="23">
        <v>32</v>
      </c>
      <c r="H717" s="23">
        <v>47</v>
      </c>
      <c r="AD717" s="24"/>
    </row>
    <row r="718" spans="1:30">
      <c r="A718" s="23">
        <v>717</v>
      </c>
      <c r="B718" s="194">
        <v>38682</v>
      </c>
      <c r="C718" s="23">
        <v>2</v>
      </c>
      <c r="D718" s="23">
        <v>8</v>
      </c>
      <c r="E718" s="23">
        <v>38</v>
      </c>
      <c r="F718" s="23">
        <v>42</v>
      </c>
      <c r="G718" s="23">
        <v>48</v>
      </c>
      <c r="H718" s="23">
        <v>49</v>
      </c>
      <c r="AD718" s="24"/>
    </row>
    <row r="719" spans="1:30">
      <c r="A719" s="23">
        <v>718</v>
      </c>
      <c r="B719" s="194">
        <v>38686</v>
      </c>
      <c r="C719" s="23">
        <v>11</v>
      </c>
      <c r="D719" s="23">
        <v>17</v>
      </c>
      <c r="E719" s="23">
        <v>24</v>
      </c>
      <c r="F719" s="23">
        <v>39</v>
      </c>
      <c r="G719" s="23">
        <v>46</v>
      </c>
      <c r="H719" s="23">
        <v>49</v>
      </c>
      <c r="AD719" s="24"/>
    </row>
    <row r="720" spans="1:30">
      <c r="A720" s="23">
        <v>719</v>
      </c>
      <c r="B720" s="194">
        <v>38689</v>
      </c>
      <c r="C720" s="23">
        <v>6</v>
      </c>
      <c r="D720" s="23">
        <v>13</v>
      </c>
      <c r="E720" s="23">
        <v>21</v>
      </c>
      <c r="F720" s="23">
        <v>22</v>
      </c>
      <c r="G720" s="23">
        <v>31</v>
      </c>
      <c r="H720" s="23">
        <v>46</v>
      </c>
      <c r="AD720" s="24"/>
    </row>
    <row r="721" spans="1:30">
      <c r="A721" s="23">
        <v>720</v>
      </c>
      <c r="B721" s="194">
        <v>38693</v>
      </c>
      <c r="C721" s="23">
        <v>3</v>
      </c>
      <c r="D721" s="23">
        <v>15</v>
      </c>
      <c r="E721" s="23">
        <v>16</v>
      </c>
      <c r="F721" s="23">
        <v>35</v>
      </c>
      <c r="G721" s="23">
        <v>37</v>
      </c>
      <c r="H721" s="23">
        <v>47</v>
      </c>
      <c r="AD721" s="24"/>
    </row>
    <row r="722" spans="1:30">
      <c r="A722" s="23">
        <v>721</v>
      </c>
      <c r="B722" s="194">
        <v>38696</v>
      </c>
      <c r="C722" s="23">
        <v>6</v>
      </c>
      <c r="D722" s="23">
        <v>10</v>
      </c>
      <c r="E722" s="23">
        <v>12</v>
      </c>
      <c r="F722" s="23">
        <v>17</v>
      </c>
      <c r="G722" s="23">
        <v>28</v>
      </c>
      <c r="H722" s="23">
        <v>53</v>
      </c>
      <c r="AD722" s="24"/>
    </row>
    <row r="723" spans="1:30">
      <c r="A723" s="23">
        <v>722</v>
      </c>
      <c r="B723" s="194">
        <v>38700</v>
      </c>
      <c r="C723" s="23">
        <v>2</v>
      </c>
      <c r="D723" s="23">
        <v>16</v>
      </c>
      <c r="E723" s="23">
        <v>17</v>
      </c>
      <c r="F723" s="23">
        <v>25</v>
      </c>
      <c r="G723" s="23">
        <v>50</v>
      </c>
      <c r="H723" s="23">
        <v>54</v>
      </c>
      <c r="AD723" s="24"/>
    </row>
    <row r="724" spans="1:30">
      <c r="A724" s="23">
        <v>723</v>
      </c>
      <c r="B724" s="194">
        <v>38703</v>
      </c>
      <c r="C724" s="23">
        <v>23</v>
      </c>
      <c r="D724" s="23">
        <v>27</v>
      </c>
      <c r="E724" s="23">
        <v>30</v>
      </c>
      <c r="F724" s="23">
        <v>37</v>
      </c>
      <c r="G724" s="23">
        <v>38</v>
      </c>
      <c r="H724" s="23">
        <v>44</v>
      </c>
      <c r="AD724" s="24"/>
    </row>
    <row r="725" spans="1:30">
      <c r="A725" s="23">
        <v>724</v>
      </c>
      <c r="B725" s="194">
        <v>38707</v>
      </c>
      <c r="C725" s="23">
        <v>10</v>
      </c>
      <c r="D725" s="23">
        <v>13</v>
      </c>
      <c r="E725" s="23">
        <v>20</v>
      </c>
      <c r="F725" s="23">
        <v>40</v>
      </c>
      <c r="G725" s="23">
        <v>44</v>
      </c>
      <c r="H725" s="23">
        <v>53</v>
      </c>
      <c r="AD725" s="24"/>
    </row>
    <row r="726" spans="1:30">
      <c r="A726" s="23">
        <v>725</v>
      </c>
      <c r="B726" s="194">
        <v>38717</v>
      </c>
      <c r="C726" s="23">
        <v>2</v>
      </c>
      <c r="D726" s="23">
        <v>24</v>
      </c>
      <c r="E726" s="23">
        <v>26</v>
      </c>
      <c r="F726" s="23">
        <v>32</v>
      </c>
      <c r="G726" s="23">
        <v>35</v>
      </c>
      <c r="H726" s="23">
        <v>50</v>
      </c>
      <c r="AD726" s="24"/>
    </row>
    <row r="727" spans="1:30">
      <c r="A727" s="23">
        <v>726</v>
      </c>
      <c r="B727" s="194">
        <v>38721</v>
      </c>
      <c r="C727" s="23">
        <v>2</v>
      </c>
      <c r="D727" s="23">
        <v>7</v>
      </c>
      <c r="E727" s="23">
        <v>13</v>
      </c>
      <c r="F727" s="23">
        <v>29</v>
      </c>
      <c r="G727" s="23">
        <v>38</v>
      </c>
      <c r="H727" s="23">
        <v>43</v>
      </c>
      <c r="AD727" s="24"/>
    </row>
    <row r="728" spans="1:30">
      <c r="A728" s="23">
        <v>727</v>
      </c>
      <c r="B728" s="194">
        <v>38724</v>
      </c>
      <c r="C728" s="23">
        <v>10</v>
      </c>
      <c r="D728" s="23">
        <v>21</v>
      </c>
      <c r="E728" s="23">
        <v>26</v>
      </c>
      <c r="F728" s="23">
        <v>29</v>
      </c>
      <c r="G728" s="23">
        <v>32</v>
      </c>
      <c r="H728" s="23">
        <v>38</v>
      </c>
      <c r="AD728" s="24"/>
    </row>
    <row r="729" spans="1:30">
      <c r="A729" s="23">
        <v>728</v>
      </c>
      <c r="B729" s="194">
        <v>38728</v>
      </c>
      <c r="C729" s="23">
        <v>5</v>
      </c>
      <c r="D729" s="23">
        <v>16</v>
      </c>
      <c r="E729" s="23">
        <v>24</v>
      </c>
      <c r="F729" s="23">
        <v>32</v>
      </c>
      <c r="G729" s="23">
        <v>38</v>
      </c>
      <c r="H729" s="23">
        <v>46</v>
      </c>
      <c r="AD729" s="24"/>
    </row>
    <row r="730" spans="1:30">
      <c r="A730" s="23">
        <v>729</v>
      </c>
      <c r="B730" s="194">
        <v>38731</v>
      </c>
      <c r="C730" s="23">
        <v>3</v>
      </c>
      <c r="D730" s="23">
        <v>4</v>
      </c>
      <c r="E730" s="23">
        <v>8</v>
      </c>
      <c r="F730" s="23">
        <v>11</v>
      </c>
      <c r="G730" s="23">
        <v>47</v>
      </c>
      <c r="H730" s="23">
        <v>49</v>
      </c>
      <c r="AD730" s="24"/>
    </row>
    <row r="731" spans="1:30">
      <c r="A731" s="23">
        <v>730</v>
      </c>
      <c r="B731" s="194">
        <v>38735</v>
      </c>
      <c r="C731" s="23">
        <v>6</v>
      </c>
      <c r="D731" s="23">
        <v>21</v>
      </c>
      <c r="E731" s="23">
        <v>28</v>
      </c>
      <c r="F731" s="23">
        <v>31</v>
      </c>
      <c r="G731" s="23">
        <v>33</v>
      </c>
      <c r="H731" s="23">
        <v>43</v>
      </c>
      <c r="AD731" s="24"/>
    </row>
    <row r="732" spans="1:30">
      <c r="A732" s="23">
        <v>731</v>
      </c>
      <c r="B732" s="194">
        <v>38738</v>
      </c>
      <c r="C732" s="23">
        <v>9</v>
      </c>
      <c r="D732" s="23">
        <v>11</v>
      </c>
      <c r="E732" s="23">
        <v>21</v>
      </c>
      <c r="F732" s="23">
        <v>49</v>
      </c>
      <c r="G732" s="23">
        <v>53</v>
      </c>
      <c r="H732" s="23">
        <v>54</v>
      </c>
      <c r="AD732" s="24"/>
    </row>
    <row r="733" spans="1:30">
      <c r="A733" s="23">
        <v>732</v>
      </c>
      <c r="B733" s="194">
        <v>38742</v>
      </c>
      <c r="C733" s="23">
        <v>2</v>
      </c>
      <c r="D733" s="23">
        <v>5</v>
      </c>
      <c r="E733" s="23">
        <v>12</v>
      </c>
      <c r="F733" s="23">
        <v>13</v>
      </c>
      <c r="G733" s="23">
        <v>25</v>
      </c>
      <c r="H733" s="23">
        <v>35</v>
      </c>
      <c r="AD733" s="24"/>
    </row>
    <row r="734" spans="1:30">
      <c r="A734" s="23">
        <v>733</v>
      </c>
      <c r="B734" s="194">
        <v>38745</v>
      </c>
      <c r="C734" s="23">
        <v>18</v>
      </c>
      <c r="D734" s="23">
        <v>27</v>
      </c>
      <c r="E734" s="23">
        <v>32</v>
      </c>
      <c r="F734" s="23">
        <v>43</v>
      </c>
      <c r="G734" s="23">
        <v>50</v>
      </c>
      <c r="H734" s="23">
        <v>52</v>
      </c>
      <c r="AD734" s="24"/>
    </row>
    <row r="735" spans="1:30">
      <c r="A735" s="23">
        <v>734</v>
      </c>
      <c r="B735" s="194">
        <v>38749</v>
      </c>
      <c r="C735" s="23">
        <v>22</v>
      </c>
      <c r="D735" s="23">
        <v>29</v>
      </c>
      <c r="E735" s="23">
        <v>31</v>
      </c>
      <c r="F735" s="23">
        <v>43</v>
      </c>
      <c r="G735" s="23">
        <v>50</v>
      </c>
      <c r="H735" s="23">
        <v>54</v>
      </c>
      <c r="AD735" s="24"/>
    </row>
    <row r="736" spans="1:30">
      <c r="A736" s="23">
        <v>735</v>
      </c>
      <c r="B736" s="194">
        <v>38752</v>
      </c>
      <c r="C736" s="23">
        <v>4</v>
      </c>
      <c r="D736" s="23">
        <v>19</v>
      </c>
      <c r="E736" s="23">
        <v>27</v>
      </c>
      <c r="F736" s="23">
        <v>28</v>
      </c>
      <c r="G736" s="23">
        <v>29</v>
      </c>
      <c r="H736" s="23">
        <v>31</v>
      </c>
      <c r="AD736" s="24"/>
    </row>
    <row r="737" spans="1:30">
      <c r="A737" s="23">
        <v>736</v>
      </c>
      <c r="B737" s="194">
        <v>38756</v>
      </c>
      <c r="C737" s="23">
        <v>7</v>
      </c>
      <c r="D737" s="23">
        <v>12</v>
      </c>
      <c r="E737" s="23">
        <v>19</v>
      </c>
      <c r="F737" s="23">
        <v>34</v>
      </c>
      <c r="G737" s="23">
        <v>40</v>
      </c>
      <c r="H737" s="23">
        <v>53</v>
      </c>
      <c r="AD737" s="24"/>
    </row>
    <row r="738" spans="1:30">
      <c r="A738" s="23">
        <v>737</v>
      </c>
      <c r="B738" s="194">
        <v>38759</v>
      </c>
      <c r="C738" s="23">
        <v>2</v>
      </c>
      <c r="D738" s="23">
        <v>8</v>
      </c>
      <c r="E738" s="23">
        <v>12</v>
      </c>
      <c r="F738" s="23">
        <v>28</v>
      </c>
      <c r="G738" s="23">
        <v>33</v>
      </c>
      <c r="H738" s="23">
        <v>43</v>
      </c>
      <c r="AD738" s="24"/>
    </row>
    <row r="739" spans="1:30">
      <c r="A739" s="23">
        <v>738</v>
      </c>
      <c r="B739" s="194">
        <v>38763</v>
      </c>
      <c r="C739" s="23">
        <v>4</v>
      </c>
      <c r="D739" s="23">
        <v>18</v>
      </c>
      <c r="E739" s="23">
        <v>24</v>
      </c>
      <c r="F739" s="23">
        <v>28</v>
      </c>
      <c r="G739" s="23">
        <v>39</v>
      </c>
      <c r="H739" s="23">
        <v>44</v>
      </c>
      <c r="AD739" s="24"/>
    </row>
    <row r="740" spans="1:30">
      <c r="A740" s="23">
        <v>739</v>
      </c>
      <c r="B740" s="194">
        <v>38766</v>
      </c>
      <c r="C740" s="23">
        <v>11</v>
      </c>
      <c r="D740" s="23">
        <v>16</v>
      </c>
      <c r="E740" s="23">
        <v>24</v>
      </c>
      <c r="F740" s="23">
        <v>35</v>
      </c>
      <c r="G740" s="23">
        <v>46</v>
      </c>
      <c r="H740" s="23">
        <v>50</v>
      </c>
      <c r="AD740" s="24"/>
    </row>
    <row r="741" spans="1:30">
      <c r="A741" s="23">
        <v>740</v>
      </c>
      <c r="B741" s="194">
        <v>38770</v>
      </c>
      <c r="C741" s="23">
        <v>5</v>
      </c>
      <c r="D741" s="23">
        <v>11</v>
      </c>
      <c r="E741" s="23">
        <v>17</v>
      </c>
      <c r="F741" s="23">
        <v>19</v>
      </c>
      <c r="G741" s="23">
        <v>44</v>
      </c>
      <c r="H741" s="23">
        <v>48</v>
      </c>
      <c r="AD741" s="24"/>
    </row>
    <row r="742" spans="1:30">
      <c r="A742" s="23">
        <v>741</v>
      </c>
      <c r="B742" s="194">
        <v>38773</v>
      </c>
      <c r="C742" s="23">
        <v>14</v>
      </c>
      <c r="D742" s="23">
        <v>32</v>
      </c>
      <c r="E742" s="23">
        <v>33</v>
      </c>
      <c r="F742" s="23">
        <v>40</v>
      </c>
      <c r="G742" s="23">
        <v>42</v>
      </c>
      <c r="H742" s="23">
        <v>51</v>
      </c>
      <c r="AD742" s="24"/>
    </row>
    <row r="743" spans="1:30">
      <c r="A743" s="23">
        <v>742</v>
      </c>
      <c r="B743" s="194">
        <v>38777</v>
      </c>
      <c r="C743" s="23">
        <v>9</v>
      </c>
      <c r="D743" s="23">
        <v>26</v>
      </c>
      <c r="E743" s="23">
        <v>34</v>
      </c>
      <c r="F743" s="23">
        <v>43</v>
      </c>
      <c r="G743" s="23">
        <v>53</v>
      </c>
      <c r="H743" s="23">
        <v>54</v>
      </c>
      <c r="AD743" s="24"/>
    </row>
    <row r="744" spans="1:30">
      <c r="A744" s="23">
        <v>743</v>
      </c>
      <c r="B744" s="194">
        <v>38780</v>
      </c>
      <c r="C744" s="23">
        <v>11</v>
      </c>
      <c r="D744" s="23">
        <v>12</v>
      </c>
      <c r="E744" s="23">
        <v>25</v>
      </c>
      <c r="F744" s="23">
        <v>33</v>
      </c>
      <c r="G744" s="23">
        <v>48</v>
      </c>
      <c r="H744" s="23">
        <v>54</v>
      </c>
      <c r="AD744" s="24"/>
    </row>
    <row r="745" spans="1:30">
      <c r="A745" s="23">
        <v>744</v>
      </c>
      <c r="B745" s="194">
        <v>38784</v>
      </c>
      <c r="C745" s="23">
        <v>2</v>
      </c>
      <c r="D745" s="23">
        <v>9</v>
      </c>
      <c r="E745" s="23">
        <v>10</v>
      </c>
      <c r="F745" s="23">
        <v>21</v>
      </c>
      <c r="G745" s="23">
        <v>27</v>
      </c>
      <c r="H745" s="23">
        <v>38</v>
      </c>
      <c r="AD745" s="24"/>
    </row>
    <row r="746" spans="1:30">
      <c r="A746" s="23">
        <v>745</v>
      </c>
      <c r="B746" s="194">
        <v>38787</v>
      </c>
      <c r="C746" s="23">
        <v>13</v>
      </c>
      <c r="D746" s="23">
        <v>16</v>
      </c>
      <c r="E746" s="23">
        <v>20</v>
      </c>
      <c r="F746" s="23">
        <v>26</v>
      </c>
      <c r="G746" s="23">
        <v>39</v>
      </c>
      <c r="H746" s="23">
        <v>42</v>
      </c>
      <c r="AD746" s="24"/>
    </row>
    <row r="747" spans="1:30">
      <c r="A747" s="23">
        <v>746</v>
      </c>
      <c r="B747" s="194">
        <v>38791</v>
      </c>
      <c r="C747" s="23">
        <v>7</v>
      </c>
      <c r="D747" s="23">
        <v>8</v>
      </c>
      <c r="E747" s="23">
        <v>27</v>
      </c>
      <c r="F747" s="23">
        <v>31</v>
      </c>
      <c r="G747" s="23">
        <v>32</v>
      </c>
      <c r="H747" s="23">
        <v>51</v>
      </c>
      <c r="AD747" s="24"/>
    </row>
    <row r="748" spans="1:30">
      <c r="A748" s="23">
        <v>747</v>
      </c>
      <c r="B748" s="194">
        <v>38794</v>
      </c>
      <c r="C748" s="23">
        <v>3</v>
      </c>
      <c r="D748" s="23">
        <v>14</v>
      </c>
      <c r="E748" s="23">
        <v>17</v>
      </c>
      <c r="F748" s="23">
        <v>32</v>
      </c>
      <c r="G748" s="23">
        <v>37</v>
      </c>
      <c r="H748" s="23">
        <v>39</v>
      </c>
      <c r="AD748" s="24"/>
    </row>
    <row r="749" spans="1:30">
      <c r="A749" s="23">
        <v>748</v>
      </c>
      <c r="B749" s="194">
        <v>38798</v>
      </c>
      <c r="C749" s="23">
        <v>18</v>
      </c>
      <c r="D749" s="23">
        <v>29</v>
      </c>
      <c r="E749" s="23">
        <v>31</v>
      </c>
      <c r="F749" s="23">
        <v>42</v>
      </c>
      <c r="G749" s="23">
        <v>43</v>
      </c>
      <c r="H749" s="23">
        <v>53</v>
      </c>
      <c r="AD749" s="24"/>
    </row>
    <row r="750" spans="1:30">
      <c r="A750" s="23">
        <v>749</v>
      </c>
      <c r="B750" s="194">
        <v>38801</v>
      </c>
      <c r="C750" s="23">
        <v>4</v>
      </c>
      <c r="D750" s="23">
        <v>19</v>
      </c>
      <c r="E750" s="23">
        <v>20</v>
      </c>
      <c r="F750" s="23">
        <v>24</v>
      </c>
      <c r="G750" s="23">
        <v>39</v>
      </c>
      <c r="H750" s="23">
        <v>43</v>
      </c>
      <c r="AD750" s="24"/>
    </row>
    <row r="751" spans="1:30">
      <c r="A751" s="23">
        <v>750</v>
      </c>
      <c r="B751" s="194">
        <v>38805</v>
      </c>
      <c r="C751" s="23">
        <v>18</v>
      </c>
      <c r="D751" s="23">
        <v>29</v>
      </c>
      <c r="E751" s="23">
        <v>40</v>
      </c>
      <c r="F751" s="23">
        <v>42</v>
      </c>
      <c r="G751" s="23">
        <v>50</v>
      </c>
      <c r="H751" s="23">
        <v>54</v>
      </c>
      <c r="AD751" s="24"/>
    </row>
    <row r="752" spans="1:30">
      <c r="A752" s="23">
        <v>751</v>
      </c>
      <c r="B752" s="194">
        <v>38808</v>
      </c>
      <c r="C752" s="23">
        <v>8</v>
      </c>
      <c r="D752" s="23">
        <v>12</v>
      </c>
      <c r="E752" s="23">
        <v>32</v>
      </c>
      <c r="F752" s="23">
        <v>44</v>
      </c>
      <c r="G752" s="23">
        <v>46</v>
      </c>
      <c r="H752" s="23">
        <v>48</v>
      </c>
      <c r="AD752" s="24"/>
    </row>
    <row r="753" spans="1:30">
      <c r="A753" s="23">
        <v>752</v>
      </c>
      <c r="B753" s="194">
        <v>38812</v>
      </c>
      <c r="C753" s="23">
        <v>6</v>
      </c>
      <c r="D753" s="23">
        <v>8</v>
      </c>
      <c r="E753" s="23">
        <v>24</v>
      </c>
      <c r="F753" s="23">
        <v>37</v>
      </c>
      <c r="G753" s="23">
        <v>41</v>
      </c>
      <c r="H753" s="23">
        <v>45</v>
      </c>
      <c r="AD753" s="24"/>
    </row>
    <row r="754" spans="1:30">
      <c r="A754" s="23">
        <v>753</v>
      </c>
      <c r="B754" s="194">
        <v>38815</v>
      </c>
      <c r="C754" s="23">
        <v>26</v>
      </c>
      <c r="D754" s="23">
        <v>36</v>
      </c>
      <c r="E754" s="23">
        <v>40</v>
      </c>
      <c r="F754" s="23">
        <v>46</v>
      </c>
      <c r="G754" s="23">
        <v>49</v>
      </c>
      <c r="H754" s="23">
        <v>51</v>
      </c>
      <c r="AD754" s="24"/>
    </row>
    <row r="755" spans="1:30">
      <c r="A755" s="23">
        <v>754</v>
      </c>
      <c r="B755" s="194">
        <v>38819</v>
      </c>
      <c r="C755" s="23">
        <v>3</v>
      </c>
      <c r="D755" s="23">
        <v>19</v>
      </c>
      <c r="E755" s="23">
        <v>22</v>
      </c>
      <c r="F755" s="23">
        <v>24</v>
      </c>
      <c r="G755" s="23">
        <v>35</v>
      </c>
      <c r="H755" s="23">
        <v>49</v>
      </c>
      <c r="AD755" s="24"/>
    </row>
    <row r="756" spans="1:30">
      <c r="A756" s="23">
        <v>755</v>
      </c>
      <c r="B756" s="194">
        <v>38822</v>
      </c>
      <c r="C756" s="23">
        <v>2</v>
      </c>
      <c r="D756" s="23">
        <v>11</v>
      </c>
      <c r="E756" s="23">
        <v>16</v>
      </c>
      <c r="F756" s="23">
        <v>18</v>
      </c>
      <c r="G756" s="23">
        <v>36</v>
      </c>
      <c r="H756" s="23">
        <v>45</v>
      </c>
      <c r="AD756" s="24"/>
    </row>
    <row r="757" spans="1:30">
      <c r="A757" s="23">
        <v>756</v>
      </c>
      <c r="B757" s="194">
        <v>38826</v>
      </c>
      <c r="C757" s="23">
        <v>2</v>
      </c>
      <c r="D757" s="23">
        <v>5</v>
      </c>
      <c r="E757" s="23">
        <v>13</v>
      </c>
      <c r="F757" s="23">
        <v>17</v>
      </c>
      <c r="G757" s="23">
        <v>39</v>
      </c>
      <c r="H757" s="23">
        <v>44</v>
      </c>
      <c r="AD757" s="24"/>
    </row>
    <row r="758" spans="1:30">
      <c r="A758" s="23">
        <v>757</v>
      </c>
      <c r="B758" s="194">
        <v>38829</v>
      </c>
      <c r="C758" s="23">
        <v>3</v>
      </c>
      <c r="D758" s="23">
        <v>8</v>
      </c>
      <c r="E758" s="23">
        <v>21</v>
      </c>
      <c r="F758" s="23">
        <v>25</v>
      </c>
      <c r="G758" s="23">
        <v>27</v>
      </c>
      <c r="H758" s="23">
        <v>43</v>
      </c>
      <c r="AD758" s="24"/>
    </row>
    <row r="759" spans="1:30">
      <c r="A759" s="23">
        <v>758</v>
      </c>
      <c r="B759" s="194">
        <v>38833</v>
      </c>
      <c r="C759" s="23">
        <v>7</v>
      </c>
      <c r="D759" s="23">
        <v>16</v>
      </c>
      <c r="E759" s="23">
        <v>29</v>
      </c>
      <c r="F759" s="23">
        <v>36</v>
      </c>
      <c r="G759" s="23">
        <v>38</v>
      </c>
      <c r="H759" s="23">
        <v>50</v>
      </c>
      <c r="AD759" s="24"/>
    </row>
    <row r="760" spans="1:30">
      <c r="A760" s="23">
        <v>759</v>
      </c>
      <c r="B760" s="194">
        <v>38836</v>
      </c>
      <c r="C760" s="23">
        <v>6</v>
      </c>
      <c r="D760" s="23">
        <v>15</v>
      </c>
      <c r="E760" s="23">
        <v>18</v>
      </c>
      <c r="F760" s="23">
        <v>24</v>
      </c>
      <c r="G760" s="23">
        <v>30</v>
      </c>
      <c r="H760" s="23">
        <v>44</v>
      </c>
      <c r="AD760" s="24"/>
    </row>
    <row r="761" spans="1:30">
      <c r="A761" s="23">
        <v>760</v>
      </c>
      <c r="B761" s="194">
        <v>38840</v>
      </c>
      <c r="C761" s="23">
        <v>2</v>
      </c>
      <c r="D761" s="23">
        <v>19</v>
      </c>
      <c r="E761" s="23">
        <v>22</v>
      </c>
      <c r="F761" s="23">
        <v>30</v>
      </c>
      <c r="G761" s="23">
        <v>46</v>
      </c>
      <c r="H761" s="23">
        <v>52</v>
      </c>
      <c r="AD761" s="24"/>
    </row>
    <row r="762" spans="1:30">
      <c r="A762" s="23">
        <v>761</v>
      </c>
      <c r="B762" s="194">
        <v>38843</v>
      </c>
      <c r="C762" s="23">
        <v>5</v>
      </c>
      <c r="D762" s="23">
        <v>9</v>
      </c>
      <c r="E762" s="23">
        <v>13</v>
      </c>
      <c r="F762" s="23">
        <v>33</v>
      </c>
      <c r="G762" s="23">
        <v>40</v>
      </c>
      <c r="H762" s="23">
        <v>54</v>
      </c>
      <c r="AD762" s="24"/>
    </row>
    <row r="763" spans="1:30">
      <c r="A763" s="23">
        <v>762</v>
      </c>
      <c r="B763" s="194">
        <v>38847</v>
      </c>
      <c r="C763" s="23">
        <v>4</v>
      </c>
      <c r="D763" s="23">
        <v>13</v>
      </c>
      <c r="E763" s="23">
        <v>14</v>
      </c>
      <c r="F763" s="23">
        <v>40</v>
      </c>
      <c r="G763" s="23">
        <v>46</v>
      </c>
      <c r="H763" s="23">
        <v>52</v>
      </c>
      <c r="AD763" s="24"/>
    </row>
    <row r="764" spans="1:30">
      <c r="A764" s="23">
        <v>763</v>
      </c>
      <c r="B764" s="194">
        <v>38850</v>
      </c>
      <c r="C764" s="23">
        <v>4</v>
      </c>
      <c r="D764" s="23">
        <v>15</v>
      </c>
      <c r="E764" s="23">
        <v>45</v>
      </c>
      <c r="F764" s="23">
        <v>47</v>
      </c>
      <c r="G764" s="23">
        <v>50</v>
      </c>
      <c r="H764" s="23">
        <v>52</v>
      </c>
      <c r="AD764" s="24"/>
    </row>
    <row r="765" spans="1:30">
      <c r="A765" s="23">
        <v>764</v>
      </c>
      <c r="B765" s="194">
        <v>38855</v>
      </c>
      <c r="C765" s="23">
        <v>22</v>
      </c>
      <c r="D765" s="23">
        <v>23</v>
      </c>
      <c r="E765" s="23">
        <v>26</v>
      </c>
      <c r="F765" s="23">
        <v>37</v>
      </c>
      <c r="G765" s="23">
        <v>38</v>
      </c>
      <c r="H765" s="23">
        <v>48</v>
      </c>
      <c r="AD765" s="24"/>
    </row>
    <row r="766" spans="1:30">
      <c r="A766" s="23">
        <v>765</v>
      </c>
      <c r="B766" s="194">
        <v>38858</v>
      </c>
      <c r="C766" s="23">
        <v>7</v>
      </c>
      <c r="D766" s="23">
        <v>14</v>
      </c>
      <c r="E766" s="23">
        <v>31</v>
      </c>
      <c r="F766" s="23">
        <v>33</v>
      </c>
      <c r="G766" s="23">
        <v>36</v>
      </c>
      <c r="H766" s="23">
        <v>49</v>
      </c>
      <c r="AD766" s="24"/>
    </row>
    <row r="767" spans="1:30">
      <c r="A767" s="23">
        <v>766</v>
      </c>
      <c r="B767" s="194">
        <v>38861</v>
      </c>
      <c r="C767" s="23">
        <v>12</v>
      </c>
      <c r="D767" s="23">
        <v>13</v>
      </c>
      <c r="E767" s="23">
        <v>20</v>
      </c>
      <c r="F767" s="23">
        <v>30</v>
      </c>
      <c r="G767" s="23">
        <v>34</v>
      </c>
      <c r="H767" s="23">
        <v>49</v>
      </c>
      <c r="AD767" s="24"/>
    </row>
    <row r="768" spans="1:30">
      <c r="A768" s="23">
        <v>767</v>
      </c>
      <c r="B768" s="194">
        <v>38864</v>
      </c>
      <c r="C768" s="23">
        <v>12</v>
      </c>
      <c r="D768" s="23">
        <v>20</v>
      </c>
      <c r="E768" s="23">
        <v>32</v>
      </c>
      <c r="F768" s="23">
        <v>48</v>
      </c>
      <c r="G768" s="23">
        <v>52</v>
      </c>
      <c r="H768" s="23">
        <v>54</v>
      </c>
      <c r="AD768" s="24"/>
    </row>
    <row r="769" spans="1:30">
      <c r="A769" s="23">
        <v>768</v>
      </c>
      <c r="B769" s="194">
        <v>38868</v>
      </c>
      <c r="C769" s="23">
        <v>6</v>
      </c>
      <c r="D769" s="23">
        <v>13</v>
      </c>
      <c r="E769" s="23">
        <v>24</v>
      </c>
      <c r="F769" s="23">
        <v>32</v>
      </c>
      <c r="G769" s="23">
        <v>40</v>
      </c>
      <c r="H769" s="23">
        <v>51</v>
      </c>
      <c r="AD769" s="24"/>
    </row>
    <row r="770" spans="1:30">
      <c r="A770" s="23">
        <v>769</v>
      </c>
      <c r="B770" s="194">
        <v>38871</v>
      </c>
      <c r="C770" s="23">
        <v>1</v>
      </c>
      <c r="D770" s="23">
        <v>19</v>
      </c>
      <c r="E770" s="23">
        <v>28</v>
      </c>
      <c r="F770" s="23">
        <v>33</v>
      </c>
      <c r="G770" s="23">
        <v>39</v>
      </c>
      <c r="H770" s="23">
        <v>41</v>
      </c>
      <c r="AD770" s="24"/>
    </row>
    <row r="771" spans="1:30">
      <c r="A771" s="23">
        <v>770</v>
      </c>
      <c r="B771" s="194">
        <v>38875</v>
      </c>
      <c r="C771" s="23">
        <v>26</v>
      </c>
      <c r="D771" s="23">
        <v>27</v>
      </c>
      <c r="E771" s="23">
        <v>31</v>
      </c>
      <c r="F771" s="23">
        <v>38</v>
      </c>
      <c r="G771" s="23">
        <v>44</v>
      </c>
      <c r="H771" s="23">
        <v>45</v>
      </c>
      <c r="AD771" s="24"/>
    </row>
    <row r="772" spans="1:30">
      <c r="A772" s="23">
        <v>771</v>
      </c>
      <c r="B772" s="194">
        <v>38878</v>
      </c>
      <c r="C772" s="23">
        <v>4</v>
      </c>
      <c r="D772" s="23">
        <v>27</v>
      </c>
      <c r="E772" s="23">
        <v>29</v>
      </c>
      <c r="F772" s="23">
        <v>41</v>
      </c>
      <c r="G772" s="23">
        <v>48</v>
      </c>
      <c r="H772" s="23">
        <v>52</v>
      </c>
      <c r="AD772" s="24"/>
    </row>
    <row r="773" spans="1:30">
      <c r="A773" s="23">
        <v>772</v>
      </c>
      <c r="B773" s="194">
        <v>38882</v>
      </c>
      <c r="C773" s="23">
        <v>14</v>
      </c>
      <c r="D773" s="23">
        <v>32</v>
      </c>
      <c r="E773" s="23">
        <v>33</v>
      </c>
      <c r="F773" s="23">
        <v>36</v>
      </c>
      <c r="G773" s="23">
        <v>41</v>
      </c>
      <c r="H773" s="23">
        <v>52</v>
      </c>
      <c r="AD773" s="24"/>
    </row>
    <row r="774" spans="1:30">
      <c r="A774" s="23">
        <v>773</v>
      </c>
      <c r="B774" s="194">
        <v>38885</v>
      </c>
      <c r="C774" s="23">
        <v>6</v>
      </c>
      <c r="D774" s="23">
        <v>8</v>
      </c>
      <c r="E774" s="23">
        <v>14</v>
      </c>
      <c r="F774" s="23">
        <v>26</v>
      </c>
      <c r="G774" s="23">
        <v>36</v>
      </c>
      <c r="H774" s="23">
        <v>40</v>
      </c>
      <c r="AD774" s="24"/>
    </row>
    <row r="775" spans="1:30">
      <c r="A775" s="23">
        <v>774</v>
      </c>
      <c r="B775" s="194">
        <v>38889</v>
      </c>
      <c r="C775" s="23">
        <v>2</v>
      </c>
      <c r="D775" s="23">
        <v>4</v>
      </c>
      <c r="E775" s="23">
        <v>16</v>
      </c>
      <c r="F775" s="23">
        <v>33</v>
      </c>
      <c r="G775" s="23">
        <v>44</v>
      </c>
      <c r="H775" s="23">
        <v>51</v>
      </c>
      <c r="AD775" s="24"/>
    </row>
    <row r="776" spans="1:30">
      <c r="A776" s="23">
        <v>775</v>
      </c>
      <c r="B776" s="194">
        <v>38892</v>
      </c>
      <c r="C776" s="23">
        <v>2</v>
      </c>
      <c r="D776" s="23">
        <v>6</v>
      </c>
      <c r="E776" s="23">
        <v>30</v>
      </c>
      <c r="F776" s="23">
        <v>34</v>
      </c>
      <c r="G776" s="23">
        <v>35</v>
      </c>
      <c r="H776" s="23">
        <v>52</v>
      </c>
      <c r="AD776" s="24"/>
    </row>
    <row r="777" spans="1:30">
      <c r="A777" s="23">
        <v>776</v>
      </c>
      <c r="B777" s="194">
        <v>38896</v>
      </c>
      <c r="C777" s="23">
        <v>4</v>
      </c>
      <c r="D777" s="23">
        <v>14</v>
      </c>
      <c r="E777" s="23">
        <v>27</v>
      </c>
      <c r="F777" s="23">
        <v>38</v>
      </c>
      <c r="G777" s="23">
        <v>50</v>
      </c>
      <c r="H777" s="23">
        <v>52</v>
      </c>
      <c r="AD777" s="24"/>
    </row>
    <row r="778" spans="1:30">
      <c r="A778" s="23">
        <v>777</v>
      </c>
      <c r="B778" s="194">
        <v>38899</v>
      </c>
      <c r="C778" s="23">
        <v>31</v>
      </c>
      <c r="D778" s="23">
        <v>36</v>
      </c>
      <c r="E778" s="23">
        <v>44</v>
      </c>
      <c r="F778" s="23">
        <v>47</v>
      </c>
      <c r="G778" s="23">
        <v>49</v>
      </c>
      <c r="H778" s="23">
        <v>54</v>
      </c>
      <c r="AD778" s="24"/>
    </row>
    <row r="779" spans="1:30">
      <c r="A779" s="23">
        <v>778</v>
      </c>
      <c r="B779" s="194">
        <v>38903</v>
      </c>
      <c r="C779" s="23">
        <v>5</v>
      </c>
      <c r="D779" s="23">
        <v>9</v>
      </c>
      <c r="E779" s="23">
        <v>25</v>
      </c>
      <c r="F779" s="23">
        <v>27</v>
      </c>
      <c r="G779" s="23">
        <v>38</v>
      </c>
      <c r="H779" s="23">
        <v>40</v>
      </c>
      <c r="AD779" s="24"/>
    </row>
    <row r="780" spans="1:30">
      <c r="A780" s="23">
        <v>779</v>
      </c>
      <c r="B780" s="194">
        <v>38906</v>
      </c>
      <c r="C780" s="23">
        <v>13</v>
      </c>
      <c r="D780" s="23">
        <v>22</v>
      </c>
      <c r="E780" s="23">
        <v>28</v>
      </c>
      <c r="F780" s="23">
        <v>29</v>
      </c>
      <c r="G780" s="23">
        <v>40</v>
      </c>
      <c r="H780" s="23">
        <v>48</v>
      </c>
      <c r="AD780" s="24"/>
    </row>
    <row r="781" spans="1:30">
      <c r="A781" s="23">
        <v>780</v>
      </c>
      <c r="B781" s="194">
        <v>38910</v>
      </c>
      <c r="C781" s="23">
        <v>6</v>
      </c>
      <c r="D781" s="23">
        <v>11</v>
      </c>
      <c r="E781" s="23">
        <v>16</v>
      </c>
      <c r="F781" s="23">
        <v>26</v>
      </c>
      <c r="G781" s="23">
        <v>44</v>
      </c>
      <c r="H781" s="23">
        <v>53</v>
      </c>
      <c r="AD781" s="24"/>
    </row>
    <row r="782" spans="1:30">
      <c r="A782" s="23">
        <v>781</v>
      </c>
      <c r="B782" s="194">
        <v>38913</v>
      </c>
      <c r="C782" s="23">
        <v>4</v>
      </c>
      <c r="D782" s="23">
        <v>6</v>
      </c>
      <c r="E782" s="23">
        <v>13</v>
      </c>
      <c r="F782" s="23">
        <v>34</v>
      </c>
      <c r="G782" s="23">
        <v>37</v>
      </c>
      <c r="H782" s="23">
        <v>51</v>
      </c>
      <c r="AD782" s="24"/>
    </row>
    <row r="783" spans="1:30">
      <c r="A783" s="23">
        <v>782</v>
      </c>
      <c r="B783" s="194">
        <v>38917</v>
      </c>
      <c r="C783" s="23">
        <v>23</v>
      </c>
      <c r="D783" s="23">
        <v>24</v>
      </c>
      <c r="E783" s="23">
        <v>26</v>
      </c>
      <c r="F783" s="23">
        <v>41</v>
      </c>
      <c r="G783" s="23">
        <v>52</v>
      </c>
      <c r="H783" s="23">
        <v>53</v>
      </c>
      <c r="AD783" s="24"/>
    </row>
    <row r="784" spans="1:30">
      <c r="A784" s="23">
        <v>783</v>
      </c>
      <c r="B784" s="194">
        <v>38920</v>
      </c>
      <c r="C784" s="23">
        <v>1</v>
      </c>
      <c r="D784" s="23">
        <v>2</v>
      </c>
      <c r="E784" s="23">
        <v>10</v>
      </c>
      <c r="F784" s="23">
        <v>19</v>
      </c>
      <c r="G784" s="23">
        <v>20</v>
      </c>
      <c r="H784" s="23">
        <v>37</v>
      </c>
      <c r="AD784" s="24"/>
    </row>
    <row r="785" spans="1:30">
      <c r="A785" s="23">
        <v>784</v>
      </c>
      <c r="B785" s="194">
        <v>38924</v>
      </c>
      <c r="C785" s="23">
        <v>12</v>
      </c>
      <c r="D785" s="23">
        <v>18</v>
      </c>
      <c r="E785" s="23">
        <v>23</v>
      </c>
      <c r="F785" s="23">
        <v>25</v>
      </c>
      <c r="G785" s="23">
        <v>45</v>
      </c>
      <c r="H785" s="23">
        <v>50</v>
      </c>
      <c r="AD785" s="24"/>
    </row>
    <row r="786" spans="1:30">
      <c r="A786" s="23">
        <v>785</v>
      </c>
      <c r="B786" s="194">
        <v>38927</v>
      </c>
      <c r="C786" s="23">
        <v>1</v>
      </c>
      <c r="D786" s="23">
        <v>2</v>
      </c>
      <c r="E786" s="23">
        <v>3</v>
      </c>
      <c r="F786" s="23">
        <v>11</v>
      </c>
      <c r="G786" s="23">
        <v>28</v>
      </c>
      <c r="H786" s="23">
        <v>43</v>
      </c>
      <c r="AD786" s="24"/>
    </row>
    <row r="787" spans="1:30">
      <c r="A787" s="23">
        <v>786</v>
      </c>
      <c r="B787" s="194">
        <v>38931</v>
      </c>
      <c r="C787" s="23">
        <v>12</v>
      </c>
      <c r="D787" s="23">
        <v>13</v>
      </c>
      <c r="E787" s="23">
        <v>37</v>
      </c>
      <c r="F787" s="23">
        <v>44</v>
      </c>
      <c r="G787" s="23">
        <v>48</v>
      </c>
      <c r="H787" s="23">
        <v>51</v>
      </c>
      <c r="AD787" s="24"/>
    </row>
    <row r="788" spans="1:30">
      <c r="A788" s="23">
        <v>787</v>
      </c>
      <c r="B788" s="194">
        <v>38934</v>
      </c>
      <c r="C788" s="23">
        <v>9</v>
      </c>
      <c r="D788" s="23">
        <v>14</v>
      </c>
      <c r="E788" s="23">
        <v>21</v>
      </c>
      <c r="F788" s="23">
        <v>26</v>
      </c>
      <c r="G788" s="23">
        <v>36</v>
      </c>
      <c r="H788" s="23">
        <v>52</v>
      </c>
      <c r="AD788" s="24"/>
    </row>
    <row r="789" spans="1:30">
      <c r="A789" s="23">
        <v>788</v>
      </c>
      <c r="B789" s="194">
        <v>38938</v>
      </c>
      <c r="C789" s="23">
        <v>6</v>
      </c>
      <c r="D789" s="23">
        <v>9</v>
      </c>
      <c r="E789" s="23">
        <v>11</v>
      </c>
      <c r="F789" s="23">
        <v>34</v>
      </c>
      <c r="G789" s="23">
        <v>41</v>
      </c>
      <c r="H789" s="23">
        <v>53</v>
      </c>
      <c r="AD789" s="24"/>
    </row>
    <row r="790" spans="1:30">
      <c r="A790" s="23">
        <v>789</v>
      </c>
      <c r="B790" s="194">
        <v>38941</v>
      </c>
      <c r="C790" s="23">
        <v>17</v>
      </c>
      <c r="D790" s="23">
        <v>20</v>
      </c>
      <c r="E790" s="23">
        <v>24</v>
      </c>
      <c r="F790" s="23">
        <v>29</v>
      </c>
      <c r="G790" s="23">
        <v>49</v>
      </c>
      <c r="H790" s="23">
        <v>53</v>
      </c>
      <c r="AD790" s="24"/>
    </row>
    <row r="791" spans="1:30">
      <c r="A791" s="23">
        <v>790</v>
      </c>
      <c r="B791" s="194">
        <v>38945</v>
      </c>
      <c r="C791" s="23">
        <v>1</v>
      </c>
      <c r="D791" s="23">
        <v>6</v>
      </c>
      <c r="E791" s="23">
        <v>10</v>
      </c>
      <c r="F791" s="23">
        <v>34</v>
      </c>
      <c r="G791" s="23">
        <v>40</v>
      </c>
      <c r="H791" s="23">
        <v>54</v>
      </c>
      <c r="AD791" s="24"/>
    </row>
    <row r="792" spans="1:30">
      <c r="A792" s="23">
        <v>791</v>
      </c>
      <c r="B792" s="194">
        <v>38948</v>
      </c>
      <c r="C792" s="23">
        <v>4</v>
      </c>
      <c r="D792" s="23">
        <v>9</v>
      </c>
      <c r="E792" s="23">
        <v>17</v>
      </c>
      <c r="F792" s="23">
        <v>23</v>
      </c>
      <c r="G792" s="23">
        <v>28</v>
      </c>
      <c r="H792" s="23">
        <v>53</v>
      </c>
      <c r="AD792" s="24"/>
    </row>
    <row r="793" spans="1:30">
      <c r="A793" s="23">
        <v>792</v>
      </c>
      <c r="B793" s="194">
        <v>38952</v>
      </c>
      <c r="C793" s="23">
        <v>4</v>
      </c>
      <c r="D793" s="23">
        <v>22</v>
      </c>
      <c r="E793" s="23">
        <v>25</v>
      </c>
      <c r="F793" s="23">
        <v>38</v>
      </c>
      <c r="G793" s="23">
        <v>45</v>
      </c>
      <c r="H793" s="23">
        <v>51</v>
      </c>
      <c r="AD793" s="24"/>
    </row>
    <row r="794" spans="1:30">
      <c r="A794" s="23">
        <v>793</v>
      </c>
      <c r="B794" s="194">
        <v>38955</v>
      </c>
      <c r="C794" s="23">
        <v>1</v>
      </c>
      <c r="D794" s="23">
        <v>15</v>
      </c>
      <c r="E794" s="23">
        <v>24</v>
      </c>
      <c r="F794" s="23">
        <v>26</v>
      </c>
      <c r="G794" s="23">
        <v>28</v>
      </c>
      <c r="H794" s="23">
        <v>48</v>
      </c>
      <c r="AD794" s="24"/>
    </row>
    <row r="795" spans="1:30">
      <c r="A795" s="23">
        <v>794</v>
      </c>
      <c r="B795" s="194">
        <v>38959</v>
      </c>
      <c r="C795" s="23">
        <v>1</v>
      </c>
      <c r="D795" s="23">
        <v>3</v>
      </c>
      <c r="E795" s="23">
        <v>31</v>
      </c>
      <c r="F795" s="23">
        <v>32</v>
      </c>
      <c r="G795" s="23">
        <v>43</v>
      </c>
      <c r="H795" s="23">
        <v>52</v>
      </c>
      <c r="AD795" s="24"/>
    </row>
    <row r="796" spans="1:30">
      <c r="A796" s="23">
        <v>795</v>
      </c>
      <c r="B796" s="194">
        <v>38962</v>
      </c>
      <c r="C796" s="23">
        <v>4</v>
      </c>
      <c r="D796" s="23">
        <v>9</v>
      </c>
      <c r="E796" s="23">
        <v>18</v>
      </c>
      <c r="F796" s="23">
        <v>44</v>
      </c>
      <c r="G796" s="23">
        <v>46</v>
      </c>
      <c r="H796" s="23">
        <v>48</v>
      </c>
      <c r="AD796" s="24"/>
    </row>
    <row r="797" spans="1:30">
      <c r="A797" s="23">
        <v>796</v>
      </c>
      <c r="B797" s="194">
        <v>38966</v>
      </c>
      <c r="C797" s="23">
        <v>7</v>
      </c>
      <c r="D797" s="23">
        <v>12</v>
      </c>
      <c r="E797" s="23">
        <v>24</v>
      </c>
      <c r="F797" s="23">
        <v>27</v>
      </c>
      <c r="G797" s="23">
        <v>30</v>
      </c>
      <c r="H797" s="23">
        <v>49</v>
      </c>
      <c r="AD797" s="24"/>
    </row>
    <row r="798" spans="1:30">
      <c r="A798" s="23">
        <v>797</v>
      </c>
      <c r="B798" s="194">
        <v>38969</v>
      </c>
      <c r="C798" s="23">
        <v>2</v>
      </c>
      <c r="D798" s="23">
        <v>14</v>
      </c>
      <c r="E798" s="23">
        <v>24</v>
      </c>
      <c r="F798" s="23">
        <v>28</v>
      </c>
      <c r="G798" s="23">
        <v>35</v>
      </c>
      <c r="H798" s="23">
        <v>50</v>
      </c>
      <c r="AD798" s="24"/>
    </row>
    <row r="799" spans="1:30">
      <c r="A799" s="23">
        <v>798</v>
      </c>
      <c r="B799" s="194">
        <v>38973</v>
      </c>
      <c r="C799" s="23">
        <v>14</v>
      </c>
      <c r="D799" s="23">
        <v>18</v>
      </c>
      <c r="E799" s="23">
        <v>28</v>
      </c>
      <c r="F799" s="23">
        <v>41</v>
      </c>
      <c r="G799" s="23">
        <v>47</v>
      </c>
      <c r="H799" s="23">
        <v>54</v>
      </c>
      <c r="AD799" s="24"/>
    </row>
    <row r="800" spans="1:30">
      <c r="A800" s="23">
        <v>799</v>
      </c>
      <c r="B800" s="194">
        <v>38976</v>
      </c>
      <c r="C800" s="23">
        <v>6</v>
      </c>
      <c r="D800" s="23">
        <v>11</v>
      </c>
      <c r="E800" s="23">
        <v>27</v>
      </c>
      <c r="F800" s="23">
        <v>40</v>
      </c>
      <c r="G800" s="23">
        <v>46</v>
      </c>
      <c r="H800" s="23">
        <v>49</v>
      </c>
      <c r="AD800" s="24"/>
    </row>
    <row r="801" spans="1:30">
      <c r="A801" s="23">
        <v>800</v>
      </c>
      <c r="B801" s="194">
        <v>38980</v>
      </c>
      <c r="C801" s="23">
        <v>8</v>
      </c>
      <c r="D801" s="23">
        <v>22</v>
      </c>
      <c r="E801" s="23">
        <v>26</v>
      </c>
      <c r="F801" s="23">
        <v>33</v>
      </c>
      <c r="G801" s="23">
        <v>37</v>
      </c>
      <c r="H801" s="23">
        <v>54</v>
      </c>
      <c r="AD801" s="24"/>
    </row>
    <row r="802" spans="1:30">
      <c r="A802" s="23">
        <v>801</v>
      </c>
      <c r="B802" s="194">
        <v>38983</v>
      </c>
      <c r="C802" s="23">
        <v>1</v>
      </c>
      <c r="D802" s="23">
        <v>7</v>
      </c>
      <c r="E802" s="23">
        <v>13</v>
      </c>
      <c r="F802" s="23">
        <v>29</v>
      </c>
      <c r="G802" s="23">
        <v>37</v>
      </c>
      <c r="H802" s="23">
        <v>54</v>
      </c>
      <c r="AD802" s="24"/>
    </row>
    <row r="803" spans="1:30">
      <c r="A803" s="23">
        <v>802</v>
      </c>
      <c r="B803" s="194">
        <v>38987</v>
      </c>
      <c r="C803" s="23">
        <v>3</v>
      </c>
      <c r="D803" s="23">
        <v>4</v>
      </c>
      <c r="E803" s="23">
        <v>16</v>
      </c>
      <c r="F803" s="23">
        <v>22</v>
      </c>
      <c r="G803" s="23">
        <v>36</v>
      </c>
      <c r="H803" s="23">
        <v>42</v>
      </c>
      <c r="AD803" s="24"/>
    </row>
    <row r="804" spans="1:30">
      <c r="A804" s="23">
        <v>803</v>
      </c>
      <c r="B804" s="194">
        <v>38990</v>
      </c>
      <c r="C804" s="23">
        <v>2</v>
      </c>
      <c r="D804" s="23">
        <v>10</v>
      </c>
      <c r="E804" s="23">
        <v>12</v>
      </c>
      <c r="F804" s="23">
        <v>30</v>
      </c>
      <c r="G804" s="23">
        <v>41</v>
      </c>
      <c r="H804" s="23">
        <v>42</v>
      </c>
      <c r="AD804" s="24"/>
    </row>
    <row r="805" spans="1:30">
      <c r="A805" s="23">
        <v>804</v>
      </c>
      <c r="B805" s="194">
        <v>38994</v>
      </c>
      <c r="C805" s="23">
        <v>1</v>
      </c>
      <c r="D805" s="23">
        <v>2</v>
      </c>
      <c r="E805" s="23">
        <v>6</v>
      </c>
      <c r="F805" s="23">
        <v>9</v>
      </c>
      <c r="G805" s="23">
        <v>16</v>
      </c>
      <c r="H805" s="23">
        <v>32</v>
      </c>
      <c r="AD805" s="24"/>
    </row>
    <row r="806" spans="1:30">
      <c r="A806" s="23">
        <v>805</v>
      </c>
      <c r="B806" s="194">
        <v>38997</v>
      </c>
      <c r="C806" s="23">
        <v>3</v>
      </c>
      <c r="D806" s="23">
        <v>14</v>
      </c>
      <c r="E806" s="23">
        <v>18</v>
      </c>
      <c r="F806" s="23">
        <v>34</v>
      </c>
      <c r="G806" s="23">
        <v>42</v>
      </c>
      <c r="H806" s="23">
        <v>49</v>
      </c>
      <c r="AD806" s="24"/>
    </row>
    <row r="807" spans="1:30">
      <c r="A807" s="23">
        <v>806</v>
      </c>
      <c r="B807" s="194">
        <v>39002</v>
      </c>
      <c r="C807" s="23">
        <v>1</v>
      </c>
      <c r="D807" s="23">
        <v>8</v>
      </c>
      <c r="E807" s="23">
        <v>17</v>
      </c>
      <c r="F807" s="23">
        <v>44</v>
      </c>
      <c r="G807" s="23">
        <v>46</v>
      </c>
      <c r="H807" s="23">
        <v>53</v>
      </c>
      <c r="AD807" s="24"/>
    </row>
    <row r="808" spans="1:30">
      <c r="A808" s="23">
        <v>807</v>
      </c>
      <c r="B808" s="194">
        <v>39004</v>
      </c>
      <c r="C808" s="23">
        <v>4</v>
      </c>
      <c r="D808" s="23">
        <v>8</v>
      </c>
      <c r="E808" s="23">
        <v>17</v>
      </c>
      <c r="F808" s="23">
        <v>29</v>
      </c>
      <c r="G808" s="23">
        <v>31</v>
      </c>
      <c r="H808" s="23">
        <v>45</v>
      </c>
      <c r="AD808" s="24"/>
    </row>
    <row r="809" spans="1:30">
      <c r="A809" s="23">
        <v>808</v>
      </c>
      <c r="B809" s="194">
        <v>39008</v>
      </c>
      <c r="C809" s="23">
        <v>7</v>
      </c>
      <c r="D809" s="23">
        <v>31</v>
      </c>
      <c r="E809" s="23">
        <v>35</v>
      </c>
      <c r="F809" s="23">
        <v>36</v>
      </c>
      <c r="G809" s="23">
        <v>46</v>
      </c>
      <c r="H809" s="23">
        <v>48</v>
      </c>
      <c r="AD809" s="24"/>
    </row>
    <row r="810" spans="1:30">
      <c r="A810" s="23">
        <v>809</v>
      </c>
      <c r="B810" s="194">
        <v>39011</v>
      </c>
      <c r="C810" s="23">
        <v>11</v>
      </c>
      <c r="D810" s="23">
        <v>14</v>
      </c>
      <c r="E810" s="23">
        <v>18</v>
      </c>
      <c r="F810" s="23">
        <v>30</v>
      </c>
      <c r="G810" s="23">
        <v>33</v>
      </c>
      <c r="H810" s="23">
        <v>39</v>
      </c>
      <c r="AD810" s="24"/>
    </row>
    <row r="811" spans="1:30">
      <c r="A811" s="23">
        <v>810</v>
      </c>
      <c r="B811" s="194">
        <v>39015</v>
      </c>
      <c r="C811" s="23">
        <v>22</v>
      </c>
      <c r="D811" s="23">
        <v>25</v>
      </c>
      <c r="E811" s="23">
        <v>31</v>
      </c>
      <c r="F811" s="23">
        <v>39</v>
      </c>
      <c r="G811" s="23">
        <v>41</v>
      </c>
      <c r="H811" s="23">
        <v>44</v>
      </c>
      <c r="AD811" s="24"/>
    </row>
    <row r="812" spans="1:30">
      <c r="A812" s="23">
        <v>811</v>
      </c>
      <c r="B812" s="194">
        <v>39018</v>
      </c>
      <c r="C812" s="23">
        <v>2</v>
      </c>
      <c r="D812" s="23">
        <v>12</v>
      </c>
      <c r="E812" s="23">
        <v>40</v>
      </c>
      <c r="F812" s="23">
        <v>46</v>
      </c>
      <c r="G812" s="23">
        <v>52</v>
      </c>
      <c r="H812" s="23">
        <v>53</v>
      </c>
      <c r="AD812" s="24"/>
    </row>
    <row r="813" spans="1:30">
      <c r="A813" s="23">
        <v>812</v>
      </c>
      <c r="B813" s="194">
        <v>39022</v>
      </c>
      <c r="C813" s="23">
        <v>2</v>
      </c>
      <c r="D813" s="23">
        <v>26</v>
      </c>
      <c r="E813" s="23">
        <v>30</v>
      </c>
      <c r="F813" s="23">
        <v>35</v>
      </c>
      <c r="G813" s="23">
        <v>46</v>
      </c>
      <c r="H813" s="23">
        <v>54</v>
      </c>
      <c r="AD813" s="24"/>
    </row>
    <row r="814" spans="1:30">
      <c r="A814" s="23">
        <v>813</v>
      </c>
      <c r="B814" s="194">
        <v>39025</v>
      </c>
      <c r="C814" s="23">
        <v>16</v>
      </c>
      <c r="D814" s="23">
        <v>32</v>
      </c>
      <c r="E814" s="23">
        <v>36</v>
      </c>
      <c r="F814" s="23">
        <v>42</v>
      </c>
      <c r="G814" s="23">
        <v>44</v>
      </c>
      <c r="H814" s="23">
        <v>48</v>
      </c>
      <c r="AD814" s="24"/>
    </row>
    <row r="815" spans="1:30">
      <c r="A815" s="23">
        <v>814</v>
      </c>
      <c r="B815" s="194">
        <v>39029</v>
      </c>
      <c r="C815" s="23">
        <v>11</v>
      </c>
      <c r="D815" s="23">
        <v>15</v>
      </c>
      <c r="E815" s="23">
        <v>17</v>
      </c>
      <c r="F815" s="23">
        <v>34</v>
      </c>
      <c r="G815" s="23">
        <v>35</v>
      </c>
      <c r="H815" s="23">
        <v>49</v>
      </c>
      <c r="AD815" s="24"/>
    </row>
    <row r="816" spans="1:30">
      <c r="A816" s="23">
        <v>815</v>
      </c>
      <c r="B816" s="194">
        <v>39032</v>
      </c>
      <c r="C816" s="23">
        <v>10</v>
      </c>
      <c r="D816" s="23">
        <v>16</v>
      </c>
      <c r="E816" s="23">
        <v>28</v>
      </c>
      <c r="F816" s="23">
        <v>33</v>
      </c>
      <c r="G816" s="23">
        <v>48</v>
      </c>
      <c r="H816" s="23">
        <v>53</v>
      </c>
      <c r="AD816" s="24"/>
    </row>
    <row r="817" spans="1:30">
      <c r="A817" s="23">
        <v>816</v>
      </c>
      <c r="B817" s="194">
        <v>39037</v>
      </c>
      <c r="C817" s="23">
        <v>12</v>
      </c>
      <c r="D817" s="23">
        <v>13</v>
      </c>
      <c r="E817" s="23">
        <v>24</v>
      </c>
      <c r="F817" s="23">
        <v>41</v>
      </c>
      <c r="G817" s="23">
        <v>42</v>
      </c>
      <c r="H817" s="23">
        <v>44</v>
      </c>
      <c r="AD817" s="24"/>
    </row>
    <row r="818" spans="1:30">
      <c r="A818" s="23">
        <v>817</v>
      </c>
      <c r="B818" s="194">
        <v>39039</v>
      </c>
      <c r="C818" s="23">
        <v>2</v>
      </c>
      <c r="D818" s="23">
        <v>11</v>
      </c>
      <c r="E818" s="23">
        <v>23</v>
      </c>
      <c r="F818" s="23">
        <v>31</v>
      </c>
      <c r="G818" s="23">
        <v>42</v>
      </c>
      <c r="H818" s="23">
        <v>44</v>
      </c>
      <c r="AD818" s="24"/>
    </row>
    <row r="819" spans="1:30">
      <c r="A819" s="23">
        <v>818</v>
      </c>
      <c r="B819" s="194">
        <v>39043</v>
      </c>
      <c r="C819" s="23">
        <v>1</v>
      </c>
      <c r="D819" s="23">
        <v>12</v>
      </c>
      <c r="E819" s="23">
        <v>28</v>
      </c>
      <c r="F819" s="23">
        <v>29</v>
      </c>
      <c r="G819" s="23">
        <v>34</v>
      </c>
      <c r="H819" s="23">
        <v>48</v>
      </c>
      <c r="AD819" s="24"/>
    </row>
    <row r="820" spans="1:30">
      <c r="A820" s="23">
        <v>819</v>
      </c>
      <c r="B820" s="194">
        <v>39046</v>
      </c>
      <c r="C820" s="23">
        <v>3</v>
      </c>
      <c r="D820" s="23">
        <v>17</v>
      </c>
      <c r="E820" s="23">
        <v>27</v>
      </c>
      <c r="F820" s="23">
        <v>32</v>
      </c>
      <c r="G820" s="23">
        <v>47</v>
      </c>
      <c r="H820" s="23">
        <v>54</v>
      </c>
      <c r="AD820" s="24"/>
    </row>
    <row r="821" spans="1:30">
      <c r="A821" s="23">
        <v>820</v>
      </c>
      <c r="B821" s="194">
        <v>39050</v>
      </c>
      <c r="C821" s="23">
        <v>7</v>
      </c>
      <c r="D821" s="23">
        <v>15</v>
      </c>
      <c r="E821" s="23">
        <v>20</v>
      </c>
      <c r="F821" s="23">
        <v>23</v>
      </c>
      <c r="G821" s="23">
        <v>30</v>
      </c>
      <c r="H821" s="23">
        <v>41</v>
      </c>
      <c r="AD821" s="24"/>
    </row>
    <row r="822" spans="1:30">
      <c r="A822" s="23">
        <v>821</v>
      </c>
      <c r="B822" s="194">
        <v>39053</v>
      </c>
      <c r="C822" s="23">
        <v>2</v>
      </c>
      <c r="D822" s="23">
        <v>21</v>
      </c>
      <c r="E822" s="23">
        <v>30</v>
      </c>
      <c r="F822" s="23">
        <v>35</v>
      </c>
      <c r="G822" s="23">
        <v>45</v>
      </c>
      <c r="H822" s="23">
        <v>50</v>
      </c>
      <c r="AD822" s="24"/>
    </row>
    <row r="823" spans="1:30">
      <c r="A823" s="23">
        <v>822</v>
      </c>
      <c r="B823" s="194">
        <v>39057</v>
      </c>
      <c r="C823" s="23">
        <v>4</v>
      </c>
      <c r="D823" s="23">
        <v>6</v>
      </c>
      <c r="E823" s="23">
        <v>11</v>
      </c>
      <c r="F823" s="23">
        <v>24</v>
      </c>
      <c r="G823" s="23">
        <v>45</v>
      </c>
      <c r="H823" s="23">
        <v>48</v>
      </c>
      <c r="AD823" s="24"/>
    </row>
    <row r="824" spans="1:30">
      <c r="A824" s="23">
        <v>823</v>
      </c>
      <c r="B824" s="194">
        <v>39060</v>
      </c>
      <c r="C824" s="23">
        <v>2</v>
      </c>
      <c r="D824" s="23">
        <v>9</v>
      </c>
      <c r="E824" s="23">
        <v>10</v>
      </c>
      <c r="F824" s="23">
        <v>18</v>
      </c>
      <c r="G824" s="23">
        <v>21</v>
      </c>
      <c r="H824" s="23">
        <v>28</v>
      </c>
      <c r="AD824" s="24"/>
    </row>
    <row r="825" spans="1:30">
      <c r="A825" s="23">
        <v>824</v>
      </c>
      <c r="B825" s="194">
        <v>39064</v>
      </c>
      <c r="C825" s="23">
        <v>19</v>
      </c>
      <c r="D825" s="23">
        <v>41</v>
      </c>
      <c r="E825" s="23">
        <v>42</v>
      </c>
      <c r="F825" s="23">
        <v>44</v>
      </c>
      <c r="G825" s="23">
        <v>47</v>
      </c>
      <c r="H825" s="23">
        <v>54</v>
      </c>
      <c r="AD825" s="24"/>
    </row>
    <row r="826" spans="1:30">
      <c r="A826" s="23">
        <v>825</v>
      </c>
      <c r="B826" s="194">
        <v>39067</v>
      </c>
      <c r="C826" s="23">
        <v>10</v>
      </c>
      <c r="D826" s="23">
        <v>12</v>
      </c>
      <c r="E826" s="23">
        <v>16</v>
      </c>
      <c r="F826" s="23">
        <v>20</v>
      </c>
      <c r="G826" s="23">
        <v>32</v>
      </c>
      <c r="H826" s="23">
        <v>53</v>
      </c>
      <c r="AD826" s="24"/>
    </row>
    <row r="827" spans="1:30">
      <c r="A827" s="23">
        <v>826</v>
      </c>
      <c r="B827" s="194">
        <v>39070</v>
      </c>
      <c r="C827" s="23">
        <v>2</v>
      </c>
      <c r="D827" s="23">
        <v>15</v>
      </c>
      <c r="E827" s="23">
        <v>19</v>
      </c>
      <c r="F827" s="23">
        <v>21</v>
      </c>
      <c r="G827" s="23">
        <v>23</v>
      </c>
      <c r="H827" s="23">
        <v>38</v>
      </c>
      <c r="AD827" s="24"/>
    </row>
    <row r="828" spans="1:30">
      <c r="A828" s="23">
        <v>827</v>
      </c>
      <c r="B828" s="194">
        <v>39072</v>
      </c>
      <c r="C828" s="23">
        <v>7</v>
      </c>
      <c r="D828" s="23">
        <v>18</v>
      </c>
      <c r="E828" s="23">
        <v>24</v>
      </c>
      <c r="F828" s="23">
        <v>26</v>
      </c>
      <c r="G828" s="23">
        <v>39</v>
      </c>
      <c r="H828" s="23">
        <v>46</v>
      </c>
      <c r="AD828" s="24"/>
    </row>
    <row r="829" spans="1:30">
      <c r="A829" s="23">
        <v>828</v>
      </c>
      <c r="B829" s="194">
        <v>39074</v>
      </c>
      <c r="C829" s="23">
        <v>30</v>
      </c>
      <c r="D829" s="23">
        <v>32</v>
      </c>
      <c r="E829" s="23">
        <v>49</v>
      </c>
      <c r="F829" s="23">
        <v>50</v>
      </c>
      <c r="G829" s="23">
        <v>52</v>
      </c>
      <c r="H829" s="23">
        <v>53</v>
      </c>
      <c r="AD829" s="24"/>
    </row>
    <row r="830" spans="1:30">
      <c r="A830" s="23">
        <v>829</v>
      </c>
      <c r="B830" s="194">
        <v>39082</v>
      </c>
      <c r="C830" s="23">
        <v>1</v>
      </c>
      <c r="D830" s="23">
        <v>4</v>
      </c>
      <c r="E830" s="23">
        <v>7</v>
      </c>
      <c r="F830" s="23">
        <v>10</v>
      </c>
      <c r="G830" s="23">
        <v>11</v>
      </c>
      <c r="H830" s="23">
        <v>52</v>
      </c>
      <c r="AD830" s="24"/>
    </row>
    <row r="831" spans="1:30">
      <c r="A831" s="23">
        <v>830</v>
      </c>
      <c r="B831" s="194">
        <v>39085</v>
      </c>
      <c r="C831" s="23">
        <v>4</v>
      </c>
      <c r="D831" s="23">
        <v>16</v>
      </c>
      <c r="E831" s="23">
        <v>18</v>
      </c>
      <c r="F831" s="23">
        <v>31</v>
      </c>
      <c r="G831" s="23">
        <v>45</v>
      </c>
      <c r="H831" s="23">
        <v>46</v>
      </c>
      <c r="AD831" s="24"/>
    </row>
    <row r="832" spans="1:30">
      <c r="A832" s="23">
        <v>831</v>
      </c>
      <c r="B832" s="194">
        <v>39088</v>
      </c>
      <c r="C832" s="23">
        <v>7</v>
      </c>
      <c r="D832" s="23">
        <v>15</v>
      </c>
      <c r="E832" s="23">
        <v>17</v>
      </c>
      <c r="F832" s="23">
        <v>31</v>
      </c>
      <c r="G832" s="23">
        <v>42</v>
      </c>
      <c r="H832" s="23">
        <v>54</v>
      </c>
      <c r="AD832" s="24"/>
    </row>
    <row r="833" spans="1:30">
      <c r="A833" s="23">
        <v>832</v>
      </c>
      <c r="B833" s="194">
        <v>39092</v>
      </c>
      <c r="C833" s="23">
        <v>20</v>
      </c>
      <c r="D833" s="23">
        <v>30</v>
      </c>
      <c r="E833" s="23">
        <v>36</v>
      </c>
      <c r="F833" s="23">
        <v>38</v>
      </c>
      <c r="G833" s="23">
        <v>47</v>
      </c>
      <c r="H833" s="23">
        <v>53</v>
      </c>
      <c r="AD833" s="24"/>
    </row>
    <row r="834" spans="1:30">
      <c r="A834" s="23">
        <v>833</v>
      </c>
      <c r="B834" s="194">
        <v>39095</v>
      </c>
      <c r="C834" s="23">
        <v>10</v>
      </c>
      <c r="D834" s="23">
        <v>12</v>
      </c>
      <c r="E834" s="23">
        <v>23</v>
      </c>
      <c r="F834" s="23">
        <v>37</v>
      </c>
      <c r="G834" s="23">
        <v>47</v>
      </c>
      <c r="H834" s="23">
        <v>51</v>
      </c>
      <c r="AD834" s="24"/>
    </row>
    <row r="835" spans="1:30">
      <c r="A835" s="23">
        <v>834</v>
      </c>
      <c r="B835" s="194">
        <v>39099</v>
      </c>
      <c r="C835" s="23">
        <v>1</v>
      </c>
      <c r="D835" s="23">
        <v>6</v>
      </c>
      <c r="E835" s="23">
        <v>13</v>
      </c>
      <c r="F835" s="23">
        <v>20</v>
      </c>
      <c r="G835" s="23">
        <v>36</v>
      </c>
      <c r="H835" s="23">
        <v>43</v>
      </c>
      <c r="AD835" s="24"/>
    </row>
    <row r="836" spans="1:30">
      <c r="A836" s="23">
        <v>835</v>
      </c>
      <c r="B836" s="194">
        <v>39102</v>
      </c>
      <c r="C836" s="23">
        <v>25</v>
      </c>
      <c r="D836" s="23">
        <v>38</v>
      </c>
      <c r="E836" s="23">
        <v>44</v>
      </c>
      <c r="F836" s="23">
        <v>46</v>
      </c>
      <c r="G836" s="23">
        <v>53</v>
      </c>
      <c r="H836" s="23">
        <v>54</v>
      </c>
      <c r="AD836" s="24"/>
    </row>
    <row r="837" spans="1:30">
      <c r="A837" s="23">
        <v>836</v>
      </c>
      <c r="B837" s="194">
        <v>39106</v>
      </c>
      <c r="C837" s="23">
        <v>18</v>
      </c>
      <c r="D837" s="23">
        <v>37</v>
      </c>
      <c r="E837" s="23">
        <v>39</v>
      </c>
      <c r="F837" s="23">
        <v>41</v>
      </c>
      <c r="G837" s="23">
        <v>43</v>
      </c>
      <c r="H837" s="23">
        <v>51</v>
      </c>
      <c r="AD837" s="24"/>
    </row>
    <row r="838" spans="1:30">
      <c r="A838" s="23">
        <v>837</v>
      </c>
      <c r="B838" s="194">
        <v>39109</v>
      </c>
      <c r="C838" s="23">
        <v>2</v>
      </c>
      <c r="D838" s="23">
        <v>15</v>
      </c>
      <c r="E838" s="23">
        <v>30</v>
      </c>
      <c r="F838" s="23">
        <v>38</v>
      </c>
      <c r="G838" s="23">
        <v>48</v>
      </c>
      <c r="H838" s="23">
        <v>53</v>
      </c>
      <c r="AD838" s="24"/>
    </row>
    <row r="839" spans="1:30">
      <c r="A839" s="23">
        <v>838</v>
      </c>
      <c r="B839" s="194">
        <v>39113</v>
      </c>
      <c r="C839" s="23">
        <v>5</v>
      </c>
      <c r="D839" s="23">
        <v>15</v>
      </c>
      <c r="E839" s="23">
        <v>18</v>
      </c>
      <c r="F839" s="23">
        <v>31</v>
      </c>
      <c r="G839" s="23">
        <v>42</v>
      </c>
      <c r="H839" s="23">
        <v>53</v>
      </c>
      <c r="AD839" s="24"/>
    </row>
    <row r="840" spans="1:30">
      <c r="A840" s="23">
        <v>839</v>
      </c>
      <c r="B840" s="194">
        <v>39116</v>
      </c>
      <c r="C840" s="23">
        <v>20</v>
      </c>
      <c r="D840" s="23">
        <v>27</v>
      </c>
      <c r="E840" s="23">
        <v>42</v>
      </c>
      <c r="F840" s="23">
        <v>45</v>
      </c>
      <c r="G840" s="23">
        <v>46</v>
      </c>
      <c r="H840" s="23">
        <v>47</v>
      </c>
      <c r="AD840" s="24"/>
    </row>
    <row r="841" spans="1:30">
      <c r="A841" s="23">
        <v>840</v>
      </c>
      <c r="B841" s="194">
        <v>39120</v>
      </c>
      <c r="C841" s="23">
        <v>7</v>
      </c>
      <c r="D841" s="23">
        <v>16</v>
      </c>
      <c r="E841" s="23">
        <v>21</v>
      </c>
      <c r="F841" s="23">
        <v>35</v>
      </c>
      <c r="G841" s="23">
        <v>36</v>
      </c>
      <c r="H841" s="23">
        <v>38</v>
      </c>
      <c r="AD841" s="24"/>
    </row>
    <row r="842" spans="1:30">
      <c r="A842" s="23">
        <v>841</v>
      </c>
      <c r="B842" s="194">
        <v>39123</v>
      </c>
      <c r="C842" s="23">
        <v>6</v>
      </c>
      <c r="D842" s="23">
        <v>27</v>
      </c>
      <c r="E842" s="23">
        <v>28</v>
      </c>
      <c r="F842" s="23">
        <v>33</v>
      </c>
      <c r="G842" s="23">
        <v>46</v>
      </c>
      <c r="H842" s="23">
        <v>48</v>
      </c>
      <c r="AD842" s="24"/>
    </row>
    <row r="843" spans="1:30">
      <c r="A843" s="23">
        <v>842</v>
      </c>
      <c r="B843" s="194">
        <v>39127</v>
      </c>
      <c r="C843" s="23">
        <v>13</v>
      </c>
      <c r="D843" s="23">
        <v>15</v>
      </c>
      <c r="E843" s="23">
        <v>21</v>
      </c>
      <c r="F843" s="23">
        <v>26</v>
      </c>
      <c r="G843" s="23">
        <v>30</v>
      </c>
      <c r="H843" s="23">
        <v>46</v>
      </c>
      <c r="AD843" s="24"/>
    </row>
    <row r="844" spans="1:30">
      <c r="A844" s="23">
        <v>843</v>
      </c>
      <c r="B844" s="194">
        <v>39130</v>
      </c>
      <c r="C844" s="23">
        <v>1</v>
      </c>
      <c r="D844" s="23">
        <v>6</v>
      </c>
      <c r="E844" s="23">
        <v>14</v>
      </c>
      <c r="F844" s="23">
        <v>17</v>
      </c>
      <c r="G844" s="23">
        <v>33</v>
      </c>
      <c r="H844" s="23">
        <v>36</v>
      </c>
      <c r="AD844" s="24"/>
    </row>
    <row r="845" spans="1:30">
      <c r="A845" s="23">
        <v>844</v>
      </c>
      <c r="B845" s="194">
        <v>39137</v>
      </c>
      <c r="C845" s="23">
        <v>14</v>
      </c>
      <c r="D845" s="23">
        <v>15</v>
      </c>
      <c r="E845" s="23">
        <v>25</v>
      </c>
      <c r="F845" s="23">
        <v>30</v>
      </c>
      <c r="G845" s="23">
        <v>31</v>
      </c>
      <c r="H845" s="23">
        <v>34</v>
      </c>
      <c r="AD845" s="24"/>
    </row>
    <row r="846" spans="1:30">
      <c r="A846" s="23">
        <v>845</v>
      </c>
      <c r="B846" s="194">
        <v>39141</v>
      </c>
      <c r="C846" s="23">
        <v>1</v>
      </c>
      <c r="D846" s="23">
        <v>4</v>
      </c>
      <c r="E846" s="23">
        <v>13</v>
      </c>
      <c r="F846" s="23">
        <v>17</v>
      </c>
      <c r="G846" s="23">
        <v>38</v>
      </c>
      <c r="H846" s="23">
        <v>48</v>
      </c>
      <c r="AD846" s="24"/>
    </row>
    <row r="847" spans="1:30">
      <c r="A847" s="23">
        <v>846</v>
      </c>
      <c r="B847" s="194">
        <v>39144</v>
      </c>
      <c r="C847" s="23">
        <v>2</v>
      </c>
      <c r="D847" s="23">
        <v>9</v>
      </c>
      <c r="E847" s="23">
        <v>17</v>
      </c>
      <c r="F847" s="23">
        <v>18</v>
      </c>
      <c r="G847" s="23">
        <v>45</v>
      </c>
      <c r="H847" s="23">
        <v>47</v>
      </c>
      <c r="AD847" s="24"/>
    </row>
    <row r="848" spans="1:30">
      <c r="A848" s="23">
        <v>847</v>
      </c>
      <c r="B848" s="194">
        <v>39148</v>
      </c>
      <c r="C848" s="23">
        <v>3</v>
      </c>
      <c r="D848" s="23">
        <v>22</v>
      </c>
      <c r="E848" s="23">
        <v>27</v>
      </c>
      <c r="F848" s="23">
        <v>28</v>
      </c>
      <c r="G848" s="23">
        <v>50</v>
      </c>
      <c r="H848" s="23">
        <v>54</v>
      </c>
      <c r="AD848" s="24"/>
    </row>
    <row r="849" spans="1:30">
      <c r="A849" s="23">
        <v>848</v>
      </c>
      <c r="B849" s="194">
        <v>39151</v>
      </c>
      <c r="C849" s="23">
        <v>23</v>
      </c>
      <c r="D849" s="23">
        <v>29</v>
      </c>
      <c r="E849" s="23">
        <v>32</v>
      </c>
      <c r="F849" s="23">
        <v>36</v>
      </c>
      <c r="G849" s="23">
        <v>45</v>
      </c>
      <c r="H849" s="23">
        <v>49</v>
      </c>
      <c r="AD849" s="24"/>
    </row>
    <row r="850" spans="1:30">
      <c r="A850" s="23">
        <v>849</v>
      </c>
      <c r="B850" s="194">
        <v>39155</v>
      </c>
      <c r="C850" s="23">
        <v>4</v>
      </c>
      <c r="D850" s="23">
        <v>5</v>
      </c>
      <c r="E850" s="23">
        <v>11</v>
      </c>
      <c r="F850" s="23">
        <v>19</v>
      </c>
      <c r="G850" s="23">
        <v>41</v>
      </c>
      <c r="H850" s="23">
        <v>51</v>
      </c>
      <c r="AD850" s="24"/>
    </row>
    <row r="851" spans="1:30">
      <c r="A851" s="23">
        <v>850</v>
      </c>
      <c r="B851" s="194">
        <v>39158</v>
      </c>
      <c r="C851" s="23">
        <v>31</v>
      </c>
      <c r="D851" s="23">
        <v>36</v>
      </c>
      <c r="E851" s="23">
        <v>38</v>
      </c>
      <c r="F851" s="23">
        <v>41</v>
      </c>
      <c r="G851" s="23">
        <v>42</v>
      </c>
      <c r="H851" s="23">
        <v>49</v>
      </c>
      <c r="AD851" s="24"/>
    </row>
    <row r="852" spans="1:30">
      <c r="A852" s="23">
        <v>851</v>
      </c>
      <c r="B852" s="194">
        <v>39162</v>
      </c>
      <c r="C852" s="23">
        <v>4</v>
      </c>
      <c r="D852" s="23">
        <v>9</v>
      </c>
      <c r="E852" s="23">
        <v>17</v>
      </c>
      <c r="F852" s="23">
        <v>18</v>
      </c>
      <c r="G852" s="23">
        <v>21</v>
      </c>
      <c r="H852" s="23">
        <v>38</v>
      </c>
      <c r="AD852" s="24"/>
    </row>
    <row r="853" spans="1:30">
      <c r="A853" s="23">
        <v>852</v>
      </c>
      <c r="B853" s="194">
        <v>39165</v>
      </c>
      <c r="C853" s="23">
        <v>6</v>
      </c>
      <c r="D853" s="23">
        <v>7</v>
      </c>
      <c r="E853" s="23">
        <v>8</v>
      </c>
      <c r="F853" s="23">
        <v>23</v>
      </c>
      <c r="G853" s="23">
        <v>43</v>
      </c>
      <c r="H853" s="23">
        <v>53</v>
      </c>
      <c r="AD853" s="24"/>
    </row>
    <row r="854" spans="1:30">
      <c r="A854" s="23">
        <v>853</v>
      </c>
      <c r="B854" s="194">
        <v>39169</v>
      </c>
      <c r="C854" s="23">
        <v>1</v>
      </c>
      <c r="D854" s="23">
        <v>5</v>
      </c>
      <c r="E854" s="23">
        <v>7</v>
      </c>
      <c r="F854" s="23">
        <v>10</v>
      </c>
      <c r="G854" s="23">
        <v>12</v>
      </c>
      <c r="H854" s="23">
        <v>45</v>
      </c>
      <c r="AD854" s="24"/>
    </row>
    <row r="855" spans="1:30">
      <c r="A855" s="23">
        <v>854</v>
      </c>
      <c r="B855" s="194">
        <v>39172</v>
      </c>
      <c r="C855" s="23">
        <v>5</v>
      </c>
      <c r="D855" s="23">
        <v>10</v>
      </c>
      <c r="E855" s="23">
        <v>16</v>
      </c>
      <c r="F855" s="23">
        <v>44</v>
      </c>
      <c r="G855" s="23">
        <v>50</v>
      </c>
      <c r="H855" s="23">
        <v>52</v>
      </c>
      <c r="AD855" s="24"/>
    </row>
    <row r="856" spans="1:30">
      <c r="A856" s="23">
        <v>855</v>
      </c>
      <c r="B856" s="194">
        <v>39176</v>
      </c>
      <c r="C856" s="23">
        <v>29</v>
      </c>
      <c r="D856" s="23">
        <v>31</v>
      </c>
      <c r="E856" s="23">
        <v>36</v>
      </c>
      <c r="F856" s="23">
        <v>42</v>
      </c>
      <c r="G856" s="23">
        <v>47</v>
      </c>
      <c r="H856" s="23">
        <v>53</v>
      </c>
      <c r="AD856" s="24"/>
    </row>
    <row r="857" spans="1:30">
      <c r="A857" s="23">
        <v>856</v>
      </c>
      <c r="B857" s="194">
        <v>39179</v>
      </c>
      <c r="C857" s="23">
        <v>8</v>
      </c>
      <c r="D857" s="23">
        <v>12</v>
      </c>
      <c r="E857" s="23">
        <v>22</v>
      </c>
      <c r="F857" s="23">
        <v>35</v>
      </c>
      <c r="G857" s="23">
        <v>40</v>
      </c>
      <c r="H857" s="23">
        <v>44</v>
      </c>
      <c r="AD857" s="24"/>
    </row>
    <row r="858" spans="1:30">
      <c r="A858" s="23">
        <v>857</v>
      </c>
      <c r="B858" s="194">
        <v>39183</v>
      </c>
      <c r="C858" s="23">
        <v>2</v>
      </c>
      <c r="D858" s="23">
        <v>21</v>
      </c>
      <c r="E858" s="23">
        <v>24</v>
      </c>
      <c r="F858" s="23">
        <v>27</v>
      </c>
      <c r="G858" s="23">
        <v>40</v>
      </c>
      <c r="H858" s="23">
        <v>51</v>
      </c>
      <c r="AD858" s="24"/>
    </row>
    <row r="859" spans="1:30">
      <c r="A859" s="23">
        <v>858</v>
      </c>
      <c r="B859" s="194">
        <v>39186</v>
      </c>
      <c r="C859" s="23">
        <v>9</v>
      </c>
      <c r="D859" s="23">
        <v>19</v>
      </c>
      <c r="E859" s="23">
        <v>21</v>
      </c>
      <c r="F859" s="23">
        <v>30</v>
      </c>
      <c r="G859" s="23">
        <v>31</v>
      </c>
      <c r="H859" s="23">
        <v>42</v>
      </c>
      <c r="AD859" s="24"/>
    </row>
    <row r="860" spans="1:30">
      <c r="A860" s="23">
        <v>859</v>
      </c>
      <c r="B860" s="194">
        <v>39190</v>
      </c>
      <c r="C860" s="23">
        <v>1</v>
      </c>
      <c r="D860" s="23">
        <v>15</v>
      </c>
      <c r="E860" s="23">
        <v>37</v>
      </c>
      <c r="F860" s="23">
        <v>42</v>
      </c>
      <c r="G860" s="23">
        <v>46</v>
      </c>
      <c r="H860" s="23">
        <v>54</v>
      </c>
      <c r="AD860" s="24"/>
    </row>
    <row r="861" spans="1:30">
      <c r="A861" s="23">
        <v>860</v>
      </c>
      <c r="B861" s="194">
        <v>39195</v>
      </c>
      <c r="C861" s="23">
        <v>7</v>
      </c>
      <c r="D861" s="23">
        <v>31</v>
      </c>
      <c r="E861" s="23">
        <v>32</v>
      </c>
      <c r="F861" s="23">
        <v>41</v>
      </c>
      <c r="G861" s="23">
        <v>51</v>
      </c>
      <c r="H861" s="23">
        <v>52</v>
      </c>
      <c r="AD861" s="24"/>
    </row>
    <row r="862" spans="1:30">
      <c r="A862" s="23">
        <v>861</v>
      </c>
      <c r="B862" s="194">
        <v>39197</v>
      </c>
      <c r="C862" s="23">
        <v>1</v>
      </c>
      <c r="D862" s="23">
        <v>4</v>
      </c>
      <c r="E862" s="23">
        <v>9</v>
      </c>
      <c r="F862" s="23">
        <v>35</v>
      </c>
      <c r="G862" s="23">
        <v>36</v>
      </c>
      <c r="H862" s="23">
        <v>53</v>
      </c>
      <c r="AD862" s="24"/>
    </row>
    <row r="863" spans="1:30">
      <c r="A863" s="23">
        <v>862</v>
      </c>
      <c r="B863" s="194">
        <v>39200</v>
      </c>
      <c r="C863" s="23">
        <v>6</v>
      </c>
      <c r="D863" s="23">
        <v>13</v>
      </c>
      <c r="E863" s="23">
        <v>17</v>
      </c>
      <c r="F863" s="23">
        <v>36</v>
      </c>
      <c r="G863" s="23">
        <v>42</v>
      </c>
      <c r="H863" s="23">
        <v>51</v>
      </c>
      <c r="AD863" s="24"/>
    </row>
    <row r="864" spans="1:30">
      <c r="A864" s="23">
        <v>863</v>
      </c>
      <c r="B864" s="194">
        <v>39204</v>
      </c>
      <c r="C864" s="23">
        <v>4</v>
      </c>
      <c r="D864" s="23">
        <v>18</v>
      </c>
      <c r="E864" s="23">
        <v>31</v>
      </c>
      <c r="F864" s="23">
        <v>44</v>
      </c>
      <c r="G864" s="23">
        <v>46</v>
      </c>
      <c r="H864" s="23">
        <v>49</v>
      </c>
      <c r="AD864" s="24"/>
    </row>
    <row r="865" spans="1:30">
      <c r="A865" s="23">
        <v>864</v>
      </c>
      <c r="B865" s="194">
        <v>39207</v>
      </c>
      <c r="C865" s="23">
        <v>14</v>
      </c>
      <c r="D865" s="23">
        <v>17</v>
      </c>
      <c r="E865" s="23">
        <v>21</v>
      </c>
      <c r="F865" s="23">
        <v>27</v>
      </c>
      <c r="G865" s="23">
        <v>43</v>
      </c>
      <c r="H865" s="23">
        <v>49</v>
      </c>
      <c r="AD865" s="24"/>
    </row>
    <row r="866" spans="1:30">
      <c r="A866" s="23">
        <v>865</v>
      </c>
      <c r="B866" s="194">
        <v>39211</v>
      </c>
      <c r="C866" s="23">
        <v>5</v>
      </c>
      <c r="D866" s="23">
        <v>20</v>
      </c>
      <c r="E866" s="23">
        <v>26</v>
      </c>
      <c r="F866" s="23">
        <v>31</v>
      </c>
      <c r="G866" s="23">
        <v>33</v>
      </c>
      <c r="H866" s="23">
        <v>44</v>
      </c>
      <c r="AD866" s="24"/>
    </row>
    <row r="867" spans="1:30">
      <c r="A867" s="23">
        <v>866</v>
      </c>
      <c r="B867" s="194">
        <v>39214</v>
      </c>
      <c r="C867" s="23">
        <v>3</v>
      </c>
      <c r="D867" s="23">
        <v>23</v>
      </c>
      <c r="E867" s="23">
        <v>26</v>
      </c>
      <c r="F867" s="23">
        <v>31</v>
      </c>
      <c r="G867" s="23">
        <v>47</v>
      </c>
      <c r="H867" s="23">
        <v>54</v>
      </c>
      <c r="AD867" s="24"/>
    </row>
    <row r="868" spans="1:30">
      <c r="A868" s="23">
        <v>867</v>
      </c>
      <c r="B868" s="194">
        <v>39218</v>
      </c>
      <c r="C868" s="23">
        <v>9</v>
      </c>
      <c r="D868" s="23">
        <v>20</v>
      </c>
      <c r="E868" s="23">
        <v>24</v>
      </c>
      <c r="F868" s="23">
        <v>43</v>
      </c>
      <c r="G868" s="23">
        <v>51</v>
      </c>
      <c r="H868" s="23">
        <v>52</v>
      </c>
      <c r="AD868" s="24"/>
    </row>
    <row r="869" spans="1:30">
      <c r="A869" s="23">
        <v>868</v>
      </c>
      <c r="B869" s="194">
        <v>39221</v>
      </c>
      <c r="C869" s="23">
        <v>5</v>
      </c>
      <c r="D869" s="23">
        <v>8</v>
      </c>
      <c r="E869" s="23">
        <v>17</v>
      </c>
      <c r="F869" s="23">
        <v>42</v>
      </c>
      <c r="G869" s="23">
        <v>46</v>
      </c>
      <c r="H869" s="23">
        <v>47</v>
      </c>
      <c r="AD869" s="24"/>
    </row>
    <row r="870" spans="1:30">
      <c r="A870" s="23">
        <v>869</v>
      </c>
      <c r="B870" s="194">
        <v>39225</v>
      </c>
      <c r="C870" s="23">
        <v>10</v>
      </c>
      <c r="D870" s="23">
        <v>22</v>
      </c>
      <c r="E870" s="23">
        <v>24</v>
      </c>
      <c r="F870" s="23">
        <v>38</v>
      </c>
      <c r="G870" s="23">
        <v>39</v>
      </c>
      <c r="H870" s="23">
        <v>49</v>
      </c>
      <c r="AD870" s="24"/>
    </row>
    <row r="871" spans="1:30">
      <c r="A871" s="23">
        <v>870</v>
      </c>
      <c r="B871" s="194">
        <v>39228</v>
      </c>
      <c r="C871" s="23">
        <v>4</v>
      </c>
      <c r="D871" s="23">
        <v>5</v>
      </c>
      <c r="E871" s="23">
        <v>7</v>
      </c>
      <c r="F871" s="23">
        <v>21</v>
      </c>
      <c r="G871" s="23">
        <v>45</v>
      </c>
      <c r="H871" s="23">
        <v>53</v>
      </c>
      <c r="AD871" s="24"/>
    </row>
    <row r="872" spans="1:30">
      <c r="A872" s="23">
        <v>871</v>
      </c>
      <c r="B872" s="194">
        <v>39232</v>
      </c>
      <c r="C872" s="23">
        <v>11</v>
      </c>
      <c r="D872" s="23">
        <v>22</v>
      </c>
      <c r="E872" s="23">
        <v>36</v>
      </c>
      <c r="F872" s="23">
        <v>40</v>
      </c>
      <c r="G872" s="23">
        <v>45</v>
      </c>
      <c r="H872" s="23">
        <v>52</v>
      </c>
      <c r="AD872" s="24"/>
    </row>
    <row r="873" spans="1:30">
      <c r="A873" s="23">
        <v>872</v>
      </c>
      <c r="B873" s="194">
        <v>39235</v>
      </c>
      <c r="C873" s="23">
        <v>3</v>
      </c>
      <c r="D873" s="23">
        <v>5</v>
      </c>
      <c r="E873" s="23">
        <v>14</v>
      </c>
      <c r="F873" s="23">
        <v>35</v>
      </c>
      <c r="G873" s="23">
        <v>43</v>
      </c>
      <c r="H873" s="23">
        <v>52</v>
      </c>
      <c r="AD873" s="24"/>
    </row>
    <row r="874" spans="1:30">
      <c r="A874" s="23">
        <v>873</v>
      </c>
      <c r="B874" s="194">
        <v>39239</v>
      </c>
      <c r="C874" s="23">
        <v>1</v>
      </c>
      <c r="D874" s="23">
        <v>7</v>
      </c>
      <c r="E874" s="23">
        <v>30</v>
      </c>
      <c r="F874" s="23">
        <v>43</v>
      </c>
      <c r="G874" s="23">
        <v>44</v>
      </c>
      <c r="H874" s="23">
        <v>54</v>
      </c>
      <c r="AD874" s="24"/>
    </row>
    <row r="875" spans="1:30">
      <c r="A875" s="23">
        <v>874</v>
      </c>
      <c r="B875" s="194">
        <v>39242</v>
      </c>
      <c r="C875" s="23">
        <v>1</v>
      </c>
      <c r="D875" s="23">
        <v>2</v>
      </c>
      <c r="E875" s="23">
        <v>11</v>
      </c>
      <c r="F875" s="23">
        <v>13</v>
      </c>
      <c r="G875" s="23">
        <v>36</v>
      </c>
      <c r="H875" s="23">
        <v>49</v>
      </c>
      <c r="AD875" s="24"/>
    </row>
    <row r="876" spans="1:30">
      <c r="A876" s="23">
        <v>875</v>
      </c>
      <c r="B876" s="194">
        <v>39246</v>
      </c>
      <c r="C876" s="23">
        <v>9</v>
      </c>
      <c r="D876" s="23">
        <v>10</v>
      </c>
      <c r="E876" s="23">
        <v>23</v>
      </c>
      <c r="F876" s="23">
        <v>33</v>
      </c>
      <c r="G876" s="23">
        <v>44</v>
      </c>
      <c r="H876" s="23">
        <v>51</v>
      </c>
      <c r="AD876" s="24"/>
    </row>
    <row r="877" spans="1:30">
      <c r="A877" s="23">
        <v>876</v>
      </c>
      <c r="B877" s="194">
        <v>39249</v>
      </c>
      <c r="C877" s="23">
        <v>8</v>
      </c>
      <c r="D877" s="23">
        <v>23</v>
      </c>
      <c r="E877" s="23">
        <v>28</v>
      </c>
      <c r="F877" s="23">
        <v>30</v>
      </c>
      <c r="G877" s="23">
        <v>32</v>
      </c>
      <c r="H877" s="23">
        <v>51</v>
      </c>
      <c r="AD877" s="24"/>
    </row>
    <row r="878" spans="1:30">
      <c r="A878" s="23">
        <v>877</v>
      </c>
      <c r="B878" s="194">
        <v>39253</v>
      </c>
      <c r="C878" s="23">
        <v>19</v>
      </c>
      <c r="D878" s="23">
        <v>26</v>
      </c>
      <c r="E878" s="23">
        <v>33</v>
      </c>
      <c r="F878" s="23">
        <v>35</v>
      </c>
      <c r="G878" s="23">
        <v>51</v>
      </c>
      <c r="H878" s="23">
        <v>52</v>
      </c>
      <c r="AD878" s="24"/>
    </row>
    <row r="879" spans="1:30">
      <c r="A879" s="23">
        <v>878</v>
      </c>
      <c r="B879" s="194">
        <v>39256</v>
      </c>
      <c r="C879" s="23">
        <v>16</v>
      </c>
      <c r="D879" s="23">
        <v>29</v>
      </c>
      <c r="E879" s="23">
        <v>34</v>
      </c>
      <c r="F879" s="23">
        <v>35</v>
      </c>
      <c r="G879" s="23">
        <v>49</v>
      </c>
      <c r="H879" s="23">
        <v>51</v>
      </c>
      <c r="AD879" s="24"/>
    </row>
    <row r="880" spans="1:30">
      <c r="A880" s="23">
        <v>879</v>
      </c>
      <c r="B880" s="194">
        <v>39260</v>
      </c>
      <c r="C880" s="23">
        <v>2</v>
      </c>
      <c r="D880" s="23">
        <v>6</v>
      </c>
      <c r="E880" s="23">
        <v>18</v>
      </c>
      <c r="F880" s="23">
        <v>23</v>
      </c>
      <c r="G880" s="23">
        <v>31</v>
      </c>
      <c r="H880" s="23">
        <v>46</v>
      </c>
      <c r="AD880" s="24"/>
    </row>
    <row r="881" spans="1:30">
      <c r="A881" s="23">
        <v>880</v>
      </c>
      <c r="B881" s="194">
        <v>39263</v>
      </c>
      <c r="C881" s="23">
        <v>23</v>
      </c>
      <c r="D881" s="23">
        <v>29</v>
      </c>
      <c r="E881" s="23">
        <v>30</v>
      </c>
      <c r="F881" s="23">
        <v>33</v>
      </c>
      <c r="G881" s="23">
        <v>46</v>
      </c>
      <c r="H881" s="23">
        <v>51</v>
      </c>
      <c r="AD881" s="24"/>
    </row>
    <row r="882" spans="1:30">
      <c r="A882" s="23">
        <v>881</v>
      </c>
      <c r="B882" s="194">
        <v>39267</v>
      </c>
      <c r="C882" s="23">
        <v>8</v>
      </c>
      <c r="D882" s="23">
        <v>18</v>
      </c>
      <c r="E882" s="23">
        <v>21</v>
      </c>
      <c r="F882" s="23">
        <v>31</v>
      </c>
      <c r="G882" s="23">
        <v>37</v>
      </c>
      <c r="H882" s="23">
        <v>38</v>
      </c>
      <c r="AD882" s="24"/>
    </row>
    <row r="883" spans="1:30">
      <c r="A883" s="23">
        <v>882</v>
      </c>
      <c r="B883" s="194">
        <v>39270</v>
      </c>
      <c r="C883" s="23">
        <v>12</v>
      </c>
      <c r="D883" s="23">
        <v>17</v>
      </c>
      <c r="E883" s="23">
        <v>23</v>
      </c>
      <c r="F883" s="23">
        <v>38</v>
      </c>
      <c r="G883" s="23">
        <v>53</v>
      </c>
      <c r="H883" s="23">
        <v>54</v>
      </c>
      <c r="AD883" s="24"/>
    </row>
    <row r="884" spans="1:30">
      <c r="A884" s="23">
        <v>883</v>
      </c>
      <c r="B884" s="194">
        <v>39274</v>
      </c>
      <c r="C884" s="23">
        <v>15</v>
      </c>
      <c r="D884" s="23">
        <v>16</v>
      </c>
      <c r="E884" s="23">
        <v>18</v>
      </c>
      <c r="F884" s="23">
        <v>20</v>
      </c>
      <c r="G884" s="23">
        <v>22</v>
      </c>
      <c r="H884" s="23">
        <v>48</v>
      </c>
      <c r="AD884" s="24"/>
    </row>
    <row r="885" spans="1:30">
      <c r="A885" s="23">
        <v>884</v>
      </c>
      <c r="B885" s="194">
        <v>39277</v>
      </c>
      <c r="C885" s="23">
        <v>24</v>
      </c>
      <c r="D885" s="23">
        <v>33</v>
      </c>
      <c r="E885" s="23">
        <v>38</v>
      </c>
      <c r="F885" s="23">
        <v>42</v>
      </c>
      <c r="G885" s="23">
        <v>44</v>
      </c>
      <c r="H885" s="23">
        <v>54</v>
      </c>
      <c r="AD885" s="24"/>
    </row>
    <row r="886" spans="1:30">
      <c r="A886" s="23">
        <v>885</v>
      </c>
      <c r="B886" s="194">
        <v>39281</v>
      </c>
      <c r="C886" s="23">
        <v>8</v>
      </c>
      <c r="D886" s="23">
        <v>27</v>
      </c>
      <c r="E886" s="23">
        <v>35</v>
      </c>
      <c r="F886" s="23">
        <v>38</v>
      </c>
      <c r="G886" s="23">
        <v>41</v>
      </c>
      <c r="H886" s="23">
        <v>44</v>
      </c>
      <c r="AD886" s="24"/>
    </row>
    <row r="887" spans="1:30">
      <c r="A887" s="23">
        <v>886</v>
      </c>
      <c r="B887" s="194">
        <v>39284</v>
      </c>
      <c r="C887" s="23">
        <v>1</v>
      </c>
      <c r="D887" s="23">
        <v>21</v>
      </c>
      <c r="E887" s="23">
        <v>22</v>
      </c>
      <c r="F887" s="23">
        <v>27</v>
      </c>
      <c r="G887" s="23">
        <v>32</v>
      </c>
      <c r="H887" s="23">
        <v>45</v>
      </c>
      <c r="AD887" s="24"/>
    </row>
    <row r="888" spans="1:30">
      <c r="A888" s="23">
        <v>887</v>
      </c>
      <c r="B888" s="194">
        <v>39288</v>
      </c>
      <c r="C888" s="23">
        <v>7</v>
      </c>
      <c r="D888" s="23">
        <v>10</v>
      </c>
      <c r="E888" s="23">
        <v>14</v>
      </c>
      <c r="F888" s="23">
        <v>37</v>
      </c>
      <c r="G888" s="23">
        <v>45</v>
      </c>
      <c r="H888" s="23">
        <v>54</v>
      </c>
      <c r="AD888" s="24"/>
    </row>
    <row r="889" spans="1:30">
      <c r="A889" s="23">
        <v>888</v>
      </c>
      <c r="B889" s="194">
        <v>39291</v>
      </c>
      <c r="C889" s="23">
        <v>7</v>
      </c>
      <c r="D889" s="23">
        <v>11</v>
      </c>
      <c r="E889" s="23">
        <v>19</v>
      </c>
      <c r="F889" s="23">
        <v>23</v>
      </c>
      <c r="G889" s="23">
        <v>40</v>
      </c>
      <c r="H889" s="23">
        <v>49</v>
      </c>
      <c r="AD889" s="24"/>
    </row>
    <row r="890" spans="1:30">
      <c r="A890" s="23">
        <v>889</v>
      </c>
      <c r="B890" s="194">
        <v>39295</v>
      </c>
      <c r="C890" s="23">
        <v>4</v>
      </c>
      <c r="D890" s="23">
        <v>10</v>
      </c>
      <c r="E890" s="23">
        <v>20</v>
      </c>
      <c r="F890" s="23">
        <v>33</v>
      </c>
      <c r="G890" s="23">
        <v>37</v>
      </c>
      <c r="H890" s="23">
        <v>49</v>
      </c>
      <c r="AD890" s="24"/>
    </row>
    <row r="891" spans="1:30">
      <c r="A891" s="23">
        <v>890</v>
      </c>
      <c r="B891" s="194">
        <v>39298</v>
      </c>
      <c r="C891" s="23">
        <v>8</v>
      </c>
      <c r="D891" s="23">
        <v>17</v>
      </c>
      <c r="E891" s="23">
        <v>34</v>
      </c>
      <c r="F891" s="23">
        <v>38</v>
      </c>
      <c r="G891" s="23">
        <v>42</v>
      </c>
      <c r="H891" s="23">
        <v>51</v>
      </c>
      <c r="AD891" s="24"/>
    </row>
    <row r="892" spans="1:30">
      <c r="A892" s="23">
        <v>891</v>
      </c>
      <c r="B892" s="194">
        <v>39302</v>
      </c>
      <c r="C892" s="23">
        <v>8</v>
      </c>
      <c r="D892" s="23">
        <v>21</v>
      </c>
      <c r="E892" s="23">
        <v>23</v>
      </c>
      <c r="F892" s="23">
        <v>29</v>
      </c>
      <c r="G892" s="23">
        <v>36</v>
      </c>
      <c r="H892" s="23">
        <v>48</v>
      </c>
      <c r="AD892" s="24"/>
    </row>
    <row r="893" spans="1:30">
      <c r="A893" s="23">
        <v>892</v>
      </c>
      <c r="B893" s="194">
        <v>39305</v>
      </c>
      <c r="C893" s="23">
        <v>1</v>
      </c>
      <c r="D893" s="23">
        <v>2</v>
      </c>
      <c r="E893" s="23">
        <v>23</v>
      </c>
      <c r="F893" s="23">
        <v>27</v>
      </c>
      <c r="G893" s="23">
        <v>45</v>
      </c>
      <c r="H893" s="23">
        <v>51</v>
      </c>
      <c r="AD893" s="24"/>
    </row>
    <row r="894" spans="1:30">
      <c r="A894" s="23">
        <v>893</v>
      </c>
      <c r="B894" s="194">
        <v>39309</v>
      </c>
      <c r="C894" s="23">
        <v>28</v>
      </c>
      <c r="D894" s="23">
        <v>29</v>
      </c>
      <c r="E894" s="23">
        <v>31</v>
      </c>
      <c r="F894" s="23">
        <v>45</v>
      </c>
      <c r="G894" s="23">
        <v>48</v>
      </c>
      <c r="H894" s="23">
        <v>49</v>
      </c>
      <c r="AD894" s="24"/>
    </row>
    <row r="895" spans="1:30">
      <c r="A895" s="23">
        <v>894</v>
      </c>
      <c r="B895" s="194">
        <v>39312</v>
      </c>
      <c r="C895" s="23">
        <v>1</v>
      </c>
      <c r="D895" s="23">
        <v>17</v>
      </c>
      <c r="E895" s="23">
        <v>19</v>
      </c>
      <c r="F895" s="23">
        <v>30</v>
      </c>
      <c r="G895" s="23">
        <v>33</v>
      </c>
      <c r="H895" s="23">
        <v>47</v>
      </c>
      <c r="AD895" s="24"/>
    </row>
    <row r="896" spans="1:30">
      <c r="A896" s="23">
        <v>895</v>
      </c>
      <c r="B896" s="194">
        <v>39316</v>
      </c>
      <c r="C896" s="23">
        <v>1</v>
      </c>
      <c r="D896" s="23">
        <v>3</v>
      </c>
      <c r="E896" s="23">
        <v>5</v>
      </c>
      <c r="F896" s="23">
        <v>10</v>
      </c>
      <c r="G896" s="23">
        <v>20</v>
      </c>
      <c r="H896" s="23">
        <v>42</v>
      </c>
      <c r="AD896" s="24"/>
    </row>
    <row r="897" spans="1:30">
      <c r="A897" s="23">
        <v>896</v>
      </c>
      <c r="B897" s="194">
        <v>39319</v>
      </c>
      <c r="C897" s="23">
        <v>5</v>
      </c>
      <c r="D897" s="23">
        <v>10</v>
      </c>
      <c r="E897" s="23">
        <v>23</v>
      </c>
      <c r="F897" s="23">
        <v>24</v>
      </c>
      <c r="G897" s="23">
        <v>35</v>
      </c>
      <c r="H897" s="23">
        <v>47</v>
      </c>
      <c r="AD897" s="24"/>
    </row>
    <row r="898" spans="1:30">
      <c r="A898" s="23">
        <v>897</v>
      </c>
      <c r="B898" s="194">
        <v>39323</v>
      </c>
      <c r="C898" s="23">
        <v>1</v>
      </c>
      <c r="D898" s="23">
        <v>2</v>
      </c>
      <c r="E898" s="23">
        <v>11</v>
      </c>
      <c r="F898" s="23">
        <v>37</v>
      </c>
      <c r="G898" s="23">
        <v>48</v>
      </c>
      <c r="H898" s="23">
        <v>51</v>
      </c>
      <c r="AD898" s="24"/>
    </row>
    <row r="899" spans="1:30">
      <c r="A899" s="23">
        <v>898</v>
      </c>
      <c r="B899" s="194">
        <v>39326</v>
      </c>
      <c r="C899" s="23">
        <v>10</v>
      </c>
      <c r="D899" s="23">
        <v>15</v>
      </c>
      <c r="E899" s="23">
        <v>28</v>
      </c>
      <c r="F899" s="23">
        <v>33</v>
      </c>
      <c r="G899" s="23">
        <v>51</v>
      </c>
      <c r="H899" s="23">
        <v>52</v>
      </c>
      <c r="AD899" s="24"/>
    </row>
    <row r="900" spans="1:30">
      <c r="A900" s="23">
        <v>899</v>
      </c>
      <c r="B900" s="194">
        <v>39330</v>
      </c>
      <c r="C900" s="23">
        <v>9</v>
      </c>
      <c r="D900" s="23">
        <v>11</v>
      </c>
      <c r="E900" s="23">
        <v>17</v>
      </c>
      <c r="F900" s="23">
        <v>19</v>
      </c>
      <c r="G900" s="23">
        <v>35</v>
      </c>
      <c r="H900" s="23">
        <v>52</v>
      </c>
      <c r="AD900" s="24"/>
    </row>
    <row r="901" spans="1:30">
      <c r="A901" s="23">
        <v>900</v>
      </c>
      <c r="B901" s="194">
        <v>39333</v>
      </c>
      <c r="C901" s="23">
        <v>1</v>
      </c>
      <c r="D901" s="23">
        <v>2</v>
      </c>
      <c r="E901" s="23">
        <v>27</v>
      </c>
      <c r="F901" s="23">
        <v>28</v>
      </c>
      <c r="G901" s="23">
        <v>46</v>
      </c>
      <c r="H901" s="23">
        <v>47</v>
      </c>
      <c r="AD901" s="24"/>
    </row>
    <row r="902" spans="1:30">
      <c r="A902" s="23">
        <v>901</v>
      </c>
      <c r="B902" s="194">
        <v>39337</v>
      </c>
      <c r="C902" s="23">
        <v>23</v>
      </c>
      <c r="D902" s="23">
        <v>37</v>
      </c>
      <c r="E902" s="23">
        <v>38</v>
      </c>
      <c r="F902" s="23">
        <v>46</v>
      </c>
      <c r="G902" s="23">
        <v>47</v>
      </c>
      <c r="H902" s="23">
        <v>51</v>
      </c>
      <c r="AD902" s="24"/>
    </row>
    <row r="903" spans="1:30">
      <c r="A903" s="23">
        <v>902</v>
      </c>
      <c r="B903" s="194">
        <v>39340</v>
      </c>
      <c r="C903" s="23">
        <v>1</v>
      </c>
      <c r="D903" s="23">
        <v>6</v>
      </c>
      <c r="E903" s="23">
        <v>8</v>
      </c>
      <c r="F903" s="23">
        <v>11</v>
      </c>
      <c r="G903" s="23">
        <v>33</v>
      </c>
      <c r="H903" s="23">
        <v>50</v>
      </c>
      <c r="AD903" s="24"/>
    </row>
    <row r="904" spans="1:30">
      <c r="A904" s="23">
        <v>903</v>
      </c>
      <c r="B904" s="194">
        <v>39344</v>
      </c>
      <c r="C904" s="23">
        <v>7</v>
      </c>
      <c r="D904" s="23">
        <v>13</v>
      </c>
      <c r="E904" s="23">
        <v>35</v>
      </c>
      <c r="F904" s="23">
        <v>37</v>
      </c>
      <c r="G904" s="23">
        <v>39</v>
      </c>
      <c r="H904" s="23">
        <v>51</v>
      </c>
      <c r="AD904" s="24"/>
    </row>
    <row r="905" spans="1:30">
      <c r="A905" s="23">
        <v>904</v>
      </c>
      <c r="B905" s="194">
        <v>39347</v>
      </c>
      <c r="C905" s="23">
        <v>4</v>
      </c>
      <c r="D905" s="23">
        <v>12</v>
      </c>
      <c r="E905" s="23">
        <v>32</v>
      </c>
      <c r="F905" s="23">
        <v>33</v>
      </c>
      <c r="G905" s="23">
        <v>34</v>
      </c>
      <c r="H905" s="23">
        <v>48</v>
      </c>
      <c r="AD905" s="24"/>
    </row>
    <row r="906" spans="1:30">
      <c r="A906" s="23">
        <v>905</v>
      </c>
      <c r="B906" s="194">
        <v>39351</v>
      </c>
      <c r="C906" s="23">
        <v>9</v>
      </c>
      <c r="D906" s="23">
        <v>12</v>
      </c>
      <c r="E906" s="23">
        <v>18</v>
      </c>
      <c r="F906" s="23">
        <v>31</v>
      </c>
      <c r="G906" s="23">
        <v>39</v>
      </c>
      <c r="H906" s="23">
        <v>50</v>
      </c>
      <c r="AD906" s="24"/>
    </row>
    <row r="907" spans="1:30">
      <c r="A907" s="23">
        <v>906</v>
      </c>
      <c r="B907" s="194">
        <v>39354</v>
      </c>
      <c r="C907" s="23">
        <v>3</v>
      </c>
      <c r="D907" s="23">
        <v>18</v>
      </c>
      <c r="E907" s="23">
        <v>31</v>
      </c>
      <c r="F907" s="23">
        <v>39</v>
      </c>
      <c r="G907" s="23">
        <v>46</v>
      </c>
      <c r="H907" s="23">
        <v>51</v>
      </c>
      <c r="AD907" s="24"/>
    </row>
    <row r="908" spans="1:30">
      <c r="A908" s="23">
        <v>907</v>
      </c>
      <c r="B908" s="194">
        <v>39358</v>
      </c>
      <c r="C908" s="23">
        <v>2</v>
      </c>
      <c r="D908" s="23">
        <v>5</v>
      </c>
      <c r="E908" s="23">
        <v>13</v>
      </c>
      <c r="F908" s="23">
        <v>27</v>
      </c>
      <c r="G908" s="23">
        <v>41</v>
      </c>
      <c r="H908" s="23">
        <v>53</v>
      </c>
      <c r="AD908" s="24"/>
    </row>
    <row r="909" spans="1:30">
      <c r="A909" s="23">
        <v>908</v>
      </c>
      <c r="B909" s="194">
        <v>39361</v>
      </c>
      <c r="C909" s="23">
        <v>21</v>
      </c>
      <c r="D909" s="23">
        <v>24</v>
      </c>
      <c r="E909" s="23">
        <v>26</v>
      </c>
      <c r="F909" s="23">
        <v>35</v>
      </c>
      <c r="G909" s="23">
        <v>45</v>
      </c>
      <c r="H909" s="23">
        <v>53</v>
      </c>
      <c r="AD909" s="24"/>
    </row>
    <row r="910" spans="1:30">
      <c r="A910" s="23">
        <v>909</v>
      </c>
      <c r="B910" s="194">
        <v>39365</v>
      </c>
      <c r="C910" s="23">
        <v>5</v>
      </c>
      <c r="D910" s="23">
        <v>15</v>
      </c>
      <c r="E910" s="23">
        <v>18</v>
      </c>
      <c r="F910" s="23">
        <v>19</v>
      </c>
      <c r="G910" s="23">
        <v>21</v>
      </c>
      <c r="H910" s="23">
        <v>38</v>
      </c>
      <c r="AD910" s="24"/>
    </row>
    <row r="911" spans="1:30">
      <c r="A911" s="23">
        <v>910</v>
      </c>
      <c r="B911" s="194">
        <v>39368</v>
      </c>
      <c r="C911" s="23">
        <v>1</v>
      </c>
      <c r="D911" s="23">
        <v>12</v>
      </c>
      <c r="E911" s="23">
        <v>17</v>
      </c>
      <c r="F911" s="23">
        <v>31</v>
      </c>
      <c r="G911" s="23">
        <v>37</v>
      </c>
      <c r="H911" s="23">
        <v>46</v>
      </c>
      <c r="AD911" s="24"/>
    </row>
    <row r="912" spans="1:30">
      <c r="A912" s="23">
        <v>911</v>
      </c>
      <c r="B912" s="194">
        <v>39372</v>
      </c>
      <c r="C912" s="23">
        <v>11</v>
      </c>
      <c r="D912" s="23">
        <v>13</v>
      </c>
      <c r="E912" s="23">
        <v>24</v>
      </c>
      <c r="F912" s="23">
        <v>28</v>
      </c>
      <c r="G912" s="23">
        <v>44</v>
      </c>
      <c r="H912" s="23">
        <v>45</v>
      </c>
      <c r="AD912" s="24"/>
    </row>
    <row r="913" spans="1:30">
      <c r="A913" s="23">
        <v>912</v>
      </c>
      <c r="B913" s="194">
        <v>39375</v>
      </c>
      <c r="C913" s="23">
        <v>1</v>
      </c>
      <c r="D913" s="23">
        <v>6</v>
      </c>
      <c r="E913" s="23">
        <v>10</v>
      </c>
      <c r="F913" s="23">
        <v>30</v>
      </c>
      <c r="G913" s="23">
        <v>33</v>
      </c>
      <c r="H913" s="23">
        <v>38</v>
      </c>
      <c r="AD913" s="24"/>
    </row>
    <row r="914" spans="1:30">
      <c r="A914" s="23">
        <v>913</v>
      </c>
      <c r="B914" s="194">
        <v>39379</v>
      </c>
      <c r="C914" s="23">
        <v>17</v>
      </c>
      <c r="D914" s="23">
        <v>19</v>
      </c>
      <c r="E914" s="23">
        <v>33</v>
      </c>
      <c r="F914" s="23">
        <v>35</v>
      </c>
      <c r="G914" s="23">
        <v>39</v>
      </c>
      <c r="H914" s="23">
        <v>52</v>
      </c>
      <c r="AD914" s="24"/>
    </row>
    <row r="915" spans="1:30">
      <c r="A915" s="23">
        <v>914</v>
      </c>
      <c r="B915" s="194">
        <v>39382</v>
      </c>
      <c r="C915" s="23">
        <v>3</v>
      </c>
      <c r="D915" s="23">
        <v>23</v>
      </c>
      <c r="E915" s="23">
        <v>26</v>
      </c>
      <c r="F915" s="23">
        <v>35</v>
      </c>
      <c r="G915" s="23">
        <v>39</v>
      </c>
      <c r="H915" s="23">
        <v>49</v>
      </c>
      <c r="AD915" s="24"/>
    </row>
    <row r="916" spans="1:30">
      <c r="A916" s="23">
        <v>915</v>
      </c>
      <c r="B916" s="194">
        <v>39386</v>
      </c>
      <c r="C916" s="23">
        <v>25</v>
      </c>
      <c r="D916" s="23">
        <v>27</v>
      </c>
      <c r="E916" s="23">
        <v>29</v>
      </c>
      <c r="F916" s="23">
        <v>37</v>
      </c>
      <c r="G916" s="23">
        <v>50</v>
      </c>
      <c r="H916" s="23">
        <v>51</v>
      </c>
      <c r="AD916" s="24"/>
    </row>
    <row r="917" spans="1:30">
      <c r="A917" s="23">
        <v>916</v>
      </c>
      <c r="B917" s="194">
        <v>39389</v>
      </c>
      <c r="C917" s="23">
        <v>7</v>
      </c>
      <c r="D917" s="23">
        <v>16</v>
      </c>
      <c r="E917" s="23">
        <v>20</v>
      </c>
      <c r="F917" s="23">
        <v>27</v>
      </c>
      <c r="G917" s="23">
        <v>36</v>
      </c>
      <c r="H917" s="23">
        <v>52</v>
      </c>
      <c r="AD917" s="24"/>
    </row>
    <row r="918" spans="1:30">
      <c r="A918" s="23">
        <v>917</v>
      </c>
      <c r="B918" s="194">
        <v>39393</v>
      </c>
      <c r="C918" s="23">
        <v>17</v>
      </c>
      <c r="D918" s="23">
        <v>29</v>
      </c>
      <c r="E918" s="23">
        <v>32</v>
      </c>
      <c r="F918" s="23">
        <v>38</v>
      </c>
      <c r="G918" s="23">
        <v>45</v>
      </c>
      <c r="H918" s="23">
        <v>50</v>
      </c>
      <c r="AD918" s="24"/>
    </row>
    <row r="919" spans="1:30">
      <c r="A919" s="23">
        <v>918</v>
      </c>
      <c r="B919" s="194">
        <v>39396</v>
      </c>
      <c r="C919" s="23">
        <v>7</v>
      </c>
      <c r="D919" s="23">
        <v>19</v>
      </c>
      <c r="E919" s="23">
        <v>30</v>
      </c>
      <c r="F919" s="23">
        <v>35</v>
      </c>
      <c r="G919" s="23">
        <v>42</v>
      </c>
      <c r="H919" s="23">
        <v>47</v>
      </c>
      <c r="AD919" s="24"/>
    </row>
    <row r="920" spans="1:30">
      <c r="A920" s="23">
        <v>919</v>
      </c>
      <c r="B920" s="194">
        <v>39400</v>
      </c>
      <c r="C920" s="23">
        <v>22</v>
      </c>
      <c r="D920" s="23">
        <v>26</v>
      </c>
      <c r="E920" s="23">
        <v>38</v>
      </c>
      <c r="F920" s="23">
        <v>39</v>
      </c>
      <c r="G920" s="23">
        <v>45</v>
      </c>
      <c r="H920" s="23">
        <v>50</v>
      </c>
      <c r="AD920" s="24"/>
    </row>
    <row r="921" spans="1:30">
      <c r="A921" s="23">
        <v>920</v>
      </c>
      <c r="B921" s="194">
        <v>39403</v>
      </c>
      <c r="C921" s="23">
        <v>3</v>
      </c>
      <c r="D921" s="23">
        <v>10</v>
      </c>
      <c r="E921" s="23">
        <v>16</v>
      </c>
      <c r="F921" s="23">
        <v>23</v>
      </c>
      <c r="G921" s="23">
        <v>27</v>
      </c>
      <c r="H921" s="23">
        <v>29</v>
      </c>
      <c r="AD921" s="24"/>
    </row>
    <row r="922" spans="1:30">
      <c r="A922" s="23">
        <v>921</v>
      </c>
      <c r="B922" s="194">
        <v>39407</v>
      </c>
      <c r="C922" s="23">
        <v>2</v>
      </c>
      <c r="D922" s="23">
        <v>8</v>
      </c>
      <c r="E922" s="23">
        <v>24</v>
      </c>
      <c r="F922" s="23">
        <v>36</v>
      </c>
      <c r="G922" s="23">
        <v>51</v>
      </c>
      <c r="H922" s="23">
        <v>52</v>
      </c>
      <c r="AD922" s="24"/>
    </row>
    <row r="923" spans="1:30">
      <c r="A923" s="23">
        <v>922</v>
      </c>
      <c r="B923" s="194">
        <v>39410</v>
      </c>
      <c r="C923" s="23">
        <v>2</v>
      </c>
      <c r="D923" s="23">
        <v>25</v>
      </c>
      <c r="E923" s="23">
        <v>36</v>
      </c>
      <c r="F923" s="23">
        <v>41</v>
      </c>
      <c r="G923" s="23">
        <v>42</v>
      </c>
      <c r="H923" s="23">
        <v>53</v>
      </c>
      <c r="AD923" s="24"/>
    </row>
    <row r="924" spans="1:30">
      <c r="A924" s="23">
        <v>923</v>
      </c>
      <c r="B924" s="194">
        <v>39414</v>
      </c>
      <c r="C924" s="23">
        <v>4</v>
      </c>
      <c r="D924" s="23">
        <v>30</v>
      </c>
      <c r="E924" s="23">
        <v>31</v>
      </c>
      <c r="F924" s="23">
        <v>32</v>
      </c>
      <c r="G924" s="23">
        <v>47</v>
      </c>
      <c r="H924" s="23">
        <v>53</v>
      </c>
      <c r="AD924" s="24"/>
    </row>
    <row r="925" spans="1:30">
      <c r="A925" s="23">
        <v>924</v>
      </c>
      <c r="B925" s="194">
        <v>39417</v>
      </c>
      <c r="C925" s="23">
        <v>1</v>
      </c>
      <c r="D925" s="23">
        <v>22</v>
      </c>
      <c r="E925" s="23">
        <v>31</v>
      </c>
      <c r="F925" s="23">
        <v>34</v>
      </c>
      <c r="G925" s="23">
        <v>44</v>
      </c>
      <c r="H925" s="23">
        <v>54</v>
      </c>
      <c r="AD925" s="24"/>
    </row>
    <row r="926" spans="1:30">
      <c r="A926" s="23">
        <v>925</v>
      </c>
      <c r="B926" s="194">
        <v>39421</v>
      </c>
      <c r="C926" s="23">
        <v>4</v>
      </c>
      <c r="D926" s="23">
        <v>12</v>
      </c>
      <c r="E926" s="23">
        <v>19</v>
      </c>
      <c r="F926" s="23">
        <v>33</v>
      </c>
      <c r="G926" s="23">
        <v>36</v>
      </c>
      <c r="H926" s="23">
        <v>38</v>
      </c>
      <c r="AD926" s="24"/>
    </row>
    <row r="927" spans="1:30">
      <c r="A927" s="23">
        <v>926</v>
      </c>
      <c r="B927" s="194">
        <v>39424</v>
      </c>
      <c r="C927" s="23">
        <v>16</v>
      </c>
      <c r="D927" s="23">
        <v>18</v>
      </c>
      <c r="E927" s="23">
        <v>26</v>
      </c>
      <c r="F927" s="23">
        <v>30</v>
      </c>
      <c r="G927" s="23">
        <v>31</v>
      </c>
      <c r="H927" s="23">
        <v>34</v>
      </c>
      <c r="AD927" s="24"/>
    </row>
    <row r="928" spans="1:30">
      <c r="A928" s="23">
        <v>927</v>
      </c>
      <c r="B928" s="194">
        <v>39428</v>
      </c>
      <c r="C928" s="23">
        <v>4</v>
      </c>
      <c r="D928" s="23">
        <v>6</v>
      </c>
      <c r="E928" s="23">
        <v>19</v>
      </c>
      <c r="F928" s="23">
        <v>20</v>
      </c>
      <c r="G928" s="23">
        <v>40</v>
      </c>
      <c r="H928" s="23">
        <v>41</v>
      </c>
      <c r="AD928" s="24"/>
    </row>
    <row r="929" spans="1:30">
      <c r="A929" s="23">
        <v>928</v>
      </c>
      <c r="B929" s="194">
        <v>39431</v>
      </c>
      <c r="C929" s="23">
        <v>7</v>
      </c>
      <c r="D929" s="23">
        <v>14</v>
      </c>
      <c r="E929" s="23">
        <v>23</v>
      </c>
      <c r="F929" s="23">
        <v>43</v>
      </c>
      <c r="G929" s="23">
        <v>44</v>
      </c>
      <c r="H929" s="23">
        <v>53</v>
      </c>
      <c r="AD929" s="24"/>
    </row>
    <row r="930" spans="1:30">
      <c r="A930" s="23">
        <v>929</v>
      </c>
      <c r="B930" s="194">
        <v>39435</v>
      </c>
      <c r="C930" s="23">
        <v>1</v>
      </c>
      <c r="D930" s="23">
        <v>10</v>
      </c>
      <c r="E930" s="23">
        <v>17</v>
      </c>
      <c r="F930" s="23">
        <v>24</v>
      </c>
      <c r="G930" s="23">
        <v>42</v>
      </c>
      <c r="H930" s="23">
        <v>51</v>
      </c>
      <c r="AD930" s="24"/>
    </row>
    <row r="931" spans="1:30">
      <c r="A931" s="23">
        <v>930</v>
      </c>
      <c r="B931" s="194">
        <v>39438</v>
      </c>
      <c r="C931" s="23">
        <v>3</v>
      </c>
      <c r="D931" s="23">
        <v>5</v>
      </c>
      <c r="E931" s="23">
        <v>9</v>
      </c>
      <c r="F931" s="23">
        <v>14</v>
      </c>
      <c r="G931" s="23">
        <v>41</v>
      </c>
      <c r="H931" s="23">
        <v>46</v>
      </c>
      <c r="AD931" s="24"/>
    </row>
    <row r="932" spans="1:30">
      <c r="A932" s="23">
        <v>931</v>
      </c>
      <c r="B932" s="194">
        <v>39447</v>
      </c>
      <c r="C932" s="23">
        <v>12</v>
      </c>
      <c r="D932" s="23">
        <v>17</v>
      </c>
      <c r="E932" s="23">
        <v>25</v>
      </c>
      <c r="F932" s="23">
        <v>29</v>
      </c>
      <c r="G932" s="23">
        <v>41</v>
      </c>
      <c r="H932" s="23">
        <v>52</v>
      </c>
      <c r="AD932" s="24"/>
    </row>
    <row r="933" spans="1:30">
      <c r="A933" s="23">
        <v>932</v>
      </c>
      <c r="B933" s="194">
        <v>39452</v>
      </c>
      <c r="C933" s="23">
        <v>6</v>
      </c>
      <c r="D933" s="23">
        <v>16</v>
      </c>
      <c r="E933" s="23">
        <v>33</v>
      </c>
      <c r="F933" s="23">
        <v>34</v>
      </c>
      <c r="G933" s="23">
        <v>45</v>
      </c>
      <c r="H933" s="23">
        <v>46</v>
      </c>
      <c r="AD933" s="24"/>
    </row>
    <row r="934" spans="1:30">
      <c r="A934" s="23">
        <v>933</v>
      </c>
      <c r="B934" s="194">
        <v>39456</v>
      </c>
      <c r="C934" s="23">
        <v>12</v>
      </c>
      <c r="D934" s="23">
        <v>13</v>
      </c>
      <c r="E934" s="23">
        <v>24</v>
      </c>
      <c r="F934" s="23">
        <v>29</v>
      </c>
      <c r="G934" s="23">
        <v>32</v>
      </c>
      <c r="H934" s="23">
        <v>41</v>
      </c>
      <c r="AD934" s="24"/>
    </row>
    <row r="935" spans="1:30">
      <c r="A935" s="23">
        <v>934</v>
      </c>
      <c r="B935" s="194">
        <v>39459</v>
      </c>
      <c r="C935" s="23">
        <v>12</v>
      </c>
      <c r="D935" s="23">
        <v>28</v>
      </c>
      <c r="E935" s="23">
        <v>37</v>
      </c>
      <c r="F935" s="23">
        <v>46</v>
      </c>
      <c r="G935" s="23">
        <v>48</v>
      </c>
      <c r="H935" s="23">
        <v>53</v>
      </c>
      <c r="AD935" s="24"/>
    </row>
    <row r="936" spans="1:30">
      <c r="A936" s="23">
        <v>935</v>
      </c>
      <c r="B936" s="194">
        <v>39463</v>
      </c>
      <c r="C936" s="23">
        <v>9</v>
      </c>
      <c r="D936" s="23">
        <v>10</v>
      </c>
      <c r="E936" s="23">
        <v>17</v>
      </c>
      <c r="F936" s="23">
        <v>32</v>
      </c>
      <c r="G936" s="23">
        <v>34</v>
      </c>
      <c r="H936" s="23">
        <v>46</v>
      </c>
      <c r="AD936" s="24"/>
    </row>
    <row r="937" spans="1:30">
      <c r="A937" s="23">
        <v>936</v>
      </c>
      <c r="B937" s="194">
        <v>39466</v>
      </c>
      <c r="C937" s="23">
        <v>10</v>
      </c>
      <c r="D937" s="23">
        <v>15</v>
      </c>
      <c r="E937" s="23">
        <v>25</v>
      </c>
      <c r="F937" s="23">
        <v>38</v>
      </c>
      <c r="G937" s="23">
        <v>47</v>
      </c>
      <c r="H937" s="23">
        <v>53</v>
      </c>
      <c r="AD937" s="24"/>
    </row>
    <row r="938" spans="1:30">
      <c r="A938" s="23">
        <v>937</v>
      </c>
      <c r="B938" s="194">
        <v>39470</v>
      </c>
      <c r="C938" s="23">
        <v>15</v>
      </c>
      <c r="D938" s="23">
        <v>18</v>
      </c>
      <c r="E938" s="23">
        <v>20</v>
      </c>
      <c r="F938" s="23">
        <v>32</v>
      </c>
      <c r="G938" s="23">
        <v>48</v>
      </c>
      <c r="H938" s="23">
        <v>49</v>
      </c>
      <c r="AD938" s="24"/>
    </row>
    <row r="939" spans="1:30">
      <c r="A939" s="23">
        <v>938</v>
      </c>
      <c r="B939" s="194">
        <v>39473</v>
      </c>
      <c r="C939" s="23">
        <v>11</v>
      </c>
      <c r="D939" s="23">
        <v>19</v>
      </c>
      <c r="E939" s="23">
        <v>21</v>
      </c>
      <c r="F939" s="23">
        <v>23</v>
      </c>
      <c r="G939" s="23">
        <v>27</v>
      </c>
      <c r="H939" s="23">
        <v>52</v>
      </c>
      <c r="AD939" s="24"/>
    </row>
    <row r="940" spans="1:30">
      <c r="A940" s="23">
        <v>939</v>
      </c>
      <c r="B940" s="194">
        <v>39477</v>
      </c>
      <c r="C940" s="23">
        <v>4</v>
      </c>
      <c r="D940" s="23">
        <v>10</v>
      </c>
      <c r="E940" s="23">
        <v>29</v>
      </c>
      <c r="F940" s="23">
        <v>31</v>
      </c>
      <c r="G940" s="23">
        <v>34</v>
      </c>
      <c r="H940" s="23">
        <v>35</v>
      </c>
      <c r="AD940" s="24"/>
    </row>
    <row r="941" spans="1:30">
      <c r="A941" s="23">
        <v>940</v>
      </c>
      <c r="B941" s="194">
        <v>39480</v>
      </c>
      <c r="C941" s="23">
        <v>2</v>
      </c>
      <c r="D941" s="23">
        <v>10</v>
      </c>
      <c r="E941" s="23">
        <v>13</v>
      </c>
      <c r="F941" s="23">
        <v>41</v>
      </c>
      <c r="G941" s="23">
        <v>49</v>
      </c>
      <c r="H941" s="23">
        <v>53</v>
      </c>
      <c r="AD941" s="24"/>
    </row>
    <row r="942" spans="1:30">
      <c r="A942" s="23">
        <v>941</v>
      </c>
      <c r="B942" s="194">
        <v>39484</v>
      </c>
      <c r="C942" s="23">
        <v>3</v>
      </c>
      <c r="D942" s="23">
        <v>13</v>
      </c>
      <c r="E942" s="23">
        <v>14</v>
      </c>
      <c r="F942" s="23">
        <v>29</v>
      </c>
      <c r="G942" s="23">
        <v>33</v>
      </c>
      <c r="H942" s="23">
        <v>43</v>
      </c>
      <c r="AD942" s="24"/>
    </row>
    <row r="943" spans="1:30">
      <c r="A943" s="23">
        <v>942</v>
      </c>
      <c r="B943" s="194">
        <v>39487</v>
      </c>
      <c r="C943" s="23">
        <v>15</v>
      </c>
      <c r="D943" s="23">
        <v>17</v>
      </c>
      <c r="E943" s="23">
        <v>20</v>
      </c>
      <c r="F943" s="23">
        <v>31</v>
      </c>
      <c r="G943" s="23">
        <v>41</v>
      </c>
      <c r="H943" s="23">
        <v>48</v>
      </c>
      <c r="AD943" s="24"/>
    </row>
    <row r="944" spans="1:30">
      <c r="A944" s="23">
        <v>943</v>
      </c>
      <c r="B944" s="194">
        <v>39491</v>
      </c>
      <c r="C944" s="23">
        <v>8</v>
      </c>
      <c r="D944" s="23">
        <v>15</v>
      </c>
      <c r="E944" s="23">
        <v>29</v>
      </c>
      <c r="F944" s="23">
        <v>35</v>
      </c>
      <c r="G944" s="23">
        <v>45</v>
      </c>
      <c r="H944" s="23">
        <v>54</v>
      </c>
      <c r="AD944" s="24"/>
    </row>
    <row r="945" spans="1:30">
      <c r="A945" s="23">
        <v>944</v>
      </c>
      <c r="B945" s="194">
        <v>39494</v>
      </c>
      <c r="C945" s="23">
        <v>20</v>
      </c>
      <c r="D945" s="23">
        <v>27</v>
      </c>
      <c r="E945" s="23">
        <v>30</v>
      </c>
      <c r="F945" s="23">
        <v>31</v>
      </c>
      <c r="G945" s="23">
        <v>40</v>
      </c>
      <c r="H945" s="23">
        <v>53</v>
      </c>
      <c r="AD945" s="24"/>
    </row>
    <row r="946" spans="1:30">
      <c r="A946" s="23">
        <v>945</v>
      </c>
      <c r="B946" s="194">
        <v>39498</v>
      </c>
      <c r="C946" s="23">
        <v>2</v>
      </c>
      <c r="D946" s="23">
        <v>5</v>
      </c>
      <c r="E946" s="23">
        <v>8</v>
      </c>
      <c r="F946" s="23">
        <v>18</v>
      </c>
      <c r="G946" s="23">
        <v>30</v>
      </c>
      <c r="H946" s="23">
        <v>48</v>
      </c>
      <c r="AD946" s="24"/>
    </row>
    <row r="947" spans="1:30">
      <c r="A947" s="23">
        <v>946</v>
      </c>
      <c r="B947" s="194">
        <v>39501</v>
      </c>
      <c r="C947" s="23">
        <v>6</v>
      </c>
      <c r="D947" s="23">
        <v>13</v>
      </c>
      <c r="E947" s="23">
        <v>14</v>
      </c>
      <c r="F947" s="23">
        <v>28</v>
      </c>
      <c r="G947" s="23">
        <v>35</v>
      </c>
      <c r="H947" s="23">
        <v>45</v>
      </c>
      <c r="AD947" s="24"/>
    </row>
    <row r="948" spans="1:30">
      <c r="A948" s="23">
        <v>947</v>
      </c>
      <c r="B948" s="194">
        <v>39505</v>
      </c>
      <c r="C948" s="23">
        <v>6</v>
      </c>
      <c r="D948" s="23">
        <v>11</v>
      </c>
      <c r="E948" s="23">
        <v>16</v>
      </c>
      <c r="F948" s="23">
        <v>23</v>
      </c>
      <c r="G948" s="23">
        <v>36</v>
      </c>
      <c r="H948" s="23">
        <v>42</v>
      </c>
      <c r="AD948" s="24"/>
    </row>
    <row r="949" spans="1:30">
      <c r="A949" s="23">
        <v>948</v>
      </c>
      <c r="B949" s="194">
        <v>39508</v>
      </c>
      <c r="C949" s="23">
        <v>10</v>
      </c>
      <c r="D949" s="23">
        <v>24</v>
      </c>
      <c r="E949" s="23">
        <v>25</v>
      </c>
      <c r="F949" s="23">
        <v>36</v>
      </c>
      <c r="G949" s="23">
        <v>47</v>
      </c>
      <c r="H949" s="23">
        <v>48</v>
      </c>
      <c r="AD949" s="24"/>
    </row>
    <row r="950" spans="1:30">
      <c r="A950" s="23">
        <v>949</v>
      </c>
      <c r="B950" s="194">
        <v>39512</v>
      </c>
      <c r="C950" s="23">
        <v>9</v>
      </c>
      <c r="D950" s="23">
        <v>12</v>
      </c>
      <c r="E950" s="23">
        <v>15</v>
      </c>
      <c r="F950" s="23">
        <v>21</v>
      </c>
      <c r="G950" s="23">
        <v>31</v>
      </c>
      <c r="H950" s="23">
        <v>36</v>
      </c>
      <c r="AD950" s="24"/>
    </row>
    <row r="951" spans="1:30">
      <c r="A951" s="23">
        <v>950</v>
      </c>
      <c r="B951" s="194">
        <v>39515</v>
      </c>
      <c r="C951" s="23">
        <v>16</v>
      </c>
      <c r="D951" s="23">
        <v>26</v>
      </c>
      <c r="E951" s="23">
        <v>35</v>
      </c>
      <c r="F951" s="23">
        <v>39</v>
      </c>
      <c r="G951" s="23">
        <v>44</v>
      </c>
      <c r="H951" s="23">
        <v>45</v>
      </c>
      <c r="AD951" s="24"/>
    </row>
    <row r="952" spans="1:30">
      <c r="A952" s="23">
        <v>951</v>
      </c>
      <c r="B952" s="194">
        <v>39519</v>
      </c>
      <c r="C952" s="23">
        <v>5</v>
      </c>
      <c r="D952" s="23">
        <v>7</v>
      </c>
      <c r="E952" s="23">
        <v>11</v>
      </c>
      <c r="F952" s="23">
        <v>34</v>
      </c>
      <c r="G952" s="23">
        <v>35</v>
      </c>
      <c r="H952" s="23">
        <v>50</v>
      </c>
      <c r="AD952" s="24"/>
    </row>
    <row r="953" spans="1:30">
      <c r="A953" s="23">
        <v>952</v>
      </c>
      <c r="B953" s="194">
        <v>39522</v>
      </c>
      <c r="C953" s="23">
        <v>11</v>
      </c>
      <c r="D953" s="23">
        <v>26</v>
      </c>
      <c r="E953" s="23">
        <v>27</v>
      </c>
      <c r="F953" s="23">
        <v>30</v>
      </c>
      <c r="G953" s="23">
        <v>34</v>
      </c>
      <c r="H953" s="23">
        <v>41</v>
      </c>
      <c r="AD953" s="24"/>
    </row>
    <row r="954" spans="1:30">
      <c r="A954" s="23">
        <v>953</v>
      </c>
      <c r="B954" s="194">
        <v>39526</v>
      </c>
      <c r="C954" s="23">
        <v>2</v>
      </c>
      <c r="D954" s="23">
        <v>20</v>
      </c>
      <c r="E954" s="23">
        <v>27</v>
      </c>
      <c r="F954" s="23">
        <v>28</v>
      </c>
      <c r="G954" s="23">
        <v>32</v>
      </c>
      <c r="H954" s="23">
        <v>38</v>
      </c>
      <c r="AD954" s="24"/>
    </row>
    <row r="955" spans="1:30">
      <c r="A955" s="23">
        <v>954</v>
      </c>
      <c r="B955" s="194">
        <v>39529</v>
      </c>
      <c r="C955" s="23">
        <v>12</v>
      </c>
      <c r="D955" s="23">
        <v>19</v>
      </c>
      <c r="E955" s="23">
        <v>27</v>
      </c>
      <c r="F955" s="23">
        <v>39</v>
      </c>
      <c r="G955" s="23">
        <v>41</v>
      </c>
      <c r="H955" s="23">
        <v>45</v>
      </c>
      <c r="AD955" s="24"/>
    </row>
    <row r="956" spans="1:30">
      <c r="A956" s="23">
        <v>955</v>
      </c>
      <c r="B956" s="194">
        <v>39533</v>
      </c>
      <c r="C956" s="23">
        <v>10</v>
      </c>
      <c r="D956" s="23">
        <v>11</v>
      </c>
      <c r="E956" s="23">
        <v>14</v>
      </c>
      <c r="F956" s="23">
        <v>19</v>
      </c>
      <c r="G956" s="23">
        <v>39</v>
      </c>
      <c r="H956" s="23">
        <v>48</v>
      </c>
      <c r="AD956" s="24"/>
    </row>
    <row r="957" spans="1:30">
      <c r="A957" s="23">
        <v>956</v>
      </c>
      <c r="B957" s="194">
        <v>39536</v>
      </c>
      <c r="C957" s="23">
        <v>4</v>
      </c>
      <c r="D957" s="23">
        <v>10</v>
      </c>
      <c r="E957" s="23">
        <v>38</v>
      </c>
      <c r="F957" s="23">
        <v>40</v>
      </c>
      <c r="G957" s="23">
        <v>45</v>
      </c>
      <c r="H957" s="23">
        <v>48</v>
      </c>
      <c r="AD957" s="24"/>
    </row>
    <row r="958" spans="1:30">
      <c r="A958" s="23">
        <v>957</v>
      </c>
      <c r="B958" s="194">
        <v>39540</v>
      </c>
      <c r="C958" s="23">
        <v>6</v>
      </c>
      <c r="D958" s="23">
        <v>20</v>
      </c>
      <c r="E958" s="23">
        <v>22</v>
      </c>
      <c r="F958" s="23">
        <v>31</v>
      </c>
      <c r="G958" s="23">
        <v>33</v>
      </c>
      <c r="H958" s="23">
        <v>34</v>
      </c>
      <c r="AD958" s="24"/>
    </row>
    <row r="959" spans="1:30">
      <c r="A959" s="23">
        <v>958</v>
      </c>
      <c r="B959" s="194">
        <v>39543</v>
      </c>
      <c r="C959" s="23">
        <v>1</v>
      </c>
      <c r="D959" s="23">
        <v>8</v>
      </c>
      <c r="E959" s="23">
        <v>22</v>
      </c>
      <c r="F959" s="23">
        <v>49</v>
      </c>
      <c r="G959" s="23">
        <v>52</v>
      </c>
      <c r="H959" s="23">
        <v>53</v>
      </c>
      <c r="AD959" s="24"/>
    </row>
    <row r="960" spans="1:30">
      <c r="A960" s="23">
        <v>959</v>
      </c>
      <c r="B960" s="194">
        <v>39547</v>
      </c>
      <c r="C960" s="23">
        <v>4</v>
      </c>
      <c r="D960" s="23">
        <v>6</v>
      </c>
      <c r="E960" s="23">
        <v>16</v>
      </c>
      <c r="F960" s="23">
        <v>18</v>
      </c>
      <c r="G960" s="23">
        <v>21</v>
      </c>
      <c r="H960" s="23">
        <v>38</v>
      </c>
      <c r="AD960" s="24"/>
    </row>
    <row r="961" spans="1:30">
      <c r="A961" s="23">
        <v>960</v>
      </c>
      <c r="B961" s="194">
        <v>39550</v>
      </c>
      <c r="C961" s="23">
        <v>5</v>
      </c>
      <c r="D961" s="23">
        <v>11</v>
      </c>
      <c r="E961" s="23">
        <v>27</v>
      </c>
      <c r="F961" s="23">
        <v>41</v>
      </c>
      <c r="G961" s="23">
        <v>42</v>
      </c>
      <c r="H961" s="23">
        <v>54</v>
      </c>
      <c r="AD961" s="24"/>
    </row>
    <row r="962" spans="1:30">
      <c r="A962" s="23">
        <v>961</v>
      </c>
      <c r="B962" s="194">
        <v>39554</v>
      </c>
      <c r="C962" s="23">
        <v>2</v>
      </c>
      <c r="D962" s="23">
        <v>6</v>
      </c>
      <c r="E962" s="23">
        <v>8</v>
      </c>
      <c r="F962" s="23">
        <v>21</v>
      </c>
      <c r="G962" s="23">
        <v>25</v>
      </c>
      <c r="H962" s="23">
        <v>34</v>
      </c>
      <c r="AD962" s="24"/>
    </row>
    <row r="963" spans="1:30">
      <c r="A963" s="23">
        <v>962</v>
      </c>
      <c r="B963" s="194">
        <v>39557</v>
      </c>
      <c r="C963" s="23">
        <v>1</v>
      </c>
      <c r="D963" s="23">
        <v>5</v>
      </c>
      <c r="E963" s="23">
        <v>13</v>
      </c>
      <c r="F963" s="23">
        <v>25</v>
      </c>
      <c r="G963" s="23">
        <v>26</v>
      </c>
      <c r="H963" s="23">
        <v>29</v>
      </c>
      <c r="AD963" s="24"/>
    </row>
    <row r="964" spans="1:30">
      <c r="A964" s="23">
        <v>963</v>
      </c>
      <c r="B964" s="194">
        <v>39561</v>
      </c>
      <c r="C964" s="23">
        <v>11</v>
      </c>
      <c r="D964" s="23">
        <v>13</v>
      </c>
      <c r="E964" s="23">
        <v>26</v>
      </c>
      <c r="F964" s="23">
        <v>27</v>
      </c>
      <c r="G964" s="23">
        <v>28</v>
      </c>
      <c r="H964" s="23">
        <v>50</v>
      </c>
      <c r="AD964" s="24"/>
    </row>
    <row r="965" spans="1:30">
      <c r="A965" s="23">
        <v>964</v>
      </c>
      <c r="B965" s="194">
        <v>39564</v>
      </c>
      <c r="C965" s="23">
        <v>2</v>
      </c>
      <c r="D965" s="23">
        <v>16</v>
      </c>
      <c r="E965" s="23">
        <v>17</v>
      </c>
      <c r="F965" s="23">
        <v>18</v>
      </c>
      <c r="G965" s="23">
        <v>41</v>
      </c>
      <c r="H965" s="23">
        <v>47</v>
      </c>
      <c r="AD965" s="24"/>
    </row>
    <row r="966" spans="1:30">
      <c r="A966" s="23">
        <v>965</v>
      </c>
      <c r="B966" s="194">
        <v>39568</v>
      </c>
      <c r="C966" s="23">
        <v>22</v>
      </c>
      <c r="D966" s="23">
        <v>23</v>
      </c>
      <c r="E966" s="23">
        <v>34</v>
      </c>
      <c r="F966" s="23">
        <v>48</v>
      </c>
      <c r="G966" s="23">
        <v>53</v>
      </c>
      <c r="H966" s="23">
        <v>54</v>
      </c>
      <c r="AD966" s="24"/>
    </row>
    <row r="967" spans="1:30">
      <c r="A967" s="23">
        <v>966</v>
      </c>
      <c r="B967" s="194">
        <v>39571</v>
      </c>
      <c r="C967" s="23">
        <v>2</v>
      </c>
      <c r="D967" s="23">
        <v>9</v>
      </c>
      <c r="E967" s="23">
        <v>23</v>
      </c>
      <c r="F967" s="23">
        <v>28</v>
      </c>
      <c r="G967" s="23">
        <v>45</v>
      </c>
      <c r="H967" s="23">
        <v>53</v>
      </c>
      <c r="AD967" s="24"/>
    </row>
    <row r="968" spans="1:30">
      <c r="A968" s="23">
        <v>967</v>
      </c>
      <c r="B968" s="194">
        <v>39575</v>
      </c>
      <c r="C968" s="23">
        <v>1</v>
      </c>
      <c r="D968" s="23">
        <v>3</v>
      </c>
      <c r="E968" s="23">
        <v>4</v>
      </c>
      <c r="F968" s="23">
        <v>39</v>
      </c>
      <c r="G968" s="23">
        <v>51</v>
      </c>
      <c r="H968" s="23">
        <v>53</v>
      </c>
      <c r="AD968" s="24"/>
    </row>
    <row r="969" spans="1:30">
      <c r="A969" s="23">
        <v>968</v>
      </c>
      <c r="B969" s="194">
        <v>39578</v>
      </c>
      <c r="C969" s="23">
        <v>6</v>
      </c>
      <c r="D969" s="23">
        <v>19</v>
      </c>
      <c r="E969" s="23">
        <v>34</v>
      </c>
      <c r="F969" s="23">
        <v>43</v>
      </c>
      <c r="G969" s="23">
        <v>45</v>
      </c>
      <c r="H969" s="23">
        <v>54</v>
      </c>
      <c r="AD969" s="24"/>
    </row>
    <row r="970" spans="1:30">
      <c r="A970" s="23">
        <v>969</v>
      </c>
      <c r="B970" s="194">
        <v>39582</v>
      </c>
      <c r="C970" s="23">
        <v>2</v>
      </c>
      <c r="D970" s="23">
        <v>6</v>
      </c>
      <c r="E970" s="23">
        <v>13</v>
      </c>
      <c r="F970" s="23">
        <v>14</v>
      </c>
      <c r="G970" s="23">
        <v>17</v>
      </c>
      <c r="H970" s="23">
        <v>44</v>
      </c>
      <c r="AD970" s="24"/>
    </row>
    <row r="971" spans="1:30">
      <c r="A971" s="23">
        <v>970</v>
      </c>
      <c r="B971" s="194">
        <v>39585</v>
      </c>
      <c r="C971" s="23">
        <v>4</v>
      </c>
      <c r="D971" s="23">
        <v>8</v>
      </c>
      <c r="E971" s="23">
        <v>29</v>
      </c>
      <c r="F971" s="23">
        <v>38</v>
      </c>
      <c r="G971" s="23">
        <v>49</v>
      </c>
      <c r="H971" s="23">
        <v>50</v>
      </c>
      <c r="AD971" s="24"/>
    </row>
    <row r="972" spans="1:30">
      <c r="A972" s="23">
        <v>971</v>
      </c>
      <c r="B972" s="194">
        <v>39589</v>
      </c>
      <c r="C972" s="23">
        <v>1</v>
      </c>
      <c r="D972" s="23">
        <v>15</v>
      </c>
      <c r="E972" s="23">
        <v>16</v>
      </c>
      <c r="F972" s="23">
        <v>22</v>
      </c>
      <c r="G972" s="23">
        <v>25</v>
      </c>
      <c r="H972" s="23">
        <v>43</v>
      </c>
      <c r="AD972" s="24"/>
    </row>
    <row r="973" spans="1:30">
      <c r="A973" s="23">
        <v>972</v>
      </c>
      <c r="B973" s="194">
        <v>39592</v>
      </c>
      <c r="C973" s="23">
        <v>2</v>
      </c>
      <c r="D973" s="23">
        <v>14</v>
      </c>
      <c r="E973" s="23">
        <v>20</v>
      </c>
      <c r="F973" s="23">
        <v>25</v>
      </c>
      <c r="G973" s="23">
        <v>41</v>
      </c>
      <c r="H973" s="23">
        <v>45</v>
      </c>
      <c r="AD973" s="24"/>
    </row>
    <row r="974" spans="1:30">
      <c r="A974" s="23">
        <v>973</v>
      </c>
      <c r="B974" s="194">
        <v>39596</v>
      </c>
      <c r="C974" s="23">
        <v>9</v>
      </c>
      <c r="D974" s="23">
        <v>12</v>
      </c>
      <c r="E974" s="23">
        <v>23</v>
      </c>
      <c r="F974" s="23">
        <v>24</v>
      </c>
      <c r="G974" s="23">
        <v>46</v>
      </c>
      <c r="H974" s="23">
        <v>54</v>
      </c>
      <c r="AD974" s="24"/>
    </row>
    <row r="975" spans="1:30">
      <c r="A975" s="23">
        <v>974</v>
      </c>
      <c r="B975" s="194">
        <v>39599</v>
      </c>
      <c r="C975" s="23">
        <v>20</v>
      </c>
      <c r="D975" s="23">
        <v>23</v>
      </c>
      <c r="E975" s="23">
        <v>32</v>
      </c>
      <c r="F975" s="23">
        <v>34</v>
      </c>
      <c r="G975" s="23">
        <v>37</v>
      </c>
      <c r="H975" s="23">
        <v>45</v>
      </c>
      <c r="AD975" s="24"/>
    </row>
    <row r="976" spans="1:30">
      <c r="A976" s="23">
        <v>975</v>
      </c>
      <c r="B976" s="194">
        <v>39603</v>
      </c>
      <c r="C976" s="23">
        <v>9</v>
      </c>
      <c r="D976" s="23">
        <v>11</v>
      </c>
      <c r="E976" s="23">
        <v>13</v>
      </c>
      <c r="F976" s="23">
        <v>15</v>
      </c>
      <c r="G976" s="23">
        <v>19</v>
      </c>
      <c r="H976" s="23">
        <v>51</v>
      </c>
      <c r="AD976" s="24"/>
    </row>
    <row r="977" spans="1:30">
      <c r="A977" s="23">
        <v>976</v>
      </c>
      <c r="B977" s="194">
        <v>39606</v>
      </c>
      <c r="C977" s="23">
        <v>9</v>
      </c>
      <c r="D977" s="23">
        <v>11</v>
      </c>
      <c r="E977" s="23">
        <v>27</v>
      </c>
      <c r="F977" s="23">
        <v>46</v>
      </c>
      <c r="G977" s="23">
        <v>51</v>
      </c>
      <c r="H977" s="23">
        <v>53</v>
      </c>
      <c r="AD977" s="24"/>
    </row>
    <row r="978" spans="1:30">
      <c r="A978" s="23">
        <v>977</v>
      </c>
      <c r="B978" s="194">
        <v>39610</v>
      </c>
      <c r="C978" s="23">
        <v>5</v>
      </c>
      <c r="D978" s="23">
        <v>10</v>
      </c>
      <c r="E978" s="23">
        <v>12</v>
      </c>
      <c r="F978" s="23">
        <v>22</v>
      </c>
      <c r="G978" s="23">
        <v>28</v>
      </c>
      <c r="H978" s="23">
        <v>46</v>
      </c>
      <c r="AD978" s="24"/>
    </row>
    <row r="979" spans="1:30">
      <c r="A979" s="23">
        <v>978</v>
      </c>
      <c r="B979" s="194">
        <v>39613</v>
      </c>
      <c r="C979" s="23">
        <v>17</v>
      </c>
      <c r="D979" s="23">
        <v>18</v>
      </c>
      <c r="E979" s="23">
        <v>26</v>
      </c>
      <c r="F979" s="23">
        <v>30</v>
      </c>
      <c r="G979" s="23">
        <v>33</v>
      </c>
      <c r="H979" s="23">
        <v>37</v>
      </c>
      <c r="AD979" s="24"/>
    </row>
    <row r="980" spans="1:30">
      <c r="A980" s="23">
        <v>979</v>
      </c>
      <c r="B980" s="194">
        <v>39617</v>
      </c>
      <c r="C980" s="23">
        <v>3</v>
      </c>
      <c r="D980" s="23">
        <v>19</v>
      </c>
      <c r="E980" s="23">
        <v>23</v>
      </c>
      <c r="F980" s="23">
        <v>27</v>
      </c>
      <c r="G980" s="23">
        <v>40</v>
      </c>
      <c r="H980" s="23">
        <v>45</v>
      </c>
      <c r="AD980" s="24"/>
    </row>
    <row r="981" spans="1:30">
      <c r="A981" s="23">
        <v>980</v>
      </c>
      <c r="B981" s="194">
        <v>39620</v>
      </c>
      <c r="C981" s="23">
        <v>19</v>
      </c>
      <c r="D981" s="23">
        <v>22</v>
      </c>
      <c r="E981" s="23">
        <v>31</v>
      </c>
      <c r="F981" s="23">
        <v>36</v>
      </c>
      <c r="G981" s="23">
        <v>52</v>
      </c>
      <c r="H981" s="23">
        <v>53</v>
      </c>
      <c r="AD981" s="24"/>
    </row>
    <row r="982" spans="1:30">
      <c r="A982" s="23">
        <v>981</v>
      </c>
      <c r="B982" s="194">
        <v>39624</v>
      </c>
      <c r="C982" s="23">
        <v>1</v>
      </c>
      <c r="D982" s="23">
        <v>22</v>
      </c>
      <c r="E982" s="23">
        <v>26</v>
      </c>
      <c r="F982" s="23">
        <v>43</v>
      </c>
      <c r="G982" s="23">
        <v>50</v>
      </c>
      <c r="H982" s="23">
        <v>53</v>
      </c>
      <c r="AD982" s="24"/>
    </row>
    <row r="983" spans="1:30">
      <c r="A983" s="23">
        <v>982</v>
      </c>
      <c r="B983" s="194">
        <v>39627</v>
      </c>
      <c r="C983" s="23">
        <v>10</v>
      </c>
      <c r="D983" s="23">
        <v>11</v>
      </c>
      <c r="E983" s="23">
        <v>21</v>
      </c>
      <c r="F983" s="23">
        <v>50</v>
      </c>
      <c r="G983" s="23">
        <v>51</v>
      </c>
      <c r="H983" s="23">
        <v>54</v>
      </c>
      <c r="AD983" s="24"/>
    </row>
    <row r="984" spans="1:30">
      <c r="A984" s="23">
        <v>983</v>
      </c>
      <c r="B984" s="194">
        <v>39631</v>
      </c>
      <c r="C984" s="23">
        <v>17</v>
      </c>
      <c r="D984" s="23">
        <v>19</v>
      </c>
      <c r="E984" s="23">
        <v>32</v>
      </c>
      <c r="F984" s="23">
        <v>43</v>
      </c>
      <c r="G984" s="23">
        <v>48</v>
      </c>
      <c r="H984" s="23">
        <v>51</v>
      </c>
      <c r="AD984" s="24"/>
    </row>
    <row r="985" spans="1:30">
      <c r="A985" s="23">
        <v>984</v>
      </c>
      <c r="B985" s="194">
        <v>39634</v>
      </c>
      <c r="C985" s="23">
        <v>26</v>
      </c>
      <c r="D985" s="23">
        <v>33</v>
      </c>
      <c r="E985" s="23">
        <v>42</v>
      </c>
      <c r="F985" s="23">
        <v>43</v>
      </c>
      <c r="G985" s="23">
        <v>53</v>
      </c>
      <c r="H985" s="23">
        <v>54</v>
      </c>
      <c r="AD985" s="24"/>
    </row>
    <row r="986" spans="1:30">
      <c r="A986" s="23">
        <v>985</v>
      </c>
      <c r="B986" s="194">
        <v>39638</v>
      </c>
      <c r="C986" s="23">
        <v>7</v>
      </c>
      <c r="D986" s="23">
        <v>13</v>
      </c>
      <c r="E986" s="23">
        <v>24</v>
      </c>
      <c r="F986" s="23">
        <v>30</v>
      </c>
      <c r="G986" s="23">
        <v>32</v>
      </c>
      <c r="H986" s="23">
        <v>53</v>
      </c>
      <c r="AD986" s="24"/>
    </row>
    <row r="987" spans="1:30">
      <c r="A987" s="23">
        <v>986</v>
      </c>
      <c r="B987" s="194">
        <v>39641</v>
      </c>
      <c r="C987" s="23">
        <v>2</v>
      </c>
      <c r="D987" s="23">
        <v>3</v>
      </c>
      <c r="E987" s="23">
        <v>7</v>
      </c>
      <c r="F987" s="23">
        <v>16</v>
      </c>
      <c r="G987" s="23">
        <v>27</v>
      </c>
      <c r="H987" s="23">
        <v>42</v>
      </c>
      <c r="AD987" s="24"/>
    </row>
    <row r="988" spans="1:30">
      <c r="A988" s="23">
        <v>987</v>
      </c>
      <c r="B988" s="194">
        <v>39645</v>
      </c>
      <c r="C988" s="23">
        <v>2</v>
      </c>
      <c r="D988" s="23">
        <v>17</v>
      </c>
      <c r="E988" s="23">
        <v>22</v>
      </c>
      <c r="F988" s="23">
        <v>24</v>
      </c>
      <c r="G988" s="23">
        <v>48</v>
      </c>
      <c r="H988" s="23">
        <v>51</v>
      </c>
      <c r="AD988" s="24"/>
    </row>
    <row r="989" spans="1:30">
      <c r="A989" s="23">
        <v>988</v>
      </c>
      <c r="B989" s="194">
        <v>39648</v>
      </c>
      <c r="C989" s="23">
        <v>15</v>
      </c>
      <c r="D989" s="23">
        <v>17</v>
      </c>
      <c r="E989" s="23">
        <v>33</v>
      </c>
      <c r="F989" s="23">
        <v>41</v>
      </c>
      <c r="G989" s="23">
        <v>47</v>
      </c>
      <c r="H989" s="23">
        <v>48</v>
      </c>
      <c r="AD989" s="24"/>
    </row>
    <row r="990" spans="1:30">
      <c r="A990" s="23">
        <v>989</v>
      </c>
      <c r="B990" s="194">
        <v>39652</v>
      </c>
      <c r="C990" s="23">
        <v>3</v>
      </c>
      <c r="D990" s="23">
        <v>6</v>
      </c>
      <c r="E990" s="23">
        <v>13</v>
      </c>
      <c r="F990" s="23">
        <v>38</v>
      </c>
      <c r="G990" s="23">
        <v>49</v>
      </c>
      <c r="H990" s="23">
        <v>51</v>
      </c>
      <c r="AD990" s="24"/>
    </row>
    <row r="991" spans="1:30">
      <c r="A991" s="23">
        <v>990</v>
      </c>
      <c r="B991" s="194">
        <v>39655</v>
      </c>
      <c r="C991" s="23">
        <v>16</v>
      </c>
      <c r="D991" s="23">
        <v>18</v>
      </c>
      <c r="E991" s="23">
        <v>22</v>
      </c>
      <c r="F991" s="23">
        <v>24</v>
      </c>
      <c r="G991" s="23">
        <v>34</v>
      </c>
      <c r="H991" s="23">
        <v>43</v>
      </c>
      <c r="AD991" s="24"/>
    </row>
    <row r="992" spans="1:30">
      <c r="A992" s="23">
        <v>991</v>
      </c>
      <c r="B992" s="194">
        <v>39659</v>
      </c>
      <c r="C992" s="23">
        <v>8</v>
      </c>
      <c r="D992" s="23">
        <v>26</v>
      </c>
      <c r="E992" s="23">
        <v>28</v>
      </c>
      <c r="F992" s="23">
        <v>33</v>
      </c>
      <c r="G992" s="23">
        <v>41</v>
      </c>
      <c r="H992" s="23">
        <v>54</v>
      </c>
      <c r="AD992" s="24"/>
    </row>
    <row r="993" spans="1:30">
      <c r="A993" s="23">
        <v>992</v>
      </c>
      <c r="B993" s="194">
        <v>39662</v>
      </c>
      <c r="C993" s="23">
        <v>3</v>
      </c>
      <c r="D993" s="23">
        <v>4</v>
      </c>
      <c r="E993" s="23">
        <v>37</v>
      </c>
      <c r="F993" s="23">
        <v>39</v>
      </c>
      <c r="G993" s="23">
        <v>48</v>
      </c>
      <c r="H993" s="23">
        <v>50</v>
      </c>
      <c r="AD993" s="24"/>
    </row>
    <row r="994" spans="1:30">
      <c r="A994" s="23">
        <v>993</v>
      </c>
      <c r="B994" s="194">
        <v>39666</v>
      </c>
      <c r="C994" s="23">
        <v>3</v>
      </c>
      <c r="D994" s="23">
        <v>9</v>
      </c>
      <c r="E994" s="23">
        <v>13</v>
      </c>
      <c r="F994" s="23">
        <v>29</v>
      </c>
      <c r="G994" s="23">
        <v>30</v>
      </c>
      <c r="H994" s="23">
        <v>51</v>
      </c>
      <c r="AD994" s="24"/>
    </row>
    <row r="995" spans="1:30">
      <c r="A995" s="23">
        <v>994</v>
      </c>
      <c r="B995" s="194">
        <v>39669</v>
      </c>
      <c r="C995" s="23">
        <v>6</v>
      </c>
      <c r="D995" s="23">
        <v>24</v>
      </c>
      <c r="E995" s="23">
        <v>26</v>
      </c>
      <c r="F995" s="23">
        <v>30</v>
      </c>
      <c r="G995" s="23">
        <v>34</v>
      </c>
      <c r="H995" s="23">
        <v>49</v>
      </c>
      <c r="AD995" s="24"/>
    </row>
    <row r="996" spans="1:30">
      <c r="A996" s="23">
        <v>995</v>
      </c>
      <c r="B996" s="194">
        <v>39673</v>
      </c>
      <c r="C996" s="23">
        <v>3</v>
      </c>
      <c r="D996" s="23">
        <v>5</v>
      </c>
      <c r="E996" s="23">
        <v>11</v>
      </c>
      <c r="F996" s="23">
        <v>27</v>
      </c>
      <c r="G996" s="23">
        <v>35</v>
      </c>
      <c r="H996" s="23">
        <v>44</v>
      </c>
      <c r="AD996" s="24"/>
    </row>
    <row r="997" spans="1:30">
      <c r="A997" s="23">
        <v>996</v>
      </c>
      <c r="B997" s="194">
        <v>39676</v>
      </c>
      <c r="C997" s="23">
        <v>23</v>
      </c>
      <c r="D997" s="23">
        <v>24</v>
      </c>
      <c r="E997" s="23">
        <v>32</v>
      </c>
      <c r="F997" s="23">
        <v>38</v>
      </c>
      <c r="G997" s="23">
        <v>40</v>
      </c>
      <c r="H997" s="23">
        <v>41</v>
      </c>
      <c r="AD997" s="24"/>
    </row>
    <row r="998" spans="1:30">
      <c r="A998" s="23">
        <v>997</v>
      </c>
      <c r="B998" s="194">
        <v>39680</v>
      </c>
      <c r="C998" s="23">
        <v>8</v>
      </c>
      <c r="D998" s="23">
        <v>18</v>
      </c>
      <c r="E998" s="23">
        <v>21</v>
      </c>
      <c r="F998" s="23">
        <v>22</v>
      </c>
      <c r="G998" s="23">
        <v>35</v>
      </c>
      <c r="H998" s="23">
        <v>37</v>
      </c>
      <c r="AD998" s="24"/>
    </row>
    <row r="999" spans="1:30">
      <c r="A999" s="23">
        <v>998</v>
      </c>
      <c r="B999" s="194">
        <v>39683</v>
      </c>
      <c r="C999" s="23">
        <v>13</v>
      </c>
      <c r="D999" s="23">
        <v>17</v>
      </c>
      <c r="E999" s="23">
        <v>29</v>
      </c>
      <c r="F999" s="23">
        <v>45</v>
      </c>
      <c r="G999" s="23">
        <v>49</v>
      </c>
      <c r="H999" s="23">
        <v>50</v>
      </c>
      <c r="AD999" s="24"/>
    </row>
    <row r="1000" spans="1:30">
      <c r="A1000" s="23">
        <v>999</v>
      </c>
      <c r="B1000" s="194">
        <v>39687</v>
      </c>
      <c r="C1000" s="23">
        <v>1</v>
      </c>
      <c r="D1000" s="23">
        <v>2</v>
      </c>
      <c r="E1000" s="23">
        <v>34</v>
      </c>
      <c r="F1000" s="23">
        <v>39</v>
      </c>
      <c r="G1000" s="23">
        <v>41</v>
      </c>
      <c r="H1000" s="23">
        <v>45</v>
      </c>
      <c r="AD1000" s="24"/>
    </row>
    <row r="1001" spans="1:30">
      <c r="A1001" s="23">
        <v>1000</v>
      </c>
      <c r="B1001" s="194">
        <v>39690</v>
      </c>
      <c r="C1001" s="23">
        <v>6</v>
      </c>
      <c r="D1001" s="23">
        <v>10</v>
      </c>
      <c r="E1001" s="23">
        <v>15</v>
      </c>
      <c r="F1001" s="23">
        <v>24</v>
      </c>
      <c r="G1001" s="23">
        <v>38</v>
      </c>
      <c r="H1001" s="23">
        <v>39</v>
      </c>
      <c r="AD1001" s="24"/>
    </row>
    <row r="1002" spans="1:30">
      <c r="A1002" s="23">
        <v>1001</v>
      </c>
      <c r="B1002" s="194">
        <v>39694</v>
      </c>
      <c r="C1002" s="23">
        <v>2</v>
      </c>
      <c r="D1002" s="23">
        <v>9</v>
      </c>
      <c r="E1002" s="23">
        <v>14</v>
      </c>
      <c r="F1002" s="23">
        <v>22</v>
      </c>
      <c r="G1002" s="23">
        <v>32</v>
      </c>
      <c r="H1002" s="23">
        <v>37</v>
      </c>
      <c r="AD1002" s="24"/>
    </row>
    <row r="1003" spans="1:30">
      <c r="A1003" s="23">
        <v>1002</v>
      </c>
      <c r="B1003" s="194">
        <v>39697</v>
      </c>
      <c r="C1003" s="23">
        <v>13</v>
      </c>
      <c r="D1003" s="23">
        <v>23</v>
      </c>
      <c r="E1003" s="23">
        <v>25</v>
      </c>
      <c r="F1003" s="23">
        <v>35</v>
      </c>
      <c r="G1003" s="23">
        <v>52</v>
      </c>
      <c r="H1003" s="23">
        <v>53</v>
      </c>
      <c r="AD1003" s="24"/>
    </row>
    <row r="1004" spans="1:30">
      <c r="A1004" s="23">
        <v>1003</v>
      </c>
      <c r="B1004" s="194">
        <v>39701</v>
      </c>
      <c r="C1004" s="23">
        <v>1</v>
      </c>
      <c r="D1004" s="23">
        <v>13</v>
      </c>
      <c r="E1004" s="23">
        <v>14</v>
      </c>
      <c r="F1004" s="23">
        <v>21</v>
      </c>
      <c r="G1004" s="23">
        <v>26</v>
      </c>
      <c r="H1004" s="23">
        <v>51</v>
      </c>
      <c r="AD1004" s="24"/>
    </row>
    <row r="1005" spans="1:30">
      <c r="A1005" s="23">
        <v>1004</v>
      </c>
      <c r="B1005" s="194">
        <v>39704</v>
      </c>
      <c r="C1005" s="23">
        <v>1</v>
      </c>
      <c r="D1005" s="23">
        <v>5</v>
      </c>
      <c r="E1005" s="23">
        <v>31</v>
      </c>
      <c r="F1005" s="23">
        <v>32</v>
      </c>
      <c r="G1005" s="23">
        <v>37</v>
      </c>
      <c r="H1005" s="23">
        <v>42</v>
      </c>
      <c r="AD1005" s="24"/>
    </row>
    <row r="1006" spans="1:30">
      <c r="A1006" s="23">
        <v>1005</v>
      </c>
      <c r="B1006" s="194">
        <v>39708</v>
      </c>
      <c r="C1006" s="23">
        <v>3</v>
      </c>
      <c r="D1006" s="23">
        <v>10</v>
      </c>
      <c r="E1006" s="23">
        <v>17</v>
      </c>
      <c r="F1006" s="23">
        <v>21</v>
      </c>
      <c r="G1006" s="23">
        <v>22</v>
      </c>
      <c r="H1006" s="23">
        <v>43</v>
      </c>
      <c r="AD1006" s="24"/>
    </row>
    <row r="1007" spans="1:30">
      <c r="A1007" s="23">
        <v>1006</v>
      </c>
      <c r="B1007" s="194">
        <v>39711</v>
      </c>
      <c r="C1007" s="23">
        <v>1</v>
      </c>
      <c r="D1007" s="23">
        <v>5</v>
      </c>
      <c r="E1007" s="23">
        <v>23</v>
      </c>
      <c r="F1007" s="23">
        <v>25</v>
      </c>
      <c r="G1007" s="23">
        <v>28</v>
      </c>
      <c r="H1007" s="23">
        <v>31</v>
      </c>
      <c r="AD1007" s="24"/>
    </row>
    <row r="1008" spans="1:30">
      <c r="A1008" s="23">
        <v>1007</v>
      </c>
      <c r="B1008" s="194">
        <v>39715</v>
      </c>
      <c r="C1008" s="23">
        <v>11</v>
      </c>
      <c r="D1008" s="23">
        <v>23</v>
      </c>
      <c r="E1008" s="23">
        <v>24</v>
      </c>
      <c r="F1008" s="23">
        <v>26</v>
      </c>
      <c r="G1008" s="23">
        <v>40</v>
      </c>
      <c r="H1008" s="23">
        <v>52</v>
      </c>
      <c r="AD1008" s="24"/>
    </row>
    <row r="1009" spans="1:30">
      <c r="A1009" s="23">
        <v>1008</v>
      </c>
      <c r="B1009" s="194">
        <v>39718</v>
      </c>
      <c r="C1009" s="23">
        <v>18</v>
      </c>
      <c r="D1009" s="23">
        <v>20</v>
      </c>
      <c r="E1009" s="23">
        <v>30</v>
      </c>
      <c r="F1009" s="23">
        <v>32</v>
      </c>
      <c r="G1009" s="23">
        <v>33</v>
      </c>
      <c r="H1009" s="23">
        <v>40</v>
      </c>
      <c r="AD1009" s="24"/>
    </row>
    <row r="1010" spans="1:30">
      <c r="A1010" s="23">
        <v>1009</v>
      </c>
      <c r="B1010" s="194">
        <v>39722</v>
      </c>
      <c r="C1010" s="23">
        <v>5</v>
      </c>
      <c r="D1010" s="23">
        <v>25</v>
      </c>
      <c r="E1010" s="23">
        <v>28</v>
      </c>
      <c r="F1010" s="23">
        <v>41</v>
      </c>
      <c r="G1010" s="23">
        <v>53</v>
      </c>
      <c r="H1010" s="23">
        <v>54</v>
      </c>
      <c r="AD1010" s="24"/>
    </row>
    <row r="1011" spans="1:30">
      <c r="A1011" s="23">
        <v>1010</v>
      </c>
      <c r="B1011" s="194">
        <v>39725</v>
      </c>
      <c r="C1011" s="23">
        <v>10</v>
      </c>
      <c r="D1011" s="23">
        <v>28</v>
      </c>
      <c r="E1011" s="23">
        <v>37</v>
      </c>
      <c r="F1011" s="23">
        <v>43</v>
      </c>
      <c r="G1011" s="23">
        <v>44</v>
      </c>
      <c r="H1011" s="23">
        <v>47</v>
      </c>
      <c r="AD1011" s="24"/>
    </row>
    <row r="1012" spans="1:30">
      <c r="A1012" s="23">
        <v>1011</v>
      </c>
      <c r="B1012" s="194">
        <v>39729</v>
      </c>
      <c r="C1012" s="23">
        <v>7</v>
      </c>
      <c r="D1012" s="23">
        <v>18</v>
      </c>
      <c r="E1012" s="23">
        <v>39</v>
      </c>
      <c r="F1012" s="23">
        <v>41</v>
      </c>
      <c r="G1012" s="23">
        <v>44</v>
      </c>
      <c r="H1012" s="23">
        <v>51</v>
      </c>
      <c r="AD1012" s="24"/>
    </row>
    <row r="1013" spans="1:30">
      <c r="A1013" s="23">
        <v>1012</v>
      </c>
      <c r="B1013" s="194">
        <v>39732</v>
      </c>
      <c r="C1013" s="23">
        <v>13</v>
      </c>
      <c r="D1013" s="23">
        <v>16</v>
      </c>
      <c r="E1013" s="23">
        <v>23</v>
      </c>
      <c r="F1013" s="23">
        <v>24</v>
      </c>
      <c r="G1013" s="23">
        <v>32</v>
      </c>
      <c r="H1013" s="23">
        <v>35</v>
      </c>
      <c r="AD1013" s="24"/>
    </row>
    <row r="1014" spans="1:30">
      <c r="A1014" s="23">
        <v>1013</v>
      </c>
      <c r="B1014" s="194">
        <v>39736</v>
      </c>
      <c r="C1014" s="23">
        <v>9</v>
      </c>
      <c r="D1014" s="23">
        <v>10</v>
      </c>
      <c r="E1014" s="23">
        <v>19</v>
      </c>
      <c r="F1014" s="23">
        <v>35</v>
      </c>
      <c r="G1014" s="23">
        <v>37</v>
      </c>
      <c r="H1014" s="23">
        <v>41</v>
      </c>
      <c r="AD1014" s="24"/>
    </row>
    <row r="1015" spans="1:30">
      <c r="A1015" s="23">
        <v>1014</v>
      </c>
      <c r="B1015" s="194">
        <v>39739</v>
      </c>
      <c r="C1015" s="23">
        <v>3</v>
      </c>
      <c r="D1015" s="23">
        <v>7</v>
      </c>
      <c r="E1015" s="23">
        <v>15</v>
      </c>
      <c r="F1015" s="23">
        <v>40</v>
      </c>
      <c r="G1015" s="23">
        <v>45</v>
      </c>
      <c r="H1015" s="23">
        <v>54</v>
      </c>
      <c r="AD1015" s="24"/>
    </row>
    <row r="1016" spans="1:30">
      <c r="A1016" s="23">
        <v>1015</v>
      </c>
      <c r="B1016" s="194">
        <v>39743</v>
      </c>
      <c r="C1016" s="23">
        <v>1</v>
      </c>
      <c r="D1016" s="23">
        <v>10</v>
      </c>
      <c r="E1016" s="23">
        <v>17</v>
      </c>
      <c r="F1016" s="23">
        <v>18</v>
      </c>
      <c r="G1016" s="23">
        <v>45</v>
      </c>
      <c r="H1016" s="23">
        <v>48</v>
      </c>
      <c r="AD1016" s="24"/>
    </row>
    <row r="1017" spans="1:30">
      <c r="A1017" s="23">
        <v>1016</v>
      </c>
      <c r="B1017" s="194">
        <v>39746</v>
      </c>
      <c r="C1017" s="23">
        <v>16</v>
      </c>
      <c r="D1017" s="23">
        <v>23</v>
      </c>
      <c r="E1017" s="23">
        <v>25</v>
      </c>
      <c r="F1017" s="23">
        <v>28</v>
      </c>
      <c r="G1017" s="23">
        <v>30</v>
      </c>
      <c r="H1017" s="23">
        <v>44</v>
      </c>
      <c r="AD1017" s="24"/>
    </row>
    <row r="1018" spans="1:30">
      <c r="A1018" s="23">
        <v>1017</v>
      </c>
      <c r="B1018" s="194">
        <v>39750</v>
      </c>
      <c r="C1018" s="23">
        <v>5</v>
      </c>
      <c r="D1018" s="23">
        <v>11</v>
      </c>
      <c r="E1018" s="23">
        <v>22</v>
      </c>
      <c r="F1018" s="23">
        <v>24</v>
      </c>
      <c r="G1018" s="23">
        <v>51</v>
      </c>
      <c r="H1018" s="23">
        <v>53</v>
      </c>
      <c r="AD1018" s="24"/>
    </row>
    <row r="1019" spans="1:30">
      <c r="A1019" s="23">
        <v>1018</v>
      </c>
      <c r="B1019" s="194">
        <v>39753</v>
      </c>
      <c r="C1019" s="23">
        <v>6</v>
      </c>
      <c r="D1019" s="23">
        <v>17</v>
      </c>
      <c r="E1019" s="23">
        <v>22</v>
      </c>
      <c r="F1019" s="23">
        <v>30</v>
      </c>
      <c r="G1019" s="23">
        <v>37</v>
      </c>
      <c r="H1019" s="23">
        <v>50</v>
      </c>
      <c r="AD1019" s="24"/>
    </row>
    <row r="1020" spans="1:30">
      <c r="A1020" s="23">
        <v>1019</v>
      </c>
      <c r="B1020" s="194">
        <v>39757</v>
      </c>
      <c r="C1020" s="23">
        <v>2</v>
      </c>
      <c r="D1020" s="23">
        <v>3</v>
      </c>
      <c r="E1020" s="23">
        <v>5</v>
      </c>
      <c r="F1020" s="23">
        <v>10</v>
      </c>
      <c r="G1020" s="23">
        <v>15</v>
      </c>
      <c r="H1020" s="23">
        <v>34</v>
      </c>
      <c r="AD1020" s="24"/>
    </row>
    <row r="1021" spans="1:30">
      <c r="A1021" s="23">
        <v>1020</v>
      </c>
      <c r="B1021" s="194">
        <v>39760</v>
      </c>
      <c r="C1021" s="23">
        <v>3</v>
      </c>
      <c r="D1021" s="23">
        <v>6</v>
      </c>
      <c r="E1021" s="23">
        <v>14</v>
      </c>
      <c r="F1021" s="23">
        <v>15</v>
      </c>
      <c r="G1021" s="23">
        <v>21</v>
      </c>
      <c r="H1021" s="23">
        <v>25</v>
      </c>
      <c r="AD1021" s="24"/>
    </row>
    <row r="1022" spans="1:30">
      <c r="A1022" s="23">
        <v>1021</v>
      </c>
      <c r="B1022" s="194">
        <v>39764</v>
      </c>
      <c r="C1022" s="23">
        <v>20</v>
      </c>
      <c r="D1022" s="23">
        <v>23</v>
      </c>
      <c r="E1022" s="23">
        <v>35</v>
      </c>
      <c r="F1022" s="23">
        <v>36</v>
      </c>
      <c r="G1022" s="23">
        <v>44</v>
      </c>
      <c r="H1022" s="23">
        <v>48</v>
      </c>
      <c r="AD1022" s="24"/>
    </row>
    <row r="1023" spans="1:30">
      <c r="A1023" s="23">
        <v>1022</v>
      </c>
      <c r="B1023" s="194">
        <v>39768</v>
      </c>
      <c r="C1023" s="23">
        <v>8</v>
      </c>
      <c r="D1023" s="23">
        <v>11</v>
      </c>
      <c r="E1023" s="23">
        <v>27</v>
      </c>
      <c r="F1023" s="23">
        <v>28</v>
      </c>
      <c r="G1023" s="23">
        <v>43</v>
      </c>
      <c r="H1023" s="23">
        <v>46</v>
      </c>
      <c r="AD1023" s="24"/>
    </row>
    <row r="1024" spans="1:30">
      <c r="A1024" s="23">
        <v>1023</v>
      </c>
      <c r="B1024" s="194">
        <v>39771</v>
      </c>
      <c r="C1024" s="23">
        <v>11</v>
      </c>
      <c r="D1024" s="23">
        <v>12</v>
      </c>
      <c r="E1024" s="23">
        <v>26</v>
      </c>
      <c r="F1024" s="23">
        <v>30</v>
      </c>
      <c r="G1024" s="23">
        <v>37</v>
      </c>
      <c r="H1024" s="23">
        <v>53</v>
      </c>
      <c r="AD1024" s="24"/>
    </row>
    <row r="1025" spans="1:30">
      <c r="A1025" s="23">
        <v>1024</v>
      </c>
      <c r="B1025" s="194">
        <v>39774</v>
      </c>
      <c r="C1025" s="23">
        <v>2</v>
      </c>
      <c r="D1025" s="23">
        <v>7</v>
      </c>
      <c r="E1025" s="23">
        <v>9</v>
      </c>
      <c r="F1025" s="23">
        <v>18</v>
      </c>
      <c r="G1025" s="23">
        <v>21</v>
      </c>
      <c r="H1025" s="23">
        <v>25</v>
      </c>
      <c r="AD1025" s="24"/>
    </row>
    <row r="1026" spans="1:30">
      <c r="A1026" s="23">
        <v>1025</v>
      </c>
      <c r="B1026" s="194">
        <v>39778</v>
      </c>
      <c r="C1026" s="23">
        <v>9</v>
      </c>
      <c r="D1026" s="23">
        <v>10</v>
      </c>
      <c r="E1026" s="23">
        <v>15</v>
      </c>
      <c r="F1026" s="23">
        <v>28</v>
      </c>
      <c r="G1026" s="23">
        <v>43</v>
      </c>
      <c r="H1026" s="23">
        <v>45</v>
      </c>
      <c r="AD1026" s="24"/>
    </row>
    <row r="1027" spans="1:30">
      <c r="A1027" s="23">
        <v>1026</v>
      </c>
      <c r="B1027" s="194">
        <v>39781</v>
      </c>
      <c r="C1027" s="23">
        <v>3</v>
      </c>
      <c r="D1027" s="23">
        <v>25</v>
      </c>
      <c r="E1027" s="23">
        <v>35</v>
      </c>
      <c r="F1027" s="23">
        <v>38</v>
      </c>
      <c r="G1027" s="23">
        <v>44</v>
      </c>
      <c r="H1027" s="23">
        <v>48</v>
      </c>
      <c r="AD1027" s="24"/>
    </row>
    <row r="1028" spans="1:30">
      <c r="A1028" s="23">
        <v>1027</v>
      </c>
      <c r="B1028" s="194">
        <v>39785</v>
      </c>
      <c r="C1028" s="23">
        <v>6</v>
      </c>
      <c r="D1028" s="23">
        <v>9</v>
      </c>
      <c r="E1028" s="23">
        <v>15</v>
      </c>
      <c r="F1028" s="23">
        <v>22</v>
      </c>
      <c r="G1028" s="23">
        <v>39</v>
      </c>
      <c r="H1028" s="23">
        <v>48</v>
      </c>
      <c r="AD1028" s="24"/>
    </row>
    <row r="1029" spans="1:30">
      <c r="A1029" s="23">
        <v>1028</v>
      </c>
      <c r="B1029" s="194">
        <v>39788</v>
      </c>
      <c r="C1029" s="23">
        <v>16</v>
      </c>
      <c r="D1029" s="23">
        <v>18</v>
      </c>
      <c r="E1029" s="23">
        <v>23</v>
      </c>
      <c r="F1029" s="23">
        <v>30</v>
      </c>
      <c r="G1029" s="23">
        <v>32</v>
      </c>
      <c r="H1029" s="23">
        <v>33</v>
      </c>
      <c r="AD1029" s="24"/>
    </row>
    <row r="1030" spans="1:30">
      <c r="A1030" s="23">
        <v>1029</v>
      </c>
      <c r="B1030" s="194">
        <v>39792</v>
      </c>
      <c r="C1030" s="23">
        <v>10</v>
      </c>
      <c r="D1030" s="23">
        <v>13</v>
      </c>
      <c r="E1030" s="23">
        <v>33</v>
      </c>
      <c r="F1030" s="23">
        <v>35</v>
      </c>
      <c r="G1030" s="23">
        <v>36</v>
      </c>
      <c r="H1030" s="23">
        <v>42</v>
      </c>
      <c r="AD1030" s="24"/>
    </row>
    <row r="1031" spans="1:30">
      <c r="A1031" s="23">
        <v>1030</v>
      </c>
      <c r="B1031" s="194">
        <v>39795</v>
      </c>
      <c r="C1031" s="23">
        <v>16</v>
      </c>
      <c r="D1031" s="23">
        <v>29</v>
      </c>
      <c r="E1031" s="23">
        <v>33</v>
      </c>
      <c r="F1031" s="23">
        <v>39</v>
      </c>
      <c r="G1031" s="23">
        <v>42</v>
      </c>
      <c r="H1031" s="23">
        <v>44</v>
      </c>
      <c r="AD1031" s="24"/>
    </row>
    <row r="1032" spans="1:30">
      <c r="A1032" s="23">
        <v>1031</v>
      </c>
      <c r="B1032" s="194">
        <v>39799</v>
      </c>
      <c r="C1032" s="23">
        <v>3</v>
      </c>
      <c r="D1032" s="23">
        <v>9</v>
      </c>
      <c r="E1032" s="23">
        <v>18</v>
      </c>
      <c r="F1032" s="23">
        <v>23</v>
      </c>
      <c r="G1032" s="23">
        <v>50</v>
      </c>
      <c r="H1032" s="23">
        <v>52</v>
      </c>
      <c r="AD1032" s="24"/>
    </row>
    <row r="1033" spans="1:30">
      <c r="A1033" s="23">
        <v>1032</v>
      </c>
      <c r="B1033" s="194">
        <v>39802</v>
      </c>
      <c r="C1033" s="23">
        <v>4</v>
      </c>
      <c r="D1033" s="23">
        <v>21</v>
      </c>
      <c r="E1033" s="23">
        <v>25</v>
      </c>
      <c r="F1033" s="23">
        <v>33</v>
      </c>
      <c r="G1033" s="23">
        <v>36</v>
      </c>
      <c r="H1033" s="23">
        <v>46</v>
      </c>
      <c r="AD1033" s="24"/>
    </row>
    <row r="1034" spans="1:30">
      <c r="A1034" s="23">
        <v>1033</v>
      </c>
      <c r="B1034" s="194">
        <v>39806</v>
      </c>
      <c r="C1034" s="23">
        <v>16</v>
      </c>
      <c r="D1034" s="23">
        <v>17</v>
      </c>
      <c r="E1034" s="23">
        <v>20</v>
      </c>
      <c r="F1034" s="23">
        <v>22</v>
      </c>
      <c r="G1034" s="23">
        <v>38</v>
      </c>
      <c r="H1034" s="23">
        <v>50</v>
      </c>
      <c r="AD1034" s="24"/>
    </row>
    <row r="1035" spans="1:30">
      <c r="A1035" s="23">
        <v>1034</v>
      </c>
      <c r="B1035" s="194">
        <v>39809</v>
      </c>
      <c r="C1035" s="23">
        <v>25</v>
      </c>
      <c r="D1035" s="23">
        <v>31</v>
      </c>
      <c r="E1035" s="23">
        <v>33</v>
      </c>
      <c r="F1035" s="23">
        <v>39</v>
      </c>
      <c r="G1035" s="23">
        <v>43</v>
      </c>
      <c r="H1035" s="23">
        <v>45</v>
      </c>
      <c r="AD1035" s="24"/>
    </row>
    <row r="1036" spans="1:30">
      <c r="A1036" s="23">
        <v>1035</v>
      </c>
      <c r="B1036" s="194">
        <v>39813</v>
      </c>
      <c r="C1036" s="23">
        <v>10</v>
      </c>
      <c r="D1036" s="23">
        <v>15</v>
      </c>
      <c r="E1036" s="23">
        <v>16</v>
      </c>
      <c r="F1036" s="23">
        <v>19</v>
      </c>
      <c r="G1036" s="23">
        <v>28</v>
      </c>
      <c r="H1036" s="23">
        <v>35</v>
      </c>
      <c r="AD1036" s="24"/>
    </row>
    <row r="1037" spans="1:30">
      <c r="A1037" s="23">
        <v>1036</v>
      </c>
      <c r="B1037" s="194">
        <v>39816</v>
      </c>
      <c r="C1037" s="23">
        <v>20</v>
      </c>
      <c r="D1037" s="23">
        <v>22</v>
      </c>
      <c r="E1037" s="23">
        <v>36</v>
      </c>
      <c r="F1037" s="23">
        <v>38</v>
      </c>
      <c r="G1037" s="23">
        <v>41</v>
      </c>
      <c r="H1037" s="23">
        <v>43</v>
      </c>
      <c r="AD1037" s="24"/>
    </row>
    <row r="1038" spans="1:30">
      <c r="A1038" s="23">
        <v>1037</v>
      </c>
      <c r="B1038" s="194">
        <v>39820</v>
      </c>
      <c r="C1038" s="23">
        <v>1</v>
      </c>
      <c r="D1038" s="23">
        <v>17</v>
      </c>
      <c r="E1038" s="23">
        <v>38</v>
      </c>
      <c r="F1038" s="23">
        <v>43</v>
      </c>
      <c r="G1038" s="23">
        <v>45</v>
      </c>
      <c r="H1038" s="23">
        <v>47</v>
      </c>
      <c r="AD1038" s="24"/>
    </row>
    <row r="1039" spans="1:30">
      <c r="A1039" s="23">
        <v>1038</v>
      </c>
      <c r="B1039" s="194">
        <v>39823</v>
      </c>
      <c r="C1039" s="23">
        <v>2</v>
      </c>
      <c r="D1039" s="23">
        <v>3</v>
      </c>
      <c r="E1039" s="23">
        <v>14</v>
      </c>
      <c r="F1039" s="23">
        <v>20</v>
      </c>
      <c r="G1039" s="23">
        <v>30</v>
      </c>
      <c r="H1039" s="23">
        <v>46</v>
      </c>
      <c r="AD1039" s="24"/>
    </row>
    <row r="1040" spans="1:30">
      <c r="A1040" s="23">
        <v>1039</v>
      </c>
      <c r="B1040" s="194">
        <v>39827</v>
      </c>
      <c r="C1040" s="23">
        <v>5</v>
      </c>
      <c r="D1040" s="23">
        <v>11</v>
      </c>
      <c r="E1040" s="23">
        <v>13</v>
      </c>
      <c r="F1040" s="23">
        <v>19</v>
      </c>
      <c r="G1040" s="23">
        <v>30</v>
      </c>
      <c r="H1040" s="23">
        <v>31</v>
      </c>
      <c r="AD1040" s="24"/>
    </row>
    <row r="1041" spans="1:30">
      <c r="A1041" s="23">
        <v>1040</v>
      </c>
      <c r="B1041" s="194">
        <v>39830</v>
      </c>
      <c r="C1041" s="23">
        <v>3</v>
      </c>
      <c r="D1041" s="23">
        <v>10</v>
      </c>
      <c r="E1041" s="23">
        <v>23</v>
      </c>
      <c r="F1041" s="23">
        <v>36</v>
      </c>
      <c r="G1041" s="23">
        <v>43</v>
      </c>
      <c r="H1041" s="23">
        <v>52</v>
      </c>
      <c r="AD1041" s="24"/>
    </row>
    <row r="1042" spans="1:30">
      <c r="A1042" s="23">
        <v>1041</v>
      </c>
      <c r="B1042" s="194">
        <v>39834</v>
      </c>
      <c r="C1042" s="23">
        <v>2</v>
      </c>
      <c r="D1042" s="23">
        <v>8</v>
      </c>
      <c r="E1042" s="23">
        <v>9</v>
      </c>
      <c r="F1042" s="23">
        <v>15</v>
      </c>
      <c r="G1042" s="23">
        <v>22</v>
      </c>
      <c r="H1042" s="23">
        <v>34</v>
      </c>
      <c r="AD1042" s="24"/>
    </row>
    <row r="1043" spans="1:30">
      <c r="A1043" s="23">
        <v>1042</v>
      </c>
      <c r="B1043" s="194">
        <v>39837</v>
      </c>
      <c r="C1043" s="23">
        <v>1</v>
      </c>
      <c r="D1043" s="23">
        <v>3</v>
      </c>
      <c r="E1043" s="23">
        <v>10</v>
      </c>
      <c r="F1043" s="23">
        <v>17</v>
      </c>
      <c r="G1043" s="23">
        <v>23</v>
      </c>
      <c r="H1043" s="23">
        <v>24</v>
      </c>
      <c r="AD1043" s="24"/>
    </row>
    <row r="1044" spans="1:30">
      <c r="A1044" s="23">
        <v>1043</v>
      </c>
      <c r="B1044" s="194">
        <v>39841</v>
      </c>
      <c r="C1044" s="23">
        <v>3</v>
      </c>
      <c r="D1044" s="23">
        <v>12</v>
      </c>
      <c r="E1044" s="23">
        <v>24</v>
      </c>
      <c r="F1044" s="23">
        <v>40</v>
      </c>
      <c r="G1044" s="23">
        <v>51</v>
      </c>
      <c r="H1044" s="23">
        <v>52</v>
      </c>
      <c r="AD1044" s="24"/>
    </row>
    <row r="1045" spans="1:30">
      <c r="A1045" s="23">
        <v>1044</v>
      </c>
      <c r="B1045" s="194">
        <v>39844</v>
      </c>
      <c r="C1045" s="23">
        <v>10</v>
      </c>
      <c r="D1045" s="23">
        <v>16</v>
      </c>
      <c r="E1045" s="23">
        <v>32</v>
      </c>
      <c r="F1045" s="23">
        <v>40</v>
      </c>
      <c r="G1045" s="23">
        <v>42</v>
      </c>
      <c r="H1045" s="23">
        <v>54</v>
      </c>
      <c r="AD1045" s="24"/>
    </row>
    <row r="1046" spans="1:30">
      <c r="A1046" s="23">
        <v>1045</v>
      </c>
      <c r="B1046" s="194">
        <v>39848</v>
      </c>
      <c r="C1046" s="23">
        <v>7</v>
      </c>
      <c r="D1046" s="23">
        <v>24</v>
      </c>
      <c r="E1046" s="23">
        <v>29</v>
      </c>
      <c r="F1046" s="23">
        <v>39</v>
      </c>
      <c r="G1046" s="23">
        <v>45</v>
      </c>
      <c r="H1046" s="23">
        <v>52</v>
      </c>
      <c r="AD1046" s="24"/>
    </row>
    <row r="1047" spans="1:30">
      <c r="A1047" s="23">
        <v>1046</v>
      </c>
      <c r="B1047" s="194">
        <v>39851</v>
      </c>
      <c r="C1047" s="23">
        <v>9</v>
      </c>
      <c r="D1047" s="23">
        <v>13</v>
      </c>
      <c r="E1047" s="23">
        <v>16</v>
      </c>
      <c r="F1047" s="23">
        <v>17</v>
      </c>
      <c r="G1047" s="23">
        <v>36</v>
      </c>
      <c r="H1047" s="23">
        <v>47</v>
      </c>
      <c r="AD1047" s="24"/>
    </row>
    <row r="1048" spans="1:30">
      <c r="A1048" s="23">
        <v>1047</v>
      </c>
      <c r="B1048" s="194">
        <v>39855</v>
      </c>
      <c r="C1048" s="23">
        <v>1</v>
      </c>
      <c r="D1048" s="23">
        <v>9</v>
      </c>
      <c r="E1048" s="23">
        <v>24</v>
      </c>
      <c r="F1048" s="23">
        <v>38</v>
      </c>
      <c r="G1048" s="23">
        <v>48</v>
      </c>
      <c r="H1048" s="23">
        <v>49</v>
      </c>
      <c r="AD1048" s="24"/>
    </row>
    <row r="1049" spans="1:30">
      <c r="A1049" s="23">
        <v>1048</v>
      </c>
      <c r="B1049" s="194">
        <v>39858</v>
      </c>
      <c r="C1049" s="23">
        <v>6</v>
      </c>
      <c r="D1049" s="23">
        <v>18</v>
      </c>
      <c r="E1049" s="23">
        <v>20</v>
      </c>
      <c r="F1049" s="23">
        <v>24</v>
      </c>
      <c r="G1049" s="23">
        <v>43</v>
      </c>
      <c r="H1049" s="23">
        <v>48</v>
      </c>
      <c r="AD1049" s="24"/>
    </row>
    <row r="1050" spans="1:30">
      <c r="A1050" s="23">
        <v>1049</v>
      </c>
      <c r="B1050" s="194">
        <v>39862</v>
      </c>
      <c r="C1050" s="23">
        <v>9</v>
      </c>
      <c r="D1050" s="23">
        <v>11</v>
      </c>
      <c r="E1050" s="23">
        <v>12</v>
      </c>
      <c r="F1050" s="23">
        <v>30</v>
      </c>
      <c r="G1050" s="23">
        <v>39</v>
      </c>
      <c r="H1050" s="23">
        <v>43</v>
      </c>
      <c r="AD1050" s="24"/>
    </row>
    <row r="1051" spans="1:30">
      <c r="A1051" s="23">
        <v>1050</v>
      </c>
      <c r="B1051" s="194">
        <v>39865</v>
      </c>
      <c r="C1051" s="23">
        <v>4</v>
      </c>
      <c r="D1051" s="23">
        <v>8</v>
      </c>
      <c r="E1051" s="23">
        <v>10</v>
      </c>
      <c r="F1051" s="23">
        <v>21</v>
      </c>
      <c r="G1051" s="23">
        <v>45</v>
      </c>
      <c r="H1051" s="23">
        <v>54</v>
      </c>
      <c r="AD1051" s="24"/>
    </row>
    <row r="1052" spans="1:30">
      <c r="A1052" s="23">
        <v>1051</v>
      </c>
      <c r="B1052" s="194">
        <v>39869</v>
      </c>
      <c r="C1052" s="23">
        <v>9</v>
      </c>
      <c r="D1052" s="23">
        <v>21</v>
      </c>
      <c r="E1052" s="23">
        <v>36</v>
      </c>
      <c r="F1052" s="23">
        <v>38</v>
      </c>
      <c r="G1052" s="23">
        <v>52</v>
      </c>
      <c r="H1052" s="23">
        <v>53</v>
      </c>
      <c r="AD1052" s="24"/>
    </row>
    <row r="1053" spans="1:30">
      <c r="A1053" s="23">
        <v>1052</v>
      </c>
      <c r="B1053" s="194">
        <v>39872</v>
      </c>
      <c r="C1053" s="23">
        <v>9</v>
      </c>
      <c r="D1053" s="23">
        <v>26</v>
      </c>
      <c r="E1053" s="23">
        <v>29</v>
      </c>
      <c r="F1053" s="23">
        <v>42</v>
      </c>
      <c r="G1053" s="23">
        <v>43</v>
      </c>
      <c r="H1053" s="23">
        <v>45</v>
      </c>
      <c r="AD1053" s="24"/>
    </row>
    <row r="1054" spans="1:30">
      <c r="A1054" s="23">
        <v>1053</v>
      </c>
      <c r="B1054" s="194">
        <v>39876</v>
      </c>
      <c r="C1054" s="23">
        <v>9</v>
      </c>
      <c r="D1054" s="23">
        <v>25</v>
      </c>
      <c r="E1054" s="23">
        <v>33</v>
      </c>
      <c r="F1054" s="23">
        <v>35</v>
      </c>
      <c r="G1054" s="23">
        <v>40</v>
      </c>
      <c r="H1054" s="23">
        <v>49</v>
      </c>
      <c r="AD1054" s="24"/>
    </row>
    <row r="1055" spans="1:30">
      <c r="A1055" s="23">
        <v>1054</v>
      </c>
      <c r="B1055" s="194">
        <v>39879</v>
      </c>
      <c r="C1055" s="23">
        <v>15</v>
      </c>
      <c r="D1055" s="23">
        <v>27</v>
      </c>
      <c r="E1055" s="23">
        <v>33</v>
      </c>
      <c r="F1055" s="23">
        <v>36</v>
      </c>
      <c r="G1055" s="23">
        <v>41</v>
      </c>
      <c r="H1055" s="23">
        <v>45</v>
      </c>
      <c r="AD1055" s="24"/>
    </row>
    <row r="1056" spans="1:30">
      <c r="A1056" s="23">
        <v>1055</v>
      </c>
      <c r="B1056" s="194">
        <v>39883</v>
      </c>
      <c r="C1056" s="23">
        <v>5</v>
      </c>
      <c r="D1056" s="23">
        <v>8</v>
      </c>
      <c r="E1056" s="23">
        <v>20</v>
      </c>
      <c r="F1056" s="23">
        <v>28</v>
      </c>
      <c r="G1056" s="23">
        <v>40</v>
      </c>
      <c r="H1056" s="23">
        <v>45</v>
      </c>
      <c r="AD1056" s="24"/>
    </row>
    <row r="1057" spans="1:30">
      <c r="A1057" s="23">
        <v>1056</v>
      </c>
      <c r="B1057" s="194">
        <v>39886</v>
      </c>
      <c r="C1057" s="23">
        <v>2</v>
      </c>
      <c r="D1057" s="23">
        <v>14</v>
      </c>
      <c r="E1057" s="23">
        <v>22</v>
      </c>
      <c r="F1057" s="23">
        <v>23</v>
      </c>
      <c r="G1057" s="23">
        <v>29</v>
      </c>
      <c r="H1057" s="23">
        <v>47</v>
      </c>
      <c r="AD1057" s="24"/>
    </row>
    <row r="1058" spans="1:30">
      <c r="A1058" s="23">
        <v>1057</v>
      </c>
      <c r="B1058" s="194">
        <v>39890</v>
      </c>
      <c r="C1058" s="23">
        <v>1</v>
      </c>
      <c r="D1058" s="23">
        <v>18</v>
      </c>
      <c r="E1058" s="23">
        <v>25</v>
      </c>
      <c r="F1058" s="23">
        <v>37</v>
      </c>
      <c r="G1058" s="23">
        <v>39</v>
      </c>
      <c r="H1058" s="23">
        <v>43</v>
      </c>
      <c r="AD1058" s="24"/>
    </row>
    <row r="1059" spans="1:30">
      <c r="A1059" s="23">
        <v>1058</v>
      </c>
      <c r="B1059" s="194">
        <v>39893</v>
      </c>
      <c r="C1059" s="23">
        <v>17</v>
      </c>
      <c r="D1059" s="23">
        <v>25</v>
      </c>
      <c r="E1059" s="23">
        <v>26</v>
      </c>
      <c r="F1059" s="23">
        <v>30</v>
      </c>
      <c r="G1059" s="23">
        <v>32</v>
      </c>
      <c r="H1059" s="23">
        <v>50</v>
      </c>
      <c r="AD1059" s="24"/>
    </row>
    <row r="1060" spans="1:30">
      <c r="A1060" s="23">
        <v>1059</v>
      </c>
      <c r="B1060" s="194">
        <v>39897</v>
      </c>
      <c r="C1060" s="23">
        <v>5</v>
      </c>
      <c r="D1060" s="23">
        <v>6</v>
      </c>
      <c r="E1060" s="23">
        <v>15</v>
      </c>
      <c r="F1060" s="23">
        <v>25</v>
      </c>
      <c r="G1060" s="23">
        <v>39</v>
      </c>
      <c r="H1060" s="23">
        <v>53</v>
      </c>
      <c r="AD1060" s="24"/>
    </row>
    <row r="1061" spans="1:30">
      <c r="A1061" s="23">
        <v>1060</v>
      </c>
      <c r="B1061" s="194">
        <v>39900</v>
      </c>
      <c r="C1061" s="23">
        <v>2</v>
      </c>
      <c r="D1061" s="23">
        <v>27</v>
      </c>
      <c r="E1061" s="23">
        <v>32</v>
      </c>
      <c r="F1061" s="23">
        <v>36</v>
      </c>
      <c r="G1061" s="23">
        <v>48</v>
      </c>
      <c r="H1061" s="23">
        <v>50</v>
      </c>
      <c r="AD1061" s="24"/>
    </row>
    <row r="1062" spans="1:30">
      <c r="A1062" s="23">
        <v>1061</v>
      </c>
      <c r="B1062" s="194">
        <v>39904</v>
      </c>
      <c r="C1062" s="23">
        <v>13</v>
      </c>
      <c r="D1062" s="23">
        <v>30</v>
      </c>
      <c r="E1062" s="23">
        <v>32</v>
      </c>
      <c r="F1062" s="23">
        <v>39</v>
      </c>
      <c r="G1062" s="23">
        <v>46</v>
      </c>
      <c r="H1062" s="23">
        <v>54</v>
      </c>
      <c r="AD1062" s="24"/>
    </row>
    <row r="1063" spans="1:30">
      <c r="A1063" s="23">
        <v>1062</v>
      </c>
      <c r="B1063" s="194">
        <v>39907</v>
      </c>
      <c r="C1063" s="23">
        <v>35</v>
      </c>
      <c r="D1063" s="23">
        <v>36</v>
      </c>
      <c r="E1063" s="23">
        <v>39</v>
      </c>
      <c r="F1063" s="23">
        <v>44</v>
      </c>
      <c r="G1063" s="23">
        <v>48</v>
      </c>
      <c r="H1063" s="23">
        <v>52</v>
      </c>
      <c r="AD1063" s="24"/>
    </row>
    <row r="1064" spans="1:30">
      <c r="A1064" s="23">
        <v>1063</v>
      </c>
      <c r="B1064" s="194">
        <v>39911</v>
      </c>
      <c r="C1064" s="23">
        <v>5</v>
      </c>
      <c r="D1064" s="23">
        <v>10</v>
      </c>
      <c r="E1064" s="23">
        <v>18</v>
      </c>
      <c r="F1064" s="23">
        <v>24</v>
      </c>
      <c r="G1064" s="23">
        <v>39</v>
      </c>
      <c r="H1064" s="23">
        <v>52</v>
      </c>
      <c r="AD1064" s="24"/>
    </row>
    <row r="1065" spans="1:30">
      <c r="A1065" s="23">
        <v>1064</v>
      </c>
      <c r="B1065" s="194">
        <v>39914</v>
      </c>
      <c r="C1065" s="23">
        <v>4</v>
      </c>
      <c r="D1065" s="23">
        <v>10</v>
      </c>
      <c r="E1065" s="23">
        <v>41</v>
      </c>
      <c r="F1065" s="23">
        <v>44</v>
      </c>
      <c r="G1065" s="23">
        <v>52</v>
      </c>
      <c r="H1065" s="23">
        <v>54</v>
      </c>
      <c r="AD1065" s="24"/>
    </row>
    <row r="1066" spans="1:30">
      <c r="A1066" s="23">
        <v>1065</v>
      </c>
      <c r="B1066" s="194">
        <v>39918</v>
      </c>
      <c r="C1066" s="23">
        <v>3</v>
      </c>
      <c r="D1066" s="23">
        <v>16</v>
      </c>
      <c r="E1066" s="23">
        <v>28</v>
      </c>
      <c r="F1066" s="23">
        <v>32</v>
      </c>
      <c r="G1066" s="23">
        <v>34</v>
      </c>
      <c r="H1066" s="23">
        <v>37</v>
      </c>
      <c r="AD1066" s="24"/>
    </row>
    <row r="1067" spans="1:30">
      <c r="A1067" s="23">
        <v>1066</v>
      </c>
      <c r="B1067" s="194">
        <v>39921</v>
      </c>
      <c r="C1067" s="23">
        <v>22</v>
      </c>
      <c r="D1067" s="23">
        <v>23</v>
      </c>
      <c r="E1067" s="23">
        <v>29</v>
      </c>
      <c r="F1067" s="23">
        <v>32</v>
      </c>
      <c r="G1067" s="23">
        <v>38</v>
      </c>
      <c r="H1067" s="23">
        <v>45</v>
      </c>
      <c r="AD1067" s="24"/>
    </row>
    <row r="1068" spans="1:30">
      <c r="A1068" s="23">
        <v>1067</v>
      </c>
      <c r="B1068" s="194">
        <v>39925</v>
      </c>
      <c r="C1068" s="23">
        <v>12</v>
      </c>
      <c r="D1068" s="23">
        <v>16</v>
      </c>
      <c r="E1068" s="23">
        <v>17</v>
      </c>
      <c r="F1068" s="23">
        <v>18</v>
      </c>
      <c r="G1068" s="23">
        <v>34</v>
      </c>
      <c r="H1068" s="23">
        <v>37</v>
      </c>
      <c r="AD1068" s="24"/>
    </row>
    <row r="1069" spans="1:30">
      <c r="A1069" s="23">
        <v>1068</v>
      </c>
      <c r="B1069" s="194">
        <v>39928</v>
      </c>
      <c r="C1069" s="23">
        <v>6</v>
      </c>
      <c r="D1069" s="23">
        <v>15</v>
      </c>
      <c r="E1069" s="23">
        <v>19</v>
      </c>
      <c r="F1069" s="23">
        <v>37</v>
      </c>
      <c r="G1069" s="23">
        <v>39</v>
      </c>
      <c r="H1069" s="23">
        <v>53</v>
      </c>
      <c r="AD1069" s="24"/>
    </row>
    <row r="1070" spans="1:30">
      <c r="A1070" s="23">
        <v>1069</v>
      </c>
      <c r="B1070" s="194">
        <v>39932</v>
      </c>
      <c r="C1070" s="23">
        <v>4</v>
      </c>
      <c r="D1070" s="23">
        <v>14</v>
      </c>
      <c r="E1070" s="23">
        <v>20</v>
      </c>
      <c r="F1070" s="23">
        <v>24</v>
      </c>
      <c r="G1070" s="23">
        <v>46</v>
      </c>
      <c r="H1070" s="23">
        <v>50</v>
      </c>
      <c r="AD1070" s="24"/>
    </row>
    <row r="1071" spans="1:30">
      <c r="A1071" s="23">
        <v>1070</v>
      </c>
      <c r="B1071" s="194">
        <v>39935</v>
      </c>
      <c r="C1071" s="23">
        <v>5</v>
      </c>
      <c r="D1071" s="23">
        <v>6</v>
      </c>
      <c r="E1071" s="23">
        <v>10</v>
      </c>
      <c r="F1071" s="23">
        <v>14</v>
      </c>
      <c r="G1071" s="23">
        <v>22</v>
      </c>
      <c r="H1071" s="23">
        <v>36</v>
      </c>
      <c r="AD1071" s="24"/>
    </row>
    <row r="1072" spans="1:30">
      <c r="A1072" s="23">
        <v>1071</v>
      </c>
      <c r="B1072" s="194">
        <v>39939</v>
      </c>
      <c r="C1072" s="23">
        <v>21</v>
      </c>
      <c r="D1072" s="23">
        <v>29</v>
      </c>
      <c r="E1072" s="23">
        <v>32</v>
      </c>
      <c r="F1072" s="23">
        <v>35</v>
      </c>
      <c r="G1072" s="23">
        <v>43</v>
      </c>
      <c r="H1072" s="23">
        <v>50</v>
      </c>
      <c r="AD1072" s="24"/>
    </row>
    <row r="1073" spans="1:30">
      <c r="A1073" s="23">
        <v>1072</v>
      </c>
      <c r="B1073" s="194">
        <v>39942</v>
      </c>
      <c r="C1073" s="23">
        <v>5</v>
      </c>
      <c r="D1073" s="23">
        <v>10</v>
      </c>
      <c r="E1073" s="23">
        <v>39</v>
      </c>
      <c r="F1073" s="23">
        <v>42</v>
      </c>
      <c r="G1073" s="23">
        <v>46</v>
      </c>
      <c r="H1073" s="23">
        <v>54</v>
      </c>
      <c r="AD1073" s="24"/>
    </row>
    <row r="1074" spans="1:30">
      <c r="A1074" s="23">
        <v>1073</v>
      </c>
      <c r="B1074" s="194">
        <v>39946</v>
      </c>
      <c r="C1074" s="23">
        <v>19</v>
      </c>
      <c r="D1074" s="23">
        <v>20</v>
      </c>
      <c r="E1074" s="23">
        <v>28</v>
      </c>
      <c r="F1074" s="23">
        <v>34</v>
      </c>
      <c r="G1074" s="23">
        <v>36</v>
      </c>
      <c r="H1074" s="23">
        <v>44</v>
      </c>
      <c r="AD1074" s="24"/>
    </row>
    <row r="1075" spans="1:30">
      <c r="A1075" s="23">
        <v>1074</v>
      </c>
      <c r="B1075" s="194">
        <v>39949</v>
      </c>
      <c r="C1075" s="23">
        <v>5</v>
      </c>
      <c r="D1075" s="23">
        <v>11</v>
      </c>
      <c r="E1075" s="23">
        <v>13</v>
      </c>
      <c r="F1075" s="23">
        <v>21</v>
      </c>
      <c r="G1075" s="23">
        <v>53</v>
      </c>
      <c r="H1075" s="23">
        <v>54</v>
      </c>
      <c r="AD1075" s="24"/>
    </row>
    <row r="1076" spans="1:30">
      <c r="A1076" s="23">
        <v>1075</v>
      </c>
      <c r="B1076" s="194">
        <v>39953</v>
      </c>
      <c r="C1076" s="23">
        <v>2</v>
      </c>
      <c r="D1076" s="23">
        <v>5</v>
      </c>
      <c r="E1076" s="23">
        <v>12</v>
      </c>
      <c r="F1076" s="23">
        <v>32</v>
      </c>
      <c r="G1076" s="23">
        <v>40</v>
      </c>
      <c r="H1076" s="23">
        <v>44</v>
      </c>
      <c r="AD1076" s="24"/>
    </row>
    <row r="1077" spans="1:30">
      <c r="A1077" s="23">
        <v>1076</v>
      </c>
      <c r="B1077" s="194">
        <v>39956</v>
      </c>
      <c r="C1077" s="23">
        <v>14</v>
      </c>
      <c r="D1077" s="23">
        <v>26</v>
      </c>
      <c r="E1077" s="23">
        <v>29</v>
      </c>
      <c r="F1077" s="23">
        <v>35</v>
      </c>
      <c r="G1077" s="23">
        <v>37</v>
      </c>
      <c r="H1077" s="23">
        <v>39</v>
      </c>
      <c r="AD1077" s="24"/>
    </row>
    <row r="1078" spans="1:30">
      <c r="A1078" s="23">
        <v>1077</v>
      </c>
      <c r="B1078" s="194">
        <v>39960</v>
      </c>
      <c r="C1078" s="23">
        <v>1</v>
      </c>
      <c r="D1078" s="23">
        <v>7</v>
      </c>
      <c r="E1078" s="23">
        <v>14</v>
      </c>
      <c r="F1078" s="23">
        <v>31</v>
      </c>
      <c r="G1078" s="23">
        <v>35</v>
      </c>
      <c r="H1078" s="23">
        <v>46</v>
      </c>
      <c r="AD1078" s="24"/>
    </row>
    <row r="1079" spans="1:30">
      <c r="A1079" s="23">
        <v>1078</v>
      </c>
      <c r="B1079" s="194">
        <v>39963</v>
      </c>
      <c r="C1079" s="23">
        <v>15</v>
      </c>
      <c r="D1079" s="23">
        <v>37</v>
      </c>
      <c r="E1079" s="23">
        <v>38</v>
      </c>
      <c r="F1079" s="23">
        <v>42</v>
      </c>
      <c r="G1079" s="23">
        <v>49</v>
      </c>
      <c r="H1079" s="23">
        <v>50</v>
      </c>
      <c r="AD1079" s="24"/>
    </row>
    <row r="1080" spans="1:30">
      <c r="A1080" s="23">
        <v>1079</v>
      </c>
      <c r="B1080" s="194">
        <v>39967</v>
      </c>
      <c r="C1080" s="23">
        <v>3</v>
      </c>
      <c r="D1080" s="23">
        <v>6</v>
      </c>
      <c r="E1080" s="23">
        <v>10</v>
      </c>
      <c r="F1080" s="23">
        <v>17</v>
      </c>
      <c r="G1080" s="23">
        <v>34</v>
      </c>
      <c r="H1080" s="23">
        <v>37</v>
      </c>
      <c r="AD1080" s="24"/>
    </row>
    <row r="1081" spans="1:30">
      <c r="A1081" s="23">
        <v>1080</v>
      </c>
      <c r="B1081" s="194">
        <v>39970</v>
      </c>
      <c r="C1081" s="23">
        <v>28</v>
      </c>
      <c r="D1081" s="23">
        <v>34</v>
      </c>
      <c r="E1081" s="23">
        <v>40</v>
      </c>
      <c r="F1081" s="23">
        <v>43</v>
      </c>
      <c r="G1081" s="23">
        <v>50</v>
      </c>
      <c r="H1081" s="23">
        <v>51</v>
      </c>
      <c r="AD1081" s="24"/>
    </row>
    <row r="1082" spans="1:30">
      <c r="A1082" s="23">
        <v>1081</v>
      </c>
      <c r="B1082" s="194">
        <v>39974</v>
      </c>
      <c r="C1082" s="23">
        <v>1</v>
      </c>
      <c r="D1082" s="23">
        <v>5</v>
      </c>
      <c r="E1082" s="23">
        <v>14</v>
      </c>
      <c r="F1082" s="23">
        <v>23</v>
      </c>
      <c r="G1082" s="23">
        <v>35</v>
      </c>
      <c r="H1082" s="23">
        <v>45</v>
      </c>
      <c r="AD1082" s="24"/>
    </row>
    <row r="1083" spans="1:30">
      <c r="A1083" s="23">
        <v>1082</v>
      </c>
      <c r="B1083" s="194">
        <v>39977</v>
      </c>
      <c r="C1083" s="23">
        <v>11</v>
      </c>
      <c r="D1083" s="23">
        <v>19</v>
      </c>
      <c r="E1083" s="23">
        <v>22</v>
      </c>
      <c r="F1083" s="23">
        <v>33</v>
      </c>
      <c r="G1083" s="23">
        <v>34</v>
      </c>
      <c r="H1083" s="23">
        <v>53</v>
      </c>
      <c r="AD1083" s="24"/>
    </row>
    <row r="1084" spans="1:30">
      <c r="A1084" s="23">
        <v>1083</v>
      </c>
      <c r="B1084" s="194">
        <v>39981</v>
      </c>
      <c r="C1084" s="23">
        <v>1</v>
      </c>
      <c r="D1084" s="23">
        <v>9</v>
      </c>
      <c r="E1084" s="23">
        <v>14</v>
      </c>
      <c r="F1084" s="23">
        <v>20</v>
      </c>
      <c r="G1084" s="23">
        <v>25</v>
      </c>
      <c r="H1084" s="23">
        <v>54</v>
      </c>
      <c r="AD1084" s="24"/>
    </row>
    <row r="1085" spans="1:30">
      <c r="A1085" s="23">
        <v>1084</v>
      </c>
      <c r="B1085" s="194">
        <v>39984</v>
      </c>
      <c r="C1085" s="23">
        <v>1</v>
      </c>
      <c r="D1085" s="23">
        <v>37</v>
      </c>
      <c r="E1085" s="23">
        <v>44</v>
      </c>
      <c r="F1085" s="23">
        <v>46</v>
      </c>
      <c r="G1085" s="23">
        <v>48</v>
      </c>
      <c r="H1085" s="23">
        <v>50</v>
      </c>
      <c r="AD1085" s="24"/>
    </row>
    <row r="1086" spans="1:30">
      <c r="A1086" s="23">
        <v>1085</v>
      </c>
      <c r="B1086" s="194">
        <v>39988</v>
      </c>
      <c r="C1086" s="23">
        <v>8</v>
      </c>
      <c r="D1086" s="23">
        <v>11</v>
      </c>
      <c r="E1086" s="23">
        <v>27</v>
      </c>
      <c r="F1086" s="23">
        <v>35</v>
      </c>
      <c r="G1086" s="23">
        <v>36</v>
      </c>
      <c r="H1086" s="23">
        <v>51</v>
      </c>
      <c r="AD1086" s="24"/>
    </row>
    <row r="1087" spans="1:30">
      <c r="A1087" s="23">
        <v>1086</v>
      </c>
      <c r="B1087" s="194">
        <v>39991</v>
      </c>
      <c r="C1087" s="23">
        <v>4</v>
      </c>
      <c r="D1087" s="23">
        <v>11</v>
      </c>
      <c r="E1087" s="23">
        <v>17</v>
      </c>
      <c r="F1087" s="23">
        <v>18</v>
      </c>
      <c r="G1087" s="23">
        <v>21</v>
      </c>
      <c r="H1087" s="23">
        <v>48</v>
      </c>
      <c r="AD1087" s="24"/>
    </row>
    <row r="1088" spans="1:30">
      <c r="A1088" s="23">
        <v>1087</v>
      </c>
      <c r="B1088" s="194">
        <v>39995</v>
      </c>
      <c r="C1088" s="23">
        <v>16</v>
      </c>
      <c r="D1088" s="23">
        <v>20</v>
      </c>
      <c r="E1088" s="23">
        <v>23</v>
      </c>
      <c r="F1088" s="23">
        <v>29</v>
      </c>
      <c r="G1088" s="23">
        <v>35</v>
      </c>
      <c r="H1088" s="23">
        <v>47</v>
      </c>
      <c r="AD1088" s="24"/>
    </row>
    <row r="1089" spans="1:30">
      <c r="A1089" s="23">
        <v>1088</v>
      </c>
      <c r="B1089" s="194">
        <v>39998</v>
      </c>
      <c r="C1089" s="23">
        <v>10</v>
      </c>
      <c r="D1089" s="23">
        <v>23</v>
      </c>
      <c r="E1089" s="23">
        <v>31</v>
      </c>
      <c r="F1089" s="23">
        <v>33</v>
      </c>
      <c r="G1089" s="23">
        <v>51</v>
      </c>
      <c r="H1089" s="23">
        <v>52</v>
      </c>
      <c r="AD1089" s="24"/>
    </row>
    <row r="1090" spans="1:30">
      <c r="A1090" s="23">
        <v>1089</v>
      </c>
      <c r="B1090" s="194">
        <v>40002</v>
      </c>
      <c r="C1090" s="23">
        <v>11</v>
      </c>
      <c r="D1090" s="23">
        <v>15</v>
      </c>
      <c r="E1090" s="23">
        <v>29</v>
      </c>
      <c r="F1090" s="23">
        <v>37</v>
      </c>
      <c r="G1090" s="23">
        <v>39</v>
      </c>
      <c r="H1090" s="23">
        <v>44</v>
      </c>
      <c r="AD1090" s="24"/>
    </row>
    <row r="1091" spans="1:30">
      <c r="A1091" s="23">
        <v>1090</v>
      </c>
      <c r="B1091" s="194">
        <v>40005</v>
      </c>
      <c r="C1091" s="23">
        <v>6</v>
      </c>
      <c r="D1091" s="23">
        <v>15</v>
      </c>
      <c r="E1091" s="23">
        <v>18</v>
      </c>
      <c r="F1091" s="23">
        <v>33</v>
      </c>
      <c r="G1091" s="23">
        <v>37</v>
      </c>
      <c r="H1091" s="23">
        <v>40</v>
      </c>
      <c r="AD1091" s="24"/>
    </row>
    <row r="1092" spans="1:30">
      <c r="A1092" s="23">
        <v>1091</v>
      </c>
      <c r="B1092" s="194">
        <v>40009</v>
      </c>
      <c r="C1092" s="23">
        <v>6</v>
      </c>
      <c r="D1092" s="23">
        <v>14</v>
      </c>
      <c r="E1092" s="23">
        <v>19</v>
      </c>
      <c r="F1092" s="23">
        <v>20</v>
      </c>
      <c r="G1092" s="23">
        <v>39</v>
      </c>
      <c r="H1092" s="23">
        <v>53</v>
      </c>
      <c r="AD1092" s="24"/>
    </row>
    <row r="1093" spans="1:30">
      <c r="A1093" s="23">
        <v>1092</v>
      </c>
      <c r="B1093" s="194">
        <v>40012</v>
      </c>
      <c r="C1093" s="23">
        <v>10</v>
      </c>
      <c r="D1093" s="23">
        <v>18</v>
      </c>
      <c r="E1093" s="23">
        <v>33</v>
      </c>
      <c r="F1093" s="23">
        <v>38</v>
      </c>
      <c r="G1093" s="23">
        <v>40</v>
      </c>
      <c r="H1093" s="23">
        <v>43</v>
      </c>
      <c r="AD1093" s="24"/>
    </row>
    <row r="1094" spans="1:30">
      <c r="A1094" s="23">
        <v>1093</v>
      </c>
      <c r="B1094" s="194">
        <v>40016</v>
      </c>
      <c r="C1094" s="23">
        <v>30</v>
      </c>
      <c r="D1094" s="23">
        <v>35</v>
      </c>
      <c r="E1094" s="23">
        <v>36</v>
      </c>
      <c r="F1094" s="23">
        <v>38</v>
      </c>
      <c r="G1094" s="23">
        <v>49</v>
      </c>
      <c r="H1094" s="23">
        <v>52</v>
      </c>
      <c r="AD1094" s="24"/>
    </row>
    <row r="1095" spans="1:30">
      <c r="A1095" s="23">
        <v>1094</v>
      </c>
      <c r="B1095" s="194">
        <v>40019</v>
      </c>
      <c r="C1095" s="23">
        <v>6</v>
      </c>
      <c r="D1095" s="23">
        <v>25</v>
      </c>
      <c r="E1095" s="23">
        <v>26</v>
      </c>
      <c r="F1095" s="23">
        <v>35</v>
      </c>
      <c r="G1095" s="23">
        <v>38</v>
      </c>
      <c r="H1095" s="23">
        <v>40</v>
      </c>
      <c r="AD1095" s="24"/>
    </row>
    <row r="1096" spans="1:30">
      <c r="A1096" s="23">
        <v>1095</v>
      </c>
      <c r="B1096" s="194">
        <v>40023</v>
      </c>
      <c r="C1096" s="23">
        <v>6</v>
      </c>
      <c r="D1096" s="23">
        <v>12</v>
      </c>
      <c r="E1096" s="23">
        <v>22</v>
      </c>
      <c r="F1096" s="23">
        <v>28</v>
      </c>
      <c r="G1096" s="23">
        <v>31</v>
      </c>
      <c r="H1096" s="23">
        <v>44</v>
      </c>
      <c r="AD1096" s="24"/>
    </row>
    <row r="1097" spans="1:30">
      <c r="A1097" s="23">
        <v>1096</v>
      </c>
      <c r="B1097" s="194">
        <v>40026</v>
      </c>
      <c r="C1097" s="23">
        <v>10</v>
      </c>
      <c r="D1097" s="23">
        <v>12</v>
      </c>
      <c r="E1097" s="23">
        <v>22</v>
      </c>
      <c r="F1097" s="23">
        <v>25</v>
      </c>
      <c r="G1097" s="23">
        <v>42</v>
      </c>
      <c r="H1097" s="23">
        <v>54</v>
      </c>
      <c r="AD1097" s="24"/>
    </row>
    <row r="1098" spans="1:30">
      <c r="A1098" s="23">
        <v>1097</v>
      </c>
      <c r="B1098" s="194">
        <v>40030</v>
      </c>
      <c r="C1098" s="23">
        <v>14</v>
      </c>
      <c r="D1098" s="23">
        <v>22</v>
      </c>
      <c r="E1098" s="23">
        <v>29</v>
      </c>
      <c r="F1098" s="23">
        <v>32</v>
      </c>
      <c r="G1098" s="23">
        <v>33</v>
      </c>
      <c r="H1098" s="23">
        <v>35</v>
      </c>
      <c r="AD1098" s="24"/>
    </row>
    <row r="1099" spans="1:30">
      <c r="A1099" s="23">
        <v>1098</v>
      </c>
      <c r="B1099" s="194">
        <v>40033</v>
      </c>
      <c r="C1099" s="23">
        <v>15</v>
      </c>
      <c r="D1099" s="23">
        <v>25</v>
      </c>
      <c r="E1099" s="23">
        <v>27</v>
      </c>
      <c r="F1099" s="23">
        <v>45</v>
      </c>
      <c r="G1099" s="23">
        <v>46</v>
      </c>
      <c r="H1099" s="23">
        <v>50</v>
      </c>
      <c r="AD1099" s="24"/>
    </row>
    <row r="1100" spans="1:30">
      <c r="A1100" s="23">
        <v>1099</v>
      </c>
      <c r="B1100" s="194">
        <v>40037</v>
      </c>
      <c r="C1100" s="23">
        <v>3</v>
      </c>
      <c r="D1100" s="23">
        <v>6</v>
      </c>
      <c r="E1100" s="23">
        <v>11</v>
      </c>
      <c r="F1100" s="23">
        <v>27</v>
      </c>
      <c r="G1100" s="23">
        <v>28</v>
      </c>
      <c r="H1100" s="23">
        <v>46</v>
      </c>
      <c r="AD1100" s="24"/>
    </row>
    <row r="1101" spans="1:30">
      <c r="A1101" s="23">
        <v>1100</v>
      </c>
      <c r="B1101" s="194">
        <v>40040</v>
      </c>
      <c r="C1101" s="23">
        <v>1</v>
      </c>
      <c r="D1101" s="23">
        <v>18</v>
      </c>
      <c r="E1101" s="23">
        <v>19</v>
      </c>
      <c r="F1101" s="23">
        <v>29</v>
      </c>
      <c r="G1101" s="23">
        <v>44</v>
      </c>
      <c r="H1101" s="23">
        <v>54</v>
      </c>
      <c r="AD1101" s="24"/>
    </row>
    <row r="1102" spans="1:30">
      <c r="A1102" s="23">
        <v>1101</v>
      </c>
      <c r="B1102" s="194">
        <v>40044</v>
      </c>
      <c r="C1102" s="23">
        <v>10</v>
      </c>
      <c r="D1102" s="23">
        <v>19</v>
      </c>
      <c r="E1102" s="23">
        <v>26</v>
      </c>
      <c r="F1102" s="23">
        <v>35</v>
      </c>
      <c r="G1102" s="23">
        <v>38</v>
      </c>
      <c r="H1102" s="23">
        <v>39</v>
      </c>
      <c r="AD1102" s="24"/>
    </row>
    <row r="1103" spans="1:30">
      <c r="A1103" s="23">
        <v>1102</v>
      </c>
      <c r="B1103" s="194">
        <v>40047</v>
      </c>
      <c r="C1103" s="23">
        <v>10</v>
      </c>
      <c r="D1103" s="23">
        <v>19</v>
      </c>
      <c r="E1103" s="23">
        <v>27</v>
      </c>
      <c r="F1103" s="23">
        <v>31</v>
      </c>
      <c r="G1103" s="23">
        <v>51</v>
      </c>
      <c r="H1103" s="23">
        <v>53</v>
      </c>
      <c r="AD1103" s="24"/>
    </row>
    <row r="1104" spans="1:30">
      <c r="A1104" s="23">
        <v>1103</v>
      </c>
      <c r="B1104" s="194">
        <v>40051</v>
      </c>
      <c r="C1104" s="23">
        <v>8</v>
      </c>
      <c r="D1104" s="23">
        <v>31</v>
      </c>
      <c r="E1104" s="23">
        <v>32</v>
      </c>
      <c r="F1104" s="23">
        <v>33</v>
      </c>
      <c r="G1104" s="23">
        <v>38</v>
      </c>
      <c r="H1104" s="23">
        <v>50</v>
      </c>
      <c r="AD1104" s="24"/>
    </row>
    <row r="1105" spans="1:30">
      <c r="A1105" s="23">
        <v>1104</v>
      </c>
      <c r="B1105" s="194">
        <v>40054</v>
      </c>
      <c r="C1105" s="23">
        <v>1</v>
      </c>
      <c r="D1105" s="23">
        <v>5</v>
      </c>
      <c r="E1105" s="23">
        <v>6</v>
      </c>
      <c r="F1105" s="23">
        <v>37</v>
      </c>
      <c r="G1105" s="23">
        <v>44</v>
      </c>
      <c r="H1105" s="23">
        <v>53</v>
      </c>
      <c r="AD1105" s="24"/>
    </row>
    <row r="1106" spans="1:30">
      <c r="A1106" s="23">
        <v>1105</v>
      </c>
      <c r="B1106" s="194">
        <v>40058</v>
      </c>
      <c r="C1106" s="23">
        <v>4</v>
      </c>
      <c r="D1106" s="23">
        <v>7</v>
      </c>
      <c r="E1106" s="23">
        <v>12</v>
      </c>
      <c r="F1106" s="23">
        <v>22</v>
      </c>
      <c r="G1106" s="23">
        <v>26</v>
      </c>
      <c r="H1106" s="23">
        <v>39</v>
      </c>
      <c r="AD1106" s="24"/>
    </row>
    <row r="1107" spans="1:30">
      <c r="A1107" s="23">
        <v>1106</v>
      </c>
      <c r="B1107" s="194">
        <v>40061</v>
      </c>
      <c r="C1107" s="23">
        <v>6</v>
      </c>
      <c r="D1107" s="23">
        <v>25</v>
      </c>
      <c r="E1107" s="23">
        <v>35</v>
      </c>
      <c r="F1107" s="23">
        <v>43</v>
      </c>
      <c r="G1107" s="23">
        <v>46</v>
      </c>
      <c r="H1107" s="23">
        <v>53</v>
      </c>
      <c r="AD1107" s="24"/>
    </row>
    <row r="1108" spans="1:30">
      <c r="A1108" s="23">
        <v>1107</v>
      </c>
      <c r="B1108" s="194">
        <v>40065</v>
      </c>
      <c r="C1108" s="23">
        <v>18</v>
      </c>
      <c r="D1108" s="23">
        <v>22</v>
      </c>
      <c r="E1108" s="23">
        <v>29</v>
      </c>
      <c r="F1108" s="23">
        <v>34</v>
      </c>
      <c r="G1108" s="23">
        <v>36</v>
      </c>
      <c r="H1108" s="23">
        <v>47</v>
      </c>
      <c r="AD1108" s="24"/>
    </row>
    <row r="1109" spans="1:30">
      <c r="A1109" s="23">
        <v>1108</v>
      </c>
      <c r="B1109" s="194">
        <v>40068</v>
      </c>
      <c r="C1109" s="23">
        <v>10</v>
      </c>
      <c r="D1109" s="23">
        <v>13</v>
      </c>
      <c r="E1109" s="23">
        <v>20</v>
      </c>
      <c r="F1109" s="23">
        <v>37</v>
      </c>
      <c r="G1109" s="23">
        <v>38</v>
      </c>
      <c r="H1109" s="23">
        <v>54</v>
      </c>
      <c r="AD1109" s="24"/>
    </row>
    <row r="1110" spans="1:30">
      <c r="A1110" s="23">
        <v>1109</v>
      </c>
      <c r="B1110" s="194">
        <v>40072</v>
      </c>
      <c r="C1110" s="23">
        <v>8</v>
      </c>
      <c r="D1110" s="23">
        <v>9</v>
      </c>
      <c r="E1110" s="23">
        <v>11</v>
      </c>
      <c r="F1110" s="23">
        <v>25</v>
      </c>
      <c r="G1110" s="23">
        <v>39</v>
      </c>
      <c r="H1110" s="23">
        <v>41</v>
      </c>
      <c r="AD1110" s="24"/>
    </row>
    <row r="1111" spans="1:30">
      <c r="A1111" s="23">
        <v>1110</v>
      </c>
      <c r="B1111" s="194">
        <v>40075</v>
      </c>
      <c r="C1111" s="23">
        <v>33</v>
      </c>
      <c r="D1111" s="23">
        <v>36</v>
      </c>
      <c r="E1111" s="23">
        <v>40</v>
      </c>
      <c r="F1111" s="23">
        <v>44</v>
      </c>
      <c r="G1111" s="23">
        <v>45</v>
      </c>
      <c r="H1111" s="23">
        <v>54</v>
      </c>
      <c r="AD1111" s="24"/>
    </row>
    <row r="1112" spans="1:30">
      <c r="A1112" s="23">
        <v>1111</v>
      </c>
      <c r="B1112" s="194">
        <v>40079</v>
      </c>
      <c r="C1112" s="23">
        <v>8</v>
      </c>
      <c r="D1112" s="23">
        <v>10</v>
      </c>
      <c r="E1112" s="23">
        <v>15</v>
      </c>
      <c r="F1112" s="23">
        <v>23</v>
      </c>
      <c r="G1112" s="23">
        <v>25</v>
      </c>
      <c r="H1112" s="23">
        <v>34</v>
      </c>
      <c r="AD1112" s="24"/>
    </row>
    <row r="1113" spans="1:30">
      <c r="A1113" s="23">
        <v>1112</v>
      </c>
      <c r="B1113" s="194">
        <v>40082</v>
      </c>
      <c r="C1113" s="23">
        <v>6</v>
      </c>
      <c r="D1113" s="23">
        <v>10</v>
      </c>
      <c r="E1113" s="23">
        <v>19</v>
      </c>
      <c r="F1113" s="23">
        <v>24</v>
      </c>
      <c r="G1113" s="23">
        <v>25</v>
      </c>
      <c r="H1113" s="23">
        <v>29</v>
      </c>
      <c r="AD1113" s="24"/>
    </row>
    <row r="1114" spans="1:30">
      <c r="A1114" s="23">
        <v>1113</v>
      </c>
      <c r="B1114" s="194">
        <v>40086</v>
      </c>
      <c r="C1114" s="23">
        <v>4</v>
      </c>
      <c r="D1114" s="23">
        <v>11</v>
      </c>
      <c r="E1114" s="23">
        <v>20</v>
      </c>
      <c r="F1114" s="23">
        <v>30</v>
      </c>
      <c r="G1114" s="23">
        <v>37</v>
      </c>
      <c r="H1114" s="23">
        <v>43</v>
      </c>
      <c r="AD1114" s="24"/>
    </row>
    <row r="1115" spans="1:30">
      <c r="A1115" s="23">
        <v>1114</v>
      </c>
      <c r="B1115" s="194">
        <v>40089</v>
      </c>
      <c r="C1115" s="23">
        <v>3</v>
      </c>
      <c r="D1115" s="23">
        <v>5</v>
      </c>
      <c r="E1115" s="23">
        <v>9</v>
      </c>
      <c r="F1115" s="23">
        <v>40</v>
      </c>
      <c r="G1115" s="23">
        <v>42</v>
      </c>
      <c r="H1115" s="23">
        <v>47</v>
      </c>
      <c r="AD1115" s="24"/>
    </row>
    <row r="1116" spans="1:30">
      <c r="A1116" s="23">
        <v>1115</v>
      </c>
      <c r="B1116" s="194">
        <v>40093</v>
      </c>
      <c r="C1116" s="23">
        <v>3</v>
      </c>
      <c r="D1116" s="23">
        <v>17</v>
      </c>
      <c r="E1116" s="23">
        <v>34</v>
      </c>
      <c r="F1116" s="23">
        <v>35</v>
      </c>
      <c r="G1116" s="23">
        <v>40</v>
      </c>
      <c r="H1116" s="23">
        <v>48</v>
      </c>
      <c r="AD1116" s="24"/>
    </row>
    <row r="1117" spans="1:30">
      <c r="A1117" s="23">
        <v>1116</v>
      </c>
      <c r="B1117" s="194">
        <v>40096</v>
      </c>
      <c r="C1117" s="23">
        <v>5</v>
      </c>
      <c r="D1117" s="23">
        <v>26</v>
      </c>
      <c r="E1117" s="23">
        <v>27</v>
      </c>
      <c r="F1117" s="23">
        <v>34</v>
      </c>
      <c r="G1117" s="23">
        <v>42</v>
      </c>
      <c r="H1117" s="23">
        <v>48</v>
      </c>
      <c r="AD1117" s="24"/>
    </row>
    <row r="1118" spans="1:30">
      <c r="A1118" s="23">
        <v>1117</v>
      </c>
      <c r="B1118" s="194">
        <v>40100</v>
      </c>
      <c r="C1118" s="23">
        <v>10</v>
      </c>
      <c r="D1118" s="23">
        <v>12</v>
      </c>
      <c r="E1118" s="23">
        <v>13</v>
      </c>
      <c r="F1118" s="23">
        <v>20</v>
      </c>
      <c r="G1118" s="23">
        <v>22</v>
      </c>
      <c r="H1118" s="23">
        <v>54</v>
      </c>
      <c r="AD1118" s="24"/>
    </row>
    <row r="1119" spans="1:30">
      <c r="A1119" s="23">
        <v>1118</v>
      </c>
      <c r="B1119" s="194">
        <v>40103</v>
      </c>
      <c r="C1119" s="23">
        <v>5</v>
      </c>
      <c r="D1119" s="23">
        <v>6</v>
      </c>
      <c r="E1119" s="23">
        <v>12</v>
      </c>
      <c r="F1119" s="23">
        <v>15</v>
      </c>
      <c r="G1119" s="23">
        <v>22</v>
      </c>
      <c r="H1119" s="23">
        <v>43</v>
      </c>
      <c r="AD1119" s="24"/>
    </row>
    <row r="1120" spans="1:30">
      <c r="A1120" s="23">
        <v>1119</v>
      </c>
      <c r="B1120" s="194">
        <v>40107</v>
      </c>
      <c r="C1120" s="23">
        <v>13</v>
      </c>
      <c r="D1120" s="23">
        <v>16</v>
      </c>
      <c r="E1120" s="23">
        <v>26</v>
      </c>
      <c r="F1120" s="23">
        <v>35</v>
      </c>
      <c r="G1120" s="23">
        <v>37</v>
      </c>
      <c r="H1120" s="23">
        <v>39</v>
      </c>
      <c r="AD1120" s="24"/>
    </row>
    <row r="1121" spans="1:30">
      <c r="A1121" s="23">
        <v>1120</v>
      </c>
      <c r="B1121" s="194">
        <v>40110</v>
      </c>
      <c r="C1121" s="23">
        <v>2</v>
      </c>
      <c r="D1121" s="23">
        <v>11</v>
      </c>
      <c r="E1121" s="23">
        <v>15</v>
      </c>
      <c r="F1121" s="23">
        <v>30</v>
      </c>
      <c r="G1121" s="23">
        <v>36</v>
      </c>
      <c r="H1121" s="23">
        <v>39</v>
      </c>
      <c r="AD1121" s="24"/>
    </row>
    <row r="1122" spans="1:30">
      <c r="A1122" s="23">
        <v>1121</v>
      </c>
      <c r="B1122" s="194">
        <v>40114</v>
      </c>
      <c r="C1122" s="23">
        <v>13</v>
      </c>
      <c r="D1122" s="23">
        <v>18</v>
      </c>
      <c r="E1122" s="23">
        <v>35</v>
      </c>
      <c r="F1122" s="23">
        <v>40</v>
      </c>
      <c r="G1122" s="23">
        <v>41</v>
      </c>
      <c r="H1122" s="23">
        <v>42</v>
      </c>
      <c r="AD1122" s="24"/>
    </row>
    <row r="1123" spans="1:30">
      <c r="A1123" s="23">
        <v>1122</v>
      </c>
      <c r="B1123" s="194">
        <v>40117</v>
      </c>
      <c r="C1123" s="23">
        <v>6</v>
      </c>
      <c r="D1123" s="23">
        <v>25</v>
      </c>
      <c r="E1123" s="23">
        <v>33</v>
      </c>
      <c r="F1123" s="23">
        <v>42</v>
      </c>
      <c r="G1123" s="23">
        <v>48</v>
      </c>
      <c r="H1123" s="23">
        <v>49</v>
      </c>
      <c r="AD1123" s="24"/>
    </row>
    <row r="1124" spans="1:30">
      <c r="A1124" s="23">
        <v>1123</v>
      </c>
      <c r="B1124" s="194">
        <v>40121</v>
      </c>
      <c r="C1124" s="23">
        <v>7</v>
      </c>
      <c r="D1124" s="23">
        <v>20</v>
      </c>
      <c r="E1124" s="23">
        <v>26</v>
      </c>
      <c r="F1124" s="23">
        <v>37</v>
      </c>
      <c r="G1124" s="23">
        <v>38</v>
      </c>
      <c r="H1124" s="23">
        <v>39</v>
      </c>
      <c r="AD1124" s="24"/>
    </row>
    <row r="1125" spans="1:30">
      <c r="A1125" s="23">
        <v>1124</v>
      </c>
      <c r="B1125" s="194">
        <v>40124</v>
      </c>
      <c r="C1125" s="23">
        <v>12</v>
      </c>
      <c r="D1125" s="23">
        <v>21</v>
      </c>
      <c r="E1125" s="23">
        <v>25</v>
      </c>
      <c r="F1125" s="23">
        <v>37</v>
      </c>
      <c r="G1125" s="23">
        <v>38</v>
      </c>
      <c r="H1125" s="23">
        <v>49</v>
      </c>
      <c r="AD1125" s="24"/>
    </row>
    <row r="1126" spans="1:30">
      <c r="A1126" s="23">
        <v>1125</v>
      </c>
      <c r="B1126" s="194">
        <v>40128</v>
      </c>
      <c r="C1126" s="23">
        <v>4</v>
      </c>
      <c r="D1126" s="23">
        <v>35</v>
      </c>
      <c r="E1126" s="23">
        <v>43</v>
      </c>
      <c r="F1126" s="23">
        <v>46</v>
      </c>
      <c r="G1126" s="23">
        <v>47</v>
      </c>
      <c r="H1126" s="23">
        <v>53</v>
      </c>
      <c r="AD1126" s="24"/>
    </row>
    <row r="1127" spans="1:30">
      <c r="A1127" s="23">
        <v>1126</v>
      </c>
      <c r="B1127" s="194">
        <v>40131</v>
      </c>
      <c r="C1127" s="23">
        <v>2</v>
      </c>
      <c r="D1127" s="23">
        <v>18</v>
      </c>
      <c r="E1127" s="23">
        <v>19</v>
      </c>
      <c r="F1127" s="23">
        <v>23</v>
      </c>
      <c r="G1127" s="23">
        <v>34</v>
      </c>
      <c r="H1127" s="23">
        <v>53</v>
      </c>
      <c r="AD1127" s="24"/>
    </row>
    <row r="1128" spans="1:30">
      <c r="A1128" s="23">
        <v>1127</v>
      </c>
      <c r="B1128" s="194">
        <v>40135</v>
      </c>
      <c r="C1128" s="23">
        <v>5</v>
      </c>
      <c r="D1128" s="23">
        <v>10</v>
      </c>
      <c r="E1128" s="23">
        <v>32</v>
      </c>
      <c r="F1128" s="23">
        <v>38</v>
      </c>
      <c r="G1128" s="23">
        <v>48</v>
      </c>
      <c r="H1128" s="23">
        <v>49</v>
      </c>
      <c r="AD1128" s="24"/>
    </row>
    <row r="1129" spans="1:30">
      <c r="A1129" s="23">
        <v>1128</v>
      </c>
      <c r="B1129" s="194">
        <v>40138</v>
      </c>
      <c r="C1129" s="23">
        <v>8</v>
      </c>
      <c r="D1129" s="23">
        <v>11</v>
      </c>
      <c r="E1129" s="23">
        <v>18</v>
      </c>
      <c r="F1129" s="23">
        <v>37</v>
      </c>
      <c r="G1129" s="23">
        <v>40</v>
      </c>
      <c r="H1129" s="23">
        <v>51</v>
      </c>
      <c r="AD1129" s="24"/>
    </row>
    <row r="1130" spans="1:30">
      <c r="A1130" s="23">
        <v>1129</v>
      </c>
      <c r="B1130" s="194">
        <v>40142</v>
      </c>
      <c r="C1130" s="23">
        <v>11</v>
      </c>
      <c r="D1130" s="23">
        <v>13</v>
      </c>
      <c r="E1130" s="23">
        <v>15</v>
      </c>
      <c r="F1130" s="23">
        <v>17</v>
      </c>
      <c r="G1130" s="23">
        <v>22</v>
      </c>
      <c r="H1130" s="23">
        <v>27</v>
      </c>
      <c r="AD1130" s="24"/>
    </row>
    <row r="1131" spans="1:30">
      <c r="A1131" s="23">
        <v>1130</v>
      </c>
      <c r="B1131" s="194">
        <v>40145</v>
      </c>
      <c r="C1131" s="23">
        <v>8</v>
      </c>
      <c r="D1131" s="23">
        <v>14</v>
      </c>
      <c r="E1131" s="23">
        <v>27</v>
      </c>
      <c r="F1131" s="23">
        <v>34</v>
      </c>
      <c r="G1131" s="23">
        <v>52</v>
      </c>
      <c r="H1131" s="23">
        <v>54</v>
      </c>
      <c r="AD1131" s="24"/>
    </row>
    <row r="1132" spans="1:30">
      <c r="A1132" s="23">
        <v>1131</v>
      </c>
      <c r="B1132" s="194">
        <v>40149</v>
      </c>
      <c r="C1132" s="23">
        <v>4</v>
      </c>
      <c r="D1132" s="23">
        <v>16</v>
      </c>
      <c r="E1132" s="23">
        <v>19</v>
      </c>
      <c r="F1132" s="23">
        <v>31</v>
      </c>
      <c r="G1132" s="23">
        <v>33</v>
      </c>
      <c r="H1132" s="23">
        <v>44</v>
      </c>
      <c r="AD1132" s="24"/>
    </row>
    <row r="1133" spans="1:30">
      <c r="A1133" s="23">
        <v>1132</v>
      </c>
      <c r="B1133" s="194">
        <v>40152</v>
      </c>
      <c r="C1133" s="23">
        <v>6</v>
      </c>
      <c r="D1133" s="23">
        <v>11</v>
      </c>
      <c r="E1133" s="23">
        <v>13</v>
      </c>
      <c r="F1133" s="23">
        <v>19</v>
      </c>
      <c r="G1133" s="23">
        <v>24</v>
      </c>
      <c r="H1133" s="23">
        <v>51</v>
      </c>
      <c r="AD1133" s="24"/>
    </row>
    <row r="1134" spans="1:30">
      <c r="A1134" s="23">
        <v>1133</v>
      </c>
      <c r="B1134" s="194">
        <v>40156</v>
      </c>
      <c r="C1134" s="23">
        <v>9</v>
      </c>
      <c r="D1134" s="23">
        <v>24</v>
      </c>
      <c r="E1134" s="23">
        <v>28</v>
      </c>
      <c r="F1134" s="23">
        <v>45</v>
      </c>
      <c r="G1134" s="23">
        <v>49</v>
      </c>
      <c r="H1134" s="23">
        <v>51</v>
      </c>
      <c r="AD1134" s="24"/>
    </row>
    <row r="1135" spans="1:30">
      <c r="A1135" s="23">
        <v>1134</v>
      </c>
      <c r="B1135" s="194">
        <v>40159</v>
      </c>
      <c r="C1135" s="23">
        <v>1</v>
      </c>
      <c r="D1135" s="23">
        <v>10</v>
      </c>
      <c r="E1135" s="23">
        <v>11</v>
      </c>
      <c r="F1135" s="23">
        <v>13</v>
      </c>
      <c r="G1135" s="23">
        <v>35</v>
      </c>
      <c r="H1135" s="23">
        <v>49</v>
      </c>
      <c r="AD1135" s="24"/>
    </row>
    <row r="1136" spans="1:30">
      <c r="A1136" s="23">
        <v>1135</v>
      </c>
      <c r="B1136" s="194">
        <v>40163</v>
      </c>
      <c r="C1136" s="23">
        <v>3</v>
      </c>
      <c r="D1136" s="23">
        <v>13</v>
      </c>
      <c r="E1136" s="23">
        <v>40</v>
      </c>
      <c r="F1136" s="23">
        <v>44</v>
      </c>
      <c r="G1136" s="23">
        <v>46</v>
      </c>
      <c r="H1136" s="23">
        <v>50</v>
      </c>
      <c r="AD1136" s="24"/>
    </row>
    <row r="1137" spans="1:30">
      <c r="A1137" s="23">
        <v>1136</v>
      </c>
      <c r="B1137" s="194">
        <v>40166</v>
      </c>
      <c r="C1137" s="23">
        <v>11</v>
      </c>
      <c r="D1137" s="23">
        <v>13</v>
      </c>
      <c r="E1137" s="23">
        <v>16</v>
      </c>
      <c r="F1137" s="23">
        <v>24</v>
      </c>
      <c r="G1137" s="23">
        <v>31</v>
      </c>
      <c r="H1137" s="23">
        <v>46</v>
      </c>
      <c r="AD1137" s="24"/>
    </row>
    <row r="1138" spans="1:30">
      <c r="A1138" s="23">
        <v>1137</v>
      </c>
      <c r="B1138" s="194">
        <v>40169</v>
      </c>
      <c r="C1138" s="23">
        <v>3</v>
      </c>
      <c r="D1138" s="23">
        <v>27</v>
      </c>
      <c r="E1138" s="23">
        <v>36</v>
      </c>
      <c r="F1138" s="23">
        <v>39</v>
      </c>
      <c r="G1138" s="23">
        <v>40</v>
      </c>
      <c r="H1138" s="23">
        <v>43</v>
      </c>
      <c r="AD1138" s="24"/>
    </row>
    <row r="1139" spans="1:30">
      <c r="A1139" s="23">
        <v>1138</v>
      </c>
      <c r="B1139" s="194">
        <v>40171</v>
      </c>
      <c r="C1139" s="23">
        <v>4</v>
      </c>
      <c r="D1139" s="23">
        <v>12</v>
      </c>
      <c r="E1139" s="23">
        <v>16</v>
      </c>
      <c r="F1139" s="23">
        <v>34</v>
      </c>
      <c r="G1139" s="23">
        <v>44</v>
      </c>
      <c r="H1139" s="23">
        <v>49</v>
      </c>
      <c r="AD1139" s="24"/>
    </row>
    <row r="1140" spans="1:30">
      <c r="A1140" s="23">
        <v>1139</v>
      </c>
      <c r="B1140" s="194">
        <v>40173</v>
      </c>
      <c r="C1140" s="23">
        <v>5</v>
      </c>
      <c r="D1140" s="23">
        <v>10</v>
      </c>
      <c r="E1140" s="23">
        <v>12</v>
      </c>
      <c r="F1140" s="23">
        <v>18</v>
      </c>
      <c r="G1140" s="23">
        <v>25</v>
      </c>
      <c r="H1140" s="23">
        <v>33</v>
      </c>
      <c r="AD1140" s="24"/>
    </row>
    <row r="1141" spans="1:30">
      <c r="A1141" s="23">
        <v>1140</v>
      </c>
      <c r="B1141" s="194">
        <v>40178</v>
      </c>
      <c r="C1141" s="23">
        <v>17</v>
      </c>
      <c r="D1141" s="23">
        <v>39</v>
      </c>
      <c r="E1141" s="23">
        <v>43</v>
      </c>
      <c r="F1141" s="23">
        <v>46</v>
      </c>
      <c r="G1141" s="23">
        <v>52</v>
      </c>
      <c r="H1141" s="23">
        <v>53</v>
      </c>
      <c r="AD1141" s="24"/>
    </row>
    <row r="1142" spans="1:30">
      <c r="A1142" s="23">
        <v>1141</v>
      </c>
      <c r="B1142" s="194">
        <v>40180</v>
      </c>
      <c r="C1142" s="23">
        <v>11</v>
      </c>
      <c r="D1142" s="23">
        <v>14</v>
      </c>
      <c r="E1142" s="23">
        <v>21</v>
      </c>
      <c r="F1142" s="23">
        <v>25</v>
      </c>
      <c r="G1142" s="23">
        <v>46</v>
      </c>
      <c r="H1142" s="23">
        <v>50</v>
      </c>
      <c r="AD1142" s="24"/>
    </row>
    <row r="1143" spans="1:30">
      <c r="A1143" s="23">
        <v>1142</v>
      </c>
      <c r="B1143" s="194">
        <v>40184</v>
      </c>
      <c r="C1143" s="23">
        <v>4</v>
      </c>
      <c r="D1143" s="23">
        <v>19</v>
      </c>
      <c r="E1143" s="23">
        <v>27</v>
      </c>
      <c r="F1143" s="23">
        <v>35</v>
      </c>
      <c r="G1143" s="23">
        <v>40</v>
      </c>
      <c r="H1143" s="23">
        <v>44</v>
      </c>
      <c r="AD1143" s="24"/>
    </row>
    <row r="1144" spans="1:30">
      <c r="A1144" s="23">
        <v>1143</v>
      </c>
      <c r="B1144" s="194">
        <v>40187</v>
      </c>
      <c r="C1144" s="23">
        <v>1</v>
      </c>
      <c r="D1144" s="23">
        <v>9</v>
      </c>
      <c r="E1144" s="23">
        <v>19</v>
      </c>
      <c r="F1144" s="23">
        <v>21</v>
      </c>
      <c r="G1144" s="23">
        <v>34</v>
      </c>
      <c r="H1144" s="23">
        <v>54</v>
      </c>
      <c r="AD1144" s="24"/>
    </row>
    <row r="1145" spans="1:30">
      <c r="A1145" s="23">
        <v>1144</v>
      </c>
      <c r="B1145" s="194">
        <v>40191</v>
      </c>
      <c r="C1145" s="23">
        <v>4</v>
      </c>
      <c r="D1145" s="23">
        <v>28</v>
      </c>
      <c r="E1145" s="23">
        <v>29</v>
      </c>
      <c r="F1145" s="23">
        <v>30</v>
      </c>
      <c r="G1145" s="23">
        <v>43</v>
      </c>
      <c r="H1145" s="23">
        <v>52</v>
      </c>
      <c r="AD1145" s="24"/>
    </row>
    <row r="1146" spans="1:30">
      <c r="A1146" s="23">
        <v>1145</v>
      </c>
      <c r="B1146" s="194">
        <v>40194</v>
      </c>
      <c r="C1146" s="23">
        <v>11</v>
      </c>
      <c r="D1146" s="23">
        <v>12</v>
      </c>
      <c r="E1146" s="23">
        <v>20</v>
      </c>
      <c r="F1146" s="23">
        <v>40</v>
      </c>
      <c r="G1146" s="23">
        <v>41</v>
      </c>
      <c r="H1146" s="23">
        <v>46</v>
      </c>
      <c r="AD1146" s="24"/>
    </row>
    <row r="1147" spans="1:30">
      <c r="A1147" s="23">
        <v>1146</v>
      </c>
      <c r="B1147" s="194">
        <v>40198</v>
      </c>
      <c r="C1147" s="23">
        <v>19</v>
      </c>
      <c r="D1147" s="23">
        <v>21</v>
      </c>
      <c r="E1147" s="23">
        <v>26</v>
      </c>
      <c r="F1147" s="23">
        <v>31</v>
      </c>
      <c r="G1147" s="23">
        <v>42</v>
      </c>
      <c r="H1147" s="23">
        <v>49</v>
      </c>
      <c r="AD1147" s="24"/>
    </row>
    <row r="1148" spans="1:30">
      <c r="A1148" s="23">
        <v>1147</v>
      </c>
      <c r="B1148" s="194">
        <v>40201</v>
      </c>
      <c r="C1148" s="23">
        <v>13</v>
      </c>
      <c r="D1148" s="23">
        <v>20</v>
      </c>
      <c r="E1148" s="23">
        <v>24</v>
      </c>
      <c r="F1148" s="23">
        <v>25</v>
      </c>
      <c r="G1148" s="23">
        <v>38</v>
      </c>
      <c r="H1148" s="23">
        <v>41</v>
      </c>
      <c r="AD1148" s="24"/>
    </row>
    <row r="1149" spans="1:30">
      <c r="A1149" s="23">
        <v>1148</v>
      </c>
      <c r="B1149" s="194">
        <v>40205</v>
      </c>
      <c r="C1149" s="23">
        <v>8</v>
      </c>
      <c r="D1149" s="23">
        <v>10</v>
      </c>
      <c r="E1149" s="23">
        <v>17</v>
      </c>
      <c r="F1149" s="23">
        <v>29</v>
      </c>
      <c r="G1149" s="23">
        <v>37</v>
      </c>
      <c r="H1149" s="23">
        <v>40</v>
      </c>
      <c r="AD1149" s="24"/>
    </row>
    <row r="1150" spans="1:30">
      <c r="A1150" s="23">
        <v>1149</v>
      </c>
      <c r="B1150" s="194">
        <v>40208</v>
      </c>
      <c r="C1150" s="23">
        <v>3</v>
      </c>
      <c r="D1150" s="23">
        <v>11</v>
      </c>
      <c r="E1150" s="23">
        <v>15</v>
      </c>
      <c r="F1150" s="23">
        <v>21</v>
      </c>
      <c r="G1150" s="23">
        <v>27</v>
      </c>
      <c r="H1150" s="23">
        <v>49</v>
      </c>
      <c r="AD1150" s="24"/>
    </row>
    <row r="1151" spans="1:30">
      <c r="A1151" s="23">
        <v>1150</v>
      </c>
      <c r="B1151" s="194">
        <v>40212</v>
      </c>
      <c r="C1151" s="23">
        <v>2</v>
      </c>
      <c r="D1151" s="23">
        <v>11</v>
      </c>
      <c r="E1151" s="23">
        <v>20</v>
      </c>
      <c r="F1151" s="23">
        <v>31</v>
      </c>
      <c r="G1151" s="23">
        <v>43</v>
      </c>
      <c r="H1151" s="23">
        <v>47</v>
      </c>
      <c r="AD1151" s="24"/>
    </row>
    <row r="1152" spans="1:30">
      <c r="A1152" s="23">
        <v>1151</v>
      </c>
      <c r="B1152" s="194">
        <v>40215</v>
      </c>
      <c r="C1152" s="23">
        <v>1</v>
      </c>
      <c r="D1152" s="23">
        <v>7</v>
      </c>
      <c r="E1152" s="23">
        <v>28</v>
      </c>
      <c r="F1152" s="23">
        <v>30</v>
      </c>
      <c r="G1152" s="23">
        <v>44</v>
      </c>
      <c r="H1152" s="23">
        <v>46</v>
      </c>
      <c r="AD1152" s="24"/>
    </row>
    <row r="1153" spans="1:30">
      <c r="A1153" s="23">
        <v>1152</v>
      </c>
      <c r="B1153" s="194">
        <v>40219</v>
      </c>
      <c r="C1153" s="23">
        <v>2</v>
      </c>
      <c r="D1153" s="23">
        <v>3</v>
      </c>
      <c r="E1153" s="23">
        <v>6</v>
      </c>
      <c r="F1153" s="23">
        <v>18</v>
      </c>
      <c r="G1153" s="23">
        <v>20</v>
      </c>
      <c r="H1153" s="23">
        <v>28</v>
      </c>
      <c r="AD1153" s="24"/>
    </row>
    <row r="1154" spans="1:30">
      <c r="A1154" s="23">
        <v>1153</v>
      </c>
      <c r="B1154" s="194">
        <v>40222</v>
      </c>
      <c r="C1154" s="23">
        <v>1</v>
      </c>
      <c r="D1154" s="23">
        <v>8</v>
      </c>
      <c r="E1154" s="23">
        <v>11</v>
      </c>
      <c r="F1154" s="23">
        <v>22</v>
      </c>
      <c r="G1154" s="23">
        <v>30</v>
      </c>
      <c r="H1154" s="23">
        <v>35</v>
      </c>
      <c r="AD1154" s="24"/>
    </row>
    <row r="1155" spans="1:30">
      <c r="A1155" s="23">
        <v>1154</v>
      </c>
      <c r="B1155" s="194">
        <v>40226</v>
      </c>
      <c r="C1155" s="23">
        <v>1</v>
      </c>
      <c r="D1155" s="23">
        <v>2</v>
      </c>
      <c r="E1155" s="23">
        <v>11</v>
      </c>
      <c r="F1155" s="23">
        <v>12</v>
      </c>
      <c r="G1155" s="23">
        <v>34</v>
      </c>
      <c r="H1155" s="23">
        <v>49</v>
      </c>
      <c r="AD1155" s="24"/>
    </row>
    <row r="1156" spans="1:30">
      <c r="A1156" s="23">
        <v>1155</v>
      </c>
      <c r="B1156" s="194">
        <v>40229</v>
      </c>
      <c r="C1156" s="23">
        <v>4</v>
      </c>
      <c r="D1156" s="23">
        <v>13</v>
      </c>
      <c r="E1156" s="23">
        <v>14</v>
      </c>
      <c r="F1156" s="23">
        <v>21</v>
      </c>
      <c r="G1156" s="23">
        <v>30</v>
      </c>
      <c r="H1156" s="23">
        <v>34</v>
      </c>
      <c r="AD1156" s="24"/>
    </row>
    <row r="1157" spans="1:30">
      <c r="A1157" s="23">
        <v>1156</v>
      </c>
      <c r="B1157" s="194">
        <v>40233</v>
      </c>
      <c r="C1157" s="23">
        <v>17</v>
      </c>
      <c r="D1157" s="23">
        <v>20</v>
      </c>
      <c r="E1157" s="23">
        <v>26</v>
      </c>
      <c r="F1157" s="23">
        <v>36</v>
      </c>
      <c r="G1157" s="23">
        <v>42</v>
      </c>
      <c r="H1157" s="23">
        <v>54</v>
      </c>
      <c r="AD1157" s="24"/>
    </row>
    <row r="1158" spans="1:30">
      <c r="A1158" s="23">
        <v>1157</v>
      </c>
      <c r="B1158" s="194">
        <v>40236</v>
      </c>
      <c r="C1158" s="23">
        <v>10</v>
      </c>
      <c r="D1158" s="23">
        <v>11</v>
      </c>
      <c r="E1158" s="23">
        <v>17</v>
      </c>
      <c r="F1158" s="23">
        <v>19</v>
      </c>
      <c r="G1158" s="23">
        <v>37</v>
      </c>
      <c r="H1158" s="23">
        <v>41</v>
      </c>
      <c r="AD1158" s="24"/>
    </row>
    <row r="1159" spans="1:30">
      <c r="A1159" s="23">
        <v>1158</v>
      </c>
      <c r="B1159" s="194">
        <v>40240</v>
      </c>
      <c r="C1159" s="23">
        <v>16</v>
      </c>
      <c r="D1159" s="23">
        <v>18</v>
      </c>
      <c r="E1159" s="23">
        <v>31</v>
      </c>
      <c r="F1159" s="23">
        <v>39</v>
      </c>
      <c r="G1159" s="23">
        <v>42</v>
      </c>
      <c r="H1159" s="23">
        <v>44</v>
      </c>
      <c r="AD1159" s="24"/>
    </row>
    <row r="1160" spans="1:30">
      <c r="A1160" s="23">
        <v>1159</v>
      </c>
      <c r="B1160" s="194">
        <v>40243</v>
      </c>
      <c r="C1160" s="23">
        <v>17</v>
      </c>
      <c r="D1160" s="23">
        <v>19</v>
      </c>
      <c r="E1160" s="23">
        <v>37</v>
      </c>
      <c r="F1160" s="23">
        <v>41</v>
      </c>
      <c r="G1160" s="23">
        <v>42</v>
      </c>
      <c r="H1160" s="23">
        <v>49</v>
      </c>
      <c r="AD1160" s="24"/>
    </row>
    <row r="1161" spans="1:30">
      <c r="A1161" s="23">
        <v>1160</v>
      </c>
      <c r="B1161" s="194">
        <v>40247</v>
      </c>
      <c r="C1161" s="23">
        <v>21</v>
      </c>
      <c r="D1161" s="23">
        <v>23</v>
      </c>
      <c r="E1161" s="23">
        <v>37</v>
      </c>
      <c r="F1161" s="23">
        <v>44</v>
      </c>
      <c r="G1161" s="23">
        <v>46</v>
      </c>
      <c r="H1161" s="23">
        <v>48</v>
      </c>
      <c r="AD1161" s="24"/>
    </row>
    <row r="1162" spans="1:30">
      <c r="A1162" s="23">
        <v>1161</v>
      </c>
      <c r="B1162" s="194">
        <v>40250</v>
      </c>
      <c r="C1162" s="23">
        <v>23</v>
      </c>
      <c r="D1162" s="23">
        <v>24</v>
      </c>
      <c r="E1162" s="23">
        <v>26</v>
      </c>
      <c r="F1162" s="23">
        <v>38</v>
      </c>
      <c r="G1162" s="23">
        <v>42</v>
      </c>
      <c r="H1162" s="23">
        <v>49</v>
      </c>
      <c r="AD1162" s="24"/>
    </row>
    <row r="1163" spans="1:30">
      <c r="A1163" s="23">
        <v>1162</v>
      </c>
      <c r="B1163" s="194">
        <v>40254</v>
      </c>
      <c r="C1163" s="23">
        <v>2</v>
      </c>
      <c r="D1163" s="23">
        <v>14</v>
      </c>
      <c r="E1163" s="23">
        <v>18</v>
      </c>
      <c r="F1163" s="23">
        <v>29</v>
      </c>
      <c r="G1163" s="23">
        <v>36</v>
      </c>
      <c r="H1163" s="23">
        <v>38</v>
      </c>
      <c r="AD1163" s="24"/>
    </row>
    <row r="1164" spans="1:30">
      <c r="A1164" s="23">
        <v>1163</v>
      </c>
      <c r="B1164" s="194">
        <v>40257</v>
      </c>
      <c r="C1164" s="23">
        <v>8</v>
      </c>
      <c r="D1164" s="23">
        <v>13</v>
      </c>
      <c r="E1164" s="23">
        <v>28</v>
      </c>
      <c r="F1164" s="23">
        <v>31</v>
      </c>
      <c r="G1164" s="23">
        <v>32</v>
      </c>
      <c r="H1164" s="23">
        <v>33</v>
      </c>
      <c r="AD1164" s="24"/>
    </row>
    <row r="1165" spans="1:30">
      <c r="A1165" s="23">
        <v>1164</v>
      </c>
      <c r="B1165" s="194">
        <v>40261</v>
      </c>
      <c r="C1165" s="23">
        <v>7</v>
      </c>
      <c r="D1165" s="23">
        <v>25</v>
      </c>
      <c r="E1165" s="23">
        <v>41</v>
      </c>
      <c r="F1165" s="23">
        <v>47</v>
      </c>
      <c r="G1165" s="23">
        <v>50</v>
      </c>
      <c r="H1165" s="23">
        <v>53</v>
      </c>
      <c r="AD1165" s="24"/>
    </row>
    <row r="1166" spans="1:30">
      <c r="A1166" s="23">
        <v>1165</v>
      </c>
      <c r="B1166" s="194">
        <v>40264</v>
      </c>
      <c r="C1166" s="23">
        <v>2</v>
      </c>
      <c r="D1166" s="23">
        <v>6</v>
      </c>
      <c r="E1166" s="23">
        <v>27</v>
      </c>
      <c r="F1166" s="23">
        <v>37</v>
      </c>
      <c r="G1166" s="23">
        <v>44</v>
      </c>
      <c r="H1166" s="23">
        <v>47</v>
      </c>
      <c r="AD1166" s="24"/>
    </row>
    <row r="1167" spans="1:30">
      <c r="A1167" s="23">
        <v>1166</v>
      </c>
      <c r="B1167" s="194">
        <v>40268</v>
      </c>
      <c r="C1167" s="23">
        <v>1</v>
      </c>
      <c r="D1167" s="23">
        <v>6</v>
      </c>
      <c r="E1167" s="23">
        <v>23</v>
      </c>
      <c r="F1167" s="23">
        <v>26</v>
      </c>
      <c r="G1167" s="23">
        <v>39</v>
      </c>
      <c r="H1167" s="23">
        <v>49</v>
      </c>
      <c r="AD1167" s="24"/>
    </row>
    <row r="1168" spans="1:30">
      <c r="A1168" s="23">
        <v>1167</v>
      </c>
      <c r="B1168" s="194">
        <v>40271</v>
      </c>
      <c r="C1168" s="23">
        <v>31</v>
      </c>
      <c r="D1168" s="23">
        <v>33</v>
      </c>
      <c r="E1168" s="23">
        <v>34</v>
      </c>
      <c r="F1168" s="23">
        <v>35</v>
      </c>
      <c r="G1168" s="23">
        <v>39</v>
      </c>
      <c r="H1168" s="23">
        <v>48</v>
      </c>
      <c r="AD1168" s="24"/>
    </row>
    <row r="1169" spans="1:30">
      <c r="A1169" s="23">
        <v>1168</v>
      </c>
      <c r="B1169" s="194">
        <v>40275</v>
      </c>
      <c r="C1169" s="23">
        <v>14</v>
      </c>
      <c r="D1169" s="23">
        <v>26</v>
      </c>
      <c r="E1169" s="23">
        <v>35</v>
      </c>
      <c r="F1169" s="23">
        <v>38</v>
      </c>
      <c r="G1169" s="23">
        <v>45</v>
      </c>
      <c r="H1169" s="23">
        <v>53</v>
      </c>
      <c r="AD1169" s="24"/>
    </row>
    <row r="1170" spans="1:30">
      <c r="A1170" s="23">
        <v>1169</v>
      </c>
      <c r="B1170" s="194">
        <v>40278</v>
      </c>
      <c r="C1170" s="23">
        <v>1</v>
      </c>
      <c r="D1170" s="23">
        <v>19</v>
      </c>
      <c r="E1170" s="23">
        <v>46</v>
      </c>
      <c r="F1170" s="23">
        <v>47</v>
      </c>
      <c r="G1170" s="23">
        <v>49</v>
      </c>
      <c r="H1170" s="23">
        <v>53</v>
      </c>
      <c r="AD1170" s="24"/>
    </row>
    <row r="1171" spans="1:30">
      <c r="A1171" s="23">
        <v>1170</v>
      </c>
      <c r="B1171" s="194">
        <v>40282</v>
      </c>
      <c r="C1171" s="23">
        <v>8</v>
      </c>
      <c r="D1171" s="23">
        <v>9</v>
      </c>
      <c r="E1171" s="23">
        <v>10</v>
      </c>
      <c r="F1171" s="23">
        <v>24</v>
      </c>
      <c r="G1171" s="23">
        <v>42</v>
      </c>
      <c r="H1171" s="23">
        <v>44</v>
      </c>
      <c r="AD1171" s="24"/>
    </row>
    <row r="1172" spans="1:30">
      <c r="A1172" s="23">
        <v>1171</v>
      </c>
      <c r="B1172" s="194">
        <v>40285</v>
      </c>
      <c r="C1172" s="23">
        <v>11</v>
      </c>
      <c r="D1172" s="23">
        <v>16</v>
      </c>
      <c r="E1172" s="23">
        <v>22</v>
      </c>
      <c r="F1172" s="23">
        <v>30</v>
      </c>
      <c r="G1172" s="23">
        <v>34</v>
      </c>
      <c r="H1172" s="23">
        <v>42</v>
      </c>
      <c r="AD1172" s="24"/>
    </row>
    <row r="1173" spans="1:30">
      <c r="A1173" s="23">
        <v>1172</v>
      </c>
      <c r="B1173" s="194">
        <v>40288</v>
      </c>
      <c r="C1173" s="23">
        <v>8</v>
      </c>
      <c r="D1173" s="23">
        <v>18</v>
      </c>
      <c r="E1173" s="23">
        <v>20</v>
      </c>
      <c r="F1173" s="23">
        <v>24</v>
      </c>
      <c r="G1173" s="23">
        <v>36</v>
      </c>
      <c r="H1173" s="23">
        <v>45</v>
      </c>
      <c r="AD1173" s="24"/>
    </row>
    <row r="1174" spans="1:30">
      <c r="A1174" s="23">
        <v>1173</v>
      </c>
      <c r="B1174" s="194">
        <v>40292</v>
      </c>
      <c r="C1174" s="23">
        <v>27</v>
      </c>
      <c r="D1174" s="23">
        <v>37</v>
      </c>
      <c r="E1174" s="23">
        <v>38</v>
      </c>
      <c r="F1174" s="23">
        <v>43</v>
      </c>
      <c r="G1174" s="23">
        <v>45</v>
      </c>
      <c r="H1174" s="23">
        <v>54</v>
      </c>
      <c r="AD1174" s="24"/>
    </row>
    <row r="1175" spans="1:30">
      <c r="A1175" s="23">
        <v>1174</v>
      </c>
      <c r="B1175" s="194">
        <v>40296</v>
      </c>
      <c r="C1175" s="23">
        <v>1</v>
      </c>
      <c r="D1175" s="23">
        <v>4</v>
      </c>
      <c r="E1175" s="23">
        <v>25</v>
      </c>
      <c r="F1175" s="23">
        <v>27</v>
      </c>
      <c r="G1175" s="23">
        <v>29</v>
      </c>
      <c r="H1175" s="23">
        <v>37</v>
      </c>
      <c r="AD1175" s="24"/>
    </row>
    <row r="1176" spans="1:30">
      <c r="A1176" s="23">
        <v>1175</v>
      </c>
      <c r="B1176" s="194">
        <v>40298</v>
      </c>
      <c r="C1176" s="23">
        <v>10</v>
      </c>
      <c r="D1176" s="23">
        <v>21</v>
      </c>
      <c r="E1176" s="23">
        <v>24</v>
      </c>
      <c r="F1176" s="23">
        <v>36</v>
      </c>
      <c r="G1176" s="23">
        <v>38</v>
      </c>
      <c r="H1176" s="23">
        <v>51</v>
      </c>
      <c r="AD1176" s="24"/>
    </row>
    <row r="1177" spans="1:30">
      <c r="A1177" s="23">
        <v>1176</v>
      </c>
      <c r="B1177" s="194">
        <v>40303</v>
      </c>
      <c r="C1177" s="23">
        <v>2</v>
      </c>
      <c r="D1177" s="23">
        <v>9</v>
      </c>
      <c r="E1177" s="23">
        <v>42</v>
      </c>
      <c r="F1177" s="23">
        <v>44</v>
      </c>
      <c r="G1177" s="23">
        <v>48</v>
      </c>
      <c r="H1177" s="23">
        <v>50</v>
      </c>
      <c r="AD1177" s="24"/>
    </row>
    <row r="1178" spans="1:30">
      <c r="A1178" s="23">
        <v>1177</v>
      </c>
      <c r="B1178" s="194">
        <v>40306</v>
      </c>
      <c r="C1178" s="23">
        <v>8</v>
      </c>
      <c r="D1178" s="23">
        <v>23</v>
      </c>
      <c r="E1178" s="23">
        <v>25</v>
      </c>
      <c r="F1178" s="23">
        <v>39</v>
      </c>
      <c r="G1178" s="23">
        <v>43</v>
      </c>
      <c r="H1178" s="23">
        <v>44</v>
      </c>
      <c r="AD1178" s="24"/>
    </row>
    <row r="1179" spans="1:30">
      <c r="A1179" s="23">
        <v>1178</v>
      </c>
      <c r="B1179" s="194">
        <v>40310</v>
      </c>
      <c r="C1179" s="23">
        <v>9</v>
      </c>
      <c r="D1179" s="23">
        <v>11</v>
      </c>
      <c r="E1179" s="23">
        <v>14</v>
      </c>
      <c r="F1179" s="23">
        <v>31</v>
      </c>
      <c r="G1179" s="23">
        <v>48</v>
      </c>
      <c r="H1179" s="23">
        <v>51</v>
      </c>
      <c r="AD1179" s="24"/>
    </row>
    <row r="1180" spans="1:30">
      <c r="A1180" s="23">
        <v>1179</v>
      </c>
      <c r="B1180" s="194">
        <v>40313</v>
      </c>
      <c r="C1180" s="23">
        <v>2</v>
      </c>
      <c r="D1180" s="23">
        <v>13</v>
      </c>
      <c r="E1180" s="23">
        <v>24</v>
      </c>
      <c r="F1180" s="23">
        <v>35</v>
      </c>
      <c r="G1180" s="23">
        <v>50</v>
      </c>
      <c r="H1180" s="23">
        <v>54</v>
      </c>
      <c r="AD1180" s="24"/>
    </row>
    <row r="1181" spans="1:30">
      <c r="A1181" s="23">
        <v>1180</v>
      </c>
      <c r="B1181" s="194">
        <v>40317</v>
      </c>
      <c r="C1181" s="23">
        <v>10</v>
      </c>
      <c r="D1181" s="23">
        <v>12</v>
      </c>
      <c r="E1181" s="23">
        <v>16</v>
      </c>
      <c r="F1181" s="23">
        <v>21</v>
      </c>
      <c r="G1181" s="23">
        <v>28</v>
      </c>
      <c r="H1181" s="23">
        <v>38</v>
      </c>
      <c r="AD1181" s="24"/>
    </row>
    <row r="1182" spans="1:30">
      <c r="A1182" s="23">
        <v>1181</v>
      </c>
      <c r="B1182" s="194">
        <v>40320</v>
      </c>
      <c r="C1182" s="23">
        <v>1</v>
      </c>
      <c r="D1182" s="23">
        <v>8</v>
      </c>
      <c r="E1182" s="23">
        <v>19</v>
      </c>
      <c r="F1182" s="23">
        <v>33</v>
      </c>
      <c r="G1182" s="23">
        <v>36</v>
      </c>
      <c r="H1182" s="23">
        <v>48</v>
      </c>
      <c r="AD1182" s="24"/>
    </row>
    <row r="1183" spans="1:30">
      <c r="A1183" s="23">
        <v>1182</v>
      </c>
      <c r="B1183" s="194">
        <v>40324</v>
      </c>
      <c r="C1183" s="23">
        <v>13</v>
      </c>
      <c r="D1183" s="23">
        <v>26</v>
      </c>
      <c r="E1183" s="23">
        <v>30</v>
      </c>
      <c r="F1183" s="23">
        <v>34</v>
      </c>
      <c r="G1183" s="23">
        <v>43</v>
      </c>
      <c r="H1183" s="23">
        <v>51</v>
      </c>
      <c r="AD1183" s="24"/>
    </row>
    <row r="1184" spans="1:30">
      <c r="A1184" s="23">
        <v>1183</v>
      </c>
      <c r="B1184" s="194">
        <v>40327</v>
      </c>
      <c r="C1184" s="23">
        <v>9</v>
      </c>
      <c r="D1184" s="23">
        <v>18</v>
      </c>
      <c r="E1184" s="23">
        <v>19</v>
      </c>
      <c r="F1184" s="23">
        <v>22</v>
      </c>
      <c r="G1184" s="23">
        <v>42</v>
      </c>
      <c r="H1184" s="23">
        <v>47</v>
      </c>
      <c r="AD1184" s="24"/>
    </row>
    <row r="1185" spans="1:30">
      <c r="A1185" s="23">
        <v>1184</v>
      </c>
      <c r="B1185" s="194">
        <v>40331</v>
      </c>
      <c r="C1185" s="23">
        <v>12</v>
      </c>
      <c r="D1185" s="23">
        <v>18</v>
      </c>
      <c r="E1185" s="23">
        <v>19</v>
      </c>
      <c r="F1185" s="23">
        <v>27</v>
      </c>
      <c r="G1185" s="23">
        <v>41</v>
      </c>
      <c r="H1185" s="23">
        <v>46</v>
      </c>
      <c r="AD1185" s="24"/>
    </row>
    <row r="1186" spans="1:30">
      <c r="A1186" s="23">
        <v>1185</v>
      </c>
      <c r="B1186" s="194">
        <v>40334</v>
      </c>
      <c r="C1186" s="23">
        <v>10</v>
      </c>
      <c r="D1186" s="23">
        <v>11</v>
      </c>
      <c r="E1186" s="23">
        <v>16</v>
      </c>
      <c r="F1186" s="23">
        <v>21</v>
      </c>
      <c r="G1186" s="23">
        <v>46</v>
      </c>
      <c r="H1186" s="23">
        <v>50</v>
      </c>
      <c r="AD1186" s="24"/>
    </row>
    <row r="1187" spans="1:30">
      <c r="A1187" s="23">
        <v>1186</v>
      </c>
      <c r="B1187" s="194">
        <v>40338</v>
      </c>
      <c r="C1187" s="23">
        <v>4</v>
      </c>
      <c r="D1187" s="23">
        <v>11</v>
      </c>
      <c r="E1187" s="23">
        <v>16</v>
      </c>
      <c r="F1187" s="23">
        <v>22</v>
      </c>
      <c r="G1187" s="23">
        <v>29</v>
      </c>
      <c r="H1187" s="23">
        <v>33</v>
      </c>
      <c r="AD1187" s="24"/>
    </row>
    <row r="1188" spans="1:30">
      <c r="A1188" s="23">
        <v>1187</v>
      </c>
      <c r="B1188" s="194">
        <v>40341</v>
      </c>
      <c r="C1188" s="23">
        <v>5</v>
      </c>
      <c r="D1188" s="23">
        <v>9</v>
      </c>
      <c r="E1188" s="23">
        <v>20</v>
      </c>
      <c r="F1188" s="23">
        <v>25</v>
      </c>
      <c r="G1188" s="23">
        <v>35</v>
      </c>
      <c r="H1188" s="23">
        <v>53</v>
      </c>
      <c r="AD1188" s="24"/>
    </row>
    <row r="1189" spans="1:30">
      <c r="A1189" s="23">
        <v>1188</v>
      </c>
      <c r="B1189" s="194">
        <v>40345</v>
      </c>
      <c r="C1189" s="23">
        <v>4</v>
      </c>
      <c r="D1189" s="23">
        <v>8</v>
      </c>
      <c r="E1189" s="23">
        <v>26</v>
      </c>
      <c r="F1189" s="23">
        <v>33</v>
      </c>
      <c r="G1189" s="23">
        <v>46</v>
      </c>
      <c r="H1189" s="23">
        <v>53</v>
      </c>
      <c r="AD1189" s="24"/>
    </row>
    <row r="1190" spans="1:30">
      <c r="A1190" s="23">
        <v>1189</v>
      </c>
      <c r="B1190" s="194">
        <v>40348</v>
      </c>
      <c r="C1190" s="23">
        <v>7</v>
      </c>
      <c r="D1190" s="23">
        <v>8</v>
      </c>
      <c r="E1190" s="23">
        <v>22</v>
      </c>
      <c r="F1190" s="23">
        <v>27</v>
      </c>
      <c r="G1190" s="23">
        <v>29</v>
      </c>
      <c r="H1190" s="23">
        <v>42</v>
      </c>
      <c r="AD1190" s="24"/>
    </row>
    <row r="1191" spans="1:30">
      <c r="A1191" s="23">
        <v>1190</v>
      </c>
      <c r="B1191" s="194">
        <v>40352</v>
      </c>
      <c r="C1191" s="23">
        <v>8</v>
      </c>
      <c r="D1191" s="23">
        <v>16</v>
      </c>
      <c r="E1191" s="23">
        <v>20</v>
      </c>
      <c r="F1191" s="23">
        <v>21</v>
      </c>
      <c r="G1191" s="23">
        <v>31</v>
      </c>
      <c r="H1191" s="23">
        <v>34</v>
      </c>
      <c r="AD1191" s="24"/>
    </row>
    <row r="1192" spans="1:30">
      <c r="A1192" s="23">
        <v>1191</v>
      </c>
      <c r="B1192" s="194">
        <v>40355</v>
      </c>
      <c r="C1192" s="23">
        <v>14</v>
      </c>
      <c r="D1192" s="23">
        <v>24</v>
      </c>
      <c r="E1192" s="23">
        <v>32</v>
      </c>
      <c r="F1192" s="23">
        <v>38</v>
      </c>
      <c r="G1192" s="23">
        <v>46</v>
      </c>
      <c r="H1192" s="23">
        <v>53</v>
      </c>
      <c r="AD1192" s="24"/>
    </row>
    <row r="1193" spans="1:30">
      <c r="A1193" s="23">
        <v>1192</v>
      </c>
      <c r="B1193" s="194">
        <v>40359</v>
      </c>
      <c r="C1193" s="23">
        <v>15</v>
      </c>
      <c r="D1193" s="23">
        <v>23</v>
      </c>
      <c r="E1193" s="23">
        <v>30</v>
      </c>
      <c r="F1193" s="23">
        <v>35</v>
      </c>
      <c r="G1193" s="23">
        <v>38</v>
      </c>
      <c r="H1193" s="23">
        <v>44</v>
      </c>
      <c r="AD1193" s="24"/>
    </row>
    <row r="1194" spans="1:30">
      <c r="A1194" s="23">
        <v>1193</v>
      </c>
      <c r="B1194" s="194">
        <v>40362</v>
      </c>
      <c r="C1194" s="23">
        <v>3</v>
      </c>
      <c r="D1194" s="23">
        <v>13</v>
      </c>
      <c r="E1194" s="23">
        <v>23</v>
      </c>
      <c r="F1194" s="23">
        <v>41</v>
      </c>
      <c r="G1194" s="23">
        <v>49</v>
      </c>
      <c r="H1194" s="23">
        <v>53</v>
      </c>
      <c r="AD1194" s="24"/>
    </row>
    <row r="1195" spans="1:30">
      <c r="A1195" s="23">
        <v>1194</v>
      </c>
      <c r="B1195" s="194">
        <v>40366</v>
      </c>
      <c r="C1195" s="23">
        <v>16</v>
      </c>
      <c r="D1195" s="23">
        <v>25</v>
      </c>
      <c r="E1195" s="23">
        <v>30</v>
      </c>
      <c r="F1195" s="23">
        <v>40</v>
      </c>
      <c r="G1195" s="23">
        <v>45</v>
      </c>
      <c r="H1195" s="23">
        <v>49</v>
      </c>
      <c r="AD1195" s="24"/>
    </row>
    <row r="1196" spans="1:30">
      <c r="A1196" s="23">
        <v>1195</v>
      </c>
      <c r="B1196" s="194">
        <v>40369</v>
      </c>
      <c r="C1196" s="23">
        <v>22</v>
      </c>
      <c r="D1196" s="23">
        <v>25</v>
      </c>
      <c r="E1196" s="23">
        <v>28</v>
      </c>
      <c r="F1196" s="23">
        <v>32</v>
      </c>
      <c r="G1196" s="23">
        <v>33</v>
      </c>
      <c r="H1196" s="23">
        <v>47</v>
      </c>
      <c r="AD1196" s="24"/>
    </row>
    <row r="1197" spans="1:30">
      <c r="A1197" s="23">
        <v>1196</v>
      </c>
      <c r="B1197" s="194">
        <v>40373</v>
      </c>
      <c r="C1197" s="23">
        <v>11</v>
      </c>
      <c r="D1197" s="23">
        <v>17</v>
      </c>
      <c r="E1197" s="23">
        <v>24</v>
      </c>
      <c r="F1197" s="23">
        <v>25</v>
      </c>
      <c r="G1197" s="23">
        <v>33</v>
      </c>
      <c r="H1197" s="23">
        <v>34</v>
      </c>
      <c r="AD1197" s="24"/>
    </row>
    <row r="1198" spans="1:30">
      <c r="A1198" s="23">
        <v>1197</v>
      </c>
      <c r="B1198" s="194">
        <v>40376</v>
      </c>
      <c r="C1198" s="23">
        <v>27</v>
      </c>
      <c r="D1198" s="23">
        <v>36</v>
      </c>
      <c r="E1198" s="23">
        <v>40</v>
      </c>
      <c r="F1198" s="23">
        <v>41</v>
      </c>
      <c r="G1198" s="23">
        <v>44</v>
      </c>
      <c r="H1198" s="23">
        <v>54</v>
      </c>
      <c r="AD1198" s="24"/>
    </row>
    <row r="1199" spans="1:30">
      <c r="A1199" s="23">
        <v>1198</v>
      </c>
      <c r="B1199" s="194">
        <v>40380</v>
      </c>
      <c r="C1199" s="23">
        <v>4</v>
      </c>
      <c r="D1199" s="23">
        <v>10</v>
      </c>
      <c r="E1199" s="23">
        <v>18</v>
      </c>
      <c r="F1199" s="23">
        <v>30</v>
      </c>
      <c r="G1199" s="23">
        <v>34</v>
      </c>
      <c r="H1199" s="23">
        <v>47</v>
      </c>
      <c r="AD1199" s="24"/>
    </row>
    <row r="1200" spans="1:30">
      <c r="A1200" s="23">
        <v>1199</v>
      </c>
      <c r="B1200" s="194">
        <v>40383</v>
      </c>
      <c r="C1200" s="23">
        <v>1</v>
      </c>
      <c r="D1200" s="23">
        <v>19</v>
      </c>
      <c r="E1200" s="23">
        <v>21</v>
      </c>
      <c r="F1200" s="23">
        <v>23</v>
      </c>
      <c r="G1200" s="23">
        <v>33</v>
      </c>
      <c r="H1200" s="23">
        <v>43</v>
      </c>
      <c r="AD1200" s="24"/>
    </row>
    <row r="1201" spans="1:30">
      <c r="A1201" s="23">
        <v>1200</v>
      </c>
      <c r="B1201" s="194">
        <v>40387</v>
      </c>
      <c r="C1201" s="23">
        <v>10</v>
      </c>
      <c r="D1201" s="23">
        <v>24</v>
      </c>
      <c r="E1201" s="23">
        <v>42</v>
      </c>
      <c r="F1201" s="23">
        <v>43</v>
      </c>
      <c r="G1201" s="23">
        <v>48</v>
      </c>
      <c r="H1201" s="23">
        <v>49</v>
      </c>
      <c r="AD1201" s="24"/>
    </row>
    <row r="1202" spans="1:30">
      <c r="A1202" s="23">
        <v>1201</v>
      </c>
      <c r="B1202" s="194">
        <v>40390</v>
      </c>
      <c r="C1202" s="23">
        <v>10</v>
      </c>
      <c r="D1202" s="23">
        <v>14</v>
      </c>
      <c r="E1202" s="23">
        <v>16</v>
      </c>
      <c r="F1202" s="23">
        <v>30</v>
      </c>
      <c r="G1202" s="23">
        <v>32</v>
      </c>
      <c r="H1202" s="23">
        <v>36</v>
      </c>
      <c r="AD1202" s="24"/>
    </row>
    <row r="1203" spans="1:30">
      <c r="A1203" s="23">
        <v>1202</v>
      </c>
      <c r="B1203" s="194">
        <v>40394</v>
      </c>
      <c r="C1203" s="23">
        <v>6</v>
      </c>
      <c r="D1203" s="23">
        <v>16</v>
      </c>
      <c r="E1203" s="23">
        <v>22</v>
      </c>
      <c r="F1203" s="23">
        <v>38</v>
      </c>
      <c r="G1203" s="23">
        <v>48</v>
      </c>
      <c r="H1203" s="23">
        <v>52</v>
      </c>
      <c r="AD1203" s="24"/>
    </row>
    <row r="1204" spans="1:30">
      <c r="A1204" s="23">
        <v>1203</v>
      </c>
      <c r="B1204" s="194">
        <v>40397</v>
      </c>
      <c r="C1204" s="23">
        <v>1</v>
      </c>
      <c r="D1204" s="23">
        <v>32</v>
      </c>
      <c r="E1204" s="23">
        <v>37</v>
      </c>
      <c r="F1204" s="23">
        <v>44</v>
      </c>
      <c r="G1204" s="23">
        <v>46</v>
      </c>
      <c r="H1204" s="23">
        <v>47</v>
      </c>
      <c r="AD1204" s="24"/>
    </row>
    <row r="1205" spans="1:30">
      <c r="A1205" s="23">
        <v>1204</v>
      </c>
      <c r="B1205" s="194">
        <v>40401</v>
      </c>
      <c r="C1205" s="23">
        <v>2</v>
      </c>
      <c r="D1205" s="23">
        <v>4</v>
      </c>
      <c r="E1205" s="23">
        <v>7</v>
      </c>
      <c r="F1205" s="23">
        <v>16</v>
      </c>
      <c r="G1205" s="23">
        <v>30</v>
      </c>
      <c r="H1205" s="23">
        <v>38</v>
      </c>
      <c r="AD1205" s="24"/>
    </row>
    <row r="1206" spans="1:30">
      <c r="A1206" s="23">
        <v>1205</v>
      </c>
      <c r="B1206" s="194">
        <v>40404</v>
      </c>
      <c r="C1206" s="23">
        <v>9</v>
      </c>
      <c r="D1206" s="23">
        <v>19</v>
      </c>
      <c r="E1206" s="23">
        <v>23</v>
      </c>
      <c r="F1206" s="23">
        <v>32</v>
      </c>
      <c r="G1206" s="23">
        <v>39</v>
      </c>
      <c r="H1206" s="23">
        <v>45</v>
      </c>
      <c r="AD1206" s="24"/>
    </row>
    <row r="1207" spans="1:30">
      <c r="A1207" s="23">
        <v>1206</v>
      </c>
      <c r="B1207" s="194">
        <v>40408</v>
      </c>
      <c r="C1207" s="23">
        <v>7</v>
      </c>
      <c r="D1207" s="23">
        <v>8</v>
      </c>
      <c r="E1207" s="23">
        <v>31</v>
      </c>
      <c r="F1207" s="23">
        <v>34</v>
      </c>
      <c r="G1207" s="23">
        <v>38</v>
      </c>
      <c r="H1207" s="23">
        <v>47</v>
      </c>
      <c r="AD1207" s="24"/>
    </row>
    <row r="1208" spans="1:30">
      <c r="A1208" s="23">
        <v>1207</v>
      </c>
      <c r="B1208" s="194">
        <v>40411</v>
      </c>
      <c r="C1208" s="23">
        <v>4</v>
      </c>
      <c r="D1208" s="23">
        <v>6</v>
      </c>
      <c r="E1208" s="23">
        <v>32</v>
      </c>
      <c r="F1208" s="23">
        <v>35</v>
      </c>
      <c r="G1208" s="23">
        <v>41</v>
      </c>
      <c r="H1208" s="23">
        <v>45</v>
      </c>
      <c r="AD1208" s="24"/>
    </row>
    <row r="1209" spans="1:30">
      <c r="A1209" s="23">
        <v>1208</v>
      </c>
      <c r="B1209" s="194">
        <v>40415</v>
      </c>
      <c r="C1209" s="23">
        <v>4</v>
      </c>
      <c r="D1209" s="23">
        <v>21</v>
      </c>
      <c r="E1209" s="23">
        <v>27</v>
      </c>
      <c r="F1209" s="23">
        <v>29</v>
      </c>
      <c r="G1209" s="23">
        <v>42</v>
      </c>
      <c r="H1209" s="23">
        <v>47</v>
      </c>
      <c r="AD1209" s="24"/>
    </row>
    <row r="1210" spans="1:30">
      <c r="A1210" s="23">
        <v>1209</v>
      </c>
      <c r="B1210" s="194">
        <v>40418</v>
      </c>
      <c r="C1210" s="23">
        <v>7</v>
      </c>
      <c r="D1210" s="23">
        <v>20</v>
      </c>
      <c r="E1210" s="23">
        <v>38</v>
      </c>
      <c r="F1210" s="23">
        <v>43</v>
      </c>
      <c r="G1210" s="23">
        <v>45</v>
      </c>
      <c r="H1210" s="23">
        <v>53</v>
      </c>
      <c r="AD1210" s="24"/>
    </row>
    <row r="1211" spans="1:30">
      <c r="A1211" s="23">
        <v>1210</v>
      </c>
      <c r="B1211" s="194">
        <v>40422</v>
      </c>
      <c r="C1211" s="23">
        <v>7</v>
      </c>
      <c r="D1211" s="23">
        <v>27</v>
      </c>
      <c r="E1211" s="23">
        <v>31</v>
      </c>
      <c r="F1211" s="23">
        <v>39</v>
      </c>
      <c r="G1211" s="23">
        <v>45</v>
      </c>
      <c r="H1211" s="23">
        <v>46</v>
      </c>
      <c r="AD1211" s="24"/>
    </row>
    <row r="1212" spans="1:30">
      <c r="A1212" s="23">
        <v>1211</v>
      </c>
      <c r="B1212" s="194">
        <v>40425</v>
      </c>
      <c r="C1212" s="23">
        <v>5</v>
      </c>
      <c r="D1212" s="23">
        <v>9</v>
      </c>
      <c r="E1212" s="23">
        <v>18</v>
      </c>
      <c r="F1212" s="23">
        <v>24</v>
      </c>
      <c r="G1212" s="23">
        <v>25</v>
      </c>
      <c r="H1212" s="23">
        <v>42</v>
      </c>
      <c r="AD1212" s="24"/>
    </row>
    <row r="1213" spans="1:30">
      <c r="A1213" s="23">
        <v>1212</v>
      </c>
      <c r="B1213" s="194">
        <v>40429</v>
      </c>
      <c r="C1213" s="23">
        <v>14</v>
      </c>
      <c r="D1213" s="23">
        <v>18</v>
      </c>
      <c r="E1213" s="23">
        <v>28</v>
      </c>
      <c r="F1213" s="23">
        <v>35</v>
      </c>
      <c r="G1213" s="23">
        <v>38</v>
      </c>
      <c r="H1213" s="23">
        <v>54</v>
      </c>
      <c r="AD1213" s="24"/>
    </row>
    <row r="1214" spans="1:30">
      <c r="A1214" s="23">
        <v>1213</v>
      </c>
      <c r="B1214" s="194">
        <v>40432</v>
      </c>
      <c r="C1214" s="23">
        <v>3</v>
      </c>
      <c r="D1214" s="23">
        <v>5</v>
      </c>
      <c r="E1214" s="23">
        <v>11</v>
      </c>
      <c r="F1214" s="23">
        <v>34</v>
      </c>
      <c r="G1214" s="23">
        <v>37</v>
      </c>
      <c r="H1214" s="23">
        <v>42</v>
      </c>
      <c r="AD1214" s="24"/>
    </row>
    <row r="1215" spans="1:30">
      <c r="A1215" s="23">
        <v>1214</v>
      </c>
      <c r="B1215" s="194">
        <v>40436</v>
      </c>
      <c r="C1215" s="23">
        <v>11</v>
      </c>
      <c r="D1215" s="23">
        <v>14</v>
      </c>
      <c r="E1215" s="23">
        <v>15</v>
      </c>
      <c r="F1215" s="23">
        <v>18</v>
      </c>
      <c r="G1215" s="23">
        <v>33</v>
      </c>
      <c r="H1215" s="23">
        <v>34</v>
      </c>
      <c r="AD1215" s="24"/>
    </row>
    <row r="1216" spans="1:30">
      <c r="A1216" s="23">
        <v>1215</v>
      </c>
      <c r="B1216" s="194">
        <v>40439</v>
      </c>
      <c r="C1216" s="23">
        <v>5</v>
      </c>
      <c r="D1216" s="23">
        <v>9</v>
      </c>
      <c r="E1216" s="23">
        <v>24</v>
      </c>
      <c r="F1216" s="23">
        <v>27</v>
      </c>
      <c r="G1216" s="23">
        <v>33</v>
      </c>
      <c r="H1216" s="23">
        <v>46</v>
      </c>
      <c r="AD1216" s="24"/>
    </row>
    <row r="1217" spans="1:30">
      <c r="A1217" s="23">
        <v>1216</v>
      </c>
      <c r="B1217" s="194">
        <v>40443</v>
      </c>
      <c r="C1217" s="23">
        <v>1</v>
      </c>
      <c r="D1217" s="23">
        <v>42</v>
      </c>
      <c r="E1217" s="23">
        <v>44</v>
      </c>
      <c r="F1217" s="23">
        <v>47</v>
      </c>
      <c r="G1217" s="23">
        <v>48</v>
      </c>
      <c r="H1217" s="23">
        <v>53</v>
      </c>
      <c r="AD1217" s="24"/>
    </row>
    <row r="1218" spans="1:30">
      <c r="A1218" s="23">
        <v>1217</v>
      </c>
      <c r="B1218" s="194">
        <v>40446</v>
      </c>
      <c r="C1218" s="23">
        <v>9</v>
      </c>
      <c r="D1218" s="23">
        <v>15</v>
      </c>
      <c r="E1218" s="23">
        <v>20</v>
      </c>
      <c r="F1218" s="23">
        <v>29</v>
      </c>
      <c r="G1218" s="23">
        <v>30</v>
      </c>
      <c r="H1218" s="23">
        <v>42</v>
      </c>
      <c r="AD1218" s="24"/>
    </row>
    <row r="1219" spans="1:30">
      <c r="A1219" s="23">
        <v>1218</v>
      </c>
      <c r="B1219" s="194">
        <v>40450</v>
      </c>
      <c r="C1219" s="23">
        <v>4</v>
      </c>
      <c r="D1219" s="23">
        <v>9</v>
      </c>
      <c r="E1219" s="23">
        <v>31</v>
      </c>
      <c r="F1219" s="23">
        <v>47</v>
      </c>
      <c r="G1219" s="23">
        <v>49</v>
      </c>
      <c r="H1219" s="23">
        <v>53</v>
      </c>
      <c r="AD1219" s="24"/>
    </row>
    <row r="1220" spans="1:30">
      <c r="A1220" s="23">
        <v>1219</v>
      </c>
      <c r="B1220" s="194">
        <v>40453</v>
      </c>
      <c r="C1220" s="23">
        <v>1</v>
      </c>
      <c r="D1220" s="23">
        <v>17</v>
      </c>
      <c r="E1220" s="23">
        <v>30</v>
      </c>
      <c r="F1220" s="23">
        <v>37</v>
      </c>
      <c r="G1220" s="23">
        <v>46</v>
      </c>
      <c r="H1220" s="23">
        <v>50</v>
      </c>
      <c r="AD1220" s="24"/>
    </row>
    <row r="1221" spans="1:30">
      <c r="A1221" s="23">
        <v>1220</v>
      </c>
      <c r="B1221" s="194">
        <v>40457</v>
      </c>
      <c r="C1221" s="23">
        <v>9</v>
      </c>
      <c r="D1221" s="23">
        <v>10</v>
      </c>
      <c r="E1221" s="23">
        <v>30</v>
      </c>
      <c r="F1221" s="23">
        <v>37</v>
      </c>
      <c r="G1221" s="23">
        <v>47</v>
      </c>
      <c r="H1221" s="23">
        <v>54</v>
      </c>
      <c r="AD1221" s="24"/>
    </row>
    <row r="1222" spans="1:30">
      <c r="A1222" s="23">
        <v>1221</v>
      </c>
      <c r="B1222" s="194">
        <v>40460</v>
      </c>
      <c r="C1222" s="23">
        <v>18</v>
      </c>
      <c r="D1222" s="23">
        <v>21</v>
      </c>
      <c r="E1222" s="23">
        <v>30</v>
      </c>
      <c r="F1222" s="23">
        <v>31</v>
      </c>
      <c r="G1222" s="23">
        <v>34</v>
      </c>
      <c r="H1222" s="23">
        <v>51</v>
      </c>
      <c r="AD1222" s="24"/>
    </row>
    <row r="1223" spans="1:30">
      <c r="A1223" s="23">
        <v>1222</v>
      </c>
      <c r="B1223" s="194">
        <v>40464</v>
      </c>
      <c r="C1223" s="23">
        <v>1</v>
      </c>
      <c r="D1223" s="23">
        <v>5</v>
      </c>
      <c r="E1223" s="23">
        <v>7</v>
      </c>
      <c r="F1223" s="23">
        <v>14</v>
      </c>
      <c r="G1223" s="23">
        <v>23</v>
      </c>
      <c r="H1223" s="23">
        <v>26</v>
      </c>
      <c r="AD1223" s="24"/>
    </row>
    <row r="1224" spans="1:30">
      <c r="A1224" s="23">
        <v>1223</v>
      </c>
      <c r="B1224" s="194">
        <v>40467</v>
      </c>
      <c r="C1224" s="23">
        <v>12</v>
      </c>
      <c r="D1224" s="23">
        <v>14</v>
      </c>
      <c r="E1224" s="23">
        <v>34</v>
      </c>
      <c r="F1224" s="23">
        <v>35</v>
      </c>
      <c r="G1224" s="23">
        <v>37</v>
      </c>
      <c r="H1224" s="23">
        <v>47</v>
      </c>
      <c r="AD1224" s="24"/>
    </row>
    <row r="1225" spans="1:30">
      <c r="A1225" s="23">
        <v>1224</v>
      </c>
      <c r="B1225" s="194">
        <v>40471</v>
      </c>
      <c r="C1225" s="23">
        <v>7</v>
      </c>
      <c r="D1225" s="23">
        <v>23</v>
      </c>
      <c r="E1225" s="23">
        <v>26</v>
      </c>
      <c r="F1225" s="23">
        <v>27</v>
      </c>
      <c r="G1225" s="23">
        <v>29</v>
      </c>
      <c r="H1225" s="23">
        <v>51</v>
      </c>
      <c r="AD1225" s="24"/>
    </row>
    <row r="1226" spans="1:30">
      <c r="A1226" s="23">
        <v>1225</v>
      </c>
      <c r="B1226" s="194">
        <v>40474</v>
      </c>
      <c r="C1226" s="23">
        <v>7</v>
      </c>
      <c r="D1226" s="23">
        <v>8</v>
      </c>
      <c r="E1226" s="23">
        <v>14</v>
      </c>
      <c r="F1226" s="23">
        <v>23</v>
      </c>
      <c r="G1226" s="23">
        <v>30</v>
      </c>
      <c r="H1226" s="23">
        <v>46</v>
      </c>
      <c r="AD1226" s="24"/>
    </row>
    <row r="1227" spans="1:30">
      <c r="A1227" s="23">
        <v>1226</v>
      </c>
      <c r="B1227" s="194">
        <v>40478</v>
      </c>
      <c r="C1227" s="23">
        <v>2</v>
      </c>
      <c r="D1227" s="23">
        <v>3</v>
      </c>
      <c r="E1227" s="23">
        <v>8</v>
      </c>
      <c r="F1227" s="23">
        <v>19</v>
      </c>
      <c r="G1227" s="23">
        <v>29</v>
      </c>
      <c r="H1227" s="23">
        <v>37</v>
      </c>
      <c r="AD1227" s="24"/>
    </row>
    <row r="1228" spans="1:30">
      <c r="A1228" s="23">
        <v>1227</v>
      </c>
      <c r="B1228" s="194">
        <v>40481</v>
      </c>
      <c r="C1228" s="23">
        <v>14</v>
      </c>
      <c r="D1228" s="23">
        <v>20</v>
      </c>
      <c r="E1228" s="23">
        <v>23</v>
      </c>
      <c r="F1228" s="23">
        <v>39</v>
      </c>
      <c r="G1228" s="23">
        <v>46</v>
      </c>
      <c r="H1228" s="23">
        <v>50</v>
      </c>
      <c r="AD1228" s="24"/>
    </row>
    <row r="1229" spans="1:30">
      <c r="A1229" s="23">
        <v>1228</v>
      </c>
      <c r="B1229" s="194">
        <v>40485</v>
      </c>
      <c r="C1229" s="23">
        <v>20</v>
      </c>
      <c r="D1229" s="23">
        <v>32</v>
      </c>
      <c r="E1229" s="23">
        <v>33</v>
      </c>
      <c r="F1229" s="23">
        <v>48</v>
      </c>
      <c r="G1229" s="23">
        <v>49</v>
      </c>
      <c r="H1229" s="23">
        <v>53</v>
      </c>
      <c r="AD1229" s="24"/>
    </row>
    <row r="1230" spans="1:30">
      <c r="A1230" s="23">
        <v>1229</v>
      </c>
      <c r="B1230" s="194">
        <v>40488</v>
      </c>
      <c r="C1230" s="23">
        <v>4</v>
      </c>
      <c r="D1230" s="23">
        <v>13</v>
      </c>
      <c r="E1230" s="23">
        <v>23</v>
      </c>
      <c r="F1230" s="23">
        <v>28</v>
      </c>
      <c r="G1230" s="23">
        <v>30</v>
      </c>
      <c r="H1230" s="23">
        <v>52</v>
      </c>
      <c r="AD1230" s="24"/>
    </row>
    <row r="1231" spans="1:30">
      <c r="A1231" s="23">
        <v>1230</v>
      </c>
      <c r="B1231" s="194">
        <v>40492</v>
      </c>
      <c r="C1231" s="23">
        <v>14</v>
      </c>
      <c r="D1231" s="23">
        <v>16</v>
      </c>
      <c r="E1231" s="23">
        <v>38</v>
      </c>
      <c r="F1231" s="23">
        <v>39</v>
      </c>
      <c r="G1231" s="23">
        <v>41</v>
      </c>
      <c r="H1231" s="23">
        <v>48</v>
      </c>
      <c r="AD1231" s="24"/>
    </row>
    <row r="1232" spans="1:30">
      <c r="A1232" s="23">
        <v>1231</v>
      </c>
      <c r="B1232" s="194">
        <v>40495</v>
      </c>
      <c r="C1232" s="23">
        <v>6</v>
      </c>
      <c r="D1232" s="23">
        <v>10</v>
      </c>
      <c r="E1232" s="23">
        <v>27</v>
      </c>
      <c r="F1232" s="23">
        <v>28</v>
      </c>
      <c r="G1232" s="23">
        <v>41</v>
      </c>
      <c r="H1232" s="23">
        <v>52</v>
      </c>
      <c r="AD1232" s="24"/>
    </row>
    <row r="1233" spans="1:30">
      <c r="A1233" s="23">
        <v>1232</v>
      </c>
      <c r="B1233" s="194">
        <v>40499</v>
      </c>
      <c r="C1233" s="23">
        <v>2</v>
      </c>
      <c r="D1233" s="23">
        <v>5</v>
      </c>
      <c r="E1233" s="23">
        <v>11</v>
      </c>
      <c r="F1233" s="23">
        <v>24</v>
      </c>
      <c r="G1233" s="23">
        <v>41</v>
      </c>
      <c r="H1233" s="23">
        <v>49</v>
      </c>
      <c r="AD1233" s="24"/>
    </row>
    <row r="1234" spans="1:30">
      <c r="A1234" s="23">
        <v>1233</v>
      </c>
      <c r="B1234" s="194">
        <v>40502</v>
      </c>
      <c r="C1234" s="23">
        <v>2</v>
      </c>
      <c r="D1234" s="23">
        <v>4</v>
      </c>
      <c r="E1234" s="23">
        <v>25</v>
      </c>
      <c r="F1234" s="23">
        <v>36</v>
      </c>
      <c r="G1234" s="23">
        <v>50</v>
      </c>
      <c r="H1234" s="23">
        <v>53</v>
      </c>
      <c r="AD1234" s="24"/>
    </row>
    <row r="1235" spans="1:30">
      <c r="A1235" s="23">
        <v>1234</v>
      </c>
      <c r="B1235" s="194">
        <v>40506</v>
      </c>
      <c r="C1235" s="23">
        <v>8</v>
      </c>
      <c r="D1235" s="23">
        <v>17</v>
      </c>
      <c r="E1235" s="23">
        <v>34</v>
      </c>
      <c r="F1235" s="23">
        <v>37</v>
      </c>
      <c r="G1235" s="23">
        <v>43</v>
      </c>
      <c r="H1235" s="23">
        <v>45</v>
      </c>
      <c r="AD1235" s="24"/>
    </row>
    <row r="1236" spans="1:30">
      <c r="A1236" s="23">
        <v>1235</v>
      </c>
      <c r="B1236" s="194">
        <v>40509</v>
      </c>
      <c r="C1236" s="23">
        <v>5</v>
      </c>
      <c r="D1236" s="23">
        <v>12</v>
      </c>
      <c r="E1236" s="23">
        <v>14</v>
      </c>
      <c r="F1236" s="23">
        <v>20</v>
      </c>
      <c r="G1236" s="23">
        <v>27</v>
      </c>
      <c r="H1236" s="23">
        <v>28</v>
      </c>
      <c r="AD1236" s="24"/>
    </row>
    <row r="1237" spans="1:30">
      <c r="A1237" s="23">
        <v>1236</v>
      </c>
      <c r="B1237" s="194">
        <v>40513</v>
      </c>
      <c r="C1237" s="23">
        <v>12</v>
      </c>
      <c r="D1237" s="23">
        <v>27</v>
      </c>
      <c r="E1237" s="23">
        <v>30</v>
      </c>
      <c r="F1237" s="23">
        <v>36</v>
      </c>
      <c r="G1237" s="23">
        <v>45</v>
      </c>
      <c r="H1237" s="23">
        <v>52</v>
      </c>
      <c r="AD1237" s="24"/>
    </row>
    <row r="1238" spans="1:30">
      <c r="A1238" s="23">
        <v>1237</v>
      </c>
      <c r="B1238" s="194">
        <v>40516</v>
      </c>
      <c r="C1238" s="23">
        <v>4</v>
      </c>
      <c r="D1238" s="23">
        <v>10</v>
      </c>
      <c r="E1238" s="23">
        <v>12</v>
      </c>
      <c r="F1238" s="23">
        <v>14</v>
      </c>
      <c r="G1238" s="23">
        <v>36</v>
      </c>
      <c r="H1238" s="23">
        <v>46</v>
      </c>
      <c r="AD1238" s="24"/>
    </row>
    <row r="1239" spans="1:30">
      <c r="A1239" s="23">
        <v>1238</v>
      </c>
      <c r="B1239" s="194">
        <v>40520</v>
      </c>
      <c r="C1239" s="23">
        <v>1</v>
      </c>
      <c r="D1239" s="23">
        <v>7</v>
      </c>
      <c r="E1239" s="23">
        <v>10</v>
      </c>
      <c r="F1239" s="23">
        <v>12</v>
      </c>
      <c r="G1239" s="23">
        <v>33</v>
      </c>
      <c r="H1239" s="23">
        <v>42</v>
      </c>
      <c r="AD1239" s="24"/>
    </row>
    <row r="1240" spans="1:30">
      <c r="A1240" s="23">
        <v>1239</v>
      </c>
      <c r="B1240" s="194">
        <v>40523</v>
      </c>
      <c r="C1240" s="23">
        <v>9</v>
      </c>
      <c r="D1240" s="23">
        <v>21</v>
      </c>
      <c r="E1240" s="23">
        <v>30</v>
      </c>
      <c r="F1240" s="23">
        <v>41</v>
      </c>
      <c r="G1240" s="23">
        <v>42</v>
      </c>
      <c r="H1240" s="23">
        <v>43</v>
      </c>
      <c r="AD1240" s="24"/>
    </row>
    <row r="1241" spans="1:30">
      <c r="A1241" s="23">
        <v>1240</v>
      </c>
      <c r="B1241" s="194">
        <v>40527</v>
      </c>
      <c r="C1241" s="23">
        <v>6</v>
      </c>
      <c r="D1241" s="23">
        <v>9</v>
      </c>
      <c r="E1241" s="23">
        <v>34</v>
      </c>
      <c r="F1241" s="23">
        <v>37</v>
      </c>
      <c r="G1241" s="23">
        <v>38</v>
      </c>
      <c r="H1241" s="23">
        <v>45</v>
      </c>
      <c r="AD1241" s="24"/>
    </row>
    <row r="1242" spans="1:30">
      <c r="A1242" s="23">
        <v>1241</v>
      </c>
      <c r="B1242" s="194">
        <v>40530</v>
      </c>
      <c r="C1242" s="23">
        <v>12</v>
      </c>
      <c r="D1242" s="23">
        <v>26</v>
      </c>
      <c r="E1242" s="23">
        <v>31</v>
      </c>
      <c r="F1242" s="23">
        <v>36</v>
      </c>
      <c r="G1242" s="23">
        <v>37</v>
      </c>
      <c r="H1242" s="23">
        <v>49</v>
      </c>
      <c r="AD1242" s="24"/>
    </row>
    <row r="1243" spans="1:30">
      <c r="A1243" s="23">
        <v>1242</v>
      </c>
      <c r="B1243" s="194">
        <v>40532</v>
      </c>
      <c r="C1243" s="23">
        <v>1</v>
      </c>
      <c r="D1243" s="23">
        <v>2</v>
      </c>
      <c r="E1243" s="23">
        <v>10</v>
      </c>
      <c r="F1243" s="23">
        <v>37</v>
      </c>
      <c r="G1243" s="23">
        <v>42</v>
      </c>
      <c r="H1243" s="23">
        <v>48</v>
      </c>
      <c r="AD1243" s="24"/>
    </row>
    <row r="1244" spans="1:30">
      <c r="A1244" s="23">
        <v>1243</v>
      </c>
      <c r="B1244" s="194">
        <v>40534</v>
      </c>
      <c r="C1244" s="23">
        <v>9</v>
      </c>
      <c r="D1244" s="23">
        <v>15</v>
      </c>
      <c r="E1244" s="23">
        <v>20</v>
      </c>
      <c r="F1244" s="23">
        <v>33</v>
      </c>
      <c r="G1244" s="23">
        <v>41</v>
      </c>
      <c r="H1244" s="23">
        <v>43</v>
      </c>
      <c r="AD1244" s="24"/>
    </row>
    <row r="1245" spans="1:30">
      <c r="A1245" s="23">
        <v>1244</v>
      </c>
      <c r="B1245" s="194">
        <v>40536</v>
      </c>
      <c r="C1245" s="23">
        <v>6</v>
      </c>
      <c r="D1245" s="23">
        <v>13</v>
      </c>
      <c r="E1245" s="23">
        <v>26</v>
      </c>
      <c r="F1245" s="23">
        <v>28</v>
      </c>
      <c r="G1245" s="23">
        <v>35</v>
      </c>
      <c r="H1245" s="23">
        <v>41</v>
      </c>
      <c r="AD1245" s="24"/>
    </row>
    <row r="1246" spans="1:30">
      <c r="A1246" s="23">
        <v>1245</v>
      </c>
      <c r="B1246" s="194">
        <v>40543</v>
      </c>
      <c r="C1246" s="23">
        <v>13</v>
      </c>
      <c r="D1246" s="23">
        <v>17</v>
      </c>
      <c r="E1246" s="23">
        <v>21</v>
      </c>
      <c r="F1246" s="23">
        <v>31</v>
      </c>
      <c r="G1246" s="23">
        <v>41</v>
      </c>
      <c r="H1246" s="23">
        <v>49</v>
      </c>
      <c r="AD1246" s="24"/>
    </row>
    <row r="1247" spans="1:30">
      <c r="A1247" s="23">
        <v>1246</v>
      </c>
      <c r="B1247" s="194">
        <v>40548</v>
      </c>
      <c r="C1247" s="23">
        <v>9</v>
      </c>
      <c r="D1247" s="23">
        <v>21</v>
      </c>
      <c r="E1247" s="23">
        <v>37</v>
      </c>
      <c r="F1247" s="23">
        <v>39</v>
      </c>
      <c r="G1247" s="23">
        <v>43</v>
      </c>
      <c r="H1247" s="23">
        <v>54</v>
      </c>
      <c r="AD1247" s="24"/>
    </row>
    <row r="1248" spans="1:30">
      <c r="A1248" s="23">
        <v>1247</v>
      </c>
      <c r="B1248" s="194">
        <v>40551</v>
      </c>
      <c r="C1248" s="23">
        <v>17</v>
      </c>
      <c r="D1248" s="23">
        <v>18</v>
      </c>
      <c r="E1248" s="23">
        <v>35</v>
      </c>
      <c r="F1248" s="23">
        <v>36</v>
      </c>
      <c r="G1248" s="23">
        <v>47</v>
      </c>
      <c r="H1248" s="23">
        <v>52</v>
      </c>
      <c r="AD1248" s="24"/>
    </row>
    <row r="1249" spans="1:30">
      <c r="A1249" s="23">
        <v>1248</v>
      </c>
      <c r="B1249" s="194">
        <v>40555</v>
      </c>
      <c r="C1249" s="23">
        <v>18</v>
      </c>
      <c r="D1249" s="23">
        <v>22</v>
      </c>
      <c r="E1249" s="23">
        <v>25</v>
      </c>
      <c r="F1249" s="23">
        <v>27</v>
      </c>
      <c r="G1249" s="23">
        <v>43</v>
      </c>
      <c r="H1249" s="23">
        <v>44</v>
      </c>
      <c r="AD1249" s="24"/>
    </row>
    <row r="1250" spans="1:30">
      <c r="A1250" s="23">
        <v>1249</v>
      </c>
      <c r="B1250" s="194">
        <v>40558</v>
      </c>
      <c r="C1250" s="23">
        <v>3</v>
      </c>
      <c r="D1250" s="23">
        <v>7</v>
      </c>
      <c r="E1250" s="23">
        <v>17</v>
      </c>
      <c r="F1250" s="23">
        <v>20</v>
      </c>
      <c r="G1250" s="23">
        <v>48</v>
      </c>
      <c r="H1250" s="23">
        <v>50</v>
      </c>
      <c r="AD1250" s="24"/>
    </row>
    <row r="1251" spans="1:30">
      <c r="A1251" s="23">
        <v>1250</v>
      </c>
      <c r="B1251" s="194">
        <v>40562</v>
      </c>
      <c r="C1251" s="23">
        <v>13</v>
      </c>
      <c r="D1251" s="23">
        <v>17</v>
      </c>
      <c r="E1251" s="23">
        <v>28</v>
      </c>
      <c r="F1251" s="23">
        <v>29</v>
      </c>
      <c r="G1251" s="23">
        <v>42</v>
      </c>
      <c r="H1251" s="23">
        <v>53</v>
      </c>
      <c r="AD1251" s="24"/>
    </row>
    <row r="1252" spans="1:30">
      <c r="A1252" s="23">
        <v>1251</v>
      </c>
      <c r="B1252" s="194">
        <v>40565</v>
      </c>
      <c r="C1252" s="23">
        <v>6</v>
      </c>
      <c r="D1252" s="23">
        <v>7</v>
      </c>
      <c r="E1252" s="23">
        <v>28</v>
      </c>
      <c r="F1252" s="23">
        <v>42</v>
      </c>
      <c r="G1252" s="23">
        <v>45</v>
      </c>
      <c r="H1252" s="23">
        <v>49</v>
      </c>
      <c r="AD1252" s="24"/>
    </row>
    <row r="1253" spans="1:30">
      <c r="A1253" s="23">
        <v>1252</v>
      </c>
      <c r="B1253" s="194">
        <v>40569</v>
      </c>
      <c r="C1253" s="23">
        <v>1</v>
      </c>
      <c r="D1253" s="23">
        <v>10</v>
      </c>
      <c r="E1253" s="23">
        <v>17</v>
      </c>
      <c r="F1253" s="23">
        <v>26</v>
      </c>
      <c r="G1253" s="23">
        <v>30</v>
      </c>
      <c r="H1253" s="23">
        <v>53</v>
      </c>
      <c r="AD1253" s="24"/>
    </row>
    <row r="1254" spans="1:30">
      <c r="A1254" s="23">
        <v>1253</v>
      </c>
      <c r="B1254" s="194">
        <v>40572</v>
      </c>
      <c r="C1254" s="23">
        <v>3</v>
      </c>
      <c r="D1254" s="23">
        <v>8</v>
      </c>
      <c r="E1254" s="23">
        <v>30</v>
      </c>
      <c r="F1254" s="23">
        <v>33</v>
      </c>
      <c r="G1254" s="23">
        <v>35</v>
      </c>
      <c r="H1254" s="23">
        <v>48</v>
      </c>
      <c r="AD1254" s="24"/>
    </row>
    <row r="1255" spans="1:30">
      <c r="A1255" s="23">
        <v>1254</v>
      </c>
      <c r="B1255" s="194">
        <v>40576</v>
      </c>
      <c r="C1255" s="23">
        <v>6</v>
      </c>
      <c r="D1255" s="23">
        <v>17</v>
      </c>
      <c r="E1255" s="23">
        <v>25</v>
      </c>
      <c r="F1255" s="23">
        <v>35</v>
      </c>
      <c r="G1255" s="23">
        <v>40</v>
      </c>
      <c r="H1255" s="23">
        <v>49</v>
      </c>
      <c r="AD1255" s="24"/>
    </row>
    <row r="1256" spans="1:30">
      <c r="A1256" s="23">
        <v>1255</v>
      </c>
      <c r="B1256" s="194">
        <v>40579</v>
      </c>
      <c r="C1256" s="23">
        <v>6</v>
      </c>
      <c r="D1256" s="23">
        <v>30</v>
      </c>
      <c r="E1256" s="23">
        <v>35</v>
      </c>
      <c r="F1256" s="23">
        <v>39</v>
      </c>
      <c r="G1256" s="23">
        <v>42</v>
      </c>
      <c r="H1256" s="23">
        <v>48</v>
      </c>
      <c r="AD1256" s="24"/>
    </row>
    <row r="1257" spans="1:30">
      <c r="A1257" s="23">
        <v>1256</v>
      </c>
      <c r="B1257" s="194">
        <v>40583</v>
      </c>
      <c r="C1257" s="23">
        <v>14</v>
      </c>
      <c r="D1257" s="23">
        <v>25</v>
      </c>
      <c r="E1257" s="23">
        <v>28</v>
      </c>
      <c r="F1257" s="23">
        <v>41</v>
      </c>
      <c r="G1257" s="23">
        <v>43</v>
      </c>
      <c r="H1257" s="23">
        <v>46</v>
      </c>
      <c r="AD1257" s="24"/>
    </row>
    <row r="1258" spans="1:30">
      <c r="A1258" s="23">
        <v>1257</v>
      </c>
      <c r="B1258" s="194">
        <v>40586</v>
      </c>
      <c r="C1258" s="23">
        <v>2</v>
      </c>
      <c r="D1258" s="23">
        <v>5</v>
      </c>
      <c r="E1258" s="23">
        <v>10</v>
      </c>
      <c r="F1258" s="23">
        <v>29</v>
      </c>
      <c r="G1258" s="23">
        <v>34</v>
      </c>
      <c r="H1258" s="23">
        <v>41</v>
      </c>
      <c r="AD1258" s="24"/>
    </row>
    <row r="1259" spans="1:30">
      <c r="A1259" s="23">
        <v>1258</v>
      </c>
      <c r="B1259" s="194">
        <v>40590</v>
      </c>
      <c r="C1259" s="23">
        <v>8</v>
      </c>
      <c r="D1259" s="23">
        <v>11</v>
      </c>
      <c r="E1259" s="23">
        <v>14</v>
      </c>
      <c r="F1259" s="23">
        <v>39</v>
      </c>
      <c r="G1259" s="23">
        <v>48</v>
      </c>
      <c r="H1259" s="23">
        <v>53</v>
      </c>
      <c r="AD1259" s="24"/>
    </row>
    <row r="1260" spans="1:30">
      <c r="A1260" s="23">
        <v>1259</v>
      </c>
      <c r="B1260" s="194">
        <v>40593</v>
      </c>
      <c r="C1260" s="23">
        <v>17</v>
      </c>
      <c r="D1260" s="23">
        <v>20</v>
      </c>
      <c r="E1260" s="23">
        <v>22</v>
      </c>
      <c r="F1260" s="23">
        <v>35</v>
      </c>
      <c r="G1260" s="23">
        <v>41</v>
      </c>
      <c r="H1260" s="23">
        <v>42</v>
      </c>
      <c r="AD1260" s="24"/>
    </row>
    <row r="1261" spans="1:30">
      <c r="A1261" s="23">
        <v>1260</v>
      </c>
      <c r="B1261" s="194">
        <v>40597</v>
      </c>
      <c r="C1261" s="23">
        <v>12</v>
      </c>
      <c r="D1261" s="23">
        <v>33</v>
      </c>
      <c r="E1261" s="23">
        <v>35</v>
      </c>
      <c r="F1261" s="23">
        <v>36</v>
      </c>
      <c r="G1261" s="23">
        <v>44</v>
      </c>
      <c r="H1261" s="23">
        <v>52</v>
      </c>
      <c r="AD1261" s="24"/>
    </row>
    <row r="1262" spans="1:30">
      <c r="A1262" s="23">
        <v>1261</v>
      </c>
      <c r="B1262" s="194">
        <v>40600</v>
      </c>
      <c r="C1262" s="23">
        <v>9</v>
      </c>
      <c r="D1262" s="23">
        <v>18</v>
      </c>
      <c r="E1262" s="23">
        <v>23</v>
      </c>
      <c r="F1262" s="23">
        <v>42</v>
      </c>
      <c r="G1262" s="23">
        <v>47</v>
      </c>
      <c r="H1262" s="23">
        <v>49</v>
      </c>
      <c r="AD1262" s="24"/>
    </row>
    <row r="1263" spans="1:30">
      <c r="A1263" s="23">
        <v>1262</v>
      </c>
      <c r="B1263" s="194">
        <v>40604</v>
      </c>
      <c r="C1263" s="23">
        <v>8</v>
      </c>
      <c r="D1263" s="23">
        <v>10</v>
      </c>
      <c r="E1263" s="23">
        <v>20</v>
      </c>
      <c r="F1263" s="23">
        <v>27</v>
      </c>
      <c r="G1263" s="23">
        <v>28</v>
      </c>
      <c r="H1263" s="23">
        <v>50</v>
      </c>
      <c r="AD1263" s="24"/>
    </row>
    <row r="1264" spans="1:30">
      <c r="A1264" s="23">
        <v>1263</v>
      </c>
      <c r="B1264" s="194">
        <v>40607</v>
      </c>
      <c r="C1264" s="23">
        <v>8</v>
      </c>
      <c r="D1264" s="23">
        <v>21</v>
      </c>
      <c r="E1264" s="23">
        <v>23</v>
      </c>
      <c r="F1264" s="23">
        <v>34</v>
      </c>
      <c r="G1264" s="23">
        <v>42</v>
      </c>
      <c r="H1264" s="23">
        <v>47</v>
      </c>
      <c r="AD1264" s="24"/>
    </row>
    <row r="1265" spans="1:30">
      <c r="A1265" s="23">
        <v>1264</v>
      </c>
      <c r="B1265" s="194">
        <v>40611</v>
      </c>
      <c r="C1265" s="23">
        <v>16</v>
      </c>
      <c r="D1265" s="23">
        <v>21</v>
      </c>
      <c r="E1265" s="23">
        <v>28</v>
      </c>
      <c r="F1265" s="23">
        <v>41</v>
      </c>
      <c r="G1265" s="23">
        <v>49</v>
      </c>
      <c r="H1265" s="23">
        <v>51</v>
      </c>
      <c r="AD1265" s="24"/>
    </row>
    <row r="1266" spans="1:30">
      <c r="A1266" s="23">
        <v>1265</v>
      </c>
      <c r="B1266" s="194">
        <v>40614</v>
      </c>
      <c r="C1266" s="23">
        <v>4</v>
      </c>
      <c r="D1266" s="23">
        <v>9</v>
      </c>
      <c r="E1266" s="23">
        <v>31</v>
      </c>
      <c r="F1266" s="23">
        <v>32</v>
      </c>
      <c r="G1266" s="23">
        <v>42</v>
      </c>
      <c r="H1266" s="23">
        <v>46</v>
      </c>
      <c r="AD1266" s="24"/>
    </row>
    <row r="1267" spans="1:30">
      <c r="A1267" s="23">
        <v>1266</v>
      </c>
      <c r="B1267" s="194">
        <v>40618</v>
      </c>
      <c r="C1267" s="23">
        <v>2</v>
      </c>
      <c r="D1267" s="23">
        <v>3</v>
      </c>
      <c r="E1267" s="23">
        <v>7</v>
      </c>
      <c r="F1267" s="23">
        <v>48</v>
      </c>
      <c r="G1267" s="23">
        <v>51</v>
      </c>
      <c r="H1267" s="23">
        <v>54</v>
      </c>
      <c r="AD1267" s="24"/>
    </row>
    <row r="1268" spans="1:30">
      <c r="A1268" s="23">
        <v>1267</v>
      </c>
      <c r="B1268" s="194">
        <v>40621</v>
      </c>
      <c r="C1268" s="23">
        <v>5</v>
      </c>
      <c r="D1268" s="23">
        <v>10</v>
      </c>
      <c r="E1268" s="23">
        <v>25</v>
      </c>
      <c r="F1268" s="23">
        <v>32</v>
      </c>
      <c r="G1268" s="23">
        <v>49</v>
      </c>
      <c r="H1268" s="23">
        <v>54</v>
      </c>
      <c r="AD1268" s="24"/>
    </row>
    <row r="1269" spans="1:30">
      <c r="A1269" s="23">
        <v>1268</v>
      </c>
      <c r="B1269" s="194">
        <v>40625</v>
      </c>
      <c r="C1269" s="23">
        <v>25</v>
      </c>
      <c r="D1269" s="23">
        <v>28</v>
      </c>
      <c r="E1269" s="23">
        <v>29</v>
      </c>
      <c r="F1269" s="23">
        <v>34</v>
      </c>
      <c r="G1269" s="23">
        <v>41</v>
      </c>
      <c r="H1269" s="23">
        <v>45</v>
      </c>
      <c r="AD1269" s="24"/>
    </row>
    <row r="1270" spans="1:30">
      <c r="A1270" s="23">
        <v>1269</v>
      </c>
      <c r="B1270" s="194">
        <v>40628</v>
      </c>
      <c r="C1270" s="23">
        <v>19</v>
      </c>
      <c r="D1270" s="23">
        <v>22</v>
      </c>
      <c r="E1270" s="23">
        <v>35</v>
      </c>
      <c r="F1270" s="23">
        <v>41</v>
      </c>
      <c r="G1270" s="23">
        <v>47</v>
      </c>
      <c r="H1270" s="23">
        <v>49</v>
      </c>
      <c r="AD1270" s="24"/>
    </row>
    <row r="1271" spans="1:30">
      <c r="A1271" s="23">
        <v>1270</v>
      </c>
      <c r="B1271" s="194">
        <v>40632</v>
      </c>
      <c r="C1271" s="23">
        <v>3</v>
      </c>
      <c r="D1271" s="23">
        <v>19</v>
      </c>
      <c r="E1271" s="23">
        <v>34</v>
      </c>
      <c r="F1271" s="23">
        <v>41</v>
      </c>
      <c r="G1271" s="23">
        <v>48</v>
      </c>
      <c r="H1271" s="23">
        <v>53</v>
      </c>
      <c r="AD1271" s="24"/>
    </row>
    <row r="1272" spans="1:30">
      <c r="A1272" s="23">
        <v>1271</v>
      </c>
      <c r="B1272" s="194">
        <v>40635</v>
      </c>
      <c r="C1272" s="23">
        <v>6</v>
      </c>
      <c r="D1272" s="23">
        <v>18</v>
      </c>
      <c r="E1272" s="23">
        <v>25</v>
      </c>
      <c r="F1272" s="23">
        <v>30</v>
      </c>
      <c r="G1272" s="23">
        <v>42</v>
      </c>
      <c r="H1272" s="23">
        <v>54</v>
      </c>
      <c r="AD1272" s="24"/>
    </row>
    <row r="1273" spans="1:30">
      <c r="A1273" s="23">
        <v>1272</v>
      </c>
      <c r="B1273" s="194">
        <v>40639</v>
      </c>
      <c r="C1273" s="23">
        <v>19</v>
      </c>
      <c r="D1273" s="23">
        <v>28</v>
      </c>
      <c r="E1273" s="23">
        <v>30</v>
      </c>
      <c r="F1273" s="23">
        <v>34</v>
      </c>
      <c r="G1273" s="23">
        <v>40</v>
      </c>
      <c r="H1273" s="23">
        <v>51</v>
      </c>
      <c r="AD1273" s="24"/>
    </row>
    <row r="1274" spans="1:30">
      <c r="A1274" s="23">
        <v>1273</v>
      </c>
      <c r="B1274" s="194">
        <v>40642</v>
      </c>
      <c r="C1274" s="23">
        <v>31</v>
      </c>
      <c r="D1274" s="23">
        <v>32</v>
      </c>
      <c r="E1274" s="23">
        <v>39</v>
      </c>
      <c r="F1274" s="23">
        <v>42</v>
      </c>
      <c r="G1274" s="23">
        <v>43</v>
      </c>
      <c r="H1274" s="23">
        <v>51</v>
      </c>
      <c r="AD1274" s="24"/>
    </row>
    <row r="1275" spans="1:30">
      <c r="A1275" s="23">
        <v>1274</v>
      </c>
      <c r="B1275" s="194">
        <v>40646</v>
      </c>
      <c r="C1275" s="23">
        <v>10</v>
      </c>
      <c r="D1275" s="23">
        <v>15</v>
      </c>
      <c r="E1275" s="23">
        <v>21</v>
      </c>
      <c r="F1275" s="23">
        <v>24</v>
      </c>
      <c r="G1275" s="23">
        <v>29</v>
      </c>
      <c r="H1275" s="23">
        <v>45</v>
      </c>
      <c r="AD1275" s="24"/>
    </row>
    <row r="1276" spans="1:30">
      <c r="A1276" s="23">
        <v>1275</v>
      </c>
      <c r="B1276" s="194">
        <v>40649</v>
      </c>
      <c r="C1276" s="23">
        <v>14</v>
      </c>
      <c r="D1276" s="23">
        <v>21</v>
      </c>
      <c r="E1276" s="23">
        <v>22</v>
      </c>
      <c r="F1276" s="23">
        <v>29</v>
      </c>
      <c r="G1276" s="23">
        <v>35</v>
      </c>
      <c r="H1276" s="23">
        <v>46</v>
      </c>
      <c r="AD1276" s="24"/>
    </row>
    <row r="1277" spans="1:30">
      <c r="A1277" s="23">
        <v>1276</v>
      </c>
      <c r="B1277" s="194">
        <v>40653</v>
      </c>
      <c r="C1277" s="23">
        <v>3</v>
      </c>
      <c r="D1277" s="23">
        <v>20</v>
      </c>
      <c r="E1277" s="23">
        <v>22</v>
      </c>
      <c r="F1277" s="23">
        <v>32</v>
      </c>
      <c r="G1277" s="23">
        <v>35</v>
      </c>
      <c r="H1277" s="23">
        <v>50</v>
      </c>
      <c r="AD1277" s="24"/>
    </row>
    <row r="1278" spans="1:30">
      <c r="A1278" s="23">
        <v>1277</v>
      </c>
      <c r="B1278" s="194">
        <v>40656</v>
      </c>
      <c r="C1278" s="23">
        <v>1</v>
      </c>
      <c r="D1278" s="23">
        <v>17</v>
      </c>
      <c r="E1278" s="23">
        <v>28</v>
      </c>
      <c r="F1278" s="23">
        <v>37</v>
      </c>
      <c r="G1278" s="23">
        <v>44</v>
      </c>
      <c r="H1278" s="23">
        <v>50</v>
      </c>
      <c r="AD1278" s="24"/>
    </row>
    <row r="1279" spans="1:30">
      <c r="A1279" s="23">
        <v>1278</v>
      </c>
      <c r="B1279" s="194">
        <v>40660</v>
      </c>
      <c r="C1279" s="23">
        <v>4</v>
      </c>
      <c r="D1279" s="23">
        <v>27</v>
      </c>
      <c r="E1279" s="23">
        <v>33</v>
      </c>
      <c r="F1279" s="23">
        <v>35</v>
      </c>
      <c r="G1279" s="23">
        <v>38</v>
      </c>
      <c r="H1279" s="23">
        <v>41</v>
      </c>
      <c r="AD1279" s="24"/>
    </row>
    <row r="1280" spans="1:30">
      <c r="A1280" s="23">
        <v>1279</v>
      </c>
      <c r="B1280" s="194">
        <v>40663</v>
      </c>
      <c r="C1280" s="23">
        <v>4</v>
      </c>
      <c r="D1280" s="23">
        <v>15</v>
      </c>
      <c r="E1280" s="23">
        <v>30</v>
      </c>
      <c r="F1280" s="23">
        <v>36</v>
      </c>
      <c r="G1280" s="23">
        <v>39</v>
      </c>
      <c r="H1280" s="23">
        <v>48</v>
      </c>
      <c r="AD1280" s="24"/>
    </row>
    <row r="1281" spans="1:30">
      <c r="A1281" s="23">
        <v>1280</v>
      </c>
      <c r="B1281" s="194">
        <v>40667</v>
      </c>
      <c r="C1281" s="23">
        <v>12</v>
      </c>
      <c r="D1281" s="23">
        <v>13</v>
      </c>
      <c r="E1281" s="23">
        <v>25</v>
      </c>
      <c r="F1281" s="23">
        <v>37</v>
      </c>
      <c r="G1281" s="23">
        <v>39</v>
      </c>
      <c r="H1281" s="23">
        <v>41</v>
      </c>
      <c r="AD1281" s="24"/>
    </row>
    <row r="1282" spans="1:30">
      <c r="A1282" s="23">
        <v>1281</v>
      </c>
      <c r="B1282" s="194">
        <v>40670</v>
      </c>
      <c r="C1282" s="23">
        <v>12</v>
      </c>
      <c r="D1282" s="23">
        <v>14</v>
      </c>
      <c r="E1282" s="23">
        <v>17</v>
      </c>
      <c r="F1282" s="23">
        <v>18</v>
      </c>
      <c r="G1282" s="23">
        <v>19</v>
      </c>
      <c r="H1282" s="23">
        <v>22</v>
      </c>
      <c r="AD1282" s="24"/>
    </row>
    <row r="1283" spans="1:30">
      <c r="A1283" s="23">
        <v>1282</v>
      </c>
      <c r="B1283" s="194">
        <v>40674</v>
      </c>
      <c r="C1283" s="23">
        <v>5</v>
      </c>
      <c r="D1283" s="23">
        <v>18</v>
      </c>
      <c r="E1283" s="23">
        <v>29</v>
      </c>
      <c r="F1283" s="23">
        <v>35</v>
      </c>
      <c r="G1283" s="23">
        <v>43</v>
      </c>
      <c r="H1283" s="23">
        <v>44</v>
      </c>
      <c r="AD1283" s="24"/>
    </row>
    <row r="1284" spans="1:30">
      <c r="A1284" s="23">
        <v>1283</v>
      </c>
      <c r="B1284" s="194">
        <v>40677</v>
      </c>
      <c r="C1284" s="23">
        <v>11</v>
      </c>
      <c r="D1284" s="23">
        <v>37</v>
      </c>
      <c r="E1284" s="23">
        <v>38</v>
      </c>
      <c r="F1284" s="23">
        <v>41</v>
      </c>
      <c r="G1284" s="23">
        <v>49</v>
      </c>
      <c r="H1284" s="23">
        <v>54</v>
      </c>
      <c r="AD1284" s="24"/>
    </row>
    <row r="1285" spans="1:30">
      <c r="A1285" s="23">
        <v>1284</v>
      </c>
      <c r="B1285" s="194">
        <v>40681</v>
      </c>
      <c r="C1285" s="23">
        <v>11</v>
      </c>
      <c r="D1285" s="23">
        <v>16</v>
      </c>
      <c r="E1285" s="23">
        <v>20</v>
      </c>
      <c r="F1285" s="23">
        <v>24</v>
      </c>
      <c r="G1285" s="23">
        <v>39</v>
      </c>
      <c r="H1285" s="23">
        <v>53</v>
      </c>
      <c r="AD1285" s="24"/>
    </row>
    <row r="1286" spans="1:30">
      <c r="A1286" s="23">
        <v>1285</v>
      </c>
      <c r="B1286" s="194">
        <v>40684</v>
      </c>
      <c r="C1286" s="23">
        <v>7</v>
      </c>
      <c r="D1286" s="23">
        <v>23</v>
      </c>
      <c r="E1286" s="23">
        <v>32</v>
      </c>
      <c r="F1286" s="23">
        <v>41</v>
      </c>
      <c r="G1286" s="23">
        <v>42</v>
      </c>
      <c r="H1286" s="23">
        <v>47</v>
      </c>
      <c r="AD1286" s="24"/>
    </row>
    <row r="1287" spans="1:30">
      <c r="A1287" s="23">
        <v>1286</v>
      </c>
      <c r="B1287" s="194">
        <v>40688</v>
      </c>
      <c r="C1287" s="23">
        <v>13</v>
      </c>
      <c r="D1287" s="23">
        <v>15</v>
      </c>
      <c r="E1287" s="23">
        <v>16</v>
      </c>
      <c r="F1287" s="23">
        <v>20</v>
      </c>
      <c r="G1287" s="23">
        <v>40</v>
      </c>
      <c r="H1287" s="23">
        <v>41</v>
      </c>
      <c r="AD1287" s="24"/>
    </row>
    <row r="1288" spans="1:30">
      <c r="A1288" s="23">
        <v>1287</v>
      </c>
      <c r="B1288" s="194">
        <v>40691</v>
      </c>
      <c r="C1288" s="23">
        <v>9</v>
      </c>
      <c r="D1288" s="23">
        <v>13</v>
      </c>
      <c r="E1288" s="23">
        <v>22</v>
      </c>
      <c r="F1288" s="23">
        <v>25</v>
      </c>
      <c r="G1288" s="23">
        <v>26</v>
      </c>
      <c r="H1288" s="23">
        <v>31</v>
      </c>
      <c r="AD1288" s="24"/>
    </row>
    <row r="1289" spans="1:30">
      <c r="A1289" s="23">
        <v>1288</v>
      </c>
      <c r="B1289" s="194">
        <v>40695</v>
      </c>
      <c r="C1289" s="23">
        <v>11</v>
      </c>
      <c r="D1289" s="23">
        <v>13</v>
      </c>
      <c r="E1289" s="23">
        <v>16</v>
      </c>
      <c r="F1289" s="23">
        <v>35</v>
      </c>
      <c r="G1289" s="23">
        <v>49</v>
      </c>
      <c r="H1289" s="23">
        <v>50</v>
      </c>
      <c r="AD1289" s="24"/>
    </row>
    <row r="1290" spans="1:30">
      <c r="A1290" s="23">
        <v>1289</v>
      </c>
      <c r="B1290" s="194">
        <v>40698</v>
      </c>
      <c r="C1290" s="23">
        <v>8</v>
      </c>
      <c r="D1290" s="23">
        <v>26</v>
      </c>
      <c r="E1290" s="23">
        <v>30</v>
      </c>
      <c r="F1290" s="23">
        <v>31</v>
      </c>
      <c r="G1290" s="23">
        <v>38</v>
      </c>
      <c r="H1290" s="23">
        <v>48</v>
      </c>
      <c r="AD1290" s="24"/>
    </row>
    <row r="1291" spans="1:30">
      <c r="A1291" s="23">
        <v>1290</v>
      </c>
      <c r="B1291" s="194">
        <v>40702</v>
      </c>
      <c r="C1291" s="23">
        <v>8</v>
      </c>
      <c r="D1291" s="23">
        <v>30</v>
      </c>
      <c r="E1291" s="23">
        <v>33</v>
      </c>
      <c r="F1291" s="23">
        <v>37</v>
      </c>
      <c r="G1291" s="23">
        <v>45</v>
      </c>
      <c r="H1291" s="23">
        <v>48</v>
      </c>
      <c r="AD1291" s="24"/>
    </row>
    <row r="1292" spans="1:30">
      <c r="A1292" s="23">
        <v>1291</v>
      </c>
      <c r="B1292" s="194">
        <v>40705</v>
      </c>
      <c r="C1292" s="23">
        <v>16</v>
      </c>
      <c r="D1292" s="23">
        <v>30</v>
      </c>
      <c r="E1292" s="23">
        <v>37</v>
      </c>
      <c r="F1292" s="23">
        <v>39</v>
      </c>
      <c r="G1292" s="23">
        <v>40</v>
      </c>
      <c r="H1292" s="23">
        <v>51</v>
      </c>
      <c r="AD1292" s="24"/>
    </row>
    <row r="1293" spans="1:30">
      <c r="A1293" s="23">
        <v>1292</v>
      </c>
      <c r="B1293" s="194">
        <v>40709</v>
      </c>
      <c r="C1293" s="23">
        <v>5</v>
      </c>
      <c r="D1293" s="23">
        <v>8</v>
      </c>
      <c r="E1293" s="23">
        <v>13</v>
      </c>
      <c r="F1293" s="23">
        <v>27</v>
      </c>
      <c r="G1293" s="23">
        <v>36</v>
      </c>
      <c r="H1293" s="23">
        <v>50</v>
      </c>
      <c r="AD1293" s="24"/>
    </row>
    <row r="1294" spans="1:30">
      <c r="A1294" s="23">
        <v>1293</v>
      </c>
      <c r="B1294" s="194">
        <v>40712</v>
      </c>
      <c r="C1294" s="23">
        <v>11</v>
      </c>
      <c r="D1294" s="23">
        <v>15</v>
      </c>
      <c r="E1294" s="23">
        <v>23</v>
      </c>
      <c r="F1294" s="23">
        <v>25</v>
      </c>
      <c r="G1294" s="23">
        <v>34</v>
      </c>
      <c r="H1294" s="23">
        <v>53</v>
      </c>
      <c r="AD1294" s="24"/>
    </row>
    <row r="1295" spans="1:30">
      <c r="A1295" s="23">
        <v>1294</v>
      </c>
      <c r="B1295" s="194">
        <v>40716</v>
      </c>
      <c r="C1295" s="23">
        <v>26</v>
      </c>
      <c r="D1295" s="23">
        <v>27</v>
      </c>
      <c r="E1295" s="23">
        <v>28</v>
      </c>
      <c r="F1295" s="23">
        <v>32</v>
      </c>
      <c r="G1295" s="23">
        <v>38</v>
      </c>
      <c r="H1295" s="23">
        <v>51</v>
      </c>
      <c r="AD1295" s="24"/>
    </row>
    <row r="1296" spans="1:30">
      <c r="A1296" s="23">
        <v>1295</v>
      </c>
      <c r="B1296" s="194">
        <v>40719</v>
      </c>
      <c r="C1296" s="23">
        <v>5</v>
      </c>
      <c r="D1296" s="23">
        <v>16</v>
      </c>
      <c r="E1296" s="23">
        <v>25</v>
      </c>
      <c r="F1296" s="23">
        <v>36</v>
      </c>
      <c r="G1296" s="23">
        <v>42</v>
      </c>
      <c r="H1296" s="23">
        <v>44</v>
      </c>
      <c r="AD1296" s="24"/>
    </row>
    <row r="1297" spans="1:30">
      <c r="A1297" s="23">
        <v>1296</v>
      </c>
      <c r="B1297" s="194">
        <v>40723</v>
      </c>
      <c r="C1297" s="23">
        <v>2</v>
      </c>
      <c r="D1297" s="23">
        <v>3</v>
      </c>
      <c r="E1297" s="23">
        <v>25</v>
      </c>
      <c r="F1297" s="23">
        <v>39</v>
      </c>
      <c r="G1297" s="23">
        <v>42</v>
      </c>
      <c r="H1297" s="23">
        <v>49</v>
      </c>
      <c r="AD1297" s="24"/>
    </row>
    <row r="1298" spans="1:30">
      <c r="A1298" s="23">
        <v>1297</v>
      </c>
      <c r="B1298" s="194">
        <v>40726</v>
      </c>
      <c r="C1298" s="23">
        <v>6</v>
      </c>
      <c r="D1298" s="23">
        <v>14</v>
      </c>
      <c r="E1298" s="23">
        <v>20</v>
      </c>
      <c r="F1298" s="23">
        <v>39</v>
      </c>
      <c r="G1298" s="23">
        <v>46</v>
      </c>
      <c r="H1298" s="23">
        <v>48</v>
      </c>
      <c r="AD1298" s="24"/>
    </row>
    <row r="1299" spans="1:30">
      <c r="A1299" s="23">
        <v>1298</v>
      </c>
      <c r="B1299" s="194">
        <v>40730</v>
      </c>
      <c r="C1299" s="23">
        <v>27</v>
      </c>
      <c r="D1299" s="23">
        <v>35</v>
      </c>
      <c r="E1299" s="23">
        <v>42</v>
      </c>
      <c r="F1299" s="23">
        <v>44</v>
      </c>
      <c r="G1299" s="23">
        <v>51</v>
      </c>
      <c r="H1299" s="23">
        <v>52</v>
      </c>
      <c r="AD1299" s="24"/>
    </row>
    <row r="1300" spans="1:30">
      <c r="A1300" s="23">
        <v>1299</v>
      </c>
      <c r="B1300" s="194">
        <v>40733</v>
      </c>
      <c r="C1300" s="23">
        <v>9</v>
      </c>
      <c r="D1300" s="23">
        <v>21</v>
      </c>
      <c r="E1300" s="23">
        <v>25</v>
      </c>
      <c r="F1300" s="23">
        <v>26</v>
      </c>
      <c r="G1300" s="23">
        <v>36</v>
      </c>
      <c r="H1300" s="23">
        <v>53</v>
      </c>
      <c r="AD1300" s="24"/>
    </row>
    <row r="1301" spans="1:30">
      <c r="A1301" s="23">
        <v>1300</v>
      </c>
      <c r="B1301" s="194">
        <v>40737</v>
      </c>
      <c r="C1301" s="23">
        <v>8</v>
      </c>
      <c r="D1301" s="23">
        <v>11</v>
      </c>
      <c r="E1301" s="23">
        <v>13</v>
      </c>
      <c r="F1301" s="23">
        <v>33</v>
      </c>
      <c r="G1301" s="23">
        <v>38</v>
      </c>
      <c r="H1301" s="23">
        <v>48</v>
      </c>
      <c r="AD1301" s="24"/>
    </row>
    <row r="1302" spans="1:30">
      <c r="A1302" s="23">
        <v>1301</v>
      </c>
      <c r="B1302" s="194">
        <v>40740</v>
      </c>
      <c r="C1302" s="23">
        <v>10</v>
      </c>
      <c r="D1302" s="23">
        <v>12</v>
      </c>
      <c r="E1302" s="23">
        <v>14</v>
      </c>
      <c r="F1302" s="23">
        <v>32</v>
      </c>
      <c r="G1302" s="23">
        <v>33</v>
      </c>
      <c r="H1302" s="23">
        <v>34</v>
      </c>
      <c r="AD1302" s="24"/>
    </row>
    <row r="1303" spans="1:30">
      <c r="A1303" s="23">
        <v>1302</v>
      </c>
      <c r="B1303" s="194">
        <v>40744</v>
      </c>
      <c r="C1303" s="23">
        <v>1</v>
      </c>
      <c r="D1303" s="23">
        <v>19</v>
      </c>
      <c r="E1303" s="23">
        <v>35</v>
      </c>
      <c r="F1303" s="23">
        <v>40</v>
      </c>
      <c r="G1303" s="23">
        <v>47</v>
      </c>
      <c r="H1303" s="23">
        <v>54</v>
      </c>
      <c r="AD1303" s="24"/>
    </row>
    <row r="1304" spans="1:30">
      <c r="A1304" s="23">
        <v>1303</v>
      </c>
      <c r="B1304" s="194">
        <v>40747</v>
      </c>
      <c r="C1304" s="23">
        <v>7</v>
      </c>
      <c r="D1304" s="23">
        <v>26</v>
      </c>
      <c r="E1304" s="23">
        <v>29</v>
      </c>
      <c r="F1304" s="23">
        <v>34</v>
      </c>
      <c r="G1304" s="23">
        <v>43</v>
      </c>
      <c r="H1304" s="23">
        <v>44</v>
      </c>
      <c r="AD1304" s="24"/>
    </row>
    <row r="1305" spans="1:30">
      <c r="A1305" s="23">
        <v>1304</v>
      </c>
      <c r="B1305" s="194">
        <v>40751</v>
      </c>
      <c r="C1305" s="23">
        <v>3</v>
      </c>
      <c r="D1305" s="23">
        <v>22</v>
      </c>
      <c r="E1305" s="23">
        <v>37</v>
      </c>
      <c r="F1305" s="23">
        <v>40</v>
      </c>
      <c r="G1305" s="23">
        <v>41</v>
      </c>
      <c r="H1305" s="23">
        <v>48</v>
      </c>
      <c r="AD1305" s="24"/>
    </row>
    <row r="1306" spans="1:30">
      <c r="A1306" s="23">
        <v>1305</v>
      </c>
      <c r="B1306" s="194">
        <v>40754</v>
      </c>
      <c r="C1306" s="23">
        <v>4</v>
      </c>
      <c r="D1306" s="23">
        <v>5</v>
      </c>
      <c r="E1306" s="23">
        <v>6</v>
      </c>
      <c r="F1306" s="23">
        <v>14</v>
      </c>
      <c r="G1306" s="23">
        <v>29</v>
      </c>
      <c r="H1306" s="23">
        <v>38</v>
      </c>
      <c r="AD1306" s="24"/>
    </row>
    <row r="1307" spans="1:30">
      <c r="A1307" s="23">
        <v>1306</v>
      </c>
      <c r="B1307" s="194">
        <v>40758</v>
      </c>
      <c r="C1307" s="23">
        <v>3</v>
      </c>
      <c r="D1307" s="23">
        <v>7</v>
      </c>
      <c r="E1307" s="23">
        <v>10</v>
      </c>
      <c r="F1307" s="23">
        <v>11</v>
      </c>
      <c r="G1307" s="23">
        <v>27</v>
      </c>
      <c r="H1307" s="23">
        <v>46</v>
      </c>
      <c r="AD1307" s="24"/>
    </row>
    <row r="1308" spans="1:30">
      <c r="A1308" s="23">
        <v>1307</v>
      </c>
      <c r="B1308" s="194">
        <v>40761</v>
      </c>
      <c r="C1308" s="23">
        <v>10</v>
      </c>
      <c r="D1308" s="23">
        <v>35</v>
      </c>
      <c r="E1308" s="23">
        <v>43</v>
      </c>
      <c r="F1308" s="23">
        <v>48</v>
      </c>
      <c r="G1308" s="23">
        <v>50</v>
      </c>
      <c r="H1308" s="23">
        <v>53</v>
      </c>
      <c r="AD1308" s="24"/>
    </row>
    <row r="1309" spans="1:30">
      <c r="A1309" s="23">
        <v>1308</v>
      </c>
      <c r="B1309" s="194">
        <v>40764</v>
      </c>
      <c r="C1309" s="23">
        <v>2</v>
      </c>
      <c r="D1309" s="23">
        <v>7</v>
      </c>
      <c r="E1309" s="23">
        <v>10</v>
      </c>
      <c r="F1309" s="23">
        <v>20</v>
      </c>
      <c r="G1309" s="23">
        <v>30</v>
      </c>
      <c r="H1309" s="23">
        <v>46</v>
      </c>
      <c r="AD1309" s="24"/>
    </row>
    <row r="1310" spans="1:30">
      <c r="A1310" s="23">
        <v>1309</v>
      </c>
      <c r="B1310" s="194">
        <v>40766</v>
      </c>
      <c r="C1310" s="23">
        <v>3</v>
      </c>
      <c r="D1310" s="23">
        <v>16</v>
      </c>
      <c r="E1310" s="23">
        <v>17</v>
      </c>
      <c r="F1310" s="23">
        <v>37</v>
      </c>
      <c r="G1310" s="23">
        <v>38</v>
      </c>
      <c r="H1310" s="23">
        <v>53</v>
      </c>
      <c r="AD1310" s="24"/>
    </row>
    <row r="1311" spans="1:30">
      <c r="A1311" s="23">
        <v>1310</v>
      </c>
      <c r="B1311" s="194">
        <v>40768</v>
      </c>
      <c r="C1311" s="23">
        <v>10</v>
      </c>
      <c r="D1311" s="23">
        <v>31</v>
      </c>
      <c r="E1311" s="23">
        <v>38</v>
      </c>
      <c r="F1311" s="23">
        <v>46</v>
      </c>
      <c r="G1311" s="23">
        <v>49</v>
      </c>
      <c r="H1311" s="23">
        <v>54</v>
      </c>
      <c r="AD1311" s="24"/>
    </row>
    <row r="1312" spans="1:30">
      <c r="A1312" s="23">
        <v>1311</v>
      </c>
      <c r="B1312" s="194">
        <v>40772</v>
      </c>
      <c r="C1312" s="23">
        <v>3</v>
      </c>
      <c r="D1312" s="23">
        <v>9</v>
      </c>
      <c r="E1312" s="23">
        <v>25</v>
      </c>
      <c r="F1312" s="23">
        <v>28</v>
      </c>
      <c r="G1312" s="23">
        <v>29</v>
      </c>
      <c r="H1312" s="23">
        <v>39</v>
      </c>
      <c r="AD1312" s="24"/>
    </row>
    <row r="1313" spans="1:30">
      <c r="A1313" s="23">
        <v>1312</v>
      </c>
      <c r="B1313" s="194">
        <v>40775</v>
      </c>
      <c r="C1313" s="23">
        <v>8</v>
      </c>
      <c r="D1313" s="23">
        <v>11</v>
      </c>
      <c r="E1313" s="23">
        <v>22</v>
      </c>
      <c r="F1313" s="23">
        <v>25</v>
      </c>
      <c r="G1313" s="23">
        <v>26</v>
      </c>
      <c r="H1313" s="23">
        <v>36</v>
      </c>
      <c r="AD1313" s="24"/>
    </row>
    <row r="1314" spans="1:30">
      <c r="A1314" s="23">
        <v>1313</v>
      </c>
      <c r="B1314" s="194">
        <v>40779</v>
      </c>
      <c r="C1314" s="23">
        <v>7</v>
      </c>
      <c r="D1314" s="23">
        <v>29</v>
      </c>
      <c r="E1314" s="23">
        <v>38</v>
      </c>
      <c r="F1314" s="23">
        <v>40</v>
      </c>
      <c r="G1314" s="23">
        <v>44</v>
      </c>
      <c r="H1314" s="23">
        <v>52</v>
      </c>
      <c r="AD1314" s="24"/>
    </row>
    <row r="1315" spans="1:30">
      <c r="A1315" s="23">
        <v>1314</v>
      </c>
      <c r="B1315" s="194">
        <v>40782</v>
      </c>
      <c r="C1315" s="23">
        <v>1</v>
      </c>
      <c r="D1315" s="23">
        <v>2</v>
      </c>
      <c r="E1315" s="23">
        <v>14</v>
      </c>
      <c r="F1315" s="23">
        <v>28</v>
      </c>
      <c r="G1315" s="23">
        <v>40</v>
      </c>
      <c r="H1315" s="23">
        <v>51</v>
      </c>
      <c r="AD1315" s="24"/>
    </row>
    <row r="1316" spans="1:30">
      <c r="A1316" s="23">
        <v>1315</v>
      </c>
      <c r="B1316" s="194">
        <v>40786</v>
      </c>
      <c r="C1316" s="23">
        <v>5</v>
      </c>
      <c r="D1316" s="23">
        <v>22</v>
      </c>
      <c r="E1316" s="23">
        <v>30</v>
      </c>
      <c r="F1316" s="23">
        <v>32</v>
      </c>
      <c r="G1316" s="23">
        <v>33</v>
      </c>
      <c r="H1316" s="23">
        <v>36</v>
      </c>
      <c r="AD1316" s="24"/>
    </row>
    <row r="1317" spans="1:30">
      <c r="A1317" s="23">
        <v>1316</v>
      </c>
      <c r="B1317" s="194">
        <v>40789</v>
      </c>
      <c r="C1317" s="23">
        <v>5</v>
      </c>
      <c r="D1317" s="23">
        <v>15</v>
      </c>
      <c r="E1317" s="23">
        <v>28</v>
      </c>
      <c r="F1317" s="23">
        <v>32</v>
      </c>
      <c r="G1317" s="23">
        <v>38</v>
      </c>
      <c r="H1317" s="23">
        <v>54</v>
      </c>
      <c r="AD1317" s="24"/>
    </row>
    <row r="1318" spans="1:30">
      <c r="A1318" s="23">
        <v>1317</v>
      </c>
      <c r="B1318" s="194">
        <v>40794</v>
      </c>
      <c r="C1318" s="23">
        <v>2</v>
      </c>
      <c r="D1318" s="23">
        <v>8</v>
      </c>
      <c r="E1318" s="23">
        <v>34</v>
      </c>
      <c r="F1318" s="23">
        <v>38</v>
      </c>
      <c r="G1318" s="23">
        <v>47</v>
      </c>
      <c r="H1318" s="23">
        <v>51</v>
      </c>
      <c r="AD1318" s="24"/>
    </row>
    <row r="1319" spans="1:30">
      <c r="A1319" s="23">
        <v>1318</v>
      </c>
      <c r="B1319" s="194">
        <v>40796</v>
      </c>
      <c r="C1319" s="23">
        <v>12</v>
      </c>
      <c r="D1319" s="23">
        <v>15</v>
      </c>
      <c r="E1319" s="23">
        <v>23</v>
      </c>
      <c r="F1319" s="23">
        <v>32</v>
      </c>
      <c r="G1319" s="23">
        <v>33</v>
      </c>
      <c r="H1319" s="23">
        <v>46</v>
      </c>
      <c r="AD1319" s="24"/>
    </row>
    <row r="1320" spans="1:30">
      <c r="A1320" s="23">
        <v>1319</v>
      </c>
      <c r="B1320" s="194">
        <v>40800</v>
      </c>
      <c r="C1320" s="23">
        <v>9</v>
      </c>
      <c r="D1320" s="23">
        <v>41</v>
      </c>
      <c r="E1320" s="23">
        <v>42</v>
      </c>
      <c r="F1320" s="23">
        <v>46</v>
      </c>
      <c r="G1320" s="23">
        <v>47</v>
      </c>
      <c r="H1320" s="23">
        <v>54</v>
      </c>
      <c r="AD1320" s="24"/>
    </row>
    <row r="1321" spans="1:30">
      <c r="A1321" s="23">
        <v>1320</v>
      </c>
      <c r="B1321" s="194">
        <v>40803</v>
      </c>
      <c r="C1321" s="23">
        <v>2</v>
      </c>
      <c r="D1321" s="23">
        <v>7</v>
      </c>
      <c r="E1321" s="23">
        <v>9</v>
      </c>
      <c r="F1321" s="23">
        <v>25</v>
      </c>
      <c r="G1321" s="23">
        <v>41</v>
      </c>
      <c r="H1321" s="23">
        <v>49</v>
      </c>
      <c r="AD1321" s="24"/>
    </row>
    <row r="1322" spans="1:30">
      <c r="A1322" s="23">
        <v>1321</v>
      </c>
      <c r="B1322" s="194">
        <v>40807</v>
      </c>
      <c r="C1322" s="23">
        <v>1</v>
      </c>
      <c r="D1322" s="23">
        <v>5</v>
      </c>
      <c r="E1322" s="23">
        <v>12</v>
      </c>
      <c r="F1322" s="23">
        <v>13</v>
      </c>
      <c r="G1322" s="23">
        <v>17</v>
      </c>
      <c r="H1322" s="23">
        <v>31</v>
      </c>
      <c r="AD1322" s="24"/>
    </row>
    <row r="1323" spans="1:30">
      <c r="A1323" s="23">
        <v>1322</v>
      </c>
      <c r="B1323" s="194">
        <v>40810</v>
      </c>
      <c r="C1323" s="23">
        <v>15</v>
      </c>
      <c r="D1323" s="23">
        <v>17</v>
      </c>
      <c r="E1323" s="23">
        <v>20</v>
      </c>
      <c r="F1323" s="23">
        <v>35</v>
      </c>
      <c r="G1323" s="23">
        <v>37</v>
      </c>
      <c r="H1323" s="23">
        <v>43</v>
      </c>
      <c r="AD1323" s="24"/>
    </row>
    <row r="1324" spans="1:30">
      <c r="A1324" s="23">
        <v>1323</v>
      </c>
      <c r="B1324" s="194">
        <v>40814</v>
      </c>
      <c r="C1324" s="23">
        <v>13</v>
      </c>
      <c r="D1324" s="23">
        <v>19</v>
      </c>
      <c r="E1324" s="23">
        <v>29</v>
      </c>
      <c r="F1324" s="23">
        <v>42</v>
      </c>
      <c r="G1324" s="23">
        <v>49</v>
      </c>
      <c r="H1324" s="23">
        <v>52</v>
      </c>
      <c r="AD1324" s="24"/>
    </row>
    <row r="1325" spans="1:30">
      <c r="A1325" s="23">
        <v>1324</v>
      </c>
      <c r="B1325" s="194">
        <v>40817</v>
      </c>
      <c r="C1325" s="23">
        <v>18</v>
      </c>
      <c r="D1325" s="23">
        <v>30</v>
      </c>
      <c r="E1325" s="23">
        <v>32</v>
      </c>
      <c r="F1325" s="23">
        <v>35</v>
      </c>
      <c r="G1325" s="23">
        <v>40</v>
      </c>
      <c r="H1325" s="23">
        <v>48</v>
      </c>
      <c r="AD1325" s="24"/>
    </row>
    <row r="1326" spans="1:30">
      <c r="A1326" s="23">
        <v>1325</v>
      </c>
      <c r="B1326" s="194">
        <v>40821</v>
      </c>
      <c r="C1326" s="23">
        <v>14</v>
      </c>
      <c r="D1326" s="23">
        <v>20</v>
      </c>
      <c r="E1326" s="23">
        <v>21</v>
      </c>
      <c r="F1326" s="23">
        <v>31</v>
      </c>
      <c r="G1326" s="23">
        <v>49</v>
      </c>
      <c r="H1326" s="23">
        <v>52</v>
      </c>
      <c r="AD1326" s="24"/>
    </row>
    <row r="1327" spans="1:30">
      <c r="A1327" s="23">
        <v>1326</v>
      </c>
      <c r="B1327" s="194">
        <v>40824</v>
      </c>
      <c r="C1327" s="23">
        <v>2</v>
      </c>
      <c r="D1327" s="23">
        <v>6</v>
      </c>
      <c r="E1327" s="23">
        <v>11</v>
      </c>
      <c r="F1327" s="23">
        <v>15</v>
      </c>
      <c r="G1327" s="23">
        <v>17</v>
      </c>
      <c r="H1327" s="23">
        <v>39</v>
      </c>
      <c r="AD1327" s="24"/>
    </row>
    <row r="1328" spans="1:30">
      <c r="A1328" s="23">
        <v>1327</v>
      </c>
      <c r="B1328" s="194">
        <v>40829</v>
      </c>
      <c r="C1328" s="23">
        <v>10</v>
      </c>
      <c r="D1328" s="23">
        <v>14</v>
      </c>
      <c r="E1328" s="23">
        <v>15</v>
      </c>
      <c r="F1328" s="23">
        <v>24</v>
      </c>
      <c r="G1328" s="23">
        <v>34</v>
      </c>
      <c r="H1328" s="23">
        <v>44</v>
      </c>
      <c r="AD1328" s="24"/>
    </row>
    <row r="1329" spans="1:30">
      <c r="A1329" s="23">
        <v>1328</v>
      </c>
      <c r="B1329" s="194">
        <v>40831</v>
      </c>
      <c r="C1329" s="23">
        <v>9</v>
      </c>
      <c r="D1329" s="23">
        <v>14</v>
      </c>
      <c r="E1329" s="23">
        <v>22</v>
      </c>
      <c r="F1329" s="23">
        <v>24</v>
      </c>
      <c r="G1329" s="23">
        <v>44</v>
      </c>
      <c r="H1329" s="23">
        <v>47</v>
      </c>
      <c r="AD1329" s="24"/>
    </row>
    <row r="1330" spans="1:30">
      <c r="A1330" s="23">
        <v>1329</v>
      </c>
      <c r="B1330" s="194">
        <v>40835</v>
      </c>
      <c r="C1330" s="23">
        <v>10</v>
      </c>
      <c r="D1330" s="23">
        <v>19</v>
      </c>
      <c r="E1330" s="23">
        <v>46</v>
      </c>
      <c r="F1330" s="23">
        <v>47</v>
      </c>
      <c r="G1330" s="23">
        <v>49</v>
      </c>
      <c r="H1330" s="23">
        <v>50</v>
      </c>
      <c r="AD1330" s="24"/>
    </row>
    <row r="1331" spans="1:30">
      <c r="A1331" s="23">
        <v>1330</v>
      </c>
      <c r="B1331" s="194">
        <v>40838</v>
      </c>
      <c r="C1331" s="23">
        <v>15</v>
      </c>
      <c r="D1331" s="23">
        <v>40</v>
      </c>
      <c r="E1331" s="23">
        <v>44</v>
      </c>
      <c r="F1331" s="23">
        <v>45</v>
      </c>
      <c r="G1331" s="23">
        <v>47</v>
      </c>
      <c r="H1331" s="23">
        <v>51</v>
      </c>
      <c r="AD1331" s="24"/>
    </row>
    <row r="1332" spans="1:30">
      <c r="A1332" s="23">
        <v>1331</v>
      </c>
      <c r="B1332" s="194">
        <v>40842</v>
      </c>
      <c r="C1332" s="23">
        <v>16</v>
      </c>
      <c r="D1332" s="23">
        <v>17</v>
      </c>
      <c r="E1332" s="23">
        <v>18</v>
      </c>
      <c r="F1332" s="23">
        <v>28</v>
      </c>
      <c r="G1332" s="23">
        <v>35</v>
      </c>
      <c r="H1332" s="23">
        <v>47</v>
      </c>
      <c r="AD1332" s="24"/>
    </row>
    <row r="1333" spans="1:30">
      <c r="A1333" s="23">
        <v>1332</v>
      </c>
      <c r="B1333" s="194">
        <v>40845</v>
      </c>
      <c r="C1333" s="23">
        <v>8</v>
      </c>
      <c r="D1333" s="23">
        <v>11</v>
      </c>
      <c r="E1333" s="23">
        <v>16</v>
      </c>
      <c r="F1333" s="23">
        <v>21</v>
      </c>
      <c r="G1333" s="23">
        <v>32</v>
      </c>
      <c r="H1333" s="23">
        <v>37</v>
      </c>
      <c r="AD1333" s="24"/>
    </row>
    <row r="1334" spans="1:30">
      <c r="A1334" s="23">
        <v>1333</v>
      </c>
      <c r="B1334" s="194">
        <v>40850</v>
      </c>
      <c r="C1334" s="23">
        <v>11</v>
      </c>
      <c r="D1334" s="23">
        <v>16</v>
      </c>
      <c r="E1334" s="23">
        <v>31</v>
      </c>
      <c r="F1334" s="23">
        <v>37</v>
      </c>
      <c r="G1334" s="23">
        <v>42</v>
      </c>
      <c r="H1334" s="23">
        <v>51</v>
      </c>
      <c r="AD1334" s="24"/>
    </row>
    <row r="1335" spans="1:30">
      <c r="A1335" s="23">
        <v>1334</v>
      </c>
      <c r="B1335" s="194">
        <v>40852</v>
      </c>
      <c r="C1335" s="23">
        <v>3</v>
      </c>
      <c r="D1335" s="23">
        <v>8</v>
      </c>
      <c r="E1335" s="23">
        <v>23</v>
      </c>
      <c r="F1335" s="23">
        <v>29</v>
      </c>
      <c r="G1335" s="23">
        <v>53</v>
      </c>
      <c r="H1335" s="23">
        <v>54</v>
      </c>
      <c r="AD1335" s="24"/>
    </row>
    <row r="1336" spans="1:30">
      <c r="A1336" s="23">
        <v>1335</v>
      </c>
      <c r="B1336" s="194">
        <v>40856</v>
      </c>
      <c r="C1336" s="23">
        <v>2</v>
      </c>
      <c r="D1336" s="23">
        <v>3</v>
      </c>
      <c r="E1336" s="23">
        <v>13</v>
      </c>
      <c r="F1336" s="23">
        <v>20</v>
      </c>
      <c r="G1336" s="23">
        <v>53</v>
      </c>
      <c r="H1336" s="23">
        <v>54</v>
      </c>
      <c r="AD1336" s="24"/>
    </row>
    <row r="1337" spans="1:30">
      <c r="A1337" s="23">
        <v>1336</v>
      </c>
      <c r="B1337" s="194">
        <v>40859</v>
      </c>
      <c r="C1337" s="23">
        <v>1</v>
      </c>
      <c r="D1337" s="23">
        <v>10</v>
      </c>
      <c r="E1337" s="23">
        <v>19</v>
      </c>
      <c r="F1337" s="23">
        <v>34</v>
      </c>
      <c r="G1337" s="23">
        <v>35</v>
      </c>
      <c r="H1337" s="23">
        <v>45</v>
      </c>
      <c r="AD1337" s="24"/>
    </row>
    <row r="1338" spans="1:30">
      <c r="A1338" s="23">
        <v>1337</v>
      </c>
      <c r="B1338" s="194">
        <v>40863</v>
      </c>
      <c r="C1338" s="23">
        <v>8</v>
      </c>
      <c r="D1338" s="23">
        <v>33</v>
      </c>
      <c r="E1338" s="23">
        <v>40</v>
      </c>
      <c r="F1338" s="23">
        <v>42</v>
      </c>
      <c r="G1338" s="23">
        <v>48</v>
      </c>
      <c r="H1338" s="23">
        <v>51</v>
      </c>
      <c r="AD1338" s="24"/>
    </row>
    <row r="1339" spans="1:30">
      <c r="A1339" s="23">
        <v>1338</v>
      </c>
      <c r="B1339" s="194">
        <v>40866</v>
      </c>
      <c r="C1339" s="23">
        <v>5</v>
      </c>
      <c r="D1339" s="23">
        <v>13</v>
      </c>
      <c r="E1339" s="23">
        <v>18</v>
      </c>
      <c r="F1339" s="23">
        <v>23</v>
      </c>
      <c r="G1339" s="23">
        <v>35</v>
      </c>
      <c r="H1339" s="23">
        <v>36</v>
      </c>
      <c r="AD1339" s="24"/>
    </row>
    <row r="1340" spans="1:30">
      <c r="A1340" s="23">
        <v>1339</v>
      </c>
      <c r="B1340" s="194">
        <v>40870</v>
      </c>
      <c r="C1340" s="23">
        <v>20</v>
      </c>
      <c r="D1340" s="23">
        <v>33</v>
      </c>
      <c r="E1340" s="23">
        <v>37</v>
      </c>
      <c r="F1340" s="23">
        <v>38</v>
      </c>
      <c r="G1340" s="23">
        <v>49</v>
      </c>
      <c r="H1340" s="23">
        <v>50</v>
      </c>
      <c r="AD1340" s="24"/>
    </row>
    <row r="1341" spans="1:30">
      <c r="A1341" s="23">
        <v>1340</v>
      </c>
      <c r="B1341" s="194">
        <v>40873</v>
      </c>
      <c r="C1341" s="23">
        <v>2</v>
      </c>
      <c r="D1341" s="23">
        <v>17</v>
      </c>
      <c r="E1341" s="23">
        <v>23</v>
      </c>
      <c r="F1341" s="23">
        <v>28</v>
      </c>
      <c r="G1341" s="23">
        <v>39</v>
      </c>
      <c r="H1341" s="23">
        <v>46</v>
      </c>
      <c r="AD1341" s="24"/>
    </row>
    <row r="1342" spans="1:30">
      <c r="A1342" s="23">
        <v>1341</v>
      </c>
      <c r="B1342" s="194">
        <v>40877</v>
      </c>
      <c r="C1342" s="23">
        <v>10</v>
      </c>
      <c r="D1342" s="23">
        <v>15</v>
      </c>
      <c r="E1342" s="23">
        <v>17</v>
      </c>
      <c r="F1342" s="23">
        <v>20</v>
      </c>
      <c r="G1342" s="23">
        <v>21</v>
      </c>
      <c r="H1342" s="23">
        <v>35</v>
      </c>
      <c r="AD1342" s="24"/>
    </row>
    <row r="1343" spans="1:30">
      <c r="A1343" s="23">
        <v>1342</v>
      </c>
      <c r="B1343" s="194">
        <v>40880</v>
      </c>
      <c r="C1343" s="23">
        <v>1</v>
      </c>
      <c r="D1343" s="23">
        <v>8</v>
      </c>
      <c r="E1343" s="23">
        <v>21</v>
      </c>
      <c r="F1343" s="23">
        <v>27</v>
      </c>
      <c r="G1343" s="23">
        <v>36</v>
      </c>
      <c r="H1343" s="23">
        <v>37</v>
      </c>
      <c r="AD1343" s="24"/>
    </row>
    <row r="1344" spans="1:30">
      <c r="A1344" s="23">
        <v>1343</v>
      </c>
      <c r="B1344" s="194">
        <v>40884</v>
      </c>
      <c r="C1344" s="23">
        <v>20</v>
      </c>
      <c r="D1344" s="23">
        <v>34</v>
      </c>
      <c r="E1344" s="23">
        <v>38</v>
      </c>
      <c r="F1344" s="23">
        <v>40</v>
      </c>
      <c r="G1344" s="23">
        <v>49</v>
      </c>
      <c r="H1344" s="23">
        <v>54</v>
      </c>
      <c r="AD1344" s="24"/>
    </row>
    <row r="1345" spans="1:30">
      <c r="A1345" s="23">
        <v>1344</v>
      </c>
      <c r="B1345" s="194">
        <v>40887</v>
      </c>
      <c r="C1345" s="23">
        <v>3</v>
      </c>
      <c r="D1345" s="23">
        <v>10</v>
      </c>
      <c r="E1345" s="23">
        <v>13</v>
      </c>
      <c r="F1345" s="23">
        <v>25</v>
      </c>
      <c r="G1345" s="23">
        <v>41</v>
      </c>
      <c r="H1345" s="23">
        <v>42</v>
      </c>
      <c r="AD1345" s="24"/>
    </row>
    <row r="1346" spans="1:30">
      <c r="A1346" s="23">
        <v>1345</v>
      </c>
      <c r="B1346" s="194">
        <v>40891</v>
      </c>
      <c r="C1346" s="23">
        <v>22</v>
      </c>
      <c r="D1346" s="23">
        <v>29</v>
      </c>
      <c r="E1346" s="23">
        <v>38</v>
      </c>
      <c r="F1346" s="23">
        <v>43</v>
      </c>
      <c r="G1346" s="23">
        <v>48</v>
      </c>
      <c r="H1346" s="23">
        <v>53</v>
      </c>
      <c r="AD1346" s="24"/>
    </row>
    <row r="1347" spans="1:30">
      <c r="A1347" s="23">
        <v>1346</v>
      </c>
      <c r="B1347" s="194">
        <v>40894</v>
      </c>
      <c r="C1347" s="23">
        <v>10</v>
      </c>
      <c r="D1347" s="23">
        <v>30</v>
      </c>
      <c r="E1347" s="23">
        <v>31</v>
      </c>
      <c r="F1347" s="23">
        <v>33</v>
      </c>
      <c r="G1347" s="23">
        <v>42</v>
      </c>
      <c r="H1347" s="23">
        <v>52</v>
      </c>
      <c r="AD1347" s="24"/>
    </row>
    <row r="1348" spans="1:30">
      <c r="A1348" s="23">
        <v>1347</v>
      </c>
      <c r="B1348" s="194">
        <v>40897</v>
      </c>
      <c r="C1348" s="23">
        <v>1</v>
      </c>
      <c r="D1348" s="23">
        <v>4</v>
      </c>
      <c r="E1348" s="23">
        <v>10</v>
      </c>
      <c r="F1348" s="23">
        <v>22</v>
      </c>
      <c r="G1348" s="23">
        <v>53</v>
      </c>
      <c r="H1348" s="23">
        <v>54</v>
      </c>
      <c r="AD1348" s="24"/>
    </row>
    <row r="1349" spans="1:30">
      <c r="A1349" s="23">
        <v>1348</v>
      </c>
      <c r="B1349" s="194">
        <v>40899</v>
      </c>
      <c r="C1349" s="23">
        <v>8</v>
      </c>
      <c r="D1349" s="23">
        <v>12</v>
      </c>
      <c r="E1349" s="23">
        <v>14</v>
      </c>
      <c r="F1349" s="23">
        <v>30</v>
      </c>
      <c r="G1349" s="23">
        <v>33</v>
      </c>
      <c r="H1349" s="23">
        <v>41</v>
      </c>
      <c r="AD1349" s="24"/>
    </row>
    <row r="1350" spans="1:30">
      <c r="A1350" s="23">
        <v>1349</v>
      </c>
      <c r="B1350" s="194">
        <v>40901</v>
      </c>
      <c r="C1350" s="23">
        <v>5</v>
      </c>
      <c r="D1350" s="23">
        <v>14</v>
      </c>
      <c r="E1350" s="23">
        <v>23</v>
      </c>
      <c r="F1350" s="23">
        <v>46</v>
      </c>
      <c r="G1350" s="23">
        <v>48</v>
      </c>
      <c r="H1350" s="23">
        <v>52</v>
      </c>
      <c r="AD1350" s="24"/>
    </row>
    <row r="1351" spans="1:30">
      <c r="A1351" s="23">
        <v>1350</v>
      </c>
      <c r="B1351" s="194">
        <v>40908</v>
      </c>
      <c r="C1351" s="23">
        <v>9</v>
      </c>
      <c r="D1351" s="23">
        <v>12</v>
      </c>
      <c r="E1351" s="23">
        <v>26</v>
      </c>
      <c r="F1351" s="23">
        <v>29</v>
      </c>
      <c r="G1351" s="23">
        <v>46</v>
      </c>
      <c r="H1351" s="23">
        <v>47</v>
      </c>
      <c r="AD1351" s="24"/>
    </row>
    <row r="1352" spans="1:30">
      <c r="A1352" s="23">
        <v>1351</v>
      </c>
      <c r="B1352" s="194">
        <v>40912</v>
      </c>
      <c r="C1352" s="23">
        <v>3</v>
      </c>
      <c r="D1352" s="23">
        <v>14</v>
      </c>
      <c r="E1352" s="23">
        <v>16</v>
      </c>
      <c r="F1352" s="23">
        <v>38</v>
      </c>
      <c r="G1352" s="23">
        <v>43</v>
      </c>
      <c r="H1352" s="23">
        <v>45</v>
      </c>
      <c r="AD1352" s="24"/>
    </row>
    <row r="1353" spans="1:30">
      <c r="A1353" s="23">
        <v>1352</v>
      </c>
      <c r="B1353" s="194">
        <v>40915</v>
      </c>
      <c r="C1353" s="23">
        <v>3</v>
      </c>
      <c r="D1353" s="23">
        <v>5</v>
      </c>
      <c r="E1353" s="23">
        <v>19</v>
      </c>
      <c r="F1353" s="23">
        <v>26</v>
      </c>
      <c r="G1353" s="23">
        <v>43</v>
      </c>
      <c r="H1353" s="23">
        <v>51</v>
      </c>
      <c r="AD1353" s="24"/>
    </row>
    <row r="1354" spans="1:30">
      <c r="A1354" s="23">
        <v>1353</v>
      </c>
      <c r="B1354" s="194">
        <v>40919</v>
      </c>
      <c r="C1354" s="23">
        <v>21</v>
      </c>
      <c r="D1354" s="23">
        <v>22</v>
      </c>
      <c r="E1354" s="23">
        <v>29</v>
      </c>
      <c r="F1354" s="23">
        <v>34</v>
      </c>
      <c r="G1354" s="23">
        <v>40</v>
      </c>
      <c r="H1354" s="23">
        <v>44</v>
      </c>
      <c r="AD1354" s="24"/>
    </row>
    <row r="1355" spans="1:30">
      <c r="A1355" s="23">
        <v>1354</v>
      </c>
      <c r="B1355" s="194">
        <v>40922</v>
      </c>
      <c r="C1355" s="23">
        <v>4</v>
      </c>
      <c r="D1355" s="23">
        <v>6</v>
      </c>
      <c r="E1355" s="23">
        <v>12</v>
      </c>
      <c r="F1355" s="23">
        <v>34</v>
      </c>
      <c r="G1355" s="23">
        <v>35</v>
      </c>
      <c r="H1355" s="23">
        <v>53</v>
      </c>
      <c r="AD1355" s="24"/>
    </row>
    <row r="1356" spans="1:30">
      <c r="A1356" s="23">
        <v>1355</v>
      </c>
      <c r="B1356" s="194">
        <v>40926</v>
      </c>
      <c r="C1356" s="23">
        <v>4</v>
      </c>
      <c r="D1356" s="23">
        <v>10</v>
      </c>
      <c r="E1356" s="23">
        <v>15</v>
      </c>
      <c r="F1356" s="23">
        <v>39</v>
      </c>
      <c r="G1356" s="23">
        <v>41</v>
      </c>
      <c r="H1356" s="23">
        <v>49</v>
      </c>
      <c r="AD1356" s="24"/>
    </row>
    <row r="1357" spans="1:30">
      <c r="A1357" s="23">
        <v>1356</v>
      </c>
      <c r="B1357" s="194">
        <v>40929</v>
      </c>
      <c r="C1357" s="23">
        <v>7</v>
      </c>
      <c r="D1357" s="23">
        <v>10</v>
      </c>
      <c r="E1357" s="23">
        <v>34</v>
      </c>
      <c r="F1357" s="23">
        <v>47</v>
      </c>
      <c r="G1357" s="23">
        <v>49</v>
      </c>
      <c r="H1357" s="23">
        <v>52</v>
      </c>
      <c r="AD1357" s="24"/>
    </row>
    <row r="1358" spans="1:30">
      <c r="A1358" s="23">
        <v>1357</v>
      </c>
      <c r="B1358" s="194">
        <v>40933</v>
      </c>
      <c r="C1358" s="23">
        <v>13</v>
      </c>
      <c r="D1358" s="23">
        <v>19</v>
      </c>
      <c r="E1358" s="23">
        <v>21</v>
      </c>
      <c r="F1358" s="23">
        <v>35</v>
      </c>
      <c r="G1358" s="23">
        <v>46</v>
      </c>
      <c r="H1358" s="23">
        <v>50</v>
      </c>
      <c r="AD1358" s="24"/>
    </row>
    <row r="1359" spans="1:30">
      <c r="A1359" s="23">
        <v>1358</v>
      </c>
      <c r="B1359" s="194">
        <v>40936</v>
      </c>
      <c r="C1359" s="23">
        <v>5</v>
      </c>
      <c r="D1359" s="23">
        <v>15</v>
      </c>
      <c r="E1359" s="23">
        <v>24</v>
      </c>
      <c r="F1359" s="23">
        <v>34</v>
      </c>
      <c r="G1359" s="23">
        <v>45</v>
      </c>
      <c r="H1359" s="23">
        <v>52</v>
      </c>
      <c r="AD1359" s="24"/>
    </row>
    <row r="1360" spans="1:30">
      <c r="A1360" s="23">
        <v>1359</v>
      </c>
      <c r="B1360" s="194">
        <v>40940</v>
      </c>
      <c r="C1360" s="23">
        <v>3</v>
      </c>
      <c r="D1360" s="23">
        <v>12</v>
      </c>
      <c r="E1360" s="23">
        <v>19</v>
      </c>
      <c r="F1360" s="23">
        <v>41</v>
      </c>
      <c r="G1360" s="23">
        <v>45</v>
      </c>
      <c r="H1360" s="23">
        <v>54</v>
      </c>
      <c r="AD1360" s="24"/>
    </row>
    <row r="1361" spans="1:30">
      <c r="A1361" s="23">
        <v>1360</v>
      </c>
      <c r="B1361" s="194">
        <v>40943</v>
      </c>
      <c r="C1361" s="23">
        <v>8</v>
      </c>
      <c r="D1361" s="23">
        <v>17</v>
      </c>
      <c r="E1361" s="23">
        <v>49</v>
      </c>
      <c r="F1361" s="23">
        <v>51</v>
      </c>
      <c r="G1361" s="23">
        <v>52</v>
      </c>
      <c r="H1361" s="23">
        <v>53</v>
      </c>
      <c r="AD1361" s="24"/>
    </row>
    <row r="1362" spans="1:30">
      <c r="A1362" s="23">
        <v>1361</v>
      </c>
      <c r="B1362" s="194">
        <v>40947</v>
      </c>
      <c r="C1362" s="23">
        <v>1</v>
      </c>
      <c r="D1362" s="23">
        <v>5</v>
      </c>
      <c r="E1362" s="23">
        <v>6</v>
      </c>
      <c r="F1362" s="23">
        <v>16</v>
      </c>
      <c r="G1362" s="23">
        <v>22</v>
      </c>
      <c r="H1362" s="23">
        <v>39</v>
      </c>
      <c r="AD1362" s="24"/>
    </row>
    <row r="1363" spans="1:30">
      <c r="A1363" s="23">
        <v>1362</v>
      </c>
      <c r="B1363" s="194">
        <v>40950</v>
      </c>
      <c r="C1363" s="23">
        <v>4</v>
      </c>
      <c r="D1363" s="23">
        <v>5</v>
      </c>
      <c r="E1363" s="23">
        <v>25</v>
      </c>
      <c r="F1363" s="23">
        <v>32</v>
      </c>
      <c r="G1363" s="23">
        <v>39</v>
      </c>
      <c r="H1363" s="23">
        <v>40</v>
      </c>
      <c r="AD1363" s="24"/>
    </row>
    <row r="1364" spans="1:30">
      <c r="A1364" s="23">
        <v>1363</v>
      </c>
      <c r="B1364" s="194">
        <v>40954</v>
      </c>
      <c r="C1364" s="23">
        <v>1</v>
      </c>
      <c r="D1364" s="23">
        <v>10</v>
      </c>
      <c r="E1364" s="23">
        <v>27</v>
      </c>
      <c r="F1364" s="23">
        <v>36</v>
      </c>
      <c r="G1364" s="23">
        <v>37</v>
      </c>
      <c r="H1364" s="23">
        <v>45</v>
      </c>
      <c r="AD1364" s="24"/>
    </row>
    <row r="1365" spans="1:30">
      <c r="A1365" s="23">
        <v>1364</v>
      </c>
      <c r="B1365" s="194">
        <v>40957</v>
      </c>
      <c r="C1365" s="23">
        <v>3</v>
      </c>
      <c r="D1365" s="23">
        <v>20</v>
      </c>
      <c r="E1365" s="23">
        <v>22</v>
      </c>
      <c r="F1365" s="23">
        <v>37</v>
      </c>
      <c r="G1365" s="23">
        <v>41</v>
      </c>
      <c r="H1365" s="23">
        <v>43</v>
      </c>
      <c r="AD1365" s="24"/>
    </row>
    <row r="1366" spans="1:30">
      <c r="A1366" s="23">
        <v>1365</v>
      </c>
      <c r="B1366" s="194">
        <v>40961</v>
      </c>
      <c r="C1366" s="23">
        <v>4</v>
      </c>
      <c r="D1366" s="23">
        <v>13</v>
      </c>
      <c r="E1366" s="23">
        <v>21</v>
      </c>
      <c r="F1366" s="23">
        <v>26</v>
      </c>
      <c r="G1366" s="23">
        <v>47</v>
      </c>
      <c r="H1366" s="23">
        <v>51</v>
      </c>
      <c r="AD1366" s="24"/>
    </row>
    <row r="1367" spans="1:30">
      <c r="A1367" s="23">
        <v>1366</v>
      </c>
      <c r="B1367" s="194">
        <v>40964</v>
      </c>
      <c r="C1367" s="23">
        <v>14</v>
      </c>
      <c r="D1367" s="23">
        <v>17</v>
      </c>
      <c r="E1367" s="23">
        <v>18</v>
      </c>
      <c r="F1367" s="23">
        <v>28</v>
      </c>
      <c r="G1367" s="23">
        <v>30</v>
      </c>
      <c r="H1367" s="23">
        <v>44</v>
      </c>
      <c r="AD1367" s="24"/>
    </row>
    <row r="1368" spans="1:30">
      <c r="A1368" s="23">
        <v>1367</v>
      </c>
      <c r="B1368" s="194">
        <v>40969</v>
      </c>
      <c r="C1368" s="23">
        <v>10</v>
      </c>
      <c r="D1368" s="23">
        <v>14</v>
      </c>
      <c r="E1368" s="23">
        <v>17</v>
      </c>
      <c r="F1368" s="23">
        <v>18</v>
      </c>
      <c r="G1368" s="23">
        <v>23</v>
      </c>
      <c r="H1368" s="23">
        <v>30</v>
      </c>
      <c r="AD1368" s="24"/>
    </row>
    <row r="1369" spans="1:30">
      <c r="A1369" s="23">
        <v>1368</v>
      </c>
      <c r="B1369" s="194">
        <v>40971</v>
      </c>
      <c r="C1369" s="23">
        <v>17</v>
      </c>
      <c r="D1369" s="23">
        <v>18</v>
      </c>
      <c r="E1369" s="23">
        <v>20</v>
      </c>
      <c r="F1369" s="23">
        <v>37</v>
      </c>
      <c r="G1369" s="23">
        <v>45</v>
      </c>
      <c r="H1369" s="23">
        <v>53</v>
      </c>
      <c r="AD1369" s="24"/>
    </row>
    <row r="1370" spans="1:30">
      <c r="A1370" s="23">
        <v>1369</v>
      </c>
      <c r="B1370" s="194">
        <v>40975</v>
      </c>
      <c r="C1370" s="23">
        <v>9</v>
      </c>
      <c r="D1370" s="23">
        <v>22</v>
      </c>
      <c r="E1370" s="23">
        <v>27</v>
      </c>
      <c r="F1370" s="23">
        <v>30</v>
      </c>
      <c r="G1370" s="23">
        <v>33</v>
      </c>
      <c r="H1370" s="23">
        <v>45</v>
      </c>
      <c r="AD1370" s="24"/>
    </row>
    <row r="1371" spans="1:30">
      <c r="A1371" s="23">
        <v>1370</v>
      </c>
      <c r="B1371" s="194">
        <v>40978</v>
      </c>
      <c r="C1371" s="23">
        <v>12</v>
      </c>
      <c r="D1371" s="23">
        <v>24</v>
      </c>
      <c r="E1371" s="23">
        <v>26</v>
      </c>
      <c r="F1371" s="23">
        <v>31</v>
      </c>
      <c r="G1371" s="23">
        <v>37</v>
      </c>
      <c r="H1371" s="23">
        <v>48</v>
      </c>
      <c r="AD1371" s="24"/>
    </row>
    <row r="1372" spans="1:30">
      <c r="A1372" s="23">
        <v>1371</v>
      </c>
      <c r="B1372" s="194">
        <v>40982</v>
      </c>
      <c r="C1372" s="23">
        <v>6</v>
      </c>
      <c r="D1372" s="23">
        <v>15</v>
      </c>
      <c r="E1372" s="23">
        <v>19</v>
      </c>
      <c r="F1372" s="23">
        <v>20</v>
      </c>
      <c r="G1372" s="23">
        <v>33</v>
      </c>
      <c r="H1372" s="23">
        <v>52</v>
      </c>
      <c r="AD1372" s="24"/>
    </row>
    <row r="1373" spans="1:30">
      <c r="A1373" s="23">
        <v>1372</v>
      </c>
      <c r="B1373" s="194">
        <v>40985</v>
      </c>
      <c r="C1373" s="23">
        <v>2</v>
      </c>
      <c r="D1373" s="23">
        <v>8</v>
      </c>
      <c r="E1373" s="23">
        <v>28</v>
      </c>
      <c r="F1373" s="23">
        <v>34</v>
      </c>
      <c r="G1373" s="23">
        <v>41</v>
      </c>
      <c r="H1373" s="23">
        <v>49</v>
      </c>
      <c r="AD1373" s="24"/>
    </row>
    <row r="1374" spans="1:30">
      <c r="A1374" s="23">
        <v>1373</v>
      </c>
      <c r="B1374" s="194">
        <v>40989</v>
      </c>
      <c r="C1374" s="23">
        <v>2</v>
      </c>
      <c r="D1374" s="23">
        <v>5</v>
      </c>
      <c r="E1374" s="23">
        <v>27</v>
      </c>
      <c r="F1374" s="23">
        <v>30</v>
      </c>
      <c r="G1374" s="23">
        <v>46</v>
      </c>
      <c r="H1374" s="23">
        <v>53</v>
      </c>
      <c r="AD1374" s="24"/>
    </row>
    <row r="1375" spans="1:30">
      <c r="A1375" s="23">
        <v>1374</v>
      </c>
      <c r="B1375" s="194">
        <v>40992</v>
      </c>
      <c r="C1375" s="23">
        <v>3</v>
      </c>
      <c r="D1375" s="23">
        <v>23</v>
      </c>
      <c r="E1375" s="23">
        <v>28</v>
      </c>
      <c r="F1375" s="23">
        <v>34</v>
      </c>
      <c r="G1375" s="23">
        <v>38</v>
      </c>
      <c r="H1375" s="23">
        <v>48</v>
      </c>
      <c r="AD1375" s="24"/>
    </row>
    <row r="1376" spans="1:30">
      <c r="A1376" s="23">
        <v>1375</v>
      </c>
      <c r="B1376" s="194">
        <v>40996</v>
      </c>
      <c r="C1376" s="23">
        <v>9</v>
      </c>
      <c r="D1376" s="23">
        <v>15</v>
      </c>
      <c r="E1376" s="23">
        <v>23</v>
      </c>
      <c r="F1376" s="23">
        <v>25</v>
      </c>
      <c r="G1376" s="23">
        <v>29</v>
      </c>
      <c r="H1376" s="23">
        <v>30</v>
      </c>
      <c r="AD1376" s="24"/>
    </row>
    <row r="1377" spans="1:30">
      <c r="A1377" s="23">
        <v>1376</v>
      </c>
      <c r="B1377" s="194">
        <v>40999</v>
      </c>
      <c r="C1377" s="23">
        <v>1</v>
      </c>
      <c r="D1377" s="23">
        <v>6</v>
      </c>
      <c r="E1377" s="23">
        <v>10</v>
      </c>
      <c r="F1377" s="23">
        <v>30</v>
      </c>
      <c r="G1377" s="23">
        <v>33</v>
      </c>
      <c r="H1377" s="23">
        <v>35</v>
      </c>
      <c r="AD1377" s="24"/>
    </row>
    <row r="1378" spans="1:30">
      <c r="A1378" s="23">
        <v>1377</v>
      </c>
      <c r="B1378" s="194">
        <v>41003</v>
      </c>
      <c r="C1378" s="23">
        <v>1</v>
      </c>
      <c r="D1378" s="23">
        <v>25</v>
      </c>
      <c r="E1378" s="23">
        <v>29</v>
      </c>
      <c r="F1378" s="23">
        <v>43</v>
      </c>
      <c r="G1378" s="23">
        <v>46</v>
      </c>
      <c r="H1378" s="23">
        <v>48</v>
      </c>
      <c r="AD1378" s="24"/>
    </row>
    <row r="1379" spans="1:30">
      <c r="A1379" s="23">
        <v>1378</v>
      </c>
      <c r="B1379" s="194">
        <v>41006</v>
      </c>
      <c r="C1379" s="23">
        <v>5</v>
      </c>
      <c r="D1379" s="23">
        <v>24</v>
      </c>
      <c r="E1379" s="23">
        <v>25</v>
      </c>
      <c r="F1379" s="23">
        <v>33</v>
      </c>
      <c r="G1379" s="23">
        <v>38</v>
      </c>
      <c r="H1379" s="23">
        <v>41</v>
      </c>
      <c r="AD1379" s="24"/>
    </row>
    <row r="1380" spans="1:30">
      <c r="A1380" s="23">
        <v>1379</v>
      </c>
      <c r="B1380" s="194">
        <v>41010</v>
      </c>
      <c r="C1380" s="23">
        <v>19</v>
      </c>
      <c r="D1380" s="23">
        <v>25</v>
      </c>
      <c r="E1380" s="23">
        <v>43</v>
      </c>
      <c r="F1380" s="23">
        <v>44</v>
      </c>
      <c r="G1380" s="23">
        <v>48</v>
      </c>
      <c r="H1380" s="23">
        <v>49</v>
      </c>
      <c r="AD1380" s="24"/>
    </row>
    <row r="1381" spans="1:30">
      <c r="A1381" s="23">
        <v>1380</v>
      </c>
      <c r="B1381" s="194">
        <v>41013</v>
      </c>
      <c r="C1381" s="23">
        <v>3</v>
      </c>
      <c r="D1381" s="23">
        <v>13</v>
      </c>
      <c r="E1381" s="23">
        <v>16</v>
      </c>
      <c r="F1381" s="23">
        <v>25</v>
      </c>
      <c r="G1381" s="23">
        <v>27</v>
      </c>
      <c r="H1381" s="23">
        <v>33</v>
      </c>
      <c r="AD1381" s="24"/>
    </row>
    <row r="1382" spans="1:30">
      <c r="A1382" s="23">
        <v>1381</v>
      </c>
      <c r="B1382" s="194">
        <v>41017</v>
      </c>
      <c r="C1382" s="23">
        <v>2</v>
      </c>
      <c r="D1382" s="23">
        <v>10</v>
      </c>
      <c r="E1382" s="23">
        <v>18</v>
      </c>
      <c r="F1382" s="23">
        <v>25</v>
      </c>
      <c r="G1382" s="23">
        <v>34</v>
      </c>
      <c r="H1382" s="23">
        <v>44</v>
      </c>
      <c r="AD1382" s="24"/>
    </row>
    <row r="1383" spans="1:30">
      <c r="A1383" s="23">
        <v>1382</v>
      </c>
      <c r="B1383" s="194">
        <v>41019</v>
      </c>
      <c r="C1383" s="23">
        <v>9</v>
      </c>
      <c r="D1383" s="23">
        <v>12</v>
      </c>
      <c r="E1383" s="23">
        <v>20</v>
      </c>
      <c r="F1383" s="23">
        <v>30</v>
      </c>
      <c r="G1383" s="23">
        <v>32</v>
      </c>
      <c r="H1383" s="23">
        <v>35</v>
      </c>
      <c r="AD1383" s="24"/>
    </row>
    <row r="1384" spans="1:30">
      <c r="A1384" s="23">
        <v>1383</v>
      </c>
      <c r="B1384" s="194">
        <v>41024</v>
      </c>
      <c r="C1384" s="23">
        <v>4</v>
      </c>
      <c r="D1384" s="23">
        <v>5</v>
      </c>
      <c r="E1384" s="23">
        <v>17</v>
      </c>
      <c r="F1384" s="23">
        <v>20</v>
      </c>
      <c r="G1384" s="23">
        <v>48</v>
      </c>
      <c r="H1384" s="23">
        <v>52</v>
      </c>
      <c r="AD1384" s="24"/>
    </row>
    <row r="1385" spans="1:30">
      <c r="A1385" s="23">
        <v>1384</v>
      </c>
      <c r="B1385" s="194">
        <v>41027</v>
      </c>
      <c r="C1385" s="23">
        <v>5</v>
      </c>
      <c r="D1385" s="23">
        <v>9</v>
      </c>
      <c r="E1385" s="23">
        <v>14</v>
      </c>
      <c r="F1385" s="23">
        <v>30</v>
      </c>
      <c r="G1385" s="23">
        <v>38</v>
      </c>
      <c r="H1385" s="23">
        <v>50</v>
      </c>
      <c r="AD1385" s="24"/>
    </row>
    <row r="1386" spans="1:30">
      <c r="A1386" s="23">
        <v>1385</v>
      </c>
      <c r="B1386" s="194">
        <v>41031</v>
      </c>
      <c r="C1386" s="23">
        <v>7</v>
      </c>
      <c r="D1386" s="23">
        <v>8</v>
      </c>
      <c r="E1386" s="23">
        <v>14</v>
      </c>
      <c r="F1386" s="23">
        <v>19</v>
      </c>
      <c r="G1386" s="23">
        <v>32</v>
      </c>
      <c r="H1386" s="23">
        <v>45</v>
      </c>
      <c r="AD1386" s="24"/>
    </row>
    <row r="1387" spans="1:30">
      <c r="A1387" s="23">
        <v>1386</v>
      </c>
      <c r="B1387" s="194">
        <v>41034</v>
      </c>
      <c r="C1387" s="23">
        <v>9</v>
      </c>
      <c r="D1387" s="23">
        <v>13</v>
      </c>
      <c r="E1387" s="23">
        <v>25</v>
      </c>
      <c r="F1387" s="23">
        <v>39</v>
      </c>
      <c r="G1387" s="23">
        <v>46</v>
      </c>
      <c r="H1387" s="23">
        <v>54</v>
      </c>
      <c r="AD1387" s="24"/>
    </row>
    <row r="1388" spans="1:30">
      <c r="A1388" s="23">
        <v>1387</v>
      </c>
      <c r="B1388" s="194">
        <v>41038</v>
      </c>
      <c r="C1388" s="23">
        <v>16</v>
      </c>
      <c r="D1388" s="23">
        <v>22</v>
      </c>
      <c r="E1388" s="23">
        <v>29</v>
      </c>
      <c r="F1388" s="23">
        <v>35</v>
      </c>
      <c r="G1388" s="23">
        <v>38</v>
      </c>
      <c r="H1388" s="23">
        <v>49</v>
      </c>
      <c r="AD1388" s="24"/>
    </row>
    <row r="1389" spans="1:30">
      <c r="A1389" s="23">
        <v>1388</v>
      </c>
      <c r="B1389" s="194">
        <v>41041</v>
      </c>
      <c r="C1389" s="23">
        <v>6</v>
      </c>
      <c r="D1389" s="23">
        <v>7</v>
      </c>
      <c r="E1389" s="23">
        <v>25</v>
      </c>
      <c r="F1389" s="23">
        <v>28</v>
      </c>
      <c r="G1389" s="23">
        <v>31</v>
      </c>
      <c r="H1389" s="23">
        <v>52</v>
      </c>
      <c r="AD1389" s="24"/>
    </row>
    <row r="1390" spans="1:30">
      <c r="A1390" s="23">
        <v>1389</v>
      </c>
      <c r="B1390" s="194">
        <v>41045</v>
      </c>
      <c r="C1390" s="23">
        <v>8</v>
      </c>
      <c r="D1390" s="23">
        <v>18</v>
      </c>
      <c r="E1390" s="23">
        <v>26</v>
      </c>
      <c r="F1390" s="23">
        <v>27</v>
      </c>
      <c r="G1390" s="23">
        <v>47</v>
      </c>
      <c r="H1390" s="23">
        <v>50</v>
      </c>
      <c r="AD1390" s="24"/>
    </row>
    <row r="1391" spans="1:30">
      <c r="A1391" s="23">
        <v>1390</v>
      </c>
      <c r="B1391" s="194">
        <v>41048</v>
      </c>
      <c r="C1391" s="23">
        <v>9</v>
      </c>
      <c r="D1391" s="23">
        <v>18</v>
      </c>
      <c r="E1391" s="23">
        <v>33</v>
      </c>
      <c r="F1391" s="23">
        <v>38</v>
      </c>
      <c r="G1391" s="23">
        <v>41</v>
      </c>
      <c r="H1391" s="23">
        <v>51</v>
      </c>
      <c r="AD1391" s="24"/>
    </row>
    <row r="1392" spans="1:30">
      <c r="A1392" s="23">
        <v>1391</v>
      </c>
      <c r="B1392" s="194">
        <v>41052</v>
      </c>
      <c r="C1392" s="23">
        <v>3</v>
      </c>
      <c r="D1392" s="23">
        <v>7</v>
      </c>
      <c r="E1392" s="23">
        <v>15</v>
      </c>
      <c r="F1392" s="23">
        <v>22</v>
      </c>
      <c r="G1392" s="23">
        <v>24</v>
      </c>
      <c r="H1392" s="23">
        <v>50</v>
      </c>
      <c r="AD1392" s="24"/>
    </row>
    <row r="1393" spans="1:30">
      <c r="A1393" s="23">
        <v>1392</v>
      </c>
      <c r="B1393" s="194">
        <v>41055</v>
      </c>
      <c r="C1393" s="23">
        <v>6</v>
      </c>
      <c r="D1393" s="23">
        <v>26</v>
      </c>
      <c r="E1393" s="23">
        <v>32</v>
      </c>
      <c r="F1393" s="23">
        <v>35</v>
      </c>
      <c r="G1393" s="23">
        <v>37</v>
      </c>
      <c r="H1393" s="23">
        <v>49</v>
      </c>
      <c r="AD1393" s="24"/>
    </row>
    <row r="1394" spans="1:30">
      <c r="A1394" s="23">
        <v>1393</v>
      </c>
      <c r="B1394" s="194">
        <v>41059</v>
      </c>
      <c r="C1394" s="23">
        <v>4</v>
      </c>
      <c r="D1394" s="23">
        <v>12</v>
      </c>
      <c r="E1394" s="23">
        <v>14</v>
      </c>
      <c r="F1394" s="23">
        <v>41</v>
      </c>
      <c r="G1394" s="23">
        <v>46</v>
      </c>
      <c r="H1394" s="23">
        <v>53</v>
      </c>
      <c r="AD1394" s="24"/>
    </row>
    <row r="1395" spans="1:30">
      <c r="A1395" s="23">
        <v>1394</v>
      </c>
      <c r="B1395" s="194">
        <v>41062</v>
      </c>
      <c r="C1395" s="23">
        <v>29</v>
      </c>
      <c r="D1395" s="23">
        <v>32</v>
      </c>
      <c r="E1395" s="23">
        <v>33</v>
      </c>
      <c r="F1395" s="23">
        <v>35</v>
      </c>
      <c r="G1395" s="23">
        <v>38</v>
      </c>
      <c r="H1395" s="23">
        <v>43</v>
      </c>
      <c r="AD1395" s="24"/>
    </row>
    <row r="1396" spans="1:30">
      <c r="A1396" s="23">
        <v>1395</v>
      </c>
      <c r="B1396" s="194">
        <v>41066</v>
      </c>
      <c r="C1396" s="23">
        <v>12</v>
      </c>
      <c r="D1396" s="23">
        <v>18</v>
      </c>
      <c r="E1396" s="23">
        <v>22</v>
      </c>
      <c r="F1396" s="23">
        <v>31</v>
      </c>
      <c r="G1396" s="23">
        <v>44</v>
      </c>
      <c r="H1396" s="23">
        <v>50</v>
      </c>
      <c r="AD1396" s="24"/>
    </row>
    <row r="1397" spans="1:30">
      <c r="A1397" s="23">
        <v>1396</v>
      </c>
      <c r="B1397" s="194">
        <v>41069</v>
      </c>
      <c r="C1397" s="23">
        <v>5</v>
      </c>
      <c r="D1397" s="23">
        <v>10</v>
      </c>
      <c r="E1397" s="23">
        <v>26</v>
      </c>
      <c r="F1397" s="23">
        <v>35</v>
      </c>
      <c r="G1397" s="23">
        <v>38</v>
      </c>
      <c r="H1397" s="23">
        <v>44</v>
      </c>
      <c r="AD1397" s="24"/>
    </row>
    <row r="1398" spans="1:30">
      <c r="A1398" s="23">
        <v>1397</v>
      </c>
      <c r="B1398" s="194">
        <v>41073</v>
      </c>
      <c r="C1398" s="23">
        <v>3</v>
      </c>
      <c r="D1398" s="23">
        <v>4</v>
      </c>
      <c r="E1398" s="23">
        <v>13</v>
      </c>
      <c r="F1398" s="23">
        <v>29</v>
      </c>
      <c r="G1398" s="23">
        <v>36</v>
      </c>
      <c r="H1398" s="23">
        <v>43</v>
      </c>
      <c r="AD1398" s="24"/>
    </row>
    <row r="1399" spans="1:30">
      <c r="A1399" s="23">
        <v>1398</v>
      </c>
      <c r="B1399" s="194">
        <v>41076</v>
      </c>
      <c r="C1399" s="23">
        <v>10</v>
      </c>
      <c r="D1399" s="23">
        <v>14</v>
      </c>
      <c r="E1399" s="23">
        <v>17</v>
      </c>
      <c r="F1399" s="23">
        <v>19</v>
      </c>
      <c r="G1399" s="23">
        <v>21</v>
      </c>
      <c r="H1399" s="23">
        <v>34</v>
      </c>
      <c r="AD1399" s="24"/>
    </row>
    <row r="1400" spans="1:30">
      <c r="A1400" s="23">
        <v>1399</v>
      </c>
      <c r="B1400" s="194">
        <v>41080</v>
      </c>
      <c r="C1400" s="23">
        <v>5</v>
      </c>
      <c r="D1400" s="23">
        <v>10</v>
      </c>
      <c r="E1400" s="23">
        <v>11</v>
      </c>
      <c r="F1400" s="23">
        <v>22</v>
      </c>
      <c r="G1400" s="23">
        <v>23</v>
      </c>
      <c r="H1400" s="23">
        <v>37</v>
      </c>
      <c r="AD1400" s="24"/>
    </row>
    <row r="1401" spans="1:30">
      <c r="A1401" s="23">
        <v>1400</v>
      </c>
      <c r="B1401" s="194">
        <v>41083</v>
      </c>
      <c r="C1401" s="23">
        <v>1</v>
      </c>
      <c r="D1401" s="23">
        <v>15</v>
      </c>
      <c r="E1401" s="23">
        <v>16</v>
      </c>
      <c r="F1401" s="23">
        <v>25</v>
      </c>
      <c r="G1401" s="23">
        <v>32</v>
      </c>
      <c r="H1401" s="23">
        <v>36</v>
      </c>
      <c r="AD1401" s="24"/>
    </row>
    <row r="1402" spans="1:30">
      <c r="A1402" s="23">
        <v>1401</v>
      </c>
      <c r="B1402" s="194">
        <v>41087</v>
      </c>
      <c r="C1402" s="23">
        <v>2</v>
      </c>
      <c r="D1402" s="23">
        <v>12</v>
      </c>
      <c r="E1402" s="23">
        <v>28</v>
      </c>
      <c r="F1402" s="23">
        <v>36</v>
      </c>
      <c r="G1402" s="23">
        <v>43</v>
      </c>
      <c r="H1402" s="23">
        <v>48</v>
      </c>
      <c r="AD1402" s="24"/>
    </row>
    <row r="1403" spans="1:30">
      <c r="A1403" s="23">
        <v>1402</v>
      </c>
      <c r="B1403" s="194">
        <v>41090</v>
      </c>
      <c r="C1403" s="23">
        <v>10</v>
      </c>
      <c r="D1403" s="23">
        <v>11</v>
      </c>
      <c r="E1403" s="23">
        <v>21</v>
      </c>
      <c r="F1403" s="23">
        <v>23</v>
      </c>
      <c r="G1403" s="23">
        <v>28</v>
      </c>
      <c r="H1403" s="23">
        <v>30</v>
      </c>
      <c r="AD1403" s="24"/>
    </row>
    <row r="1404" spans="1:30">
      <c r="A1404" s="23">
        <v>1403</v>
      </c>
      <c r="B1404" s="194">
        <v>41094</v>
      </c>
      <c r="C1404" s="23">
        <v>15</v>
      </c>
      <c r="D1404" s="23">
        <v>17</v>
      </c>
      <c r="E1404" s="23">
        <v>28</v>
      </c>
      <c r="F1404" s="23">
        <v>34</v>
      </c>
      <c r="G1404" s="23">
        <v>35</v>
      </c>
      <c r="H1404" s="23">
        <v>51</v>
      </c>
      <c r="AD1404" s="24"/>
    </row>
    <row r="1405" spans="1:30">
      <c r="A1405" s="23">
        <v>1404</v>
      </c>
      <c r="B1405" s="194">
        <v>41097</v>
      </c>
      <c r="C1405" s="23">
        <v>10</v>
      </c>
      <c r="D1405" s="23">
        <v>14</v>
      </c>
      <c r="E1405" s="23">
        <v>17</v>
      </c>
      <c r="F1405" s="23">
        <v>25</v>
      </c>
      <c r="G1405" s="23">
        <v>32</v>
      </c>
      <c r="H1405" s="23">
        <v>39</v>
      </c>
      <c r="AD1405" s="24"/>
    </row>
    <row r="1406" spans="1:30">
      <c r="A1406" s="23">
        <v>1405</v>
      </c>
      <c r="B1406" s="194">
        <v>41101</v>
      </c>
      <c r="C1406" s="23">
        <v>1</v>
      </c>
      <c r="D1406" s="23">
        <v>13</v>
      </c>
      <c r="E1406" s="23">
        <v>34</v>
      </c>
      <c r="F1406" s="23">
        <v>39</v>
      </c>
      <c r="G1406" s="23">
        <v>50</v>
      </c>
      <c r="H1406" s="23">
        <v>52</v>
      </c>
      <c r="AD1406" s="24"/>
    </row>
    <row r="1407" spans="1:30">
      <c r="A1407" s="23">
        <v>1406</v>
      </c>
      <c r="B1407" s="194">
        <v>41104</v>
      </c>
      <c r="C1407" s="23">
        <v>11</v>
      </c>
      <c r="D1407" s="23">
        <v>14</v>
      </c>
      <c r="E1407" s="23">
        <v>16</v>
      </c>
      <c r="F1407" s="23">
        <v>30</v>
      </c>
      <c r="G1407" s="23">
        <v>32</v>
      </c>
      <c r="H1407" s="23">
        <v>46</v>
      </c>
      <c r="AD1407" s="24"/>
    </row>
    <row r="1408" spans="1:30">
      <c r="A1408" s="23">
        <v>1407</v>
      </c>
      <c r="B1408" s="194">
        <v>41108</v>
      </c>
      <c r="C1408" s="23">
        <v>5</v>
      </c>
      <c r="D1408" s="23">
        <v>11</v>
      </c>
      <c r="E1408" s="23">
        <v>26</v>
      </c>
      <c r="F1408" s="23">
        <v>35</v>
      </c>
      <c r="G1408" s="23">
        <v>46</v>
      </c>
      <c r="H1408" s="23">
        <v>54</v>
      </c>
      <c r="AD1408" s="24"/>
    </row>
    <row r="1409" spans="1:30">
      <c r="A1409" s="23">
        <v>1408</v>
      </c>
      <c r="B1409" s="194">
        <v>41111</v>
      </c>
      <c r="C1409" s="23">
        <v>2</v>
      </c>
      <c r="D1409" s="23">
        <v>10</v>
      </c>
      <c r="E1409" s="23">
        <v>16</v>
      </c>
      <c r="F1409" s="23">
        <v>32</v>
      </c>
      <c r="G1409" s="23">
        <v>45</v>
      </c>
      <c r="H1409" s="23">
        <v>49</v>
      </c>
      <c r="AD1409" s="24"/>
    </row>
    <row r="1410" spans="1:30">
      <c r="A1410" s="23">
        <v>1409</v>
      </c>
      <c r="B1410" s="194">
        <v>41115</v>
      </c>
      <c r="C1410" s="23">
        <v>7</v>
      </c>
      <c r="D1410" s="23">
        <v>13</v>
      </c>
      <c r="E1410" s="23">
        <v>17</v>
      </c>
      <c r="F1410" s="23">
        <v>24</v>
      </c>
      <c r="G1410" s="23">
        <v>29</v>
      </c>
      <c r="H1410" s="23">
        <v>52</v>
      </c>
      <c r="AD1410" s="24"/>
    </row>
    <row r="1411" spans="1:30">
      <c r="A1411" s="23">
        <v>1410</v>
      </c>
      <c r="B1411" s="194">
        <v>41118</v>
      </c>
      <c r="C1411" s="23">
        <v>4</v>
      </c>
      <c r="D1411" s="23">
        <v>12</v>
      </c>
      <c r="E1411" s="23">
        <v>18</v>
      </c>
      <c r="F1411" s="23">
        <v>21</v>
      </c>
      <c r="G1411" s="23">
        <v>25</v>
      </c>
      <c r="H1411" s="23">
        <v>49</v>
      </c>
      <c r="AD1411" s="24"/>
    </row>
    <row r="1412" spans="1:30">
      <c r="A1412" s="23">
        <v>1411</v>
      </c>
      <c r="B1412" s="194">
        <v>41122</v>
      </c>
      <c r="C1412" s="23">
        <v>20</v>
      </c>
      <c r="D1412" s="23">
        <v>27</v>
      </c>
      <c r="E1412" s="23">
        <v>34</v>
      </c>
      <c r="F1412" s="23">
        <v>44</v>
      </c>
      <c r="G1412" s="23">
        <v>50</v>
      </c>
      <c r="H1412" s="23">
        <v>54</v>
      </c>
      <c r="AD1412" s="24"/>
    </row>
    <row r="1413" spans="1:30">
      <c r="A1413" s="23">
        <v>1412</v>
      </c>
      <c r="B1413" s="194">
        <v>41125</v>
      </c>
      <c r="C1413" s="23">
        <v>14</v>
      </c>
      <c r="D1413" s="23">
        <v>26</v>
      </c>
      <c r="E1413" s="23">
        <v>40</v>
      </c>
      <c r="F1413" s="23">
        <v>42</v>
      </c>
      <c r="G1413" s="23">
        <v>46</v>
      </c>
      <c r="H1413" s="23">
        <v>52</v>
      </c>
      <c r="AD1413" s="24"/>
    </row>
    <row r="1414" spans="1:30">
      <c r="A1414" s="23">
        <v>1413</v>
      </c>
      <c r="B1414" s="194">
        <v>41128</v>
      </c>
      <c r="C1414" s="23">
        <v>3</v>
      </c>
      <c r="D1414" s="23">
        <v>8</v>
      </c>
      <c r="E1414" s="23">
        <v>13</v>
      </c>
      <c r="F1414" s="23">
        <v>14</v>
      </c>
      <c r="G1414" s="23">
        <v>19</v>
      </c>
      <c r="H1414" s="23">
        <v>25</v>
      </c>
      <c r="AD1414" s="24"/>
    </row>
    <row r="1415" spans="1:30">
      <c r="A1415" s="23">
        <v>1414</v>
      </c>
      <c r="B1415" s="194">
        <v>41130</v>
      </c>
      <c r="C1415" s="23">
        <v>6</v>
      </c>
      <c r="D1415" s="23">
        <v>16</v>
      </c>
      <c r="E1415" s="23">
        <v>23</v>
      </c>
      <c r="F1415" s="23">
        <v>35</v>
      </c>
      <c r="G1415" s="23">
        <v>38</v>
      </c>
      <c r="H1415" s="23">
        <v>49</v>
      </c>
      <c r="AD1415" s="24"/>
    </row>
    <row r="1416" spans="1:30">
      <c r="A1416" s="23">
        <v>1415</v>
      </c>
      <c r="B1416" s="194">
        <v>41132</v>
      </c>
      <c r="C1416" s="23">
        <v>3</v>
      </c>
      <c r="D1416" s="23">
        <v>14</v>
      </c>
      <c r="E1416" s="23">
        <v>36</v>
      </c>
      <c r="F1416" s="23">
        <v>42</v>
      </c>
      <c r="G1416" s="23">
        <v>43</v>
      </c>
      <c r="H1416" s="23">
        <v>44</v>
      </c>
      <c r="AD1416" s="24"/>
    </row>
    <row r="1417" spans="1:30">
      <c r="A1417" s="23">
        <v>1416</v>
      </c>
      <c r="B1417" s="194">
        <v>41136</v>
      </c>
      <c r="C1417" s="23">
        <v>6</v>
      </c>
      <c r="D1417" s="23">
        <v>17</v>
      </c>
      <c r="E1417" s="23">
        <v>29</v>
      </c>
      <c r="F1417" s="23">
        <v>35</v>
      </c>
      <c r="G1417" s="23">
        <v>45</v>
      </c>
      <c r="H1417" s="23">
        <v>48</v>
      </c>
      <c r="AD1417" s="24"/>
    </row>
    <row r="1418" spans="1:30">
      <c r="A1418" s="23">
        <v>1417</v>
      </c>
      <c r="B1418" s="194">
        <v>41139</v>
      </c>
      <c r="C1418" s="23">
        <v>5</v>
      </c>
      <c r="D1418" s="23">
        <v>36</v>
      </c>
      <c r="E1418" s="23">
        <v>39</v>
      </c>
      <c r="F1418" s="23">
        <v>41</v>
      </c>
      <c r="G1418" s="23">
        <v>44</v>
      </c>
      <c r="H1418" s="23">
        <v>50</v>
      </c>
      <c r="AD1418" s="24"/>
    </row>
    <row r="1419" spans="1:30">
      <c r="A1419" s="23">
        <v>1418</v>
      </c>
      <c r="B1419" s="194">
        <v>41143</v>
      </c>
      <c r="C1419" s="23">
        <v>4</v>
      </c>
      <c r="D1419" s="23">
        <v>6</v>
      </c>
      <c r="E1419" s="23">
        <v>13</v>
      </c>
      <c r="F1419" s="23">
        <v>21</v>
      </c>
      <c r="G1419" s="23">
        <v>26</v>
      </c>
      <c r="H1419" s="23">
        <v>28</v>
      </c>
      <c r="AD1419" s="24"/>
    </row>
    <row r="1420" spans="1:30">
      <c r="A1420" s="23">
        <v>1419</v>
      </c>
      <c r="B1420" s="194">
        <v>41146</v>
      </c>
      <c r="C1420" s="23">
        <v>6</v>
      </c>
      <c r="D1420" s="23">
        <v>9</v>
      </c>
      <c r="E1420" s="23">
        <v>14</v>
      </c>
      <c r="F1420" s="23">
        <v>16</v>
      </c>
      <c r="G1420" s="23">
        <v>42</v>
      </c>
      <c r="H1420" s="23">
        <v>47</v>
      </c>
      <c r="AD1420" s="24"/>
    </row>
    <row r="1421" spans="1:30">
      <c r="A1421" s="23">
        <v>1420</v>
      </c>
      <c r="B1421" s="194">
        <v>41150</v>
      </c>
      <c r="C1421" s="23">
        <v>5</v>
      </c>
      <c r="D1421" s="23">
        <v>14</v>
      </c>
      <c r="E1421" s="23">
        <v>32</v>
      </c>
      <c r="F1421" s="23">
        <v>40</v>
      </c>
      <c r="G1421" s="23">
        <v>53</v>
      </c>
      <c r="H1421" s="23">
        <v>54</v>
      </c>
      <c r="AD1421" s="24"/>
    </row>
    <row r="1422" spans="1:30">
      <c r="A1422" s="23">
        <v>1421</v>
      </c>
      <c r="B1422" s="194">
        <v>41153</v>
      </c>
      <c r="C1422" s="23">
        <v>11</v>
      </c>
      <c r="D1422" s="23">
        <v>32</v>
      </c>
      <c r="E1422" s="23">
        <v>35</v>
      </c>
      <c r="F1422" s="23">
        <v>40</v>
      </c>
      <c r="G1422" s="23">
        <v>41</v>
      </c>
      <c r="H1422" s="23">
        <v>48</v>
      </c>
      <c r="AD1422" s="24"/>
    </row>
    <row r="1423" spans="1:30">
      <c r="A1423" s="23">
        <v>1422</v>
      </c>
      <c r="B1423" s="194">
        <v>41157</v>
      </c>
      <c r="C1423" s="23">
        <v>14</v>
      </c>
      <c r="D1423" s="23">
        <v>18</v>
      </c>
      <c r="E1423" s="23">
        <v>22</v>
      </c>
      <c r="F1423" s="23">
        <v>26</v>
      </c>
      <c r="G1423" s="23">
        <v>31</v>
      </c>
      <c r="H1423" s="23">
        <v>38</v>
      </c>
      <c r="AD1423" s="24"/>
    </row>
    <row r="1424" spans="1:30">
      <c r="A1424" s="23">
        <v>1423</v>
      </c>
      <c r="B1424" s="194">
        <v>41160</v>
      </c>
      <c r="C1424" s="23">
        <v>14</v>
      </c>
      <c r="D1424" s="23">
        <v>26</v>
      </c>
      <c r="E1424" s="23">
        <v>36</v>
      </c>
      <c r="F1424" s="23">
        <v>39</v>
      </c>
      <c r="G1424" s="23">
        <v>50</v>
      </c>
      <c r="H1424" s="23">
        <v>53</v>
      </c>
      <c r="AD1424" s="24"/>
    </row>
    <row r="1425" spans="1:30">
      <c r="A1425" s="23">
        <v>1424</v>
      </c>
      <c r="B1425" s="194">
        <v>41164</v>
      </c>
      <c r="C1425" s="23">
        <v>2</v>
      </c>
      <c r="D1425" s="23">
        <v>23</v>
      </c>
      <c r="E1425" s="23">
        <v>25</v>
      </c>
      <c r="F1425" s="23">
        <v>33</v>
      </c>
      <c r="G1425" s="23">
        <v>45</v>
      </c>
      <c r="H1425" s="23">
        <v>54</v>
      </c>
      <c r="AD1425" s="24"/>
    </row>
    <row r="1426" spans="1:30">
      <c r="A1426" s="23">
        <v>1425</v>
      </c>
      <c r="B1426" s="194">
        <v>41167</v>
      </c>
      <c r="C1426" s="23">
        <v>5</v>
      </c>
      <c r="D1426" s="23">
        <v>16</v>
      </c>
      <c r="E1426" s="23">
        <v>38</v>
      </c>
      <c r="F1426" s="23">
        <v>42</v>
      </c>
      <c r="G1426" s="23">
        <v>43</v>
      </c>
      <c r="H1426" s="23">
        <v>48</v>
      </c>
      <c r="AD1426" s="24"/>
    </row>
    <row r="1427" spans="1:30">
      <c r="A1427" s="23">
        <v>1426</v>
      </c>
      <c r="B1427" s="194">
        <v>41171</v>
      </c>
      <c r="C1427" s="23">
        <v>2</v>
      </c>
      <c r="D1427" s="23">
        <v>8</v>
      </c>
      <c r="E1427" s="23">
        <v>11</v>
      </c>
      <c r="F1427" s="23">
        <v>22</v>
      </c>
      <c r="G1427" s="23">
        <v>48</v>
      </c>
      <c r="H1427" s="23">
        <v>49</v>
      </c>
      <c r="AD1427" s="24"/>
    </row>
    <row r="1428" spans="1:30">
      <c r="A1428" s="23">
        <v>1427</v>
      </c>
      <c r="B1428" s="194">
        <v>41174</v>
      </c>
      <c r="C1428" s="23">
        <v>4</v>
      </c>
      <c r="D1428" s="23">
        <v>8</v>
      </c>
      <c r="E1428" s="23">
        <v>10</v>
      </c>
      <c r="F1428" s="23">
        <v>27</v>
      </c>
      <c r="G1428" s="23">
        <v>28</v>
      </c>
      <c r="H1428" s="23">
        <v>32</v>
      </c>
      <c r="AD1428" s="24"/>
    </row>
    <row r="1429" spans="1:30">
      <c r="A1429" s="23">
        <v>1428</v>
      </c>
      <c r="B1429" s="194">
        <v>41178</v>
      </c>
      <c r="C1429" s="23">
        <v>9</v>
      </c>
      <c r="D1429" s="23">
        <v>24</v>
      </c>
      <c r="E1429" s="23">
        <v>34</v>
      </c>
      <c r="F1429" s="23">
        <v>39</v>
      </c>
      <c r="G1429" s="23">
        <v>45</v>
      </c>
      <c r="H1429" s="23">
        <v>50</v>
      </c>
      <c r="AD1429" s="24"/>
    </row>
    <row r="1430" spans="1:30">
      <c r="A1430" s="23">
        <v>1429</v>
      </c>
      <c r="B1430" s="194">
        <v>41181</v>
      </c>
      <c r="C1430" s="23">
        <v>8</v>
      </c>
      <c r="D1430" s="23">
        <v>13</v>
      </c>
      <c r="E1430" s="23">
        <v>31</v>
      </c>
      <c r="F1430" s="23">
        <v>33</v>
      </c>
      <c r="G1430" s="23">
        <v>49</v>
      </c>
      <c r="H1430" s="23">
        <v>50</v>
      </c>
      <c r="AD1430" s="24"/>
    </row>
    <row r="1431" spans="1:30">
      <c r="A1431" s="23">
        <v>1430</v>
      </c>
      <c r="B1431" s="194">
        <v>41185</v>
      </c>
      <c r="C1431" s="23">
        <v>4</v>
      </c>
      <c r="D1431" s="23">
        <v>17</v>
      </c>
      <c r="E1431" s="23">
        <v>22</v>
      </c>
      <c r="F1431" s="23">
        <v>28</v>
      </c>
      <c r="G1431" s="23">
        <v>30</v>
      </c>
      <c r="H1431" s="23">
        <v>49</v>
      </c>
      <c r="AD1431" s="24"/>
    </row>
    <row r="1432" spans="1:30">
      <c r="A1432" s="23">
        <v>1431</v>
      </c>
      <c r="B1432" s="194">
        <v>41188</v>
      </c>
      <c r="C1432" s="23">
        <v>9</v>
      </c>
      <c r="D1432" s="23">
        <v>33</v>
      </c>
      <c r="E1432" s="23">
        <v>39</v>
      </c>
      <c r="F1432" s="23">
        <v>43</v>
      </c>
      <c r="G1432" s="23">
        <v>50</v>
      </c>
      <c r="H1432" s="23">
        <v>54</v>
      </c>
      <c r="AD1432" s="24"/>
    </row>
    <row r="1433" spans="1:30">
      <c r="A1433" s="23">
        <v>1432</v>
      </c>
      <c r="B1433" s="194">
        <v>41192</v>
      </c>
      <c r="C1433" s="23">
        <v>11</v>
      </c>
      <c r="D1433" s="23">
        <v>17</v>
      </c>
      <c r="E1433" s="23">
        <v>23</v>
      </c>
      <c r="F1433" s="23">
        <v>36</v>
      </c>
      <c r="G1433" s="23">
        <v>47</v>
      </c>
      <c r="H1433" s="23">
        <v>51</v>
      </c>
      <c r="AD1433" s="24"/>
    </row>
    <row r="1434" spans="1:30">
      <c r="A1434" s="23">
        <v>1433</v>
      </c>
      <c r="B1434" s="194">
        <v>41195</v>
      </c>
      <c r="C1434" s="23">
        <v>7</v>
      </c>
      <c r="D1434" s="23">
        <v>27</v>
      </c>
      <c r="E1434" s="23">
        <v>32</v>
      </c>
      <c r="F1434" s="23">
        <v>33</v>
      </c>
      <c r="G1434" s="23">
        <v>36</v>
      </c>
      <c r="H1434" s="23">
        <v>53</v>
      </c>
      <c r="AD1434" s="24"/>
    </row>
    <row r="1435" spans="1:30">
      <c r="A1435" s="23">
        <v>1434</v>
      </c>
      <c r="B1435" s="194">
        <v>41199</v>
      </c>
      <c r="C1435" s="23">
        <v>17</v>
      </c>
      <c r="D1435" s="23">
        <v>20</v>
      </c>
      <c r="E1435" s="23">
        <v>31</v>
      </c>
      <c r="F1435" s="23">
        <v>34</v>
      </c>
      <c r="G1435" s="23">
        <v>40</v>
      </c>
      <c r="H1435" s="23">
        <v>42</v>
      </c>
      <c r="AD1435" s="24"/>
    </row>
    <row r="1436" spans="1:30">
      <c r="A1436" s="23">
        <v>1435</v>
      </c>
      <c r="B1436" s="194">
        <v>41202</v>
      </c>
      <c r="C1436" s="23">
        <v>12</v>
      </c>
      <c r="D1436" s="23">
        <v>15</v>
      </c>
      <c r="E1436" s="23">
        <v>17</v>
      </c>
      <c r="F1436" s="23">
        <v>30</v>
      </c>
      <c r="G1436" s="23">
        <v>40</v>
      </c>
      <c r="H1436" s="23">
        <v>52</v>
      </c>
      <c r="AD1436" s="24"/>
    </row>
    <row r="1437" spans="1:30">
      <c r="A1437" s="23">
        <v>1436</v>
      </c>
      <c r="B1437" s="194">
        <v>41206</v>
      </c>
      <c r="C1437" s="23">
        <v>3</v>
      </c>
      <c r="D1437" s="23">
        <v>14</v>
      </c>
      <c r="E1437" s="23">
        <v>21</v>
      </c>
      <c r="F1437" s="23">
        <v>22</v>
      </c>
      <c r="G1437" s="23">
        <v>37</v>
      </c>
      <c r="H1437" s="23">
        <v>39</v>
      </c>
      <c r="AD1437" s="24"/>
    </row>
    <row r="1438" spans="1:30">
      <c r="A1438" s="23">
        <v>1437</v>
      </c>
      <c r="B1438" s="194">
        <v>41209</v>
      </c>
      <c r="C1438" s="23">
        <v>5</v>
      </c>
      <c r="D1438" s="23">
        <v>25</v>
      </c>
      <c r="E1438" s="23">
        <v>29</v>
      </c>
      <c r="F1438" s="23">
        <v>30</v>
      </c>
      <c r="G1438" s="23">
        <v>43</v>
      </c>
      <c r="H1438" s="23">
        <v>47</v>
      </c>
      <c r="AD1438" s="24"/>
    </row>
    <row r="1439" spans="1:30">
      <c r="A1439" s="23">
        <v>1438</v>
      </c>
      <c r="B1439" s="194">
        <v>41213</v>
      </c>
      <c r="C1439" s="23">
        <v>1</v>
      </c>
      <c r="D1439" s="23">
        <v>4</v>
      </c>
      <c r="E1439" s="23">
        <v>8</v>
      </c>
      <c r="F1439" s="23">
        <v>21</v>
      </c>
      <c r="G1439" s="23">
        <v>46</v>
      </c>
      <c r="H1439" s="23">
        <v>51</v>
      </c>
      <c r="AD1439" s="24"/>
    </row>
    <row r="1440" spans="1:30">
      <c r="A1440" s="23">
        <v>1439</v>
      </c>
      <c r="B1440" s="194">
        <v>41216</v>
      </c>
      <c r="C1440" s="23">
        <v>4</v>
      </c>
      <c r="D1440" s="23">
        <v>7</v>
      </c>
      <c r="E1440" s="23">
        <v>16</v>
      </c>
      <c r="F1440" s="23">
        <v>35</v>
      </c>
      <c r="G1440" s="23">
        <v>46</v>
      </c>
      <c r="H1440" s="23">
        <v>54</v>
      </c>
      <c r="AD1440" s="24"/>
    </row>
    <row r="1441" spans="1:30">
      <c r="A1441" s="23">
        <v>1440</v>
      </c>
      <c r="B1441" s="194">
        <v>41220</v>
      </c>
      <c r="C1441" s="23">
        <v>8</v>
      </c>
      <c r="D1441" s="23">
        <v>14</v>
      </c>
      <c r="E1441" s="23">
        <v>15</v>
      </c>
      <c r="F1441" s="23">
        <v>21</v>
      </c>
      <c r="G1441" s="23">
        <v>23</v>
      </c>
      <c r="H1441" s="23">
        <v>46</v>
      </c>
      <c r="AD1441" s="24"/>
    </row>
    <row r="1442" spans="1:30">
      <c r="A1442" s="23">
        <v>1441</v>
      </c>
      <c r="B1442" s="194">
        <v>41223</v>
      </c>
      <c r="C1442" s="23">
        <v>1</v>
      </c>
      <c r="D1442" s="23">
        <v>26</v>
      </c>
      <c r="E1442" s="23">
        <v>31</v>
      </c>
      <c r="F1442" s="23">
        <v>34</v>
      </c>
      <c r="G1442" s="23">
        <v>42</v>
      </c>
      <c r="H1442" s="23">
        <v>45</v>
      </c>
      <c r="AD1442" s="24"/>
    </row>
    <row r="1443" spans="1:30">
      <c r="A1443" s="23">
        <v>1442</v>
      </c>
      <c r="B1443" s="194">
        <v>41227</v>
      </c>
      <c r="C1443" s="23">
        <v>4</v>
      </c>
      <c r="D1443" s="23">
        <v>6</v>
      </c>
      <c r="E1443" s="23">
        <v>14</v>
      </c>
      <c r="F1443" s="23">
        <v>19</v>
      </c>
      <c r="G1443" s="23">
        <v>22</v>
      </c>
      <c r="H1443" s="23">
        <v>29</v>
      </c>
      <c r="AD1443" s="24"/>
    </row>
    <row r="1444" spans="1:30">
      <c r="A1444" s="23">
        <v>1443</v>
      </c>
      <c r="B1444" s="194">
        <v>41230</v>
      </c>
      <c r="C1444" s="23">
        <v>3</v>
      </c>
      <c r="D1444" s="23">
        <v>7</v>
      </c>
      <c r="E1444" s="23">
        <v>32</v>
      </c>
      <c r="F1444" s="23">
        <v>34</v>
      </c>
      <c r="G1444" s="23">
        <v>42</v>
      </c>
      <c r="H1444" s="23">
        <v>54</v>
      </c>
      <c r="AD1444" s="24"/>
    </row>
    <row r="1445" spans="1:30">
      <c r="A1445" s="23">
        <v>1444</v>
      </c>
      <c r="B1445" s="194">
        <v>41234</v>
      </c>
      <c r="C1445" s="23">
        <v>10</v>
      </c>
      <c r="D1445" s="23">
        <v>13</v>
      </c>
      <c r="E1445" s="23">
        <v>16</v>
      </c>
      <c r="F1445" s="23">
        <v>18</v>
      </c>
      <c r="G1445" s="23">
        <v>37</v>
      </c>
      <c r="H1445" s="23">
        <v>54</v>
      </c>
      <c r="AD1445" s="24"/>
    </row>
    <row r="1446" spans="1:30">
      <c r="A1446" s="23">
        <v>1445</v>
      </c>
      <c r="B1446" s="194">
        <v>41237</v>
      </c>
      <c r="C1446" s="23">
        <v>7</v>
      </c>
      <c r="D1446" s="23">
        <v>18</v>
      </c>
      <c r="E1446" s="23">
        <v>20</v>
      </c>
      <c r="F1446" s="23">
        <v>26</v>
      </c>
      <c r="G1446" s="23">
        <v>38</v>
      </c>
      <c r="H1446" s="23">
        <v>51</v>
      </c>
      <c r="AD1446" s="24"/>
    </row>
    <row r="1447" spans="1:30">
      <c r="A1447" s="23">
        <v>1446</v>
      </c>
      <c r="B1447" s="194">
        <v>41241</v>
      </c>
      <c r="C1447" s="23">
        <v>10</v>
      </c>
      <c r="D1447" s="23">
        <v>20</v>
      </c>
      <c r="E1447" s="23">
        <v>30</v>
      </c>
      <c r="F1447" s="23">
        <v>42</v>
      </c>
      <c r="G1447" s="23">
        <v>47</v>
      </c>
      <c r="H1447" s="23">
        <v>53</v>
      </c>
      <c r="AD1447" s="24"/>
    </row>
    <row r="1448" spans="1:30">
      <c r="A1448" s="23">
        <v>1447</v>
      </c>
      <c r="B1448" s="194">
        <v>41244</v>
      </c>
      <c r="C1448" s="23">
        <v>17</v>
      </c>
      <c r="D1448" s="23">
        <v>26</v>
      </c>
      <c r="E1448" s="23">
        <v>45</v>
      </c>
      <c r="F1448" s="23">
        <v>46</v>
      </c>
      <c r="G1448" s="23">
        <v>48</v>
      </c>
      <c r="H1448" s="23">
        <v>53</v>
      </c>
      <c r="AD1448" s="24"/>
    </row>
    <row r="1449" spans="1:30">
      <c r="A1449" s="23">
        <v>1448</v>
      </c>
      <c r="B1449" s="194">
        <v>41248</v>
      </c>
      <c r="C1449" s="23">
        <v>9</v>
      </c>
      <c r="D1449" s="23">
        <v>16</v>
      </c>
      <c r="E1449" s="23">
        <v>31</v>
      </c>
      <c r="F1449" s="23">
        <v>46</v>
      </c>
      <c r="G1449" s="23">
        <v>47</v>
      </c>
      <c r="H1449" s="23">
        <v>51</v>
      </c>
      <c r="AD1449" s="24"/>
    </row>
    <row r="1450" spans="1:30">
      <c r="A1450" s="23">
        <v>1449</v>
      </c>
      <c r="B1450" s="194">
        <v>41251</v>
      </c>
      <c r="C1450" s="23">
        <v>2</v>
      </c>
      <c r="D1450" s="23">
        <v>4</v>
      </c>
      <c r="E1450" s="23">
        <v>24</v>
      </c>
      <c r="F1450" s="23">
        <v>30</v>
      </c>
      <c r="G1450" s="23">
        <v>34</v>
      </c>
      <c r="H1450" s="23">
        <v>50</v>
      </c>
      <c r="AD1450" s="24"/>
    </row>
    <row r="1451" spans="1:30">
      <c r="A1451" s="23">
        <v>1450</v>
      </c>
      <c r="B1451" s="194">
        <v>41255</v>
      </c>
      <c r="C1451" s="23">
        <v>12</v>
      </c>
      <c r="D1451" s="23">
        <v>17</v>
      </c>
      <c r="E1451" s="23">
        <v>33</v>
      </c>
      <c r="F1451" s="23">
        <v>41</v>
      </c>
      <c r="G1451" s="23">
        <v>46</v>
      </c>
      <c r="H1451" s="23">
        <v>54</v>
      </c>
      <c r="AD1451" s="24"/>
    </row>
    <row r="1452" spans="1:30">
      <c r="A1452" s="23">
        <v>1451</v>
      </c>
      <c r="B1452" s="194">
        <v>41258</v>
      </c>
      <c r="C1452" s="23">
        <v>9</v>
      </c>
      <c r="D1452" s="23">
        <v>16</v>
      </c>
      <c r="E1452" s="23">
        <v>20</v>
      </c>
      <c r="F1452" s="23">
        <v>47</v>
      </c>
      <c r="G1452" s="23">
        <v>48</v>
      </c>
      <c r="H1452" s="23">
        <v>52</v>
      </c>
      <c r="AD1452" s="24"/>
    </row>
    <row r="1453" spans="1:30">
      <c r="A1453" s="23">
        <v>1452</v>
      </c>
      <c r="B1453" s="194">
        <v>41261</v>
      </c>
      <c r="C1453" s="23">
        <v>11</v>
      </c>
      <c r="D1453" s="23">
        <v>29</v>
      </c>
      <c r="E1453" s="23">
        <v>44</v>
      </c>
      <c r="F1453" s="23">
        <v>45</v>
      </c>
      <c r="G1453" s="23">
        <v>46</v>
      </c>
      <c r="H1453" s="23">
        <v>50</v>
      </c>
      <c r="AD1453" s="24"/>
    </row>
    <row r="1454" spans="1:30">
      <c r="A1454" s="23">
        <v>1453</v>
      </c>
      <c r="B1454" s="194">
        <v>41263</v>
      </c>
      <c r="C1454" s="23">
        <v>15</v>
      </c>
      <c r="D1454" s="23">
        <v>17</v>
      </c>
      <c r="E1454" s="23">
        <v>32</v>
      </c>
      <c r="F1454" s="23">
        <v>33</v>
      </c>
      <c r="G1454" s="23">
        <v>34</v>
      </c>
      <c r="H1454" s="23">
        <v>40</v>
      </c>
      <c r="AD1454" s="24"/>
    </row>
    <row r="1455" spans="1:30">
      <c r="A1455" s="23">
        <v>1454</v>
      </c>
      <c r="B1455" s="194">
        <v>41265</v>
      </c>
      <c r="C1455" s="23">
        <v>10</v>
      </c>
      <c r="D1455" s="23">
        <v>11</v>
      </c>
      <c r="E1455" s="23">
        <v>13</v>
      </c>
      <c r="F1455" s="23">
        <v>25</v>
      </c>
      <c r="G1455" s="23">
        <v>27</v>
      </c>
      <c r="H1455" s="23">
        <v>42</v>
      </c>
      <c r="AD1455" s="24"/>
    </row>
    <row r="1456" spans="1:30">
      <c r="A1456" s="23">
        <v>1455</v>
      </c>
      <c r="B1456" s="194">
        <v>41274</v>
      </c>
      <c r="C1456" s="23">
        <v>1</v>
      </c>
      <c r="D1456" s="23">
        <v>11</v>
      </c>
      <c r="E1456" s="23">
        <v>19</v>
      </c>
      <c r="F1456" s="23">
        <v>20</v>
      </c>
      <c r="G1456" s="23">
        <v>28</v>
      </c>
      <c r="H1456" s="23">
        <v>48</v>
      </c>
      <c r="AD1456" s="24"/>
    </row>
    <row r="1457" spans="1:30">
      <c r="A1457" s="23">
        <v>1456</v>
      </c>
      <c r="B1457" s="194">
        <v>41276</v>
      </c>
      <c r="C1457" s="23">
        <v>6</v>
      </c>
      <c r="D1457" s="23">
        <v>15</v>
      </c>
      <c r="E1457" s="23">
        <v>18</v>
      </c>
      <c r="F1457" s="23">
        <v>31</v>
      </c>
      <c r="G1457" s="23">
        <v>32</v>
      </c>
      <c r="H1457" s="23">
        <v>47</v>
      </c>
      <c r="AD1457" s="24"/>
    </row>
    <row r="1458" spans="1:30">
      <c r="A1458" s="23">
        <v>1457</v>
      </c>
      <c r="B1458" s="194">
        <v>41279</v>
      </c>
      <c r="C1458" s="23">
        <v>6</v>
      </c>
      <c r="D1458" s="23">
        <v>13</v>
      </c>
      <c r="E1458" s="23">
        <v>20</v>
      </c>
      <c r="F1458" s="23">
        <v>34</v>
      </c>
      <c r="G1458" s="23">
        <v>40</v>
      </c>
      <c r="H1458" s="23">
        <v>46</v>
      </c>
      <c r="AD1458" s="24"/>
    </row>
    <row r="1459" spans="1:30">
      <c r="A1459" s="23">
        <v>1458</v>
      </c>
      <c r="B1459" s="194">
        <v>41283</v>
      </c>
      <c r="C1459" s="23">
        <v>3</v>
      </c>
      <c r="D1459" s="23">
        <v>7</v>
      </c>
      <c r="E1459" s="23">
        <v>10</v>
      </c>
      <c r="F1459" s="23">
        <v>25</v>
      </c>
      <c r="G1459" s="23">
        <v>31</v>
      </c>
      <c r="H1459" s="23">
        <v>52</v>
      </c>
      <c r="AD1459" s="24"/>
    </row>
    <row r="1460" spans="1:30">
      <c r="A1460" s="23">
        <v>1459</v>
      </c>
      <c r="B1460" s="194">
        <v>41286</v>
      </c>
      <c r="C1460" s="23">
        <v>2</v>
      </c>
      <c r="D1460" s="23">
        <v>16</v>
      </c>
      <c r="E1460" s="23">
        <v>22</v>
      </c>
      <c r="F1460" s="23">
        <v>27</v>
      </c>
      <c r="G1460" s="23">
        <v>35</v>
      </c>
      <c r="H1460" s="23">
        <v>47</v>
      </c>
      <c r="AD1460" s="24"/>
    </row>
    <row r="1461" spans="1:30">
      <c r="A1461" s="23">
        <v>1460</v>
      </c>
      <c r="B1461" s="194">
        <v>41290</v>
      </c>
      <c r="C1461" s="23">
        <v>10</v>
      </c>
      <c r="D1461" s="23">
        <v>11</v>
      </c>
      <c r="E1461" s="23">
        <v>17</v>
      </c>
      <c r="F1461" s="23">
        <v>24</v>
      </c>
      <c r="G1461" s="23">
        <v>30</v>
      </c>
      <c r="H1461" s="23">
        <v>45</v>
      </c>
      <c r="AD1461" s="24"/>
    </row>
    <row r="1462" spans="1:30">
      <c r="A1462" s="23">
        <v>1461</v>
      </c>
      <c r="B1462" s="194">
        <v>41293</v>
      </c>
      <c r="C1462" s="23">
        <v>10</v>
      </c>
      <c r="D1462" s="23">
        <v>11</v>
      </c>
      <c r="E1462" s="23">
        <v>12</v>
      </c>
      <c r="F1462" s="23">
        <v>19</v>
      </c>
      <c r="G1462" s="23">
        <v>23</v>
      </c>
      <c r="H1462" s="23">
        <v>28</v>
      </c>
      <c r="AD1462" s="24"/>
    </row>
    <row r="1463" spans="1:30">
      <c r="A1463" s="23">
        <v>1462</v>
      </c>
      <c r="B1463" s="194">
        <v>41297</v>
      </c>
      <c r="C1463" s="23">
        <v>12</v>
      </c>
      <c r="D1463" s="23">
        <v>22</v>
      </c>
      <c r="E1463" s="23">
        <v>23</v>
      </c>
      <c r="F1463" s="23">
        <v>24</v>
      </c>
      <c r="G1463" s="23">
        <v>47</v>
      </c>
      <c r="H1463" s="23">
        <v>53</v>
      </c>
      <c r="AD1463" s="24"/>
    </row>
    <row r="1464" spans="1:30">
      <c r="A1464" s="23">
        <v>1463</v>
      </c>
      <c r="B1464" s="194">
        <v>41300</v>
      </c>
      <c r="C1464" s="23">
        <v>5</v>
      </c>
      <c r="D1464" s="23">
        <v>6</v>
      </c>
      <c r="E1464" s="23">
        <v>25</v>
      </c>
      <c r="F1464" s="23">
        <v>42</v>
      </c>
      <c r="G1464" s="23">
        <v>44</v>
      </c>
      <c r="H1464" s="23">
        <v>50</v>
      </c>
      <c r="AD1464" s="24"/>
    </row>
    <row r="1465" spans="1:30">
      <c r="A1465" s="23">
        <v>1464</v>
      </c>
      <c r="B1465" s="194">
        <v>41304</v>
      </c>
      <c r="C1465" s="23">
        <v>7</v>
      </c>
      <c r="D1465" s="23">
        <v>15</v>
      </c>
      <c r="E1465" s="23">
        <v>19</v>
      </c>
      <c r="F1465" s="23">
        <v>35</v>
      </c>
      <c r="G1465" s="23">
        <v>40</v>
      </c>
      <c r="H1465" s="23">
        <v>42</v>
      </c>
      <c r="AD1465" s="24"/>
    </row>
    <row r="1466" spans="1:30">
      <c r="A1466" s="23">
        <v>1465</v>
      </c>
      <c r="B1466" s="194">
        <v>41307</v>
      </c>
      <c r="C1466" s="23">
        <v>7</v>
      </c>
      <c r="D1466" s="23">
        <v>19</v>
      </c>
      <c r="E1466" s="23">
        <v>25</v>
      </c>
      <c r="F1466" s="23">
        <v>46</v>
      </c>
      <c r="G1466" s="23">
        <v>50</v>
      </c>
      <c r="H1466" s="23">
        <v>53</v>
      </c>
      <c r="AD1466" s="24"/>
    </row>
    <row r="1467" spans="1:30">
      <c r="A1467" s="23">
        <v>1466</v>
      </c>
      <c r="B1467" s="194">
        <v>41311</v>
      </c>
      <c r="C1467" s="23">
        <v>5</v>
      </c>
      <c r="D1467" s="23">
        <v>20</v>
      </c>
      <c r="E1467" s="23">
        <v>27</v>
      </c>
      <c r="F1467" s="23">
        <v>28</v>
      </c>
      <c r="G1467" s="23">
        <v>48</v>
      </c>
      <c r="H1467" s="23">
        <v>49</v>
      </c>
      <c r="AD1467" s="24"/>
    </row>
    <row r="1468" spans="1:30">
      <c r="A1468" s="23">
        <v>1467</v>
      </c>
      <c r="B1468" s="194">
        <v>41314</v>
      </c>
      <c r="C1468" s="23">
        <v>6</v>
      </c>
      <c r="D1468" s="23">
        <v>22</v>
      </c>
      <c r="E1468" s="23">
        <v>34</v>
      </c>
      <c r="F1468" s="23">
        <v>36</v>
      </c>
      <c r="G1468" s="23">
        <v>44</v>
      </c>
      <c r="H1468" s="23">
        <v>50</v>
      </c>
      <c r="AD1468" s="24"/>
    </row>
    <row r="1469" spans="1:30">
      <c r="A1469" s="23">
        <v>1468</v>
      </c>
      <c r="B1469" s="194">
        <v>41318</v>
      </c>
      <c r="C1469" s="23">
        <v>16</v>
      </c>
      <c r="D1469" s="23">
        <v>25</v>
      </c>
      <c r="E1469" s="23">
        <v>27</v>
      </c>
      <c r="F1469" s="23">
        <v>30</v>
      </c>
      <c r="G1469" s="23">
        <v>42</v>
      </c>
      <c r="H1469" s="23">
        <v>48</v>
      </c>
      <c r="AD1469" s="24"/>
    </row>
    <row r="1470" spans="1:30">
      <c r="A1470" s="23">
        <v>1469</v>
      </c>
      <c r="B1470" s="194">
        <v>41321</v>
      </c>
      <c r="C1470" s="23">
        <v>8</v>
      </c>
      <c r="D1470" s="23">
        <v>15</v>
      </c>
      <c r="E1470" s="23">
        <v>16</v>
      </c>
      <c r="F1470" s="23">
        <v>23</v>
      </c>
      <c r="G1470" s="23">
        <v>42</v>
      </c>
      <c r="H1470" s="23">
        <v>43</v>
      </c>
      <c r="AD1470" s="24"/>
    </row>
    <row r="1471" spans="1:30">
      <c r="A1471" s="23">
        <v>1470</v>
      </c>
      <c r="B1471" s="194">
        <v>41325</v>
      </c>
      <c r="C1471" s="23">
        <v>9</v>
      </c>
      <c r="D1471" s="23">
        <v>10</v>
      </c>
      <c r="E1471" s="23">
        <v>11</v>
      </c>
      <c r="F1471" s="23">
        <v>25</v>
      </c>
      <c r="G1471" s="23">
        <v>46</v>
      </c>
      <c r="H1471" s="23">
        <v>48</v>
      </c>
      <c r="AD1471" s="24"/>
    </row>
    <row r="1472" spans="1:30">
      <c r="A1472" s="23">
        <v>1471</v>
      </c>
      <c r="B1472" s="194">
        <v>41328</v>
      </c>
      <c r="C1472" s="23">
        <v>19</v>
      </c>
      <c r="D1472" s="23">
        <v>23</v>
      </c>
      <c r="E1472" s="23">
        <v>25</v>
      </c>
      <c r="F1472" s="23">
        <v>36</v>
      </c>
      <c r="G1472" s="23">
        <v>44</v>
      </c>
      <c r="H1472" s="23">
        <v>46</v>
      </c>
      <c r="AD1472" s="24"/>
    </row>
    <row r="1473" spans="1:30">
      <c r="A1473" s="23">
        <v>1472</v>
      </c>
      <c r="B1473" s="194">
        <v>41332</v>
      </c>
      <c r="C1473" s="23">
        <v>11</v>
      </c>
      <c r="D1473" s="23">
        <v>21</v>
      </c>
      <c r="E1473" s="23">
        <v>24</v>
      </c>
      <c r="F1473" s="23">
        <v>26</v>
      </c>
      <c r="G1473" s="23">
        <v>42</v>
      </c>
      <c r="H1473" s="23">
        <v>54</v>
      </c>
      <c r="AD1473" s="24"/>
    </row>
    <row r="1474" spans="1:30">
      <c r="A1474" s="23">
        <v>1473</v>
      </c>
      <c r="B1474" s="194">
        <v>41335</v>
      </c>
      <c r="C1474" s="23">
        <v>2</v>
      </c>
      <c r="D1474" s="23">
        <v>10</v>
      </c>
      <c r="E1474" s="23">
        <v>32</v>
      </c>
      <c r="F1474" s="23">
        <v>33</v>
      </c>
      <c r="G1474" s="23">
        <v>38</v>
      </c>
      <c r="H1474" s="23">
        <v>47</v>
      </c>
      <c r="AD1474" s="24"/>
    </row>
    <row r="1475" spans="1:30">
      <c r="A1475" s="23">
        <v>1474</v>
      </c>
      <c r="B1475" s="194">
        <v>41339</v>
      </c>
      <c r="C1475" s="23">
        <v>2</v>
      </c>
      <c r="D1475" s="23">
        <v>9</v>
      </c>
      <c r="E1475" s="23">
        <v>11</v>
      </c>
      <c r="F1475" s="23">
        <v>25</v>
      </c>
      <c r="G1475" s="23">
        <v>43</v>
      </c>
      <c r="H1475" s="23">
        <v>51</v>
      </c>
      <c r="AD1475" s="24"/>
    </row>
    <row r="1476" spans="1:30">
      <c r="A1476" s="23">
        <v>1475</v>
      </c>
      <c r="B1476" s="194">
        <v>41342</v>
      </c>
      <c r="C1476" s="23">
        <v>20</v>
      </c>
      <c r="D1476" s="23">
        <v>27</v>
      </c>
      <c r="E1476" s="23">
        <v>41</v>
      </c>
      <c r="F1476" s="23">
        <v>47</v>
      </c>
      <c r="G1476" s="23">
        <v>53</v>
      </c>
      <c r="H1476" s="23">
        <v>54</v>
      </c>
      <c r="AD1476" s="24"/>
    </row>
    <row r="1477" spans="1:30">
      <c r="A1477" s="23">
        <v>1476</v>
      </c>
      <c r="B1477" s="194">
        <v>41346</v>
      </c>
      <c r="C1477" s="23">
        <v>11</v>
      </c>
      <c r="D1477" s="23">
        <v>17</v>
      </c>
      <c r="E1477" s="23">
        <v>24</v>
      </c>
      <c r="F1477" s="23">
        <v>26</v>
      </c>
      <c r="G1477" s="23">
        <v>35</v>
      </c>
      <c r="H1477" s="23">
        <v>43</v>
      </c>
      <c r="AD1477" s="24"/>
    </row>
    <row r="1478" spans="1:30">
      <c r="A1478" s="23">
        <v>1477</v>
      </c>
      <c r="B1478" s="194">
        <v>41349</v>
      </c>
      <c r="C1478" s="23">
        <v>16</v>
      </c>
      <c r="D1478" s="23">
        <v>20</v>
      </c>
      <c r="E1478" s="23">
        <v>30</v>
      </c>
      <c r="F1478" s="23">
        <v>34</v>
      </c>
      <c r="G1478" s="23">
        <v>37</v>
      </c>
      <c r="H1478" s="23">
        <v>45</v>
      </c>
      <c r="AD1478" s="24"/>
    </row>
    <row r="1479" spans="1:30">
      <c r="A1479" s="23">
        <v>1478</v>
      </c>
      <c r="B1479" s="194">
        <v>41353</v>
      </c>
      <c r="C1479" s="23">
        <v>19</v>
      </c>
      <c r="D1479" s="23">
        <v>25</v>
      </c>
      <c r="E1479" s="23">
        <v>37</v>
      </c>
      <c r="F1479" s="23">
        <v>45</v>
      </c>
      <c r="G1479" s="23">
        <v>47</v>
      </c>
      <c r="H1479" s="23">
        <v>53</v>
      </c>
      <c r="AD1479" s="24"/>
    </row>
    <row r="1480" spans="1:30">
      <c r="A1480" s="23">
        <v>1479</v>
      </c>
      <c r="B1480" s="194">
        <v>41356</v>
      </c>
      <c r="C1480" s="23">
        <v>13</v>
      </c>
      <c r="D1480" s="23">
        <v>16</v>
      </c>
      <c r="E1480" s="23">
        <v>17</v>
      </c>
      <c r="F1480" s="23">
        <v>34</v>
      </c>
      <c r="G1480" s="23">
        <v>41</v>
      </c>
      <c r="H1480" s="23">
        <v>47</v>
      </c>
      <c r="AD1480" s="24"/>
    </row>
    <row r="1481" spans="1:30">
      <c r="A1481" s="23">
        <v>1480</v>
      </c>
      <c r="B1481" s="194">
        <v>41360</v>
      </c>
      <c r="C1481" s="23">
        <v>13</v>
      </c>
      <c r="D1481" s="23">
        <v>25</v>
      </c>
      <c r="E1481" s="23">
        <v>27</v>
      </c>
      <c r="F1481" s="23">
        <v>30</v>
      </c>
      <c r="G1481" s="23">
        <v>37</v>
      </c>
      <c r="H1481" s="23">
        <v>53</v>
      </c>
      <c r="AD1481" s="24"/>
    </row>
    <row r="1482" spans="1:30">
      <c r="A1482" s="23">
        <v>1481</v>
      </c>
      <c r="B1482" s="194">
        <v>41363</v>
      </c>
      <c r="C1482" s="23">
        <v>10</v>
      </c>
      <c r="D1482" s="23">
        <v>25</v>
      </c>
      <c r="E1482" s="23">
        <v>26</v>
      </c>
      <c r="F1482" s="23">
        <v>33</v>
      </c>
      <c r="G1482" s="23">
        <v>34</v>
      </c>
      <c r="H1482" s="23">
        <v>38</v>
      </c>
      <c r="AD1482" s="24"/>
    </row>
    <row r="1483" spans="1:30">
      <c r="A1483" s="23">
        <v>1482</v>
      </c>
      <c r="B1483" s="194">
        <v>41367</v>
      </c>
      <c r="C1483" s="23">
        <v>14</v>
      </c>
      <c r="D1483" s="23">
        <v>17</v>
      </c>
      <c r="E1483" s="23">
        <v>24</v>
      </c>
      <c r="F1483" s="23">
        <v>28</v>
      </c>
      <c r="G1483" s="23">
        <v>36</v>
      </c>
      <c r="H1483" s="23">
        <v>45</v>
      </c>
      <c r="AD1483" s="24"/>
    </row>
    <row r="1484" spans="1:30">
      <c r="A1484" s="23">
        <v>1483</v>
      </c>
      <c r="B1484" s="194">
        <v>41370</v>
      </c>
      <c r="C1484" s="23">
        <v>19</v>
      </c>
      <c r="D1484" s="23">
        <v>32</v>
      </c>
      <c r="E1484" s="23">
        <v>43</v>
      </c>
      <c r="F1484" s="23">
        <v>46</v>
      </c>
      <c r="G1484" s="23">
        <v>50</v>
      </c>
      <c r="H1484" s="23">
        <v>52</v>
      </c>
      <c r="AD1484" s="24"/>
    </row>
    <row r="1485" spans="1:30">
      <c r="A1485" s="23">
        <v>1484</v>
      </c>
      <c r="B1485" s="194">
        <v>41374</v>
      </c>
      <c r="C1485" s="23">
        <v>8</v>
      </c>
      <c r="D1485" s="23">
        <v>25</v>
      </c>
      <c r="E1485" s="23">
        <v>27</v>
      </c>
      <c r="F1485" s="23">
        <v>38</v>
      </c>
      <c r="G1485" s="23">
        <v>43</v>
      </c>
      <c r="H1485" s="23">
        <v>44</v>
      </c>
      <c r="AD1485" s="24"/>
    </row>
    <row r="1486" spans="1:30">
      <c r="A1486" s="23">
        <v>1485</v>
      </c>
      <c r="B1486" s="194">
        <v>41377</v>
      </c>
      <c r="C1486" s="23">
        <v>7</v>
      </c>
      <c r="D1486" s="23">
        <v>11</v>
      </c>
      <c r="E1486" s="23">
        <v>12</v>
      </c>
      <c r="F1486" s="23">
        <v>19</v>
      </c>
      <c r="G1486" s="23">
        <v>36</v>
      </c>
      <c r="H1486" s="23">
        <v>52</v>
      </c>
      <c r="AD1486" s="24"/>
    </row>
    <row r="1487" spans="1:30">
      <c r="A1487" s="23">
        <v>1486</v>
      </c>
      <c r="B1487" s="194">
        <v>41381</v>
      </c>
      <c r="C1487" s="23">
        <v>4</v>
      </c>
      <c r="D1487" s="23">
        <v>13</v>
      </c>
      <c r="E1487" s="23">
        <v>18</v>
      </c>
      <c r="F1487" s="23">
        <v>42</v>
      </c>
      <c r="G1487" s="23">
        <v>52</v>
      </c>
      <c r="H1487" s="23">
        <v>53</v>
      </c>
      <c r="AD1487" s="24"/>
    </row>
    <row r="1488" spans="1:30">
      <c r="A1488" s="23">
        <v>1487</v>
      </c>
      <c r="B1488" s="194">
        <v>41384</v>
      </c>
      <c r="C1488" s="23">
        <v>4</v>
      </c>
      <c r="D1488" s="23">
        <v>15</v>
      </c>
      <c r="E1488" s="23">
        <v>24</v>
      </c>
      <c r="F1488" s="23">
        <v>40</v>
      </c>
      <c r="G1488" s="23">
        <v>44</v>
      </c>
      <c r="H1488" s="23">
        <v>47</v>
      </c>
      <c r="AD1488" s="24"/>
    </row>
    <row r="1489" spans="1:30">
      <c r="A1489" s="23">
        <v>1488</v>
      </c>
      <c r="B1489" s="194">
        <v>41388</v>
      </c>
      <c r="C1489" s="23">
        <v>1</v>
      </c>
      <c r="D1489" s="23">
        <v>6</v>
      </c>
      <c r="E1489" s="23">
        <v>13</v>
      </c>
      <c r="F1489" s="23">
        <v>18</v>
      </c>
      <c r="G1489" s="23">
        <v>43</v>
      </c>
      <c r="H1489" s="23">
        <v>46</v>
      </c>
      <c r="AD1489" s="24"/>
    </row>
    <row r="1490" spans="1:30">
      <c r="A1490" s="23">
        <v>1489</v>
      </c>
      <c r="B1490" s="194">
        <v>41391</v>
      </c>
      <c r="C1490" s="23">
        <v>1</v>
      </c>
      <c r="D1490" s="23">
        <v>21</v>
      </c>
      <c r="E1490" s="23">
        <v>37</v>
      </c>
      <c r="F1490" s="23">
        <v>40</v>
      </c>
      <c r="G1490" s="23">
        <v>51</v>
      </c>
      <c r="H1490" s="23">
        <v>54</v>
      </c>
      <c r="AD1490" s="24"/>
    </row>
    <row r="1491" spans="1:30">
      <c r="A1491" s="23">
        <v>1490</v>
      </c>
      <c r="B1491" s="194">
        <v>41396</v>
      </c>
      <c r="C1491" s="23">
        <v>8</v>
      </c>
      <c r="D1491" s="23">
        <v>11</v>
      </c>
      <c r="E1491" s="23">
        <v>19</v>
      </c>
      <c r="F1491" s="23">
        <v>39</v>
      </c>
      <c r="G1491" s="23">
        <v>47</v>
      </c>
      <c r="H1491" s="23">
        <v>48</v>
      </c>
      <c r="AD1491" s="24"/>
    </row>
    <row r="1492" spans="1:30">
      <c r="A1492" s="23">
        <v>1491</v>
      </c>
      <c r="B1492" s="194">
        <v>41398</v>
      </c>
      <c r="C1492" s="23">
        <v>1</v>
      </c>
      <c r="D1492" s="23">
        <v>17</v>
      </c>
      <c r="E1492" s="23">
        <v>30</v>
      </c>
      <c r="F1492" s="23">
        <v>40</v>
      </c>
      <c r="G1492" s="23">
        <v>48</v>
      </c>
      <c r="H1492" s="23">
        <v>50</v>
      </c>
      <c r="AD1492" s="24"/>
    </row>
    <row r="1493" spans="1:30">
      <c r="A1493" s="23">
        <v>1492</v>
      </c>
      <c r="B1493" s="194">
        <v>41402</v>
      </c>
      <c r="C1493" s="23">
        <v>15</v>
      </c>
      <c r="D1493" s="23">
        <v>16</v>
      </c>
      <c r="E1493" s="23">
        <v>19</v>
      </c>
      <c r="F1493" s="23">
        <v>43</v>
      </c>
      <c r="G1493" s="23">
        <v>44</v>
      </c>
      <c r="H1493" s="23">
        <v>49</v>
      </c>
      <c r="AD1493" s="24"/>
    </row>
    <row r="1494" spans="1:30">
      <c r="A1494" s="23">
        <v>1493</v>
      </c>
      <c r="B1494" s="194">
        <v>41405</v>
      </c>
      <c r="C1494" s="23">
        <v>20</v>
      </c>
      <c r="D1494" s="23">
        <v>31</v>
      </c>
      <c r="E1494" s="23">
        <v>34</v>
      </c>
      <c r="F1494" s="23">
        <v>38</v>
      </c>
      <c r="G1494" s="23">
        <v>42</v>
      </c>
      <c r="H1494" s="23">
        <v>51</v>
      </c>
      <c r="AD1494" s="24"/>
    </row>
    <row r="1495" spans="1:30">
      <c r="A1495" s="23">
        <v>1494</v>
      </c>
      <c r="B1495" s="194">
        <v>41409</v>
      </c>
      <c r="C1495" s="23">
        <v>8</v>
      </c>
      <c r="D1495" s="23">
        <v>12</v>
      </c>
      <c r="E1495" s="23">
        <v>34</v>
      </c>
      <c r="F1495" s="23">
        <v>39</v>
      </c>
      <c r="G1495" s="23">
        <v>43</v>
      </c>
      <c r="H1495" s="23">
        <v>47</v>
      </c>
      <c r="AD1495" s="24"/>
    </row>
    <row r="1496" spans="1:30">
      <c r="A1496" s="23">
        <v>1495</v>
      </c>
      <c r="B1496" s="194">
        <v>41412</v>
      </c>
      <c r="C1496" s="23">
        <v>9</v>
      </c>
      <c r="D1496" s="23">
        <v>10</v>
      </c>
      <c r="E1496" s="23">
        <v>34</v>
      </c>
      <c r="F1496" s="23">
        <v>36</v>
      </c>
      <c r="G1496" s="23">
        <v>38</v>
      </c>
      <c r="H1496" s="23">
        <v>44</v>
      </c>
      <c r="AD1496" s="24"/>
    </row>
    <row r="1497" spans="1:30">
      <c r="A1497" s="23">
        <v>1496</v>
      </c>
      <c r="B1497" s="194">
        <v>41416</v>
      </c>
      <c r="C1497" s="23">
        <v>2</v>
      </c>
      <c r="D1497" s="23">
        <v>12</v>
      </c>
      <c r="E1497" s="23">
        <v>18</v>
      </c>
      <c r="F1497" s="23">
        <v>28</v>
      </c>
      <c r="G1497" s="23">
        <v>32</v>
      </c>
      <c r="H1497" s="23">
        <v>33</v>
      </c>
      <c r="AD1497" s="24"/>
    </row>
    <row r="1498" spans="1:30">
      <c r="A1498" s="23">
        <v>1497</v>
      </c>
      <c r="B1498" s="194">
        <v>41419</v>
      </c>
      <c r="C1498" s="23">
        <v>7</v>
      </c>
      <c r="D1498" s="23">
        <v>13</v>
      </c>
      <c r="E1498" s="23">
        <v>14</v>
      </c>
      <c r="F1498" s="23">
        <v>33</v>
      </c>
      <c r="G1498" s="23">
        <v>38</v>
      </c>
      <c r="H1498" s="23">
        <v>50</v>
      </c>
      <c r="AD1498" s="24"/>
    </row>
    <row r="1499" spans="1:30">
      <c r="A1499" s="23">
        <v>1498</v>
      </c>
      <c r="B1499" s="194">
        <v>41423</v>
      </c>
      <c r="C1499" s="23">
        <v>6</v>
      </c>
      <c r="D1499" s="23">
        <v>16</v>
      </c>
      <c r="E1499" s="23">
        <v>22</v>
      </c>
      <c r="F1499" s="23">
        <v>24</v>
      </c>
      <c r="G1499" s="23">
        <v>38</v>
      </c>
      <c r="H1499" s="23">
        <v>50</v>
      </c>
      <c r="AD1499" s="24"/>
    </row>
    <row r="1500" spans="1:30">
      <c r="A1500" s="23">
        <v>1499</v>
      </c>
      <c r="B1500" s="194">
        <v>41426</v>
      </c>
      <c r="C1500" s="23">
        <v>1</v>
      </c>
      <c r="D1500" s="23">
        <v>4</v>
      </c>
      <c r="E1500" s="23">
        <v>14</v>
      </c>
      <c r="F1500" s="23">
        <v>26</v>
      </c>
      <c r="G1500" s="23">
        <v>44</v>
      </c>
      <c r="H1500" s="23">
        <v>51</v>
      </c>
      <c r="AD1500" s="24"/>
    </row>
    <row r="1501" spans="1:30">
      <c r="A1501" s="23">
        <v>1500</v>
      </c>
      <c r="B1501" s="194">
        <v>41430</v>
      </c>
      <c r="C1501" s="23">
        <v>5</v>
      </c>
      <c r="D1501" s="23">
        <v>17</v>
      </c>
      <c r="E1501" s="23">
        <v>22</v>
      </c>
      <c r="F1501" s="23">
        <v>37</v>
      </c>
      <c r="G1501" s="23">
        <v>51</v>
      </c>
      <c r="H1501" s="23">
        <v>52</v>
      </c>
      <c r="AD1501" s="24"/>
    </row>
    <row r="1502" spans="1:30">
      <c r="A1502" s="23">
        <v>1501</v>
      </c>
      <c r="B1502" s="194">
        <v>41433</v>
      </c>
      <c r="C1502" s="23">
        <v>2</v>
      </c>
      <c r="D1502" s="23">
        <v>13</v>
      </c>
      <c r="E1502" s="23">
        <v>21</v>
      </c>
      <c r="F1502" s="23">
        <v>38</v>
      </c>
      <c r="G1502" s="23">
        <v>42</v>
      </c>
      <c r="H1502" s="23">
        <v>52</v>
      </c>
      <c r="AD1502" s="24"/>
    </row>
    <row r="1503" spans="1:30">
      <c r="A1503" s="23">
        <v>1502</v>
      </c>
      <c r="B1503" s="194">
        <v>41437</v>
      </c>
      <c r="C1503" s="23">
        <v>14</v>
      </c>
      <c r="D1503" s="23">
        <v>19</v>
      </c>
      <c r="E1503" s="23">
        <v>32</v>
      </c>
      <c r="F1503" s="23">
        <v>44</v>
      </c>
      <c r="G1503" s="23">
        <v>51</v>
      </c>
      <c r="H1503" s="23">
        <v>54</v>
      </c>
      <c r="AD1503" s="24"/>
    </row>
    <row r="1504" spans="1:30">
      <c r="A1504" s="23">
        <v>1503</v>
      </c>
      <c r="B1504" s="194">
        <v>41440</v>
      </c>
      <c r="C1504" s="23">
        <v>7</v>
      </c>
      <c r="D1504" s="23">
        <v>9</v>
      </c>
      <c r="E1504" s="23">
        <v>10</v>
      </c>
      <c r="F1504" s="23">
        <v>14</v>
      </c>
      <c r="G1504" s="23">
        <v>46</v>
      </c>
      <c r="H1504" s="23">
        <v>53</v>
      </c>
      <c r="AD1504" s="24"/>
    </row>
    <row r="1505" spans="1:30">
      <c r="A1505" s="23">
        <v>1504</v>
      </c>
      <c r="B1505" s="194">
        <v>41444</v>
      </c>
      <c r="C1505" s="23">
        <v>6</v>
      </c>
      <c r="D1505" s="23">
        <v>11</v>
      </c>
      <c r="E1505" s="23">
        <v>16</v>
      </c>
      <c r="F1505" s="23">
        <v>25</v>
      </c>
      <c r="G1505" s="23">
        <v>28</v>
      </c>
      <c r="H1505" s="23">
        <v>45</v>
      </c>
      <c r="AD1505" s="24"/>
    </row>
    <row r="1506" spans="1:30">
      <c r="A1506" s="23">
        <v>1505</v>
      </c>
      <c r="B1506" s="194">
        <v>41447</v>
      </c>
      <c r="C1506" s="23">
        <v>7</v>
      </c>
      <c r="D1506" s="23">
        <v>30</v>
      </c>
      <c r="E1506" s="23">
        <v>38</v>
      </c>
      <c r="F1506" s="23">
        <v>39</v>
      </c>
      <c r="G1506" s="23">
        <v>43</v>
      </c>
      <c r="H1506" s="23">
        <v>54</v>
      </c>
      <c r="AD1506" s="24"/>
    </row>
    <row r="1507" spans="1:30">
      <c r="A1507" s="23">
        <v>1506</v>
      </c>
      <c r="B1507" s="194">
        <v>41451</v>
      </c>
      <c r="C1507" s="23">
        <v>6</v>
      </c>
      <c r="D1507" s="23">
        <v>11</v>
      </c>
      <c r="E1507" s="23">
        <v>17</v>
      </c>
      <c r="F1507" s="23">
        <v>20</v>
      </c>
      <c r="G1507" s="23">
        <v>40</v>
      </c>
      <c r="H1507" s="23">
        <v>51</v>
      </c>
      <c r="AD1507" s="24"/>
    </row>
    <row r="1508" spans="1:30">
      <c r="A1508" s="23">
        <v>1507</v>
      </c>
      <c r="B1508" s="194">
        <v>41454</v>
      </c>
      <c r="C1508" s="23">
        <v>8</v>
      </c>
      <c r="D1508" s="23">
        <v>10</v>
      </c>
      <c r="E1508" s="23">
        <v>23</v>
      </c>
      <c r="F1508" s="23">
        <v>34</v>
      </c>
      <c r="G1508" s="23">
        <v>36</v>
      </c>
      <c r="H1508" s="23">
        <v>50</v>
      </c>
      <c r="AD1508" s="24"/>
    </row>
    <row r="1509" spans="1:30">
      <c r="A1509" s="23">
        <v>1508</v>
      </c>
      <c r="B1509" s="194">
        <v>41458</v>
      </c>
      <c r="C1509" s="23">
        <v>2</v>
      </c>
      <c r="D1509" s="23">
        <v>3</v>
      </c>
      <c r="E1509" s="23">
        <v>11</v>
      </c>
      <c r="F1509" s="23">
        <v>25</v>
      </c>
      <c r="G1509" s="23">
        <v>37</v>
      </c>
      <c r="H1509" s="23">
        <v>43</v>
      </c>
      <c r="AD1509" s="24"/>
    </row>
    <row r="1510" spans="1:30">
      <c r="A1510" s="23">
        <v>1509</v>
      </c>
      <c r="B1510" s="194">
        <v>41461</v>
      </c>
      <c r="C1510" s="23">
        <v>3</v>
      </c>
      <c r="D1510" s="23">
        <v>9</v>
      </c>
      <c r="E1510" s="23">
        <v>14</v>
      </c>
      <c r="F1510" s="23">
        <v>20</v>
      </c>
      <c r="G1510" s="23">
        <v>28</v>
      </c>
      <c r="H1510" s="23">
        <v>52</v>
      </c>
      <c r="AD1510" s="24"/>
    </row>
    <row r="1511" spans="1:30">
      <c r="A1511" s="23">
        <v>1510</v>
      </c>
      <c r="B1511" s="194">
        <v>41465</v>
      </c>
      <c r="C1511" s="23">
        <v>1</v>
      </c>
      <c r="D1511" s="23">
        <v>3</v>
      </c>
      <c r="E1511" s="23">
        <v>15</v>
      </c>
      <c r="F1511" s="23">
        <v>25</v>
      </c>
      <c r="G1511" s="23">
        <v>45</v>
      </c>
      <c r="H1511" s="23">
        <v>52</v>
      </c>
      <c r="AD1511" s="24"/>
    </row>
    <row r="1512" spans="1:30">
      <c r="A1512" s="23">
        <v>1511</v>
      </c>
      <c r="B1512" s="194">
        <v>41468</v>
      </c>
      <c r="C1512" s="23">
        <v>5</v>
      </c>
      <c r="D1512" s="23">
        <v>11</v>
      </c>
      <c r="E1512" s="23">
        <v>13</v>
      </c>
      <c r="F1512" s="23">
        <v>33</v>
      </c>
      <c r="G1512" s="23">
        <v>45</v>
      </c>
      <c r="H1512" s="23">
        <v>46</v>
      </c>
      <c r="AD1512" s="24"/>
    </row>
    <row r="1513" spans="1:30">
      <c r="A1513" s="23">
        <v>1512</v>
      </c>
      <c r="B1513" s="194">
        <v>41472</v>
      </c>
      <c r="C1513" s="23">
        <v>10</v>
      </c>
      <c r="D1513" s="23">
        <v>24</v>
      </c>
      <c r="E1513" s="23">
        <v>33</v>
      </c>
      <c r="F1513" s="23">
        <v>35</v>
      </c>
      <c r="G1513" s="23">
        <v>41</v>
      </c>
      <c r="H1513" s="23">
        <v>46</v>
      </c>
      <c r="AD1513" s="24"/>
    </row>
    <row r="1514" spans="1:30">
      <c r="A1514" s="23">
        <v>1513</v>
      </c>
      <c r="B1514" s="194">
        <v>41475</v>
      </c>
      <c r="C1514" s="23">
        <v>2</v>
      </c>
      <c r="D1514" s="23">
        <v>4</v>
      </c>
      <c r="E1514" s="23">
        <v>15</v>
      </c>
      <c r="F1514" s="23">
        <v>28</v>
      </c>
      <c r="G1514" s="23">
        <v>34</v>
      </c>
      <c r="H1514" s="23">
        <v>39</v>
      </c>
      <c r="AD1514" s="24"/>
    </row>
    <row r="1515" spans="1:30">
      <c r="A1515" s="23">
        <v>1514</v>
      </c>
      <c r="B1515" s="194">
        <v>41479</v>
      </c>
      <c r="C1515" s="23">
        <v>8</v>
      </c>
      <c r="D1515" s="23">
        <v>27</v>
      </c>
      <c r="E1515" s="23">
        <v>36</v>
      </c>
      <c r="F1515" s="23">
        <v>37</v>
      </c>
      <c r="G1515" s="23">
        <v>39</v>
      </c>
      <c r="H1515" s="23">
        <v>45</v>
      </c>
      <c r="AD1515" s="24"/>
    </row>
    <row r="1516" spans="1:30">
      <c r="A1516" s="23">
        <v>1515</v>
      </c>
      <c r="B1516" s="194">
        <v>41482</v>
      </c>
      <c r="C1516" s="23">
        <v>15</v>
      </c>
      <c r="D1516" s="23">
        <v>18</v>
      </c>
      <c r="E1516" s="23">
        <v>27</v>
      </c>
      <c r="F1516" s="23">
        <v>31</v>
      </c>
      <c r="G1516" s="23">
        <v>39</v>
      </c>
      <c r="H1516" s="23">
        <v>42</v>
      </c>
      <c r="AD1516" s="24"/>
    </row>
    <row r="1517" spans="1:30">
      <c r="A1517" s="23">
        <v>1516</v>
      </c>
      <c r="B1517" s="194">
        <v>41486</v>
      </c>
      <c r="C1517" s="23">
        <v>11</v>
      </c>
      <c r="D1517" s="23">
        <v>17</v>
      </c>
      <c r="E1517" s="23">
        <v>19</v>
      </c>
      <c r="F1517" s="23">
        <v>26</v>
      </c>
      <c r="G1517" s="23">
        <v>49</v>
      </c>
      <c r="H1517" s="23">
        <v>54</v>
      </c>
      <c r="AD1517" s="24"/>
    </row>
    <row r="1518" spans="1:30">
      <c r="A1518" s="23">
        <v>1517</v>
      </c>
      <c r="B1518" s="194">
        <v>41489</v>
      </c>
      <c r="C1518" s="23">
        <v>5</v>
      </c>
      <c r="D1518" s="23">
        <v>20</v>
      </c>
      <c r="E1518" s="23">
        <v>28</v>
      </c>
      <c r="F1518" s="23">
        <v>38</v>
      </c>
      <c r="G1518" s="23">
        <v>50</v>
      </c>
      <c r="H1518" s="23">
        <v>53</v>
      </c>
      <c r="AD1518" s="24"/>
    </row>
    <row r="1519" spans="1:30">
      <c r="A1519" s="23">
        <v>1518</v>
      </c>
      <c r="B1519" s="194">
        <v>41492</v>
      </c>
      <c r="C1519" s="23">
        <v>4</v>
      </c>
      <c r="D1519" s="23">
        <v>17</v>
      </c>
      <c r="E1519" s="23">
        <v>19</v>
      </c>
      <c r="F1519" s="23">
        <v>20</v>
      </c>
      <c r="G1519" s="23">
        <v>40</v>
      </c>
      <c r="H1519" s="23">
        <v>48</v>
      </c>
      <c r="AD1519" s="24"/>
    </row>
    <row r="1520" spans="1:30">
      <c r="A1520" s="23">
        <v>1519</v>
      </c>
      <c r="B1520" s="194">
        <v>41494</v>
      </c>
      <c r="C1520" s="23">
        <v>7</v>
      </c>
      <c r="D1520" s="23">
        <v>10</v>
      </c>
      <c r="E1520" s="23">
        <v>12</v>
      </c>
      <c r="F1520" s="23">
        <v>15</v>
      </c>
      <c r="G1520" s="23">
        <v>25</v>
      </c>
      <c r="H1520" s="23">
        <v>47</v>
      </c>
      <c r="AD1520" s="24"/>
    </row>
    <row r="1521" spans="1:30">
      <c r="A1521" s="23">
        <v>1520</v>
      </c>
      <c r="B1521" s="194">
        <v>41496</v>
      </c>
      <c r="C1521" s="23">
        <v>11</v>
      </c>
      <c r="D1521" s="23">
        <v>12</v>
      </c>
      <c r="E1521" s="23">
        <v>39</v>
      </c>
      <c r="F1521" s="23">
        <v>43</v>
      </c>
      <c r="G1521" s="23">
        <v>46</v>
      </c>
      <c r="H1521" s="23">
        <v>50</v>
      </c>
      <c r="AD1521" s="24"/>
    </row>
    <row r="1522" spans="1:30">
      <c r="A1522" s="23">
        <v>1521</v>
      </c>
      <c r="B1522" s="194">
        <v>41500</v>
      </c>
      <c r="C1522" s="23">
        <v>6</v>
      </c>
      <c r="D1522" s="23">
        <v>15</v>
      </c>
      <c r="E1522" s="23">
        <v>19</v>
      </c>
      <c r="F1522" s="23">
        <v>25</v>
      </c>
      <c r="G1522" s="23">
        <v>32</v>
      </c>
      <c r="H1522" s="23">
        <v>42</v>
      </c>
      <c r="AD1522" s="24"/>
    </row>
    <row r="1523" spans="1:30">
      <c r="A1523" s="23">
        <v>1522</v>
      </c>
      <c r="B1523" s="194">
        <v>41503</v>
      </c>
      <c r="C1523" s="23">
        <v>14</v>
      </c>
      <c r="D1523" s="23">
        <v>22</v>
      </c>
      <c r="E1523" s="23">
        <v>30</v>
      </c>
      <c r="F1523" s="23">
        <v>33</v>
      </c>
      <c r="G1523" s="23">
        <v>44</v>
      </c>
      <c r="H1523" s="23">
        <v>45</v>
      </c>
      <c r="AD1523" s="24"/>
    </row>
    <row r="1524" spans="1:30">
      <c r="A1524" s="23">
        <v>1523</v>
      </c>
      <c r="B1524" s="194">
        <v>41507</v>
      </c>
      <c r="C1524" s="23">
        <v>1</v>
      </c>
      <c r="D1524" s="23">
        <v>28</v>
      </c>
      <c r="E1524" s="23">
        <v>34</v>
      </c>
      <c r="F1524" s="23">
        <v>36</v>
      </c>
      <c r="G1524" s="23">
        <v>51</v>
      </c>
      <c r="H1524" s="23">
        <v>52</v>
      </c>
      <c r="AD1524" s="24"/>
    </row>
    <row r="1525" spans="1:30">
      <c r="A1525" s="23">
        <v>1524</v>
      </c>
      <c r="B1525" s="194">
        <v>41510</v>
      </c>
      <c r="C1525" s="23">
        <v>2</v>
      </c>
      <c r="D1525" s="23">
        <v>12</v>
      </c>
      <c r="E1525" s="23">
        <v>18</v>
      </c>
      <c r="F1525" s="23">
        <v>21</v>
      </c>
      <c r="G1525" s="23">
        <v>24</v>
      </c>
      <c r="H1525" s="23">
        <v>37</v>
      </c>
      <c r="AD1525" s="24"/>
    </row>
    <row r="1526" spans="1:30">
      <c r="A1526" s="23">
        <v>1525</v>
      </c>
      <c r="B1526" s="194">
        <v>41514</v>
      </c>
      <c r="C1526" s="23">
        <v>5</v>
      </c>
      <c r="D1526" s="23">
        <v>8</v>
      </c>
      <c r="E1526" s="23">
        <v>11</v>
      </c>
      <c r="F1526" s="23">
        <v>15</v>
      </c>
      <c r="G1526" s="23">
        <v>39</v>
      </c>
      <c r="H1526" s="23">
        <v>47</v>
      </c>
      <c r="AD1526" s="24"/>
    </row>
    <row r="1527" spans="1:30">
      <c r="A1527" s="23">
        <v>1526</v>
      </c>
      <c r="B1527" s="194">
        <v>41517</v>
      </c>
      <c r="C1527" s="23">
        <v>9</v>
      </c>
      <c r="D1527" s="23">
        <v>24</v>
      </c>
      <c r="E1527" s="23">
        <v>27</v>
      </c>
      <c r="F1527" s="23">
        <v>36</v>
      </c>
      <c r="G1527" s="23">
        <v>43</v>
      </c>
      <c r="H1527" s="23">
        <v>54</v>
      </c>
      <c r="AD1527" s="24"/>
    </row>
    <row r="1528" spans="1:30">
      <c r="A1528" s="23">
        <v>1527</v>
      </c>
      <c r="B1528" s="194">
        <v>41521</v>
      </c>
      <c r="C1528" s="23">
        <v>1</v>
      </c>
      <c r="D1528" s="23">
        <v>6</v>
      </c>
      <c r="E1528" s="23">
        <v>10</v>
      </c>
      <c r="F1528" s="23">
        <v>30</v>
      </c>
      <c r="G1528" s="23">
        <v>42</v>
      </c>
      <c r="H1528" s="23">
        <v>50</v>
      </c>
      <c r="AD1528" s="24"/>
    </row>
    <row r="1529" spans="1:30">
      <c r="A1529" s="23">
        <v>1528</v>
      </c>
      <c r="B1529" s="194">
        <v>41523</v>
      </c>
      <c r="C1529" s="23">
        <v>3</v>
      </c>
      <c r="D1529" s="23">
        <v>14</v>
      </c>
      <c r="E1529" s="23">
        <v>34</v>
      </c>
      <c r="F1529" s="23">
        <v>35</v>
      </c>
      <c r="G1529" s="23">
        <v>42</v>
      </c>
      <c r="H1529" s="23">
        <v>50</v>
      </c>
      <c r="AD1529" s="24"/>
    </row>
    <row r="1530" spans="1:30">
      <c r="A1530" s="23">
        <v>1529</v>
      </c>
      <c r="B1530" s="194">
        <v>41528</v>
      </c>
      <c r="C1530" s="23">
        <v>4</v>
      </c>
      <c r="D1530" s="23">
        <v>7</v>
      </c>
      <c r="E1530" s="23">
        <v>29</v>
      </c>
      <c r="F1530" s="23">
        <v>32</v>
      </c>
      <c r="G1530" s="23">
        <v>36</v>
      </c>
      <c r="H1530" s="23">
        <v>53</v>
      </c>
      <c r="AD1530" s="24"/>
    </row>
    <row r="1531" spans="1:30">
      <c r="A1531" s="23">
        <v>1530</v>
      </c>
      <c r="B1531" s="194">
        <v>41531</v>
      </c>
      <c r="C1531" s="23">
        <v>27</v>
      </c>
      <c r="D1531" s="23">
        <v>30</v>
      </c>
      <c r="E1531" s="23">
        <v>37</v>
      </c>
      <c r="F1531" s="23">
        <v>40</v>
      </c>
      <c r="G1531" s="23">
        <v>46</v>
      </c>
      <c r="H1531" s="23">
        <v>47</v>
      </c>
      <c r="AD1531" s="24"/>
    </row>
    <row r="1532" spans="1:30">
      <c r="A1532" s="23">
        <v>1531</v>
      </c>
      <c r="B1532" s="194">
        <v>41535</v>
      </c>
      <c r="C1532" s="23">
        <v>4</v>
      </c>
      <c r="D1532" s="23">
        <v>5</v>
      </c>
      <c r="E1532" s="23">
        <v>12</v>
      </c>
      <c r="F1532" s="23">
        <v>34</v>
      </c>
      <c r="G1532" s="23">
        <v>36</v>
      </c>
      <c r="H1532" s="23">
        <v>48</v>
      </c>
      <c r="AD1532" s="24"/>
    </row>
    <row r="1533" spans="1:30">
      <c r="A1533" s="23">
        <v>1532</v>
      </c>
      <c r="B1533" s="194">
        <v>41538</v>
      </c>
      <c r="C1533" s="23">
        <v>5</v>
      </c>
      <c r="D1533" s="23">
        <v>14</v>
      </c>
      <c r="E1533" s="23">
        <v>19</v>
      </c>
      <c r="F1533" s="23">
        <v>29</v>
      </c>
      <c r="G1533" s="23">
        <v>30</v>
      </c>
      <c r="H1533" s="23">
        <v>54</v>
      </c>
      <c r="AD1533" s="24"/>
    </row>
    <row r="1534" spans="1:30">
      <c r="A1534" s="23">
        <v>1533</v>
      </c>
      <c r="B1534" s="194">
        <v>41542</v>
      </c>
      <c r="C1534" s="23">
        <v>13</v>
      </c>
      <c r="D1534" s="23">
        <v>19</v>
      </c>
      <c r="E1534" s="23">
        <v>25</v>
      </c>
      <c r="F1534" s="23">
        <v>29</v>
      </c>
      <c r="G1534" s="23">
        <v>31</v>
      </c>
      <c r="H1534" s="23">
        <v>43</v>
      </c>
      <c r="AD1534" s="24"/>
    </row>
    <row r="1535" spans="1:30">
      <c r="A1535" s="23">
        <v>1534</v>
      </c>
      <c r="B1535" s="194">
        <v>41545</v>
      </c>
      <c r="C1535" s="23">
        <v>1</v>
      </c>
      <c r="D1535" s="23">
        <v>2</v>
      </c>
      <c r="E1535" s="23">
        <v>15</v>
      </c>
      <c r="F1535" s="23">
        <v>26</v>
      </c>
      <c r="G1535" s="23">
        <v>43</v>
      </c>
      <c r="H1535" s="23">
        <v>50</v>
      </c>
      <c r="AD1535" s="24"/>
    </row>
    <row r="1536" spans="1:30">
      <c r="A1536" s="23">
        <v>1535</v>
      </c>
      <c r="B1536" s="194">
        <v>41549</v>
      </c>
      <c r="C1536" s="23">
        <v>5</v>
      </c>
      <c r="D1536" s="23">
        <v>6</v>
      </c>
      <c r="E1536" s="23">
        <v>17</v>
      </c>
      <c r="F1536" s="23">
        <v>37</v>
      </c>
      <c r="G1536" s="23">
        <v>43</v>
      </c>
      <c r="H1536" s="23">
        <v>54</v>
      </c>
      <c r="AD1536" s="24"/>
    </row>
    <row r="1537" spans="1:30">
      <c r="A1537" s="23">
        <v>1536</v>
      </c>
      <c r="B1537" s="194">
        <v>41552</v>
      </c>
      <c r="C1537" s="23">
        <v>3</v>
      </c>
      <c r="D1537" s="23">
        <v>5</v>
      </c>
      <c r="E1537" s="23">
        <v>10</v>
      </c>
      <c r="F1537" s="23">
        <v>27</v>
      </c>
      <c r="G1537" s="23">
        <v>38</v>
      </c>
      <c r="H1537" s="23">
        <v>48</v>
      </c>
      <c r="AD1537" s="24"/>
    </row>
    <row r="1538" spans="1:30">
      <c r="A1538" s="23">
        <v>1537</v>
      </c>
      <c r="B1538" s="194">
        <v>41556</v>
      </c>
      <c r="C1538" s="23">
        <v>2</v>
      </c>
      <c r="D1538" s="23">
        <v>18</v>
      </c>
      <c r="E1538" s="23">
        <v>28</v>
      </c>
      <c r="F1538" s="23">
        <v>38</v>
      </c>
      <c r="G1538" s="23">
        <v>41</v>
      </c>
      <c r="H1538" s="23">
        <v>50</v>
      </c>
      <c r="AD1538" s="24"/>
    </row>
    <row r="1539" spans="1:30">
      <c r="A1539" s="23">
        <v>1538</v>
      </c>
      <c r="B1539" s="194">
        <v>41558</v>
      </c>
      <c r="C1539" s="23">
        <v>8</v>
      </c>
      <c r="D1539" s="23">
        <v>18</v>
      </c>
      <c r="E1539" s="23">
        <v>27</v>
      </c>
      <c r="F1539" s="23">
        <v>28</v>
      </c>
      <c r="G1539" s="23">
        <v>48</v>
      </c>
      <c r="H1539" s="23">
        <v>52</v>
      </c>
      <c r="AD1539" s="24"/>
    </row>
    <row r="1540" spans="1:30">
      <c r="A1540" s="23">
        <v>1539</v>
      </c>
      <c r="B1540" s="194">
        <v>41563</v>
      </c>
      <c r="C1540" s="23">
        <v>7</v>
      </c>
      <c r="D1540" s="23">
        <v>8</v>
      </c>
      <c r="E1540" s="23">
        <v>15</v>
      </c>
      <c r="F1540" s="23">
        <v>17</v>
      </c>
      <c r="G1540" s="23">
        <v>20</v>
      </c>
      <c r="H1540" s="23">
        <v>51</v>
      </c>
      <c r="AD1540" s="24"/>
    </row>
    <row r="1541" spans="1:30">
      <c r="A1541" s="23">
        <v>1540</v>
      </c>
      <c r="B1541" s="194">
        <v>41566</v>
      </c>
      <c r="C1541" s="23">
        <v>2</v>
      </c>
      <c r="D1541" s="23">
        <v>21</v>
      </c>
      <c r="E1541" s="23">
        <v>27</v>
      </c>
      <c r="F1541" s="23">
        <v>46</v>
      </c>
      <c r="G1541" s="23">
        <v>51</v>
      </c>
      <c r="H1541" s="23">
        <v>53</v>
      </c>
      <c r="AD1541" s="24"/>
    </row>
    <row r="1542" spans="1:30">
      <c r="A1542" s="23">
        <v>1541</v>
      </c>
      <c r="B1542" s="194">
        <v>41570</v>
      </c>
      <c r="C1542" s="23">
        <v>2</v>
      </c>
      <c r="D1542" s="23">
        <v>4</v>
      </c>
      <c r="E1542" s="23">
        <v>14</v>
      </c>
      <c r="F1542" s="23">
        <v>18</v>
      </c>
      <c r="G1542" s="23">
        <v>22</v>
      </c>
      <c r="H1542" s="23">
        <v>44</v>
      </c>
      <c r="AD1542" s="24"/>
    </row>
    <row r="1543" spans="1:30">
      <c r="A1543" s="23">
        <v>1542</v>
      </c>
      <c r="B1543" s="194">
        <v>41573</v>
      </c>
      <c r="C1543" s="23">
        <v>5</v>
      </c>
      <c r="D1543" s="23">
        <v>6</v>
      </c>
      <c r="E1543" s="23">
        <v>15</v>
      </c>
      <c r="F1543" s="23">
        <v>17</v>
      </c>
      <c r="G1543" s="23">
        <v>31</v>
      </c>
      <c r="H1543" s="23">
        <v>53</v>
      </c>
      <c r="AD1543" s="24"/>
    </row>
    <row r="1544" spans="1:30">
      <c r="A1544" s="23">
        <v>1543</v>
      </c>
      <c r="B1544" s="194">
        <v>41577</v>
      </c>
      <c r="C1544" s="23">
        <v>2</v>
      </c>
      <c r="D1544" s="23">
        <v>25</v>
      </c>
      <c r="E1544" s="23">
        <v>30</v>
      </c>
      <c r="F1544" s="23">
        <v>39</v>
      </c>
      <c r="G1544" s="23">
        <v>47</v>
      </c>
      <c r="H1544" s="23">
        <v>51</v>
      </c>
      <c r="AD1544" s="24"/>
    </row>
    <row r="1545" spans="1:30">
      <c r="A1545" s="23">
        <v>1544</v>
      </c>
      <c r="B1545" s="194">
        <v>41579</v>
      </c>
      <c r="C1545" s="23">
        <v>10</v>
      </c>
      <c r="D1545" s="23">
        <v>19</v>
      </c>
      <c r="E1545" s="23">
        <v>22</v>
      </c>
      <c r="F1545" s="23">
        <v>26</v>
      </c>
      <c r="G1545" s="23">
        <v>38</v>
      </c>
      <c r="H1545" s="23">
        <v>51</v>
      </c>
      <c r="AD1545" s="24"/>
    </row>
    <row r="1546" spans="1:30">
      <c r="A1546" s="23">
        <v>1545</v>
      </c>
      <c r="B1546" s="194">
        <v>41584</v>
      </c>
      <c r="C1546" s="23">
        <v>2</v>
      </c>
      <c r="D1546" s="23">
        <v>10</v>
      </c>
      <c r="E1546" s="23">
        <v>13</v>
      </c>
      <c r="F1546" s="23">
        <v>40</v>
      </c>
      <c r="G1546" s="23">
        <v>41</v>
      </c>
      <c r="H1546" s="23">
        <v>53</v>
      </c>
      <c r="AD1546" s="24"/>
    </row>
    <row r="1547" spans="1:30">
      <c r="A1547" s="23">
        <v>1546</v>
      </c>
      <c r="B1547" s="194">
        <v>41587</v>
      </c>
      <c r="C1547" s="23">
        <v>4</v>
      </c>
      <c r="D1547" s="23">
        <v>5</v>
      </c>
      <c r="E1547" s="23">
        <v>9</v>
      </c>
      <c r="F1547" s="23">
        <v>17</v>
      </c>
      <c r="G1547" s="23">
        <v>49</v>
      </c>
      <c r="H1547" s="23">
        <v>53</v>
      </c>
      <c r="AD1547" s="24"/>
    </row>
    <row r="1548" spans="1:30">
      <c r="A1548" s="23">
        <v>1547</v>
      </c>
      <c r="B1548" s="194">
        <v>41591</v>
      </c>
      <c r="C1548" s="23">
        <v>6</v>
      </c>
      <c r="D1548" s="23">
        <v>15</v>
      </c>
      <c r="E1548" s="23">
        <v>31</v>
      </c>
      <c r="F1548" s="23">
        <v>38</v>
      </c>
      <c r="G1548" s="23">
        <v>40</v>
      </c>
      <c r="H1548" s="23">
        <v>49</v>
      </c>
      <c r="AD1548" s="24"/>
    </row>
    <row r="1549" spans="1:30">
      <c r="A1549" s="23">
        <v>1548</v>
      </c>
      <c r="B1549" s="194">
        <v>41594</v>
      </c>
      <c r="C1549" s="23">
        <v>15</v>
      </c>
      <c r="D1549" s="23">
        <v>16</v>
      </c>
      <c r="E1549" s="23">
        <v>43</v>
      </c>
      <c r="F1549" s="23">
        <v>46</v>
      </c>
      <c r="G1549" s="23">
        <v>47</v>
      </c>
      <c r="H1549" s="23">
        <v>51</v>
      </c>
      <c r="AD1549" s="24"/>
    </row>
    <row r="1550" spans="1:30">
      <c r="A1550" s="23">
        <v>1549</v>
      </c>
      <c r="B1550" s="194">
        <v>41598</v>
      </c>
      <c r="C1550" s="23">
        <v>8</v>
      </c>
      <c r="D1550" s="23">
        <v>14</v>
      </c>
      <c r="E1550" s="23">
        <v>15</v>
      </c>
      <c r="F1550" s="23">
        <v>33</v>
      </c>
      <c r="G1550" s="23">
        <v>34</v>
      </c>
      <c r="H1550" s="23">
        <v>54</v>
      </c>
      <c r="AD1550" s="24"/>
    </row>
    <row r="1551" spans="1:30">
      <c r="A1551" s="23">
        <v>1550</v>
      </c>
      <c r="B1551" s="194">
        <v>41601</v>
      </c>
      <c r="C1551" s="23">
        <v>11</v>
      </c>
      <c r="D1551" s="23">
        <v>13</v>
      </c>
      <c r="E1551" s="23">
        <v>16</v>
      </c>
      <c r="F1551" s="23">
        <v>34</v>
      </c>
      <c r="G1551" s="23">
        <v>35</v>
      </c>
      <c r="H1551" s="23">
        <v>39</v>
      </c>
      <c r="AD1551" s="24"/>
    </row>
    <row r="1552" spans="1:30">
      <c r="A1552" s="23">
        <v>1551</v>
      </c>
      <c r="B1552" s="194">
        <v>41605</v>
      </c>
      <c r="C1552" s="23">
        <v>11</v>
      </c>
      <c r="D1552" s="23">
        <v>15</v>
      </c>
      <c r="E1552" s="23">
        <v>19</v>
      </c>
      <c r="F1552" s="23">
        <v>23</v>
      </c>
      <c r="G1552" s="23">
        <v>49</v>
      </c>
      <c r="H1552" s="23">
        <v>51</v>
      </c>
      <c r="AD1552" s="24"/>
    </row>
    <row r="1553" spans="1:30">
      <c r="A1553" s="23">
        <v>1552</v>
      </c>
      <c r="B1553" s="194">
        <v>41608</v>
      </c>
      <c r="C1553" s="23">
        <v>15</v>
      </c>
      <c r="D1553" s="23">
        <v>16</v>
      </c>
      <c r="E1553" s="23">
        <v>18</v>
      </c>
      <c r="F1553" s="23">
        <v>32</v>
      </c>
      <c r="G1553" s="23">
        <v>35</v>
      </c>
      <c r="H1553" s="23">
        <v>54</v>
      </c>
      <c r="AD1553" s="24"/>
    </row>
    <row r="1554" spans="1:30">
      <c r="A1554" s="23">
        <v>1553</v>
      </c>
      <c r="B1554" s="194">
        <v>41612</v>
      </c>
      <c r="C1554" s="23">
        <v>19</v>
      </c>
      <c r="D1554" s="23">
        <v>24</v>
      </c>
      <c r="E1554" s="23">
        <v>26</v>
      </c>
      <c r="F1554" s="23">
        <v>34</v>
      </c>
      <c r="G1554" s="23">
        <v>35</v>
      </c>
      <c r="H1554" s="23">
        <v>54</v>
      </c>
      <c r="AD1554" s="24"/>
    </row>
    <row r="1555" spans="1:30">
      <c r="A1555" s="23">
        <v>1554</v>
      </c>
      <c r="B1555" s="194">
        <v>41615</v>
      </c>
      <c r="C1555" s="23">
        <v>14</v>
      </c>
      <c r="D1555" s="23">
        <v>24</v>
      </c>
      <c r="E1555" s="23">
        <v>36</v>
      </c>
      <c r="F1555" s="23">
        <v>44</v>
      </c>
      <c r="G1555" s="23">
        <v>46</v>
      </c>
      <c r="H1555" s="23">
        <v>54</v>
      </c>
      <c r="AD1555" s="24"/>
    </row>
    <row r="1556" spans="1:30">
      <c r="A1556" s="23">
        <v>1555</v>
      </c>
      <c r="B1556" s="194">
        <v>41619</v>
      </c>
      <c r="C1556" s="23">
        <v>10</v>
      </c>
      <c r="D1556" s="23">
        <v>40</v>
      </c>
      <c r="E1556" s="23">
        <v>41</v>
      </c>
      <c r="F1556" s="23">
        <v>45</v>
      </c>
      <c r="G1556" s="23">
        <v>48</v>
      </c>
      <c r="H1556" s="23">
        <v>50</v>
      </c>
      <c r="AD1556" s="24"/>
    </row>
    <row r="1557" spans="1:30">
      <c r="A1557" s="23">
        <v>1556</v>
      </c>
      <c r="B1557" s="194">
        <v>41622</v>
      </c>
      <c r="C1557" s="23">
        <v>5</v>
      </c>
      <c r="D1557" s="23">
        <v>21</v>
      </c>
      <c r="E1557" s="23">
        <v>24</v>
      </c>
      <c r="F1557" s="23">
        <v>25</v>
      </c>
      <c r="G1557" s="23">
        <v>29</v>
      </c>
      <c r="H1557" s="23">
        <v>49</v>
      </c>
      <c r="AD1557" s="24"/>
    </row>
    <row r="1558" spans="1:30">
      <c r="A1558" s="23">
        <v>1557</v>
      </c>
      <c r="B1558" s="194">
        <v>41625</v>
      </c>
      <c r="C1558" s="23">
        <v>8</v>
      </c>
      <c r="D1558" s="23">
        <v>9</v>
      </c>
      <c r="E1558" s="23">
        <v>12</v>
      </c>
      <c r="F1558" s="23">
        <v>16</v>
      </c>
      <c r="G1558" s="23">
        <v>43</v>
      </c>
      <c r="H1558" s="23">
        <v>53</v>
      </c>
      <c r="AD1558" s="24"/>
    </row>
    <row r="1559" spans="1:30">
      <c r="A1559" s="23">
        <v>1558</v>
      </c>
      <c r="B1559" s="194">
        <v>41627</v>
      </c>
      <c r="C1559" s="23">
        <v>14</v>
      </c>
      <c r="D1559" s="23">
        <v>23</v>
      </c>
      <c r="E1559" s="23">
        <v>30</v>
      </c>
      <c r="F1559" s="23">
        <v>32</v>
      </c>
      <c r="G1559" s="23">
        <v>38</v>
      </c>
      <c r="H1559" s="23">
        <v>48</v>
      </c>
      <c r="AD1559" s="24"/>
    </row>
    <row r="1560" spans="1:30">
      <c r="A1560" s="23">
        <v>1559</v>
      </c>
      <c r="B1560" s="194">
        <v>41629</v>
      </c>
      <c r="C1560" s="23">
        <v>10</v>
      </c>
      <c r="D1560" s="23">
        <v>22</v>
      </c>
      <c r="E1560" s="23">
        <v>28</v>
      </c>
      <c r="F1560" s="23">
        <v>42</v>
      </c>
      <c r="G1560" s="23">
        <v>44</v>
      </c>
      <c r="H1560" s="23">
        <v>51</v>
      </c>
      <c r="AD1560" s="24"/>
    </row>
    <row r="1561" spans="1:30">
      <c r="A1561" s="23">
        <v>1560</v>
      </c>
      <c r="B1561" s="194">
        <v>41639</v>
      </c>
      <c r="C1561" s="23">
        <v>2</v>
      </c>
      <c r="D1561" s="23">
        <v>20</v>
      </c>
      <c r="E1561" s="23">
        <v>28</v>
      </c>
      <c r="F1561" s="23">
        <v>38</v>
      </c>
      <c r="G1561" s="23">
        <v>44</v>
      </c>
      <c r="H1561" s="23">
        <v>47</v>
      </c>
      <c r="AD1561" s="24"/>
    </row>
    <row r="1562" spans="1:30">
      <c r="A1562" s="23">
        <v>1561</v>
      </c>
      <c r="B1562" s="194">
        <v>41641</v>
      </c>
      <c r="C1562" s="23">
        <v>8</v>
      </c>
      <c r="D1562" s="23">
        <v>21</v>
      </c>
      <c r="E1562" s="23">
        <v>22</v>
      </c>
      <c r="F1562" s="23">
        <v>42</v>
      </c>
      <c r="G1562" s="23">
        <v>45</v>
      </c>
      <c r="H1562" s="23">
        <v>48</v>
      </c>
      <c r="AD1562" s="24"/>
    </row>
    <row r="1563" spans="1:30">
      <c r="A1563" s="23">
        <v>1562</v>
      </c>
      <c r="B1563" s="194">
        <v>41643</v>
      </c>
      <c r="C1563" s="23">
        <v>20</v>
      </c>
      <c r="D1563" s="23">
        <v>24</v>
      </c>
      <c r="E1563" s="23">
        <v>27</v>
      </c>
      <c r="F1563" s="23">
        <v>46</v>
      </c>
      <c r="G1563" s="23">
        <v>50</v>
      </c>
      <c r="H1563" s="23">
        <v>54</v>
      </c>
      <c r="AD1563" s="24"/>
    </row>
    <row r="1564" spans="1:30">
      <c r="A1564" s="23">
        <v>1563</v>
      </c>
      <c r="B1564" s="194">
        <v>41648</v>
      </c>
      <c r="C1564" s="23">
        <v>4</v>
      </c>
      <c r="D1564" s="23">
        <v>17</v>
      </c>
      <c r="E1564" s="23">
        <v>18</v>
      </c>
      <c r="F1564" s="23">
        <v>26</v>
      </c>
      <c r="G1564" s="23">
        <v>43</v>
      </c>
      <c r="H1564" s="23">
        <v>52</v>
      </c>
      <c r="AD1564" s="24"/>
    </row>
    <row r="1565" spans="1:30">
      <c r="A1565" s="23">
        <v>1564</v>
      </c>
      <c r="B1565" s="194">
        <v>41650</v>
      </c>
      <c r="C1565" s="23">
        <v>17</v>
      </c>
      <c r="D1565" s="23">
        <v>33</v>
      </c>
      <c r="E1565" s="23">
        <v>37</v>
      </c>
      <c r="F1565" s="23">
        <v>41</v>
      </c>
      <c r="G1565" s="23">
        <v>46</v>
      </c>
      <c r="H1565" s="23">
        <v>49</v>
      </c>
      <c r="AD1565" s="24"/>
    </row>
    <row r="1566" spans="1:30">
      <c r="A1566" s="23">
        <v>1565</v>
      </c>
      <c r="B1566" s="194">
        <v>41654</v>
      </c>
      <c r="C1566" s="23">
        <v>20</v>
      </c>
      <c r="D1566" s="23">
        <v>35</v>
      </c>
      <c r="E1566" s="23">
        <v>36</v>
      </c>
      <c r="F1566" s="23">
        <v>37</v>
      </c>
      <c r="G1566" s="23">
        <v>38</v>
      </c>
      <c r="H1566" s="23">
        <v>50</v>
      </c>
      <c r="AD1566" s="24"/>
    </row>
    <row r="1567" spans="1:30">
      <c r="A1567" s="23">
        <v>1566</v>
      </c>
      <c r="B1567" s="194">
        <v>41657</v>
      </c>
      <c r="C1567" s="23">
        <v>3</v>
      </c>
      <c r="D1567" s="23">
        <v>4</v>
      </c>
      <c r="E1567" s="23">
        <v>11</v>
      </c>
      <c r="F1567" s="23">
        <v>15</v>
      </c>
      <c r="G1567" s="23">
        <v>28</v>
      </c>
      <c r="H1567" s="23">
        <v>29</v>
      </c>
      <c r="AD1567" s="24"/>
    </row>
    <row r="1568" spans="1:30">
      <c r="A1568" s="23">
        <v>1567</v>
      </c>
      <c r="B1568" s="194">
        <v>41661</v>
      </c>
      <c r="C1568" s="23">
        <v>18</v>
      </c>
      <c r="D1568" s="23">
        <v>25</v>
      </c>
      <c r="E1568" s="23">
        <v>35</v>
      </c>
      <c r="F1568" s="23">
        <v>40</v>
      </c>
      <c r="G1568" s="23">
        <v>46</v>
      </c>
      <c r="H1568" s="23">
        <v>47</v>
      </c>
      <c r="AD1568" s="24"/>
    </row>
    <row r="1569" spans="1:30">
      <c r="A1569" s="23">
        <v>1568</v>
      </c>
      <c r="B1569" s="194">
        <v>41664</v>
      </c>
      <c r="C1569" s="23">
        <v>5</v>
      </c>
      <c r="D1569" s="23">
        <v>11</v>
      </c>
      <c r="E1569" s="23">
        <v>16</v>
      </c>
      <c r="F1569" s="23">
        <v>27</v>
      </c>
      <c r="G1569" s="23">
        <v>40</v>
      </c>
      <c r="H1569" s="23">
        <v>45</v>
      </c>
      <c r="AD1569" s="24"/>
    </row>
    <row r="1570" spans="1:30">
      <c r="A1570" s="23">
        <v>1569</v>
      </c>
      <c r="B1570" s="194">
        <v>41668</v>
      </c>
      <c r="C1570" s="23">
        <v>11</v>
      </c>
      <c r="D1570" s="23">
        <v>27</v>
      </c>
      <c r="E1570" s="23">
        <v>31</v>
      </c>
      <c r="F1570" s="23">
        <v>41</v>
      </c>
      <c r="G1570" s="23">
        <v>48</v>
      </c>
      <c r="H1570" s="23">
        <v>54</v>
      </c>
      <c r="AD1570" s="24"/>
    </row>
    <row r="1571" spans="1:30">
      <c r="A1571" s="23">
        <v>1570</v>
      </c>
      <c r="B1571" s="194">
        <v>41671</v>
      </c>
      <c r="C1571" s="23">
        <v>3</v>
      </c>
      <c r="D1571" s="23">
        <v>26</v>
      </c>
      <c r="E1571" s="23">
        <v>28</v>
      </c>
      <c r="F1571" s="23">
        <v>37</v>
      </c>
      <c r="G1571" s="23">
        <v>42</v>
      </c>
      <c r="H1571" s="23">
        <v>53</v>
      </c>
      <c r="AD1571" s="24"/>
    </row>
    <row r="1572" spans="1:30">
      <c r="A1572" s="23">
        <v>1571</v>
      </c>
      <c r="B1572" s="194">
        <v>41675</v>
      </c>
      <c r="C1572" s="23">
        <v>9</v>
      </c>
      <c r="D1572" s="23">
        <v>12</v>
      </c>
      <c r="E1572" s="23">
        <v>14</v>
      </c>
      <c r="F1572" s="23">
        <v>16</v>
      </c>
      <c r="G1572" s="23">
        <v>26</v>
      </c>
      <c r="H1572" s="23">
        <v>36</v>
      </c>
      <c r="AD1572" s="24"/>
    </row>
    <row r="1573" spans="1:30">
      <c r="A1573" s="23">
        <v>1572</v>
      </c>
      <c r="B1573" s="194">
        <v>41678</v>
      </c>
      <c r="C1573" s="23">
        <v>4</v>
      </c>
      <c r="D1573" s="23">
        <v>23</v>
      </c>
      <c r="E1573" s="23">
        <v>30</v>
      </c>
      <c r="F1573" s="23">
        <v>39</v>
      </c>
      <c r="G1573" s="23">
        <v>40</v>
      </c>
      <c r="H1573" s="23">
        <v>41</v>
      </c>
      <c r="AD1573" s="24"/>
    </row>
    <row r="1574" spans="1:30">
      <c r="A1574" s="23">
        <v>1573</v>
      </c>
      <c r="B1574" s="194">
        <v>41682</v>
      </c>
      <c r="C1574" s="23">
        <v>10</v>
      </c>
      <c r="D1574" s="23">
        <v>19</v>
      </c>
      <c r="E1574" s="23">
        <v>30</v>
      </c>
      <c r="F1574" s="23">
        <v>40</v>
      </c>
      <c r="G1574" s="23">
        <v>48</v>
      </c>
      <c r="H1574" s="23">
        <v>54</v>
      </c>
      <c r="AD1574" s="24"/>
    </row>
    <row r="1575" spans="1:30">
      <c r="A1575" s="23">
        <v>1574</v>
      </c>
      <c r="B1575" s="194">
        <v>41685</v>
      </c>
      <c r="C1575" s="23">
        <v>7</v>
      </c>
      <c r="D1575" s="23">
        <v>9</v>
      </c>
      <c r="E1575" s="23">
        <v>12</v>
      </c>
      <c r="F1575" s="23">
        <v>13</v>
      </c>
      <c r="G1575" s="23">
        <v>24</v>
      </c>
      <c r="H1575" s="23">
        <v>27</v>
      </c>
      <c r="AD1575" s="24"/>
    </row>
    <row r="1576" spans="1:30">
      <c r="A1576" s="23">
        <v>1575</v>
      </c>
      <c r="B1576" s="194">
        <v>41689</v>
      </c>
      <c r="C1576" s="23">
        <v>3</v>
      </c>
      <c r="D1576" s="23">
        <v>4</v>
      </c>
      <c r="E1576" s="23">
        <v>14</v>
      </c>
      <c r="F1576" s="23">
        <v>35</v>
      </c>
      <c r="G1576" s="23">
        <v>45</v>
      </c>
      <c r="H1576" s="23">
        <v>49</v>
      </c>
      <c r="AD1576" s="24"/>
    </row>
    <row r="1577" spans="1:30">
      <c r="A1577" s="23">
        <v>1576</v>
      </c>
      <c r="B1577" s="194">
        <v>41692</v>
      </c>
      <c r="C1577" s="23">
        <v>14</v>
      </c>
      <c r="D1577" s="23">
        <v>24</v>
      </c>
      <c r="E1577" s="23">
        <v>29</v>
      </c>
      <c r="F1577" s="23">
        <v>32</v>
      </c>
      <c r="G1577" s="23">
        <v>46</v>
      </c>
      <c r="H1577" s="23">
        <v>48</v>
      </c>
      <c r="AD1577" s="24"/>
    </row>
    <row r="1578" spans="1:30">
      <c r="A1578" s="23">
        <v>1577</v>
      </c>
      <c r="B1578" s="194">
        <v>41696</v>
      </c>
      <c r="C1578" s="23">
        <v>3</v>
      </c>
      <c r="D1578" s="23">
        <v>7</v>
      </c>
      <c r="E1578" s="23">
        <v>8</v>
      </c>
      <c r="F1578" s="23">
        <v>34</v>
      </c>
      <c r="G1578" s="23">
        <v>35</v>
      </c>
      <c r="H1578" s="23">
        <v>51</v>
      </c>
      <c r="AD1578" s="24"/>
    </row>
    <row r="1579" spans="1:30">
      <c r="A1579" s="23">
        <v>1578</v>
      </c>
      <c r="B1579" s="194">
        <v>41699</v>
      </c>
      <c r="C1579" s="23">
        <v>1</v>
      </c>
      <c r="D1579" s="23">
        <v>11</v>
      </c>
      <c r="E1579" s="23">
        <v>13</v>
      </c>
      <c r="F1579" s="23">
        <v>14</v>
      </c>
      <c r="G1579" s="23">
        <v>36</v>
      </c>
      <c r="H1579" s="23">
        <v>45</v>
      </c>
      <c r="AD1579" s="24"/>
    </row>
    <row r="1580" spans="1:30">
      <c r="A1580" s="23">
        <v>1579</v>
      </c>
      <c r="B1580" s="194">
        <v>41703</v>
      </c>
      <c r="C1580" s="23">
        <v>4</v>
      </c>
      <c r="D1580" s="23">
        <v>19</v>
      </c>
      <c r="E1580" s="23">
        <v>23</v>
      </c>
      <c r="F1580" s="23">
        <v>36</v>
      </c>
      <c r="G1580" s="23">
        <v>47</v>
      </c>
      <c r="H1580" s="23">
        <v>52</v>
      </c>
      <c r="AD1580" s="24"/>
    </row>
    <row r="1581" spans="1:30">
      <c r="A1581" s="23">
        <v>1580</v>
      </c>
      <c r="B1581" s="194">
        <v>41706</v>
      </c>
      <c r="C1581" s="23">
        <v>4</v>
      </c>
      <c r="D1581" s="23">
        <v>13</v>
      </c>
      <c r="E1581" s="23">
        <v>25</v>
      </c>
      <c r="F1581" s="23">
        <v>36</v>
      </c>
      <c r="G1581" s="23">
        <v>40</v>
      </c>
      <c r="H1581" s="23">
        <v>53</v>
      </c>
      <c r="AD1581" s="24"/>
    </row>
    <row r="1582" spans="1:30">
      <c r="A1582" s="23">
        <v>1581</v>
      </c>
      <c r="B1582" s="194">
        <v>41710</v>
      </c>
      <c r="C1582" s="23">
        <v>1</v>
      </c>
      <c r="D1582" s="23">
        <v>18</v>
      </c>
      <c r="E1582" s="23">
        <v>22</v>
      </c>
      <c r="F1582" s="23">
        <v>42</v>
      </c>
      <c r="G1582" s="23">
        <v>48</v>
      </c>
      <c r="H1582" s="23">
        <v>50</v>
      </c>
      <c r="AD1582" s="24"/>
    </row>
    <row r="1583" spans="1:30">
      <c r="A1583" s="23">
        <v>1582</v>
      </c>
      <c r="B1583" s="194">
        <v>41713</v>
      </c>
      <c r="C1583" s="23">
        <v>4</v>
      </c>
      <c r="D1583" s="23">
        <v>7</v>
      </c>
      <c r="E1583" s="23">
        <v>9</v>
      </c>
      <c r="F1583" s="23">
        <v>15</v>
      </c>
      <c r="G1583" s="23">
        <v>29</v>
      </c>
      <c r="H1583" s="23">
        <v>32</v>
      </c>
      <c r="AD1583" s="24"/>
    </row>
    <row r="1584" spans="1:30">
      <c r="A1584" s="23">
        <v>1583</v>
      </c>
      <c r="B1584" s="194">
        <v>41717</v>
      </c>
      <c r="C1584" s="23">
        <v>12</v>
      </c>
      <c r="D1584" s="23">
        <v>17</v>
      </c>
      <c r="E1584" s="23">
        <v>26</v>
      </c>
      <c r="F1584" s="23">
        <v>34</v>
      </c>
      <c r="G1584" s="23">
        <v>44</v>
      </c>
      <c r="H1584" s="23">
        <v>52</v>
      </c>
      <c r="AD1584" s="24"/>
    </row>
    <row r="1585" spans="1:30">
      <c r="A1585" s="23">
        <v>1584</v>
      </c>
      <c r="B1585" s="194">
        <v>41720</v>
      </c>
      <c r="C1585" s="23">
        <v>22</v>
      </c>
      <c r="D1585" s="23">
        <v>31</v>
      </c>
      <c r="E1585" s="23">
        <v>33</v>
      </c>
      <c r="F1585" s="23">
        <v>37</v>
      </c>
      <c r="G1585" s="23">
        <v>42</v>
      </c>
      <c r="H1585" s="23">
        <v>49</v>
      </c>
      <c r="AD1585" s="24"/>
    </row>
    <row r="1586" spans="1:30">
      <c r="A1586" s="23">
        <v>1585</v>
      </c>
      <c r="B1586" s="194">
        <v>41724</v>
      </c>
      <c r="C1586" s="23">
        <v>7</v>
      </c>
      <c r="D1586" s="23">
        <v>8</v>
      </c>
      <c r="E1586" s="23">
        <v>9</v>
      </c>
      <c r="F1586" s="23">
        <v>13</v>
      </c>
      <c r="G1586" s="23">
        <v>22</v>
      </c>
      <c r="H1586" s="23">
        <v>53</v>
      </c>
      <c r="AD1586" s="24"/>
    </row>
    <row r="1587" spans="1:30">
      <c r="A1587" s="23">
        <v>1586</v>
      </c>
      <c r="B1587" s="194">
        <v>41727</v>
      </c>
      <c r="C1587" s="23">
        <v>14</v>
      </c>
      <c r="D1587" s="23">
        <v>30</v>
      </c>
      <c r="E1587" s="23">
        <v>33</v>
      </c>
      <c r="F1587" s="23">
        <v>35</v>
      </c>
      <c r="G1587" s="23">
        <v>48</v>
      </c>
      <c r="H1587" s="23">
        <v>51</v>
      </c>
      <c r="AD1587" s="24"/>
    </row>
    <row r="1588" spans="1:30">
      <c r="A1588" s="23">
        <v>1587</v>
      </c>
      <c r="B1588" s="194">
        <v>41731</v>
      </c>
      <c r="C1588" s="23">
        <v>1</v>
      </c>
      <c r="D1588" s="23">
        <v>2</v>
      </c>
      <c r="E1588" s="23">
        <v>3</v>
      </c>
      <c r="F1588" s="23">
        <v>7</v>
      </c>
      <c r="G1588" s="23">
        <v>27</v>
      </c>
      <c r="H1588" s="23">
        <v>33</v>
      </c>
      <c r="AD1588" s="24"/>
    </row>
    <row r="1589" spans="1:30">
      <c r="A1589" s="23">
        <v>1588</v>
      </c>
      <c r="B1589" s="194">
        <v>41734</v>
      </c>
      <c r="C1589" s="23">
        <v>4</v>
      </c>
      <c r="D1589" s="23">
        <v>13</v>
      </c>
      <c r="E1589" s="23">
        <v>17</v>
      </c>
      <c r="F1589" s="23">
        <v>21</v>
      </c>
      <c r="G1589" s="23">
        <v>49</v>
      </c>
      <c r="H1589" s="23">
        <v>54</v>
      </c>
      <c r="AD1589" s="24"/>
    </row>
    <row r="1590" spans="1:30">
      <c r="A1590" s="23">
        <v>1589</v>
      </c>
      <c r="B1590" s="194">
        <v>41738</v>
      </c>
      <c r="C1590" s="23">
        <v>4</v>
      </c>
      <c r="D1590" s="23">
        <v>10</v>
      </c>
      <c r="E1590" s="23">
        <v>15</v>
      </c>
      <c r="F1590" s="23">
        <v>37</v>
      </c>
      <c r="G1590" s="23">
        <v>39</v>
      </c>
      <c r="H1590" s="23">
        <v>44</v>
      </c>
      <c r="AD1590" s="24"/>
    </row>
    <row r="1591" spans="1:30">
      <c r="A1591" s="23">
        <v>1590</v>
      </c>
      <c r="B1591" s="194">
        <v>41741</v>
      </c>
      <c r="C1591" s="23">
        <v>4</v>
      </c>
      <c r="D1591" s="23">
        <v>6</v>
      </c>
      <c r="E1591" s="23">
        <v>11</v>
      </c>
      <c r="F1591" s="23">
        <v>38</v>
      </c>
      <c r="G1591" s="23">
        <v>49</v>
      </c>
      <c r="H1591" s="23">
        <v>54</v>
      </c>
      <c r="AD1591" s="24"/>
    </row>
    <row r="1592" spans="1:30">
      <c r="A1592" s="23">
        <v>1591</v>
      </c>
      <c r="B1592" s="194">
        <v>41745</v>
      </c>
      <c r="C1592" s="23">
        <v>5</v>
      </c>
      <c r="D1592" s="23">
        <v>8</v>
      </c>
      <c r="E1592" s="23">
        <v>30</v>
      </c>
      <c r="F1592" s="23">
        <v>31</v>
      </c>
      <c r="G1592" s="23">
        <v>37</v>
      </c>
      <c r="H1592" s="23">
        <v>45</v>
      </c>
      <c r="AD1592" s="24"/>
    </row>
    <row r="1593" spans="1:30">
      <c r="A1593" s="23">
        <v>1592</v>
      </c>
      <c r="B1593" s="194">
        <v>41748</v>
      </c>
      <c r="C1593" s="23">
        <v>5</v>
      </c>
      <c r="D1593" s="23">
        <v>10</v>
      </c>
      <c r="E1593" s="23">
        <v>24</v>
      </c>
      <c r="F1593" s="23">
        <v>25</v>
      </c>
      <c r="G1593" s="23">
        <v>47</v>
      </c>
      <c r="H1593" s="23">
        <v>54</v>
      </c>
      <c r="AD1593" s="24"/>
    </row>
    <row r="1594" spans="1:30">
      <c r="A1594" s="23">
        <v>1593</v>
      </c>
      <c r="B1594" s="194">
        <v>41752</v>
      </c>
      <c r="C1594" s="23">
        <v>1</v>
      </c>
      <c r="D1594" s="23">
        <v>9</v>
      </c>
      <c r="E1594" s="23">
        <v>37</v>
      </c>
      <c r="F1594" s="23">
        <v>39</v>
      </c>
      <c r="G1594" s="23">
        <v>42</v>
      </c>
      <c r="H1594" s="23">
        <v>44</v>
      </c>
      <c r="AD1594" s="24"/>
    </row>
    <row r="1595" spans="1:30">
      <c r="A1595" s="23">
        <v>1594</v>
      </c>
      <c r="B1595" s="194">
        <v>41755</v>
      </c>
      <c r="C1595" s="23">
        <v>10</v>
      </c>
      <c r="D1595" s="23">
        <v>18</v>
      </c>
      <c r="E1595" s="23">
        <v>21</v>
      </c>
      <c r="F1595" s="23">
        <v>24</v>
      </c>
      <c r="G1595" s="23">
        <v>43</v>
      </c>
      <c r="H1595" s="23">
        <v>47</v>
      </c>
      <c r="AD1595" s="24"/>
    </row>
    <row r="1596" spans="1:30">
      <c r="A1596" s="23">
        <v>1595</v>
      </c>
      <c r="B1596" s="194">
        <v>41759</v>
      </c>
      <c r="C1596" s="23">
        <v>19</v>
      </c>
      <c r="D1596" s="23">
        <v>28</v>
      </c>
      <c r="E1596" s="23">
        <v>36</v>
      </c>
      <c r="F1596" s="23">
        <v>37</v>
      </c>
      <c r="G1596" s="23">
        <v>48</v>
      </c>
      <c r="H1596" s="23">
        <v>52</v>
      </c>
      <c r="AD1596" s="24"/>
    </row>
    <row r="1597" spans="1:30">
      <c r="A1597" s="23">
        <v>1596</v>
      </c>
      <c r="B1597" s="194">
        <v>41762</v>
      </c>
      <c r="C1597" s="23">
        <v>7</v>
      </c>
      <c r="D1597" s="23">
        <v>9</v>
      </c>
      <c r="E1597" s="23">
        <v>14</v>
      </c>
      <c r="F1597" s="23">
        <v>35</v>
      </c>
      <c r="G1597" s="23">
        <v>42</v>
      </c>
      <c r="H1597" s="23">
        <v>49</v>
      </c>
      <c r="AD1597" s="24"/>
    </row>
    <row r="1598" spans="1:30">
      <c r="A1598" s="23">
        <v>1597</v>
      </c>
      <c r="B1598" s="194">
        <v>41766</v>
      </c>
      <c r="C1598" s="23">
        <v>18</v>
      </c>
      <c r="D1598" s="23">
        <v>26</v>
      </c>
      <c r="E1598" s="23">
        <v>35</v>
      </c>
      <c r="F1598" s="23">
        <v>41</v>
      </c>
      <c r="G1598" s="23">
        <v>44</v>
      </c>
      <c r="H1598" s="23">
        <v>45</v>
      </c>
      <c r="AD1598" s="24"/>
    </row>
    <row r="1599" spans="1:30">
      <c r="A1599" s="23">
        <v>1598</v>
      </c>
      <c r="B1599" s="194">
        <v>41769</v>
      </c>
      <c r="C1599" s="23">
        <v>3</v>
      </c>
      <c r="D1599" s="23">
        <v>13</v>
      </c>
      <c r="E1599" s="23">
        <v>15</v>
      </c>
      <c r="F1599" s="23">
        <v>16</v>
      </c>
      <c r="G1599" s="23">
        <v>46</v>
      </c>
      <c r="H1599" s="23">
        <v>47</v>
      </c>
      <c r="AD1599" s="24"/>
    </row>
    <row r="1600" spans="1:30">
      <c r="A1600" s="23">
        <v>1599</v>
      </c>
      <c r="B1600" s="194">
        <v>41773</v>
      </c>
      <c r="C1600" s="23">
        <v>6</v>
      </c>
      <c r="D1600" s="23">
        <v>7</v>
      </c>
      <c r="E1600" s="23">
        <v>9</v>
      </c>
      <c r="F1600" s="23">
        <v>43</v>
      </c>
      <c r="G1600" s="23">
        <v>44</v>
      </c>
      <c r="H1600" s="23">
        <v>53</v>
      </c>
      <c r="AD1600" s="24"/>
    </row>
    <row r="1601" spans="1:30">
      <c r="A1601" s="23">
        <v>1600</v>
      </c>
      <c r="B1601" s="194">
        <v>41776</v>
      </c>
      <c r="C1601" s="23">
        <v>10</v>
      </c>
      <c r="D1601" s="23">
        <v>11</v>
      </c>
      <c r="E1601" s="23">
        <v>22</v>
      </c>
      <c r="F1601" s="23">
        <v>26</v>
      </c>
      <c r="G1601" s="23">
        <v>36</v>
      </c>
      <c r="H1601" s="23">
        <v>46</v>
      </c>
      <c r="AD1601" s="24"/>
    </row>
    <row r="1602" spans="1:30">
      <c r="A1602" s="23">
        <v>1601</v>
      </c>
      <c r="B1602" s="194">
        <v>41780</v>
      </c>
      <c r="C1602" s="23">
        <v>1</v>
      </c>
      <c r="D1602" s="23">
        <v>2</v>
      </c>
      <c r="E1602" s="23">
        <v>5</v>
      </c>
      <c r="F1602" s="23">
        <v>14</v>
      </c>
      <c r="G1602" s="23">
        <v>18</v>
      </c>
      <c r="H1602" s="23">
        <v>32</v>
      </c>
      <c r="AD1602" s="24"/>
    </row>
    <row r="1603" spans="1:30">
      <c r="A1603" s="23">
        <v>1602</v>
      </c>
      <c r="B1603" s="194">
        <v>41783</v>
      </c>
      <c r="C1603" s="23">
        <v>9</v>
      </c>
      <c r="D1603" s="23">
        <v>10</v>
      </c>
      <c r="E1603" s="23">
        <v>15</v>
      </c>
      <c r="F1603" s="23">
        <v>46</v>
      </c>
      <c r="G1603" s="23">
        <v>49</v>
      </c>
      <c r="H1603" s="23">
        <v>51</v>
      </c>
      <c r="AD1603" s="24"/>
    </row>
    <row r="1604" spans="1:30">
      <c r="A1604" s="23">
        <v>1603</v>
      </c>
      <c r="B1604" s="194">
        <v>41787</v>
      </c>
      <c r="C1604" s="23">
        <v>16</v>
      </c>
      <c r="D1604" s="23">
        <v>24</v>
      </c>
      <c r="E1604" s="23">
        <v>27</v>
      </c>
      <c r="F1604" s="23">
        <v>31</v>
      </c>
      <c r="G1604" s="23">
        <v>45</v>
      </c>
      <c r="H1604" s="23">
        <v>46</v>
      </c>
      <c r="AD1604" s="24"/>
    </row>
    <row r="1605" spans="1:30">
      <c r="A1605" s="23">
        <v>1604</v>
      </c>
      <c r="B1605" s="194">
        <v>41790</v>
      </c>
      <c r="C1605" s="23">
        <v>3</v>
      </c>
      <c r="D1605" s="23">
        <v>10</v>
      </c>
      <c r="E1605" s="23">
        <v>12</v>
      </c>
      <c r="F1605" s="23">
        <v>19</v>
      </c>
      <c r="G1605" s="23">
        <v>37</v>
      </c>
      <c r="H1605" s="23">
        <v>40</v>
      </c>
      <c r="AD1605" s="24"/>
    </row>
    <row r="1606" spans="1:30">
      <c r="A1606" s="23">
        <v>1605</v>
      </c>
      <c r="B1606" s="194">
        <v>41794</v>
      </c>
      <c r="C1606" s="23">
        <v>7</v>
      </c>
      <c r="D1606" s="23">
        <v>10</v>
      </c>
      <c r="E1606" s="23">
        <v>17</v>
      </c>
      <c r="F1606" s="23">
        <v>35</v>
      </c>
      <c r="G1606" s="23">
        <v>44</v>
      </c>
      <c r="H1606" s="23">
        <v>46</v>
      </c>
      <c r="AD1606" s="24"/>
    </row>
    <row r="1607" spans="1:30">
      <c r="A1607" s="23">
        <v>1606</v>
      </c>
      <c r="B1607" s="194">
        <v>41797</v>
      </c>
      <c r="C1607" s="23">
        <v>7</v>
      </c>
      <c r="D1607" s="23">
        <v>9</v>
      </c>
      <c r="E1607" s="23">
        <v>10</v>
      </c>
      <c r="F1607" s="23">
        <v>21</v>
      </c>
      <c r="G1607" s="23">
        <v>28</v>
      </c>
      <c r="H1607" s="23">
        <v>43</v>
      </c>
      <c r="AD1607" s="24"/>
    </row>
    <row r="1608" spans="1:30">
      <c r="A1608" s="23">
        <v>1607</v>
      </c>
      <c r="B1608" s="194">
        <v>41801</v>
      </c>
      <c r="C1608" s="23">
        <v>8</v>
      </c>
      <c r="D1608" s="23">
        <v>19</v>
      </c>
      <c r="E1608" s="23">
        <v>27</v>
      </c>
      <c r="F1608" s="23">
        <v>32</v>
      </c>
      <c r="G1608" s="23">
        <v>38</v>
      </c>
      <c r="H1608" s="23">
        <v>52</v>
      </c>
      <c r="AD1608" s="24"/>
    </row>
    <row r="1609" spans="1:30">
      <c r="A1609" s="23">
        <v>1608</v>
      </c>
      <c r="B1609" s="194">
        <v>41804</v>
      </c>
      <c r="C1609" s="23">
        <v>6</v>
      </c>
      <c r="D1609" s="23">
        <v>9</v>
      </c>
      <c r="E1609" s="23">
        <v>13</v>
      </c>
      <c r="F1609" s="23">
        <v>20</v>
      </c>
      <c r="G1609" s="23">
        <v>42</v>
      </c>
      <c r="H1609" s="23">
        <v>50</v>
      </c>
      <c r="AD1609" s="24"/>
    </row>
    <row r="1610" spans="1:30">
      <c r="A1610" s="23">
        <v>1609</v>
      </c>
      <c r="B1610" s="194">
        <v>41808</v>
      </c>
      <c r="C1610" s="23">
        <v>18</v>
      </c>
      <c r="D1610" s="23">
        <v>27</v>
      </c>
      <c r="E1610" s="23">
        <v>37</v>
      </c>
      <c r="F1610" s="23">
        <v>43</v>
      </c>
      <c r="G1610" s="23">
        <v>47</v>
      </c>
      <c r="H1610" s="23">
        <v>53</v>
      </c>
      <c r="AD1610" s="24"/>
    </row>
    <row r="1611" spans="1:30">
      <c r="A1611" s="23">
        <v>1610</v>
      </c>
      <c r="B1611" s="194">
        <v>41811</v>
      </c>
      <c r="C1611" s="23">
        <v>3</v>
      </c>
      <c r="D1611" s="23">
        <v>14</v>
      </c>
      <c r="E1611" s="23">
        <v>27</v>
      </c>
      <c r="F1611" s="23">
        <v>33</v>
      </c>
      <c r="G1611" s="23">
        <v>43</v>
      </c>
      <c r="H1611" s="23">
        <v>45</v>
      </c>
      <c r="AD1611" s="24"/>
    </row>
    <row r="1612" spans="1:30">
      <c r="A1612" s="23">
        <v>1611</v>
      </c>
      <c r="B1612" s="194">
        <v>41815</v>
      </c>
      <c r="C1612" s="23">
        <v>3</v>
      </c>
      <c r="D1612" s="23">
        <v>15</v>
      </c>
      <c r="E1612" s="23">
        <v>30</v>
      </c>
      <c r="F1612" s="23">
        <v>32</v>
      </c>
      <c r="G1612" s="23">
        <v>40</v>
      </c>
      <c r="H1612" s="23">
        <v>52</v>
      </c>
      <c r="AD1612" s="24"/>
    </row>
    <row r="1613" spans="1:30">
      <c r="A1613" s="23">
        <v>1612</v>
      </c>
      <c r="B1613" s="194">
        <v>41818</v>
      </c>
      <c r="C1613" s="23">
        <v>1</v>
      </c>
      <c r="D1613" s="23">
        <v>5</v>
      </c>
      <c r="E1613" s="23">
        <v>13</v>
      </c>
      <c r="F1613" s="23">
        <v>26</v>
      </c>
      <c r="G1613" s="23">
        <v>41</v>
      </c>
      <c r="H1613" s="23">
        <v>53</v>
      </c>
      <c r="AD1613" s="24"/>
    </row>
    <row r="1614" spans="1:30">
      <c r="A1614" s="23">
        <v>1613</v>
      </c>
      <c r="B1614" s="194">
        <v>41822</v>
      </c>
      <c r="C1614" s="23">
        <v>16</v>
      </c>
      <c r="D1614" s="23">
        <v>17</v>
      </c>
      <c r="E1614" s="23">
        <v>20</v>
      </c>
      <c r="F1614" s="23">
        <v>28</v>
      </c>
      <c r="G1614" s="23">
        <v>46</v>
      </c>
      <c r="H1614" s="23">
        <v>47</v>
      </c>
      <c r="AD1614" s="24"/>
    </row>
    <row r="1615" spans="1:30">
      <c r="A1615" s="23">
        <v>1614</v>
      </c>
      <c r="B1615" s="194">
        <v>41825</v>
      </c>
      <c r="C1615" s="23">
        <v>6</v>
      </c>
      <c r="D1615" s="23">
        <v>14</v>
      </c>
      <c r="E1615" s="23">
        <v>18</v>
      </c>
      <c r="F1615" s="23">
        <v>29</v>
      </c>
      <c r="G1615" s="23">
        <v>30</v>
      </c>
      <c r="H1615" s="23">
        <v>44</v>
      </c>
      <c r="AD1615" s="24"/>
    </row>
    <row r="1616" spans="1:30">
      <c r="A1616" s="23">
        <v>1615</v>
      </c>
      <c r="B1616" s="194">
        <v>41829</v>
      </c>
      <c r="C1616" s="23">
        <v>4</v>
      </c>
      <c r="D1616" s="23">
        <v>14</v>
      </c>
      <c r="E1616" s="23">
        <v>19</v>
      </c>
      <c r="F1616" s="23">
        <v>23</v>
      </c>
      <c r="G1616" s="23">
        <v>36</v>
      </c>
      <c r="H1616" s="23">
        <v>53</v>
      </c>
      <c r="AD1616" s="24"/>
    </row>
    <row r="1617" spans="1:30">
      <c r="A1617" s="23">
        <v>1616</v>
      </c>
      <c r="B1617" s="194">
        <v>41832</v>
      </c>
      <c r="C1617" s="23">
        <v>4</v>
      </c>
      <c r="D1617" s="23">
        <v>17</v>
      </c>
      <c r="E1617" s="23">
        <v>23</v>
      </c>
      <c r="F1617" s="23">
        <v>33</v>
      </c>
      <c r="G1617" s="23">
        <v>36</v>
      </c>
      <c r="H1617" s="23">
        <v>49</v>
      </c>
      <c r="AD1617" s="24"/>
    </row>
    <row r="1618" spans="1:30">
      <c r="A1618" s="23">
        <v>1617</v>
      </c>
      <c r="B1618" s="194">
        <v>41836</v>
      </c>
      <c r="C1618" s="23">
        <v>3</v>
      </c>
      <c r="D1618" s="23">
        <v>15</v>
      </c>
      <c r="E1618" s="23">
        <v>31</v>
      </c>
      <c r="F1618" s="23">
        <v>42</v>
      </c>
      <c r="G1618" s="23">
        <v>43</v>
      </c>
      <c r="H1618" s="23">
        <v>51</v>
      </c>
      <c r="AD1618" s="24"/>
    </row>
    <row r="1619" spans="1:30">
      <c r="A1619" s="23">
        <v>1618</v>
      </c>
      <c r="B1619" s="194">
        <v>41839</v>
      </c>
      <c r="C1619" s="23">
        <v>7</v>
      </c>
      <c r="D1619" s="23">
        <v>9</v>
      </c>
      <c r="E1619" s="23">
        <v>27</v>
      </c>
      <c r="F1619" s="23">
        <v>38</v>
      </c>
      <c r="G1619" s="23">
        <v>49</v>
      </c>
      <c r="H1619" s="23">
        <v>52</v>
      </c>
      <c r="AD1619" s="24"/>
    </row>
    <row r="1620" spans="1:30">
      <c r="A1620" s="23">
        <v>1619</v>
      </c>
      <c r="B1620" s="194">
        <v>41843</v>
      </c>
      <c r="C1620" s="23">
        <v>14</v>
      </c>
      <c r="D1620" s="23">
        <v>20</v>
      </c>
      <c r="E1620" s="23">
        <v>32</v>
      </c>
      <c r="F1620" s="23">
        <v>37</v>
      </c>
      <c r="G1620" s="23">
        <v>39</v>
      </c>
      <c r="H1620" s="23">
        <v>42</v>
      </c>
      <c r="AD1620" s="24"/>
    </row>
    <row r="1621" spans="1:30">
      <c r="A1621" s="23">
        <v>1620</v>
      </c>
      <c r="B1621" s="194">
        <v>41846</v>
      </c>
      <c r="C1621" s="23">
        <v>17</v>
      </c>
      <c r="D1621" s="23">
        <v>23</v>
      </c>
      <c r="E1621" s="23">
        <v>29</v>
      </c>
      <c r="F1621" s="23">
        <v>30</v>
      </c>
      <c r="G1621" s="23">
        <v>48</v>
      </c>
      <c r="H1621" s="23">
        <v>50</v>
      </c>
      <c r="AD1621" s="24"/>
    </row>
    <row r="1622" spans="1:30">
      <c r="A1622" s="23">
        <v>1621</v>
      </c>
      <c r="B1622" s="194">
        <v>41850</v>
      </c>
      <c r="C1622" s="23">
        <v>17</v>
      </c>
      <c r="D1622" s="23">
        <v>19</v>
      </c>
      <c r="E1622" s="23">
        <v>27</v>
      </c>
      <c r="F1622" s="23">
        <v>32</v>
      </c>
      <c r="G1622" s="23">
        <v>38</v>
      </c>
      <c r="H1622" s="23">
        <v>44</v>
      </c>
      <c r="AD1622" s="24"/>
    </row>
    <row r="1623" spans="1:30">
      <c r="A1623" s="23">
        <v>1622</v>
      </c>
      <c r="B1623" s="194">
        <v>41853</v>
      </c>
      <c r="C1623" s="23">
        <v>11</v>
      </c>
      <c r="D1623" s="23">
        <v>12</v>
      </c>
      <c r="E1623" s="23">
        <v>14</v>
      </c>
      <c r="F1623" s="23">
        <v>20</v>
      </c>
      <c r="G1623" s="23">
        <v>42</v>
      </c>
      <c r="H1623" s="23">
        <v>44</v>
      </c>
      <c r="AD1623" s="24"/>
    </row>
    <row r="1624" spans="1:30">
      <c r="A1624" s="23">
        <v>1623</v>
      </c>
      <c r="B1624" s="194">
        <v>41856</v>
      </c>
      <c r="C1624" s="23">
        <v>4</v>
      </c>
      <c r="D1624" s="23">
        <v>6</v>
      </c>
      <c r="E1624" s="23">
        <v>8</v>
      </c>
      <c r="F1624" s="23">
        <v>18</v>
      </c>
      <c r="G1624" s="23">
        <v>21</v>
      </c>
      <c r="H1624" s="23">
        <v>30</v>
      </c>
      <c r="AD1624" s="24"/>
    </row>
    <row r="1625" spans="1:30">
      <c r="A1625" s="23">
        <v>1624</v>
      </c>
      <c r="B1625" s="194">
        <v>41858</v>
      </c>
      <c r="C1625" s="23">
        <v>3</v>
      </c>
      <c r="D1625" s="23">
        <v>30</v>
      </c>
      <c r="E1625" s="23">
        <v>33</v>
      </c>
      <c r="F1625" s="23">
        <v>35</v>
      </c>
      <c r="G1625" s="23">
        <v>45</v>
      </c>
      <c r="H1625" s="23">
        <v>47</v>
      </c>
      <c r="AD1625" s="24"/>
    </row>
    <row r="1626" spans="1:30">
      <c r="A1626" s="23">
        <v>1625</v>
      </c>
      <c r="B1626" s="194">
        <v>41860</v>
      </c>
      <c r="C1626" s="23">
        <v>5</v>
      </c>
      <c r="D1626" s="23">
        <v>7</v>
      </c>
      <c r="E1626" s="23">
        <v>17</v>
      </c>
      <c r="F1626" s="23">
        <v>41</v>
      </c>
      <c r="G1626" s="23">
        <v>42</v>
      </c>
      <c r="H1626" s="23">
        <v>49</v>
      </c>
      <c r="AD1626" s="24"/>
    </row>
    <row r="1627" spans="1:30">
      <c r="A1627" s="23">
        <v>1626</v>
      </c>
      <c r="B1627" s="194">
        <v>41864</v>
      </c>
      <c r="C1627" s="23">
        <v>2</v>
      </c>
      <c r="D1627" s="23">
        <v>14</v>
      </c>
      <c r="E1627" s="23">
        <v>21</v>
      </c>
      <c r="F1627" s="23">
        <v>22</v>
      </c>
      <c r="G1627" s="23">
        <v>34</v>
      </c>
      <c r="H1627" s="23">
        <v>44</v>
      </c>
      <c r="AD1627" s="24"/>
    </row>
    <row r="1628" spans="1:30">
      <c r="A1628" s="23">
        <v>1627</v>
      </c>
      <c r="B1628" s="194">
        <v>41867</v>
      </c>
      <c r="C1628" s="23">
        <v>4</v>
      </c>
      <c r="D1628" s="23">
        <v>6</v>
      </c>
      <c r="E1628" s="23">
        <v>26</v>
      </c>
      <c r="F1628" s="23">
        <v>28</v>
      </c>
      <c r="G1628" s="23">
        <v>32</v>
      </c>
      <c r="H1628" s="23">
        <v>45</v>
      </c>
      <c r="AD1628" s="24"/>
    </row>
    <row r="1629" spans="1:30">
      <c r="A1629" s="23">
        <v>1628</v>
      </c>
      <c r="B1629" s="194">
        <v>41871</v>
      </c>
      <c r="C1629" s="23">
        <v>26</v>
      </c>
      <c r="D1629" s="23">
        <v>29</v>
      </c>
      <c r="E1629" s="23">
        <v>34</v>
      </c>
      <c r="F1629" s="23">
        <v>38</v>
      </c>
      <c r="G1629" s="23">
        <v>50</v>
      </c>
      <c r="H1629" s="23">
        <v>60</v>
      </c>
      <c r="AD1629" s="24"/>
    </row>
    <row r="1630" spans="1:30">
      <c r="A1630" s="23">
        <v>1629</v>
      </c>
      <c r="B1630" s="194">
        <v>41874</v>
      </c>
      <c r="C1630" s="23">
        <v>4</v>
      </c>
      <c r="D1630" s="23">
        <v>20</v>
      </c>
      <c r="E1630" s="23">
        <v>24</v>
      </c>
      <c r="F1630" s="23">
        <v>35</v>
      </c>
      <c r="G1630" s="23">
        <v>47</v>
      </c>
      <c r="H1630" s="23">
        <v>59</v>
      </c>
      <c r="AD1630" s="24"/>
    </row>
    <row r="1631" spans="1:30">
      <c r="A1631" s="23">
        <v>1630</v>
      </c>
      <c r="B1631" s="194">
        <v>41878</v>
      </c>
      <c r="C1631" s="23">
        <v>1</v>
      </c>
      <c r="D1631" s="23">
        <v>7</v>
      </c>
      <c r="E1631" s="23">
        <v>30</v>
      </c>
      <c r="F1631" s="23">
        <v>43</v>
      </c>
      <c r="G1631" s="23">
        <v>44</v>
      </c>
      <c r="H1631" s="23">
        <v>54</v>
      </c>
      <c r="AD1631" s="24"/>
    </row>
    <row r="1632" spans="1:30">
      <c r="A1632" s="23">
        <v>1631</v>
      </c>
      <c r="B1632" s="194">
        <v>41881</v>
      </c>
      <c r="C1632" s="23">
        <v>4</v>
      </c>
      <c r="D1632" s="23">
        <v>29</v>
      </c>
      <c r="E1632" s="23">
        <v>44</v>
      </c>
      <c r="F1632" s="23">
        <v>47</v>
      </c>
      <c r="G1632" s="23">
        <v>48</v>
      </c>
      <c r="H1632" s="23">
        <v>60</v>
      </c>
      <c r="AD1632" s="24"/>
    </row>
    <row r="1633" spans="1:30">
      <c r="A1633" s="23">
        <v>1632</v>
      </c>
      <c r="B1633" s="194">
        <v>41885</v>
      </c>
      <c r="C1633" s="23">
        <v>6</v>
      </c>
      <c r="D1633" s="23">
        <v>18</v>
      </c>
      <c r="E1633" s="23">
        <v>24</v>
      </c>
      <c r="F1633" s="23">
        <v>27</v>
      </c>
      <c r="G1633" s="23">
        <v>56</v>
      </c>
      <c r="H1633" s="23">
        <v>59</v>
      </c>
      <c r="AD1633" s="24"/>
    </row>
    <row r="1634" spans="1:30">
      <c r="A1634" s="23">
        <v>1633</v>
      </c>
      <c r="B1634" s="194">
        <v>41888</v>
      </c>
      <c r="C1634" s="23">
        <v>1</v>
      </c>
      <c r="D1634" s="23">
        <v>2</v>
      </c>
      <c r="E1634" s="23">
        <v>11</v>
      </c>
      <c r="F1634" s="23">
        <v>13</v>
      </c>
      <c r="G1634" s="23">
        <v>36</v>
      </c>
      <c r="H1634" s="23">
        <v>49</v>
      </c>
      <c r="AD1634" s="24"/>
    </row>
    <row r="1635" spans="1:30">
      <c r="A1635" s="23">
        <v>1634</v>
      </c>
      <c r="B1635" s="194">
        <v>41892</v>
      </c>
      <c r="C1635" s="23">
        <v>9</v>
      </c>
      <c r="D1635" s="23">
        <v>10</v>
      </c>
      <c r="E1635" s="23">
        <v>23</v>
      </c>
      <c r="F1635" s="23">
        <v>33</v>
      </c>
      <c r="G1635" s="23">
        <v>44</v>
      </c>
      <c r="H1635" s="23">
        <v>51</v>
      </c>
      <c r="AD1635" s="24"/>
    </row>
    <row r="1636" spans="1:30">
      <c r="A1636" s="23">
        <v>1635</v>
      </c>
      <c r="B1636" s="194">
        <v>41895</v>
      </c>
      <c r="C1636" s="23">
        <v>8</v>
      </c>
      <c r="D1636" s="23">
        <v>23</v>
      </c>
      <c r="E1636" s="23">
        <v>28</v>
      </c>
      <c r="F1636" s="23">
        <v>30</v>
      </c>
      <c r="G1636" s="23">
        <v>32</v>
      </c>
      <c r="H1636" s="23">
        <v>51</v>
      </c>
      <c r="AD1636" s="24"/>
    </row>
    <row r="1637" spans="1:30">
      <c r="A1637" s="23">
        <v>1636</v>
      </c>
      <c r="B1637" s="194">
        <v>41899</v>
      </c>
      <c r="C1637" s="23">
        <v>19</v>
      </c>
      <c r="D1637" s="23">
        <v>26</v>
      </c>
      <c r="E1637" s="23">
        <v>33</v>
      </c>
      <c r="F1637" s="23">
        <v>35</v>
      </c>
      <c r="G1637" s="23">
        <v>51</v>
      </c>
      <c r="H1637" s="23">
        <v>52</v>
      </c>
      <c r="AD1637" s="24"/>
    </row>
    <row r="1638" spans="1:30">
      <c r="A1638" s="23">
        <v>1637</v>
      </c>
      <c r="B1638" s="194">
        <v>41902</v>
      </c>
      <c r="C1638" s="23">
        <v>1</v>
      </c>
      <c r="D1638" s="23">
        <v>5</v>
      </c>
      <c r="E1638" s="23">
        <v>24</v>
      </c>
      <c r="F1638" s="23">
        <v>47</v>
      </c>
      <c r="G1638" s="23">
        <v>55</v>
      </c>
      <c r="H1638" s="23">
        <v>56</v>
      </c>
      <c r="AD1638" s="24"/>
    </row>
    <row r="1639" spans="1:30">
      <c r="A1639" s="23">
        <v>1638</v>
      </c>
      <c r="B1639" s="194">
        <v>41906</v>
      </c>
      <c r="C1639" s="23">
        <v>1</v>
      </c>
      <c r="D1639" s="23">
        <v>2</v>
      </c>
      <c r="E1639" s="23">
        <v>38</v>
      </c>
      <c r="F1639" s="23">
        <v>41</v>
      </c>
      <c r="G1639" s="23">
        <v>42</v>
      </c>
      <c r="H1639" s="23">
        <v>58</v>
      </c>
      <c r="AD1639" s="24"/>
    </row>
    <row r="1640" spans="1:30">
      <c r="A1640" s="23">
        <v>1639</v>
      </c>
      <c r="B1640" s="194">
        <v>41909</v>
      </c>
      <c r="C1640" s="23">
        <v>16</v>
      </c>
      <c r="D1640" s="23">
        <v>29</v>
      </c>
      <c r="E1640" s="23">
        <v>34</v>
      </c>
      <c r="F1640" s="23">
        <v>35</v>
      </c>
      <c r="G1640" s="23">
        <v>49</v>
      </c>
      <c r="H1640" s="23">
        <v>51</v>
      </c>
      <c r="AD1640" s="24"/>
    </row>
    <row r="1641" spans="1:30">
      <c r="A1641" s="23">
        <v>1640</v>
      </c>
      <c r="B1641" s="194">
        <v>41913</v>
      </c>
      <c r="C1641" s="23">
        <v>2</v>
      </c>
      <c r="D1641" s="23">
        <v>6</v>
      </c>
      <c r="E1641" s="23">
        <v>18</v>
      </c>
      <c r="F1641" s="23">
        <v>23</v>
      </c>
      <c r="G1641" s="23">
        <v>31</v>
      </c>
      <c r="H1641" s="23">
        <v>46</v>
      </c>
      <c r="AD1641" s="24"/>
    </row>
    <row r="1642" spans="1:30">
      <c r="A1642" s="23">
        <v>1641</v>
      </c>
      <c r="B1642" s="194">
        <v>41916</v>
      </c>
      <c r="C1642" s="23">
        <v>23</v>
      </c>
      <c r="D1642" s="23">
        <v>29</v>
      </c>
      <c r="E1642" s="23">
        <v>30</v>
      </c>
      <c r="F1642" s="23">
        <v>33</v>
      </c>
      <c r="G1642" s="23">
        <v>46</v>
      </c>
      <c r="H1642" s="23">
        <v>51</v>
      </c>
      <c r="AD1642" s="24"/>
    </row>
    <row r="1643" spans="1:30">
      <c r="A1643" s="23">
        <v>1642</v>
      </c>
      <c r="B1643" s="194">
        <v>41920</v>
      </c>
      <c r="C1643" s="23">
        <v>3</v>
      </c>
      <c r="D1643" s="23">
        <v>23</v>
      </c>
      <c r="E1643" s="23">
        <v>42</v>
      </c>
      <c r="F1643" s="23">
        <v>43</v>
      </c>
      <c r="G1643" s="23">
        <v>47</v>
      </c>
      <c r="H1643" s="23">
        <v>60</v>
      </c>
      <c r="AD1643" s="24"/>
    </row>
    <row r="1644" spans="1:30">
      <c r="A1644" s="23">
        <v>1643</v>
      </c>
      <c r="B1644" s="194">
        <v>41923</v>
      </c>
      <c r="C1644" s="23">
        <v>16</v>
      </c>
      <c r="D1644" s="23">
        <v>19</v>
      </c>
      <c r="E1644" s="23">
        <v>20</v>
      </c>
      <c r="F1644" s="23">
        <v>28</v>
      </c>
      <c r="G1644" s="23">
        <v>37</v>
      </c>
      <c r="H1644" s="23">
        <v>60</v>
      </c>
      <c r="AD1644" s="24"/>
    </row>
    <row r="1645" spans="1:30">
      <c r="A1645" s="23">
        <v>1644</v>
      </c>
      <c r="B1645" s="194">
        <v>41927</v>
      </c>
      <c r="C1645" s="23">
        <v>10</v>
      </c>
      <c r="D1645" s="23">
        <v>13</v>
      </c>
      <c r="E1645" s="23">
        <v>16</v>
      </c>
      <c r="F1645" s="23">
        <v>22</v>
      </c>
      <c r="G1645" s="23">
        <v>34</v>
      </c>
      <c r="H1645" s="23">
        <v>60</v>
      </c>
      <c r="AD1645" s="24"/>
    </row>
    <row r="1646" spans="1:30">
      <c r="A1646" s="23">
        <v>1645</v>
      </c>
      <c r="B1646" s="194">
        <v>41930</v>
      </c>
      <c r="C1646" s="23">
        <v>8</v>
      </c>
      <c r="D1646" s="23">
        <v>18</v>
      </c>
      <c r="E1646" s="23">
        <v>21</v>
      </c>
      <c r="F1646" s="23">
        <v>31</v>
      </c>
      <c r="G1646" s="23">
        <v>37</v>
      </c>
      <c r="H1646" s="23">
        <v>38</v>
      </c>
      <c r="AD1646" s="24"/>
    </row>
    <row r="1647" spans="1:30">
      <c r="A1647" s="23">
        <v>1646</v>
      </c>
      <c r="B1647" s="194">
        <v>41934</v>
      </c>
      <c r="C1647" s="23">
        <v>19</v>
      </c>
      <c r="D1647" s="23">
        <v>23</v>
      </c>
      <c r="E1647" s="23">
        <v>34</v>
      </c>
      <c r="F1647" s="23">
        <v>40</v>
      </c>
      <c r="G1647" s="23">
        <v>41</v>
      </c>
      <c r="H1647" s="23">
        <v>58</v>
      </c>
      <c r="AD1647" s="24"/>
    </row>
    <row r="1648" spans="1:30">
      <c r="A1648" s="23">
        <v>1647</v>
      </c>
      <c r="B1648" s="194">
        <v>41937</v>
      </c>
      <c r="C1648" s="23">
        <v>12</v>
      </c>
      <c r="D1648" s="23">
        <v>17</v>
      </c>
      <c r="E1648" s="23">
        <v>23</v>
      </c>
      <c r="F1648" s="23">
        <v>38</v>
      </c>
      <c r="G1648" s="23">
        <v>53</v>
      </c>
      <c r="H1648" s="23">
        <v>54</v>
      </c>
      <c r="AD1648" s="24"/>
    </row>
    <row r="1649" spans="1:30">
      <c r="A1649" s="23">
        <v>1648</v>
      </c>
      <c r="B1649" s="194">
        <v>41941</v>
      </c>
      <c r="C1649" s="23">
        <v>15</v>
      </c>
      <c r="D1649" s="23">
        <v>16</v>
      </c>
      <c r="E1649" s="23">
        <v>18</v>
      </c>
      <c r="F1649" s="23">
        <v>20</v>
      </c>
      <c r="G1649" s="23">
        <v>22</v>
      </c>
      <c r="H1649" s="23">
        <v>48</v>
      </c>
      <c r="AD1649" s="24"/>
    </row>
    <row r="1650" spans="1:30">
      <c r="A1650" s="23">
        <v>1649</v>
      </c>
      <c r="B1650" s="194">
        <v>41944</v>
      </c>
      <c r="C1650" s="23">
        <v>24</v>
      </c>
      <c r="D1650" s="23">
        <v>33</v>
      </c>
      <c r="E1650" s="23">
        <v>38</v>
      </c>
      <c r="F1650" s="23">
        <v>42</v>
      </c>
      <c r="G1650" s="23">
        <v>44</v>
      </c>
      <c r="H1650" s="23">
        <v>54</v>
      </c>
      <c r="AD1650" s="24"/>
    </row>
    <row r="1651" spans="1:30">
      <c r="A1651" s="23">
        <v>1650</v>
      </c>
      <c r="B1651" s="194">
        <v>41948</v>
      </c>
      <c r="C1651" s="23">
        <v>17</v>
      </c>
      <c r="D1651" s="23">
        <v>23</v>
      </c>
      <c r="E1651" s="23">
        <v>29</v>
      </c>
      <c r="F1651" s="23">
        <v>38</v>
      </c>
      <c r="G1651" s="23">
        <v>57</v>
      </c>
      <c r="H1651" s="23">
        <v>60</v>
      </c>
      <c r="AD1651" s="24"/>
    </row>
    <row r="1652" spans="1:30">
      <c r="A1652" s="23">
        <v>1651</v>
      </c>
      <c r="B1652" s="194">
        <v>41951</v>
      </c>
      <c r="C1652" s="23">
        <v>8</v>
      </c>
      <c r="D1652" s="23">
        <v>27</v>
      </c>
      <c r="E1652" s="23">
        <v>35</v>
      </c>
      <c r="F1652" s="23">
        <v>38</v>
      </c>
      <c r="G1652" s="23">
        <v>41</v>
      </c>
      <c r="H1652" s="23">
        <v>44</v>
      </c>
      <c r="AD1652" s="24"/>
    </row>
    <row r="1653" spans="1:30">
      <c r="A1653" s="23">
        <v>1652</v>
      </c>
      <c r="B1653" s="194">
        <v>41955</v>
      </c>
      <c r="C1653" s="23">
        <v>7</v>
      </c>
      <c r="D1653" s="23">
        <v>24</v>
      </c>
      <c r="E1653" s="23">
        <v>26</v>
      </c>
      <c r="F1653" s="23">
        <v>28</v>
      </c>
      <c r="G1653" s="23">
        <v>44</v>
      </c>
      <c r="H1653" s="23">
        <v>57</v>
      </c>
      <c r="AD1653" s="24"/>
    </row>
    <row r="1654" spans="1:30">
      <c r="A1654" s="23">
        <v>1653</v>
      </c>
      <c r="B1654" s="194">
        <v>41957</v>
      </c>
      <c r="C1654" s="23">
        <v>1</v>
      </c>
      <c r="D1654" s="23">
        <v>21</v>
      </c>
      <c r="E1654" s="23">
        <v>22</v>
      </c>
      <c r="F1654" s="23">
        <v>27</v>
      </c>
      <c r="G1654" s="23">
        <v>32</v>
      </c>
      <c r="H1654" s="23">
        <v>45</v>
      </c>
      <c r="AD1654" s="24"/>
    </row>
    <row r="1655" spans="1:30">
      <c r="A1655" s="23">
        <v>1654</v>
      </c>
      <c r="B1655" s="194">
        <v>41962</v>
      </c>
      <c r="C1655" s="23">
        <v>7</v>
      </c>
      <c r="D1655" s="23">
        <v>16</v>
      </c>
      <c r="E1655" s="23">
        <v>33</v>
      </c>
      <c r="F1655" s="23">
        <v>42</v>
      </c>
      <c r="G1655" s="23">
        <v>50</v>
      </c>
      <c r="H1655" s="23">
        <v>58</v>
      </c>
      <c r="AD1655" s="24"/>
    </row>
    <row r="1656" spans="1:30">
      <c r="A1656" s="23">
        <v>1655</v>
      </c>
      <c r="B1656" s="194">
        <v>41965</v>
      </c>
      <c r="C1656" s="23">
        <v>7</v>
      </c>
      <c r="D1656" s="23">
        <v>24</v>
      </c>
      <c r="E1656" s="23">
        <v>28</v>
      </c>
      <c r="F1656" s="23">
        <v>46</v>
      </c>
      <c r="G1656" s="23">
        <v>53</v>
      </c>
      <c r="H1656" s="23">
        <v>56</v>
      </c>
      <c r="AD1656" s="24"/>
    </row>
    <row r="1657" spans="1:30">
      <c r="A1657" s="23">
        <v>1656</v>
      </c>
      <c r="B1657" s="194">
        <v>41969</v>
      </c>
      <c r="C1657" s="23">
        <v>4</v>
      </c>
      <c r="D1657" s="23">
        <v>6</v>
      </c>
      <c r="E1657" s="23">
        <v>11</v>
      </c>
      <c r="F1657" s="23">
        <v>43</v>
      </c>
      <c r="G1657" s="23">
        <v>54</v>
      </c>
      <c r="H1657" s="23">
        <v>56</v>
      </c>
      <c r="AD1657" s="24"/>
    </row>
    <row r="1658" spans="1:30">
      <c r="A1658" s="23">
        <v>1657</v>
      </c>
      <c r="B1658" s="194">
        <v>41972</v>
      </c>
      <c r="C1658" s="23">
        <v>7</v>
      </c>
      <c r="D1658" s="23">
        <v>10</v>
      </c>
      <c r="E1658" s="23">
        <v>14</v>
      </c>
      <c r="F1658" s="23">
        <v>37</v>
      </c>
      <c r="G1658" s="23">
        <v>45</v>
      </c>
      <c r="H1658" s="23">
        <v>54</v>
      </c>
      <c r="AD1658" s="24"/>
    </row>
    <row r="1659" spans="1:30">
      <c r="A1659" s="23">
        <v>1658</v>
      </c>
      <c r="B1659" s="194">
        <v>41976</v>
      </c>
      <c r="C1659" s="23">
        <v>7</v>
      </c>
      <c r="D1659" s="23">
        <v>11</v>
      </c>
      <c r="E1659" s="23">
        <v>19</v>
      </c>
      <c r="F1659" s="23">
        <v>23</v>
      </c>
      <c r="G1659" s="23">
        <v>40</v>
      </c>
      <c r="H1659" s="23">
        <v>49</v>
      </c>
      <c r="AD1659" s="24"/>
    </row>
    <row r="1660" spans="1:30">
      <c r="A1660" s="23">
        <v>1659</v>
      </c>
      <c r="B1660" s="194">
        <v>41979</v>
      </c>
      <c r="C1660" s="23">
        <v>4</v>
      </c>
      <c r="D1660" s="23">
        <v>10</v>
      </c>
      <c r="E1660" s="23">
        <v>20</v>
      </c>
      <c r="F1660" s="23">
        <v>33</v>
      </c>
      <c r="G1660" s="23">
        <v>37</v>
      </c>
      <c r="H1660" s="23">
        <v>49</v>
      </c>
      <c r="AD1660" s="24"/>
    </row>
    <row r="1661" spans="1:30">
      <c r="A1661" s="23">
        <v>1660</v>
      </c>
      <c r="B1661" s="194">
        <v>41983</v>
      </c>
      <c r="C1661" s="23">
        <v>8</v>
      </c>
      <c r="D1661" s="23">
        <v>17</v>
      </c>
      <c r="E1661" s="23">
        <v>34</v>
      </c>
      <c r="F1661" s="23">
        <v>38</v>
      </c>
      <c r="G1661" s="23">
        <v>42</v>
      </c>
      <c r="H1661" s="23">
        <v>51</v>
      </c>
      <c r="AD1661" s="24"/>
    </row>
    <row r="1662" spans="1:30">
      <c r="A1662" s="23">
        <v>1661</v>
      </c>
      <c r="B1662" s="194">
        <v>41986</v>
      </c>
      <c r="C1662" s="23">
        <v>13</v>
      </c>
      <c r="D1662" s="23">
        <v>16</v>
      </c>
      <c r="E1662" s="23">
        <v>27</v>
      </c>
      <c r="F1662" s="23">
        <v>43</v>
      </c>
      <c r="G1662" s="23">
        <v>48</v>
      </c>
      <c r="H1662" s="23">
        <v>58</v>
      </c>
      <c r="AD1662" s="24"/>
    </row>
    <row r="1663" spans="1:30">
      <c r="A1663" s="23">
        <v>1662</v>
      </c>
      <c r="B1663" s="194">
        <v>41990</v>
      </c>
      <c r="C1663" s="23">
        <v>10</v>
      </c>
      <c r="D1663" s="23">
        <v>14</v>
      </c>
      <c r="E1663" s="23">
        <v>25</v>
      </c>
      <c r="F1663" s="23">
        <v>29</v>
      </c>
      <c r="G1663" s="23">
        <v>33</v>
      </c>
      <c r="H1663" s="23">
        <v>57</v>
      </c>
      <c r="AD1663" s="24"/>
    </row>
    <row r="1664" spans="1:30">
      <c r="A1664" s="23">
        <v>1663</v>
      </c>
      <c r="B1664" s="194">
        <v>41993</v>
      </c>
      <c r="C1664" s="23">
        <v>18</v>
      </c>
      <c r="D1664" s="23">
        <v>20</v>
      </c>
      <c r="E1664" s="23">
        <v>27</v>
      </c>
      <c r="F1664" s="23">
        <v>40</v>
      </c>
      <c r="G1664" s="23">
        <v>49</v>
      </c>
      <c r="H1664" s="23">
        <v>55</v>
      </c>
      <c r="AD1664" s="24"/>
    </row>
    <row r="1665" spans="1:30">
      <c r="A1665" s="23">
        <v>1664</v>
      </c>
      <c r="B1665" s="194">
        <v>41997</v>
      </c>
      <c r="C1665" s="23">
        <v>8</v>
      </c>
      <c r="D1665" s="23">
        <v>21</v>
      </c>
      <c r="E1665" s="23">
        <v>23</v>
      </c>
      <c r="F1665" s="23">
        <v>29</v>
      </c>
      <c r="G1665" s="23">
        <v>36</v>
      </c>
      <c r="H1665" s="23">
        <v>48</v>
      </c>
      <c r="AD1665" s="24"/>
    </row>
    <row r="1666" spans="1:30">
      <c r="A1666" s="23">
        <v>1665</v>
      </c>
      <c r="B1666" s="194">
        <v>42004</v>
      </c>
      <c r="C1666" s="23">
        <v>1</v>
      </c>
      <c r="D1666" s="23">
        <v>5</v>
      </c>
      <c r="E1666" s="23">
        <v>11</v>
      </c>
      <c r="F1666" s="23">
        <v>16</v>
      </c>
      <c r="G1666" s="23">
        <v>20</v>
      </c>
      <c r="H1666" s="23">
        <v>56</v>
      </c>
      <c r="AD1666" s="24"/>
    </row>
    <row r="1667" spans="1:30">
      <c r="A1667" s="23">
        <v>1666</v>
      </c>
      <c r="B1667" s="194">
        <v>42007</v>
      </c>
      <c r="C1667" s="23">
        <v>1</v>
      </c>
      <c r="D1667" s="23">
        <v>2</v>
      </c>
      <c r="E1667" s="23">
        <v>23</v>
      </c>
      <c r="F1667" s="23">
        <v>27</v>
      </c>
      <c r="G1667" s="23">
        <v>45</v>
      </c>
      <c r="H1667" s="23">
        <v>51</v>
      </c>
      <c r="AD1667" s="24"/>
    </row>
    <row r="1668" spans="1:30">
      <c r="A1668" s="23">
        <v>1667</v>
      </c>
      <c r="B1668" s="194">
        <v>42011</v>
      </c>
      <c r="C1668" s="23">
        <v>7</v>
      </c>
      <c r="D1668" s="23">
        <v>12</v>
      </c>
      <c r="E1668" s="23">
        <v>24</v>
      </c>
      <c r="F1668" s="23">
        <v>44</v>
      </c>
      <c r="G1668" s="23">
        <v>51</v>
      </c>
      <c r="H1668" s="23">
        <v>56</v>
      </c>
      <c r="AD1668" s="24"/>
    </row>
    <row r="1669" spans="1:30">
      <c r="A1669" s="23">
        <v>1668</v>
      </c>
      <c r="B1669" s="194">
        <v>42014</v>
      </c>
      <c r="C1669" s="23">
        <v>5</v>
      </c>
      <c r="D1669" s="23">
        <v>40</v>
      </c>
      <c r="E1669" s="23">
        <v>47</v>
      </c>
      <c r="F1669" s="23">
        <v>52</v>
      </c>
      <c r="G1669" s="23">
        <v>55</v>
      </c>
      <c r="H1669" s="23">
        <v>57</v>
      </c>
      <c r="AD1669" s="24"/>
    </row>
    <row r="1670" spans="1:30">
      <c r="A1670" s="23">
        <v>1669</v>
      </c>
      <c r="B1670" s="194">
        <v>42018</v>
      </c>
      <c r="C1670" s="23">
        <v>28</v>
      </c>
      <c r="D1670" s="23">
        <v>29</v>
      </c>
      <c r="E1670" s="23">
        <v>31</v>
      </c>
      <c r="F1670" s="23">
        <v>45</v>
      </c>
      <c r="G1670" s="23">
        <v>48</v>
      </c>
      <c r="H1670" s="23">
        <v>49</v>
      </c>
      <c r="AD1670" s="24"/>
    </row>
    <row r="1671" spans="1:30">
      <c r="A1671" s="23">
        <v>1670</v>
      </c>
      <c r="B1671" s="194">
        <v>42021</v>
      </c>
      <c r="C1671" s="23">
        <v>1</v>
      </c>
      <c r="D1671" s="23">
        <v>17</v>
      </c>
      <c r="E1671" s="23">
        <v>19</v>
      </c>
      <c r="F1671" s="23">
        <v>30</v>
      </c>
      <c r="G1671" s="23">
        <v>33</v>
      </c>
      <c r="H1671" s="23">
        <v>47</v>
      </c>
      <c r="AD1671" s="24"/>
    </row>
    <row r="1672" spans="1:30">
      <c r="A1672" s="23">
        <v>1671</v>
      </c>
      <c r="B1672" s="194">
        <v>42025</v>
      </c>
      <c r="C1672" s="23">
        <v>21</v>
      </c>
      <c r="D1672" s="23">
        <v>27</v>
      </c>
      <c r="E1672" s="23">
        <v>31</v>
      </c>
      <c r="F1672" s="23">
        <v>45</v>
      </c>
      <c r="G1672" s="23">
        <v>55</v>
      </c>
      <c r="H1672" s="23">
        <v>56</v>
      </c>
      <c r="AD1672" s="24"/>
    </row>
    <row r="1673" spans="1:30">
      <c r="A1673" s="23">
        <v>1672</v>
      </c>
      <c r="B1673" s="194">
        <v>42028</v>
      </c>
      <c r="C1673" s="23">
        <v>1</v>
      </c>
      <c r="D1673" s="23">
        <v>3</v>
      </c>
      <c r="E1673" s="23">
        <v>5</v>
      </c>
      <c r="F1673" s="23">
        <v>10</v>
      </c>
      <c r="G1673" s="23">
        <v>20</v>
      </c>
      <c r="H1673" s="23">
        <v>42</v>
      </c>
      <c r="AD1673" s="24"/>
    </row>
    <row r="1674" spans="1:30">
      <c r="A1674" s="23">
        <v>1673</v>
      </c>
      <c r="B1674" s="194">
        <v>42032</v>
      </c>
      <c r="C1674" s="23">
        <v>5</v>
      </c>
      <c r="D1674" s="23">
        <v>10</v>
      </c>
      <c r="E1674" s="23">
        <v>23</v>
      </c>
      <c r="F1674" s="23">
        <v>24</v>
      </c>
      <c r="G1674" s="23">
        <v>35</v>
      </c>
      <c r="H1674" s="23">
        <v>47</v>
      </c>
      <c r="AD1674" s="24"/>
    </row>
    <row r="1675" spans="1:30">
      <c r="A1675" s="23">
        <v>1674</v>
      </c>
      <c r="B1675" s="194">
        <v>42035</v>
      </c>
      <c r="C1675" s="23">
        <v>22</v>
      </c>
      <c r="D1675" s="23">
        <v>30</v>
      </c>
      <c r="E1675" s="23">
        <v>42</v>
      </c>
      <c r="F1675" s="23">
        <v>50</v>
      </c>
      <c r="G1675" s="23">
        <v>58</v>
      </c>
      <c r="H1675" s="23">
        <v>59</v>
      </c>
      <c r="AD1675" s="24"/>
    </row>
    <row r="1676" spans="1:30">
      <c r="A1676" s="23">
        <v>1675</v>
      </c>
      <c r="B1676" s="194">
        <v>42039</v>
      </c>
      <c r="C1676" s="23">
        <v>3</v>
      </c>
      <c r="D1676" s="23">
        <v>18</v>
      </c>
      <c r="E1676" s="23">
        <v>34</v>
      </c>
      <c r="F1676" s="23">
        <v>35</v>
      </c>
      <c r="G1676" s="23">
        <v>36</v>
      </c>
      <c r="H1676" s="23">
        <v>56</v>
      </c>
      <c r="AD1676" s="24"/>
    </row>
    <row r="1677" spans="1:30">
      <c r="A1677" s="23">
        <v>1676</v>
      </c>
      <c r="B1677" s="194">
        <v>42042</v>
      </c>
      <c r="C1677" s="23">
        <v>1</v>
      </c>
      <c r="D1677" s="23">
        <v>2</v>
      </c>
      <c r="E1677" s="23">
        <v>11</v>
      </c>
      <c r="F1677" s="23">
        <v>37</v>
      </c>
      <c r="G1677" s="23">
        <v>48</v>
      </c>
      <c r="H1677" s="23">
        <v>51</v>
      </c>
      <c r="AD1677" s="24"/>
    </row>
    <row r="1678" spans="1:30">
      <c r="A1678" s="23">
        <v>1677</v>
      </c>
      <c r="B1678" s="194">
        <v>42046</v>
      </c>
      <c r="C1678" s="23">
        <v>10</v>
      </c>
      <c r="D1678" s="23">
        <v>15</v>
      </c>
      <c r="E1678" s="23">
        <v>28</v>
      </c>
      <c r="F1678" s="23">
        <v>33</v>
      </c>
      <c r="G1678" s="23">
        <v>51</v>
      </c>
      <c r="H1678" s="23">
        <v>52</v>
      </c>
      <c r="AD1678" s="24"/>
    </row>
    <row r="1679" spans="1:30">
      <c r="A1679" s="23">
        <v>1678</v>
      </c>
      <c r="B1679" s="194">
        <v>42049</v>
      </c>
      <c r="C1679" s="23">
        <v>9</v>
      </c>
      <c r="D1679" s="23">
        <v>11</v>
      </c>
      <c r="E1679" s="23">
        <v>17</v>
      </c>
      <c r="F1679" s="23">
        <v>19</v>
      </c>
      <c r="G1679" s="23">
        <v>35</v>
      </c>
      <c r="H1679" s="23">
        <v>52</v>
      </c>
      <c r="AD1679" s="24"/>
    </row>
    <row r="1680" spans="1:30">
      <c r="A1680" s="23">
        <v>1679</v>
      </c>
      <c r="B1680" s="194">
        <v>42053</v>
      </c>
      <c r="C1680" s="23">
        <v>1</v>
      </c>
      <c r="D1680" s="23">
        <v>2</v>
      </c>
      <c r="E1680" s="23">
        <v>27</v>
      </c>
      <c r="F1680" s="23">
        <v>28</v>
      </c>
      <c r="G1680" s="23">
        <v>46</v>
      </c>
      <c r="H1680" s="23">
        <v>47</v>
      </c>
      <c r="AD1680" s="24"/>
    </row>
    <row r="1681" spans="1:30">
      <c r="A1681" s="23">
        <v>1680</v>
      </c>
      <c r="B1681" s="194">
        <v>42056</v>
      </c>
      <c r="C1681" s="23">
        <v>23</v>
      </c>
      <c r="D1681" s="23">
        <v>37</v>
      </c>
      <c r="E1681" s="23">
        <v>38</v>
      </c>
      <c r="F1681" s="23">
        <v>46</v>
      </c>
      <c r="G1681" s="23">
        <v>47</v>
      </c>
      <c r="H1681" s="23">
        <v>51</v>
      </c>
      <c r="AD1681" s="24"/>
    </row>
    <row r="1682" spans="1:30">
      <c r="A1682" s="23">
        <v>1681</v>
      </c>
      <c r="B1682" s="194">
        <v>42060</v>
      </c>
      <c r="C1682" s="23">
        <v>1</v>
      </c>
      <c r="D1682" s="23">
        <v>6</v>
      </c>
      <c r="E1682" s="23">
        <v>8</v>
      </c>
      <c r="F1682" s="23">
        <v>11</v>
      </c>
      <c r="G1682" s="23">
        <v>33</v>
      </c>
      <c r="H1682" s="23">
        <v>50</v>
      </c>
      <c r="AD1682" s="24"/>
    </row>
    <row r="1683" spans="1:30">
      <c r="A1683" s="23">
        <v>1682</v>
      </c>
      <c r="B1683" s="194">
        <v>42063</v>
      </c>
      <c r="C1683" s="23">
        <v>7</v>
      </c>
      <c r="D1683" s="23">
        <v>13</v>
      </c>
      <c r="E1683" s="23">
        <v>35</v>
      </c>
      <c r="F1683" s="23">
        <v>37</v>
      </c>
      <c r="G1683" s="23">
        <v>39</v>
      </c>
      <c r="H1683" s="23">
        <v>51</v>
      </c>
      <c r="AD1683" s="24"/>
    </row>
    <row r="1684" spans="1:30">
      <c r="A1684" s="23">
        <v>1683</v>
      </c>
      <c r="B1684" s="194">
        <v>42067</v>
      </c>
      <c r="C1684" s="23">
        <v>4</v>
      </c>
      <c r="D1684" s="23">
        <v>12</v>
      </c>
      <c r="E1684" s="23">
        <v>32</v>
      </c>
      <c r="F1684" s="23">
        <v>33</v>
      </c>
      <c r="G1684" s="23">
        <v>34</v>
      </c>
      <c r="H1684" s="23">
        <v>48</v>
      </c>
      <c r="AD1684" s="24"/>
    </row>
    <row r="1685" spans="1:30">
      <c r="A1685" s="23">
        <v>1684</v>
      </c>
      <c r="B1685" s="194">
        <v>42070</v>
      </c>
      <c r="C1685" s="23">
        <v>9</v>
      </c>
      <c r="D1685" s="23">
        <v>12</v>
      </c>
      <c r="E1685" s="23">
        <v>18</v>
      </c>
      <c r="F1685" s="23">
        <v>31</v>
      </c>
      <c r="G1685" s="23">
        <v>39</v>
      </c>
      <c r="H1685" s="23">
        <v>50</v>
      </c>
      <c r="AD1685" s="24"/>
    </row>
    <row r="1686" spans="1:30">
      <c r="A1686" s="23">
        <v>1685</v>
      </c>
      <c r="B1686" s="194">
        <v>42074</v>
      </c>
      <c r="C1686" s="23">
        <v>3</v>
      </c>
      <c r="D1686" s="23">
        <v>18</v>
      </c>
      <c r="E1686" s="23">
        <v>31</v>
      </c>
      <c r="F1686" s="23">
        <v>39</v>
      </c>
      <c r="G1686" s="23">
        <v>46</v>
      </c>
      <c r="H1686" s="23">
        <v>51</v>
      </c>
      <c r="AD1686" s="24"/>
    </row>
    <row r="1687" spans="1:30">
      <c r="A1687" s="23">
        <v>1686</v>
      </c>
      <c r="B1687" s="194">
        <v>42077</v>
      </c>
      <c r="C1687" s="23">
        <v>9</v>
      </c>
      <c r="D1687" s="23">
        <v>14</v>
      </c>
      <c r="E1687" s="23">
        <v>37</v>
      </c>
      <c r="F1687" s="23">
        <v>44</v>
      </c>
      <c r="G1687" s="23">
        <v>46</v>
      </c>
      <c r="H1687" s="23">
        <v>55</v>
      </c>
      <c r="AD1687" s="24"/>
    </row>
    <row r="1688" spans="1:30">
      <c r="A1688" s="23">
        <v>1687</v>
      </c>
      <c r="B1688" s="194">
        <v>42081</v>
      </c>
      <c r="C1688" s="23">
        <v>15</v>
      </c>
      <c r="D1688" s="23">
        <v>24</v>
      </c>
      <c r="E1688" s="23">
        <v>37</v>
      </c>
      <c r="F1688" s="23">
        <v>46</v>
      </c>
      <c r="G1688" s="23">
        <v>49</v>
      </c>
      <c r="H1688" s="23">
        <v>58</v>
      </c>
      <c r="AD1688" s="24"/>
    </row>
    <row r="1689" spans="1:30">
      <c r="A1689" s="23">
        <v>1688</v>
      </c>
      <c r="B1689" s="194">
        <v>42084</v>
      </c>
      <c r="C1689" s="23">
        <v>18</v>
      </c>
      <c r="D1689" s="23">
        <v>23</v>
      </c>
      <c r="E1689" s="23">
        <v>30</v>
      </c>
      <c r="F1689" s="23">
        <v>32</v>
      </c>
      <c r="G1689" s="23">
        <v>42</v>
      </c>
      <c r="H1689" s="23">
        <v>56</v>
      </c>
      <c r="AD1689" s="24"/>
    </row>
    <row r="1690" spans="1:30">
      <c r="A1690" s="23">
        <v>1689</v>
      </c>
      <c r="B1690" s="194">
        <v>42088</v>
      </c>
      <c r="C1690" s="23">
        <v>2</v>
      </c>
      <c r="D1690" s="23">
        <v>5</v>
      </c>
      <c r="E1690" s="23">
        <v>13</v>
      </c>
      <c r="F1690" s="23">
        <v>27</v>
      </c>
      <c r="G1690" s="23">
        <v>41</v>
      </c>
      <c r="H1690" s="23">
        <v>53</v>
      </c>
      <c r="AD1690" s="24"/>
    </row>
    <row r="1691" spans="1:30">
      <c r="A1691" s="23">
        <v>1690</v>
      </c>
      <c r="B1691" s="194">
        <v>42091</v>
      </c>
      <c r="C1691" s="23">
        <v>21</v>
      </c>
      <c r="D1691" s="23">
        <v>24</v>
      </c>
      <c r="E1691" s="23">
        <v>26</v>
      </c>
      <c r="F1691" s="23">
        <v>35</v>
      </c>
      <c r="G1691" s="23">
        <v>45</v>
      </c>
      <c r="H1691" s="23">
        <v>53</v>
      </c>
      <c r="AD1691" s="24"/>
    </row>
    <row r="1692" spans="1:30">
      <c r="A1692" s="23">
        <v>1691</v>
      </c>
      <c r="B1692" s="194">
        <v>42095</v>
      </c>
      <c r="C1692" s="23">
        <v>1</v>
      </c>
      <c r="D1692" s="23">
        <v>10</v>
      </c>
      <c r="E1692" s="23">
        <v>24</v>
      </c>
      <c r="F1692" s="23">
        <v>39</v>
      </c>
      <c r="G1692" s="23">
        <v>45</v>
      </c>
      <c r="H1692" s="23">
        <v>58</v>
      </c>
      <c r="AD1692" s="24"/>
    </row>
    <row r="1693" spans="1:30">
      <c r="A1693" s="23">
        <v>1692</v>
      </c>
      <c r="B1693" s="194">
        <v>42098</v>
      </c>
      <c r="C1693" s="23">
        <v>11</v>
      </c>
      <c r="D1693" s="23">
        <v>13</v>
      </c>
      <c r="E1693" s="23">
        <v>14</v>
      </c>
      <c r="F1693" s="23">
        <v>27</v>
      </c>
      <c r="G1693" s="23">
        <v>44</v>
      </c>
      <c r="H1693" s="23">
        <v>56</v>
      </c>
      <c r="AD1693" s="24"/>
    </row>
    <row r="1694" spans="1:30">
      <c r="A1694" s="23">
        <v>1693</v>
      </c>
      <c r="B1694" s="194">
        <v>42102</v>
      </c>
      <c r="C1694" s="23">
        <v>5</v>
      </c>
      <c r="D1694" s="23">
        <v>15</v>
      </c>
      <c r="E1694" s="23">
        <v>18</v>
      </c>
      <c r="F1694" s="23">
        <v>19</v>
      </c>
      <c r="G1694" s="23">
        <v>21</v>
      </c>
      <c r="H1694" s="23">
        <v>38</v>
      </c>
      <c r="AD1694" s="24"/>
    </row>
    <row r="1695" spans="1:30">
      <c r="A1695" s="23">
        <v>1694</v>
      </c>
      <c r="B1695" s="194">
        <v>42105</v>
      </c>
      <c r="C1695" s="23">
        <v>20</v>
      </c>
      <c r="D1695" s="23">
        <v>29</v>
      </c>
      <c r="E1695" s="23">
        <v>34</v>
      </c>
      <c r="F1695" s="23">
        <v>37</v>
      </c>
      <c r="G1695" s="23">
        <v>45</v>
      </c>
      <c r="H1695" s="23">
        <v>57</v>
      </c>
      <c r="AD1695" s="24"/>
    </row>
    <row r="1696" spans="1:30">
      <c r="A1696" s="23">
        <v>1695</v>
      </c>
      <c r="B1696" s="194">
        <v>42109</v>
      </c>
      <c r="C1696" s="23">
        <v>24</v>
      </c>
      <c r="D1696" s="23">
        <v>36</v>
      </c>
      <c r="E1696" s="23">
        <v>38</v>
      </c>
      <c r="F1696" s="23">
        <v>43</v>
      </c>
      <c r="G1696" s="23">
        <v>44</v>
      </c>
      <c r="H1696" s="23">
        <v>58</v>
      </c>
      <c r="AD1696" s="24"/>
    </row>
    <row r="1697" spans="1:30">
      <c r="A1697" s="23">
        <v>1696</v>
      </c>
      <c r="B1697" s="194">
        <v>42112</v>
      </c>
      <c r="C1697" s="23">
        <v>1</v>
      </c>
      <c r="D1697" s="23">
        <v>12</v>
      </c>
      <c r="E1697" s="23">
        <v>17</v>
      </c>
      <c r="F1697" s="23">
        <v>31</v>
      </c>
      <c r="G1697" s="23">
        <v>37</v>
      </c>
      <c r="H1697" s="23">
        <v>46</v>
      </c>
      <c r="AD1697" s="24"/>
    </row>
    <row r="1698" spans="1:30">
      <c r="A1698" s="23">
        <v>1697</v>
      </c>
      <c r="B1698" s="194">
        <v>42116</v>
      </c>
      <c r="C1698" s="23">
        <v>8</v>
      </c>
      <c r="D1698" s="23">
        <v>23</v>
      </c>
      <c r="E1698" s="23">
        <v>30</v>
      </c>
      <c r="F1698" s="23">
        <v>51</v>
      </c>
      <c r="G1698" s="23">
        <v>53</v>
      </c>
      <c r="H1698" s="23">
        <v>58</v>
      </c>
      <c r="AD1698" s="24"/>
    </row>
    <row r="1699" spans="1:30">
      <c r="A1699" s="23">
        <v>1698</v>
      </c>
      <c r="B1699" s="194">
        <v>42119</v>
      </c>
      <c r="C1699" s="23">
        <v>11</v>
      </c>
      <c r="D1699" s="23">
        <v>13</v>
      </c>
      <c r="E1699" s="23">
        <v>24</v>
      </c>
      <c r="F1699" s="23">
        <v>28</v>
      </c>
      <c r="G1699" s="23">
        <v>44</v>
      </c>
      <c r="H1699" s="23">
        <v>45</v>
      </c>
      <c r="AD1699" s="24"/>
    </row>
    <row r="1700" spans="1:30">
      <c r="A1700" s="23">
        <v>1699</v>
      </c>
      <c r="B1700" s="194">
        <v>42123</v>
      </c>
      <c r="C1700" s="23">
        <v>1</v>
      </c>
      <c r="D1700" s="23">
        <v>6</v>
      </c>
      <c r="E1700" s="23">
        <v>10</v>
      </c>
      <c r="F1700" s="23">
        <v>30</v>
      </c>
      <c r="G1700" s="23">
        <v>33</v>
      </c>
      <c r="H1700" s="23">
        <v>38</v>
      </c>
      <c r="AD1700" s="24"/>
    </row>
    <row r="1701" spans="1:30">
      <c r="A1701" s="23">
        <v>1700</v>
      </c>
      <c r="B1701" s="194">
        <v>42126</v>
      </c>
      <c r="C1701" s="23">
        <v>15</v>
      </c>
      <c r="D1701" s="23">
        <v>18</v>
      </c>
      <c r="E1701" s="23">
        <v>41</v>
      </c>
      <c r="F1701" s="23">
        <v>48</v>
      </c>
      <c r="G1701" s="23">
        <v>50</v>
      </c>
      <c r="H1701" s="23">
        <v>58</v>
      </c>
      <c r="AD1701" s="24"/>
    </row>
    <row r="1702" spans="1:30">
      <c r="A1702" s="23">
        <v>1701</v>
      </c>
      <c r="B1702" s="194">
        <v>42129</v>
      </c>
      <c r="C1702" s="23">
        <v>3</v>
      </c>
      <c r="D1702" s="23">
        <v>9</v>
      </c>
      <c r="E1702" s="23">
        <v>18</v>
      </c>
      <c r="F1702" s="23">
        <v>32</v>
      </c>
      <c r="G1702" s="23">
        <v>40</v>
      </c>
      <c r="H1702" s="23">
        <v>56</v>
      </c>
      <c r="AD1702" s="24"/>
    </row>
    <row r="1703" spans="1:30">
      <c r="A1703" s="23">
        <v>1702</v>
      </c>
      <c r="B1703" s="194">
        <v>42131</v>
      </c>
      <c r="C1703" s="23">
        <v>17</v>
      </c>
      <c r="D1703" s="23">
        <v>19</v>
      </c>
      <c r="E1703" s="23">
        <v>33</v>
      </c>
      <c r="F1703" s="23">
        <v>35</v>
      </c>
      <c r="G1703" s="23">
        <v>39</v>
      </c>
      <c r="H1703" s="23">
        <v>52</v>
      </c>
      <c r="AD1703" s="24"/>
    </row>
    <row r="1704" spans="1:30">
      <c r="A1704" s="23">
        <v>1703</v>
      </c>
      <c r="B1704" s="194">
        <v>42133</v>
      </c>
      <c r="C1704" s="23">
        <v>3</v>
      </c>
      <c r="D1704" s="23">
        <v>23</v>
      </c>
      <c r="E1704" s="23">
        <v>26</v>
      </c>
      <c r="F1704" s="23">
        <v>35</v>
      </c>
      <c r="G1704" s="23">
        <v>39</v>
      </c>
      <c r="H1704" s="23">
        <v>49</v>
      </c>
      <c r="AD1704" s="24"/>
    </row>
    <row r="1705" spans="1:30">
      <c r="A1705" s="23">
        <v>1704</v>
      </c>
      <c r="B1705" s="194">
        <v>42137</v>
      </c>
      <c r="C1705" s="23">
        <v>1</v>
      </c>
      <c r="D1705" s="23">
        <v>7</v>
      </c>
      <c r="E1705" s="23">
        <v>11</v>
      </c>
      <c r="F1705" s="23">
        <v>32</v>
      </c>
      <c r="G1705" s="23">
        <v>51</v>
      </c>
      <c r="H1705" s="23">
        <v>59</v>
      </c>
      <c r="AD1705" s="24"/>
    </row>
    <row r="1706" spans="1:30">
      <c r="A1706" s="23">
        <v>1705</v>
      </c>
      <c r="B1706" s="194">
        <v>42140</v>
      </c>
      <c r="C1706" s="23">
        <v>25</v>
      </c>
      <c r="D1706" s="23">
        <v>27</v>
      </c>
      <c r="E1706" s="23">
        <v>29</v>
      </c>
      <c r="F1706" s="23">
        <v>37</v>
      </c>
      <c r="G1706" s="23">
        <v>50</v>
      </c>
      <c r="H1706" s="23">
        <v>51</v>
      </c>
      <c r="AD1706" s="24"/>
    </row>
    <row r="1707" spans="1:30">
      <c r="A1707" s="23">
        <v>1706</v>
      </c>
      <c r="B1707" s="194">
        <v>42144</v>
      </c>
      <c r="C1707" s="23">
        <v>12</v>
      </c>
      <c r="D1707" s="23">
        <v>31</v>
      </c>
      <c r="E1707" s="23">
        <v>34</v>
      </c>
      <c r="F1707" s="23">
        <v>36</v>
      </c>
      <c r="G1707" s="23">
        <v>48</v>
      </c>
      <c r="H1707" s="23">
        <v>56</v>
      </c>
      <c r="AD1707" s="24"/>
    </row>
    <row r="1708" spans="1:30">
      <c r="A1708" s="23">
        <v>1707</v>
      </c>
      <c r="B1708" s="194">
        <v>42147</v>
      </c>
      <c r="C1708" s="23">
        <v>7</v>
      </c>
      <c r="D1708" s="23">
        <v>16</v>
      </c>
      <c r="E1708" s="23">
        <v>20</v>
      </c>
      <c r="F1708" s="23">
        <v>27</v>
      </c>
      <c r="G1708" s="23">
        <v>36</v>
      </c>
      <c r="H1708" s="23">
        <v>52</v>
      </c>
      <c r="AD1708" s="24"/>
    </row>
    <row r="1709" spans="1:30">
      <c r="A1709" s="23">
        <v>1708</v>
      </c>
      <c r="B1709" s="194">
        <v>42151</v>
      </c>
      <c r="C1709" s="23">
        <v>17</v>
      </c>
      <c r="D1709" s="23">
        <v>29</v>
      </c>
      <c r="E1709" s="23">
        <v>32</v>
      </c>
      <c r="F1709" s="23">
        <v>38</v>
      </c>
      <c r="G1709" s="23">
        <v>45</v>
      </c>
      <c r="H1709" s="23">
        <v>50</v>
      </c>
      <c r="AD1709" s="24"/>
    </row>
    <row r="1710" spans="1:30">
      <c r="A1710" s="23">
        <v>1709</v>
      </c>
      <c r="B1710" s="194">
        <v>42154</v>
      </c>
      <c r="C1710" s="23">
        <v>7</v>
      </c>
      <c r="D1710" s="23">
        <v>19</v>
      </c>
      <c r="E1710" s="23">
        <v>30</v>
      </c>
      <c r="F1710" s="23">
        <v>35</v>
      </c>
      <c r="G1710" s="23">
        <v>42</v>
      </c>
      <c r="H1710" s="23">
        <v>47</v>
      </c>
      <c r="AD1710" s="24"/>
    </row>
    <row r="1711" spans="1:30">
      <c r="A1711" s="23">
        <v>1710</v>
      </c>
      <c r="B1711" s="194">
        <v>42158</v>
      </c>
      <c r="C1711" s="23">
        <v>7</v>
      </c>
      <c r="D1711" s="23">
        <v>21</v>
      </c>
      <c r="E1711" s="23">
        <v>28</v>
      </c>
      <c r="F1711" s="23">
        <v>56</v>
      </c>
      <c r="G1711" s="23">
        <v>58</v>
      </c>
      <c r="H1711" s="23">
        <v>59</v>
      </c>
      <c r="AD1711" s="24"/>
    </row>
    <row r="1712" spans="1:30">
      <c r="A1712" s="23">
        <v>1711</v>
      </c>
      <c r="B1712" s="194">
        <v>42161</v>
      </c>
      <c r="C1712" s="23">
        <v>22</v>
      </c>
      <c r="D1712" s="23">
        <v>26</v>
      </c>
      <c r="E1712" s="23">
        <v>38</v>
      </c>
      <c r="F1712" s="23">
        <v>39</v>
      </c>
      <c r="G1712" s="23">
        <v>45</v>
      </c>
      <c r="H1712" s="23">
        <v>50</v>
      </c>
      <c r="AD1712" s="24"/>
    </row>
    <row r="1713" spans="1:30">
      <c r="A1713" s="23">
        <v>1712</v>
      </c>
      <c r="B1713" s="194">
        <v>42165</v>
      </c>
      <c r="C1713" s="23">
        <v>2</v>
      </c>
      <c r="D1713" s="23">
        <v>12</v>
      </c>
      <c r="E1713" s="23">
        <v>19</v>
      </c>
      <c r="F1713" s="23">
        <v>29</v>
      </c>
      <c r="G1713" s="23">
        <v>50</v>
      </c>
      <c r="H1713" s="23">
        <v>59</v>
      </c>
      <c r="AD1713" s="24"/>
    </row>
    <row r="1714" spans="1:30">
      <c r="A1714" s="23">
        <v>1713</v>
      </c>
      <c r="B1714" s="194">
        <v>42168</v>
      </c>
      <c r="C1714" s="23">
        <v>3</v>
      </c>
      <c r="D1714" s="23">
        <v>10</v>
      </c>
      <c r="E1714" s="23">
        <v>16</v>
      </c>
      <c r="F1714" s="23">
        <v>23</v>
      </c>
      <c r="G1714" s="23">
        <v>27</v>
      </c>
      <c r="H1714" s="23">
        <v>29</v>
      </c>
      <c r="AD1714" s="24"/>
    </row>
    <row r="1715" spans="1:30">
      <c r="A1715" s="23">
        <v>1714</v>
      </c>
      <c r="B1715" s="194">
        <v>42172</v>
      </c>
      <c r="C1715" s="23">
        <v>2</v>
      </c>
      <c r="D1715" s="23">
        <v>8</v>
      </c>
      <c r="E1715" s="23">
        <v>24</v>
      </c>
      <c r="F1715" s="23">
        <v>36</v>
      </c>
      <c r="G1715" s="23">
        <v>51</v>
      </c>
      <c r="H1715" s="23">
        <v>52</v>
      </c>
      <c r="AD1715" s="24"/>
    </row>
    <row r="1716" spans="1:30">
      <c r="A1716" s="23">
        <v>1715</v>
      </c>
      <c r="B1716" s="194">
        <v>42175</v>
      </c>
      <c r="C1716" s="23">
        <v>16</v>
      </c>
      <c r="D1716" s="23">
        <v>20</v>
      </c>
      <c r="E1716" s="23">
        <v>35</v>
      </c>
      <c r="F1716" s="23">
        <v>40</v>
      </c>
      <c r="G1716" s="23">
        <v>53</v>
      </c>
      <c r="H1716" s="23">
        <v>60</v>
      </c>
      <c r="AD1716" s="24"/>
    </row>
    <row r="1717" spans="1:30">
      <c r="A1717" s="23">
        <v>1716</v>
      </c>
      <c r="B1717" s="194">
        <v>42179</v>
      </c>
      <c r="C1717" s="23">
        <v>2</v>
      </c>
      <c r="D1717" s="23">
        <v>25</v>
      </c>
      <c r="E1717" s="23">
        <v>36</v>
      </c>
      <c r="F1717" s="23">
        <v>41</v>
      </c>
      <c r="G1717" s="23">
        <v>42</v>
      </c>
      <c r="H1717" s="23">
        <v>53</v>
      </c>
      <c r="AD1717" s="24"/>
    </row>
    <row r="1718" spans="1:30">
      <c r="A1718" s="23">
        <v>1717</v>
      </c>
      <c r="B1718" s="194">
        <v>42182</v>
      </c>
      <c r="C1718" s="23">
        <v>2</v>
      </c>
      <c r="D1718" s="23">
        <v>9</v>
      </c>
      <c r="E1718" s="23">
        <v>16</v>
      </c>
      <c r="F1718" s="23">
        <v>37</v>
      </c>
      <c r="G1718" s="23">
        <v>44</v>
      </c>
      <c r="H1718" s="23">
        <v>58</v>
      </c>
      <c r="AD1718" s="24"/>
    </row>
    <row r="1719" spans="1:30">
      <c r="A1719" s="23">
        <v>1718</v>
      </c>
      <c r="B1719" s="194">
        <v>42186</v>
      </c>
      <c r="C1719" s="23">
        <v>4</v>
      </c>
      <c r="D1719" s="23">
        <v>30</v>
      </c>
      <c r="E1719" s="23">
        <v>31</v>
      </c>
      <c r="F1719" s="23">
        <v>32</v>
      </c>
      <c r="G1719" s="23">
        <v>47</v>
      </c>
      <c r="H1719" s="23">
        <v>53</v>
      </c>
      <c r="AD1719" s="24"/>
    </row>
    <row r="1720" spans="1:30">
      <c r="A1720" s="23">
        <v>1719</v>
      </c>
      <c r="B1720" s="194">
        <v>42189</v>
      </c>
      <c r="C1720" s="23">
        <v>1</v>
      </c>
      <c r="D1720" s="23">
        <v>22</v>
      </c>
      <c r="E1720" s="23">
        <v>31</v>
      </c>
      <c r="F1720" s="23">
        <v>34</v>
      </c>
      <c r="G1720" s="23">
        <v>44</v>
      </c>
      <c r="H1720" s="23">
        <v>54</v>
      </c>
      <c r="AD1720" s="24"/>
    </row>
    <row r="1721" spans="1:30">
      <c r="A1721" s="23">
        <v>1720</v>
      </c>
      <c r="B1721" s="194">
        <v>42192</v>
      </c>
      <c r="C1721" s="23">
        <v>18</v>
      </c>
      <c r="D1721" s="23">
        <v>23</v>
      </c>
      <c r="E1721" s="23">
        <v>31</v>
      </c>
      <c r="F1721" s="23">
        <v>39</v>
      </c>
      <c r="G1721" s="23">
        <v>49</v>
      </c>
      <c r="H1721" s="23">
        <v>57</v>
      </c>
      <c r="AD1721" s="24"/>
    </row>
    <row r="1722" spans="1:30">
      <c r="A1722" s="23">
        <v>1721</v>
      </c>
      <c r="B1722" s="194">
        <v>42194</v>
      </c>
      <c r="C1722" s="23">
        <v>4</v>
      </c>
      <c r="D1722" s="23">
        <v>12</v>
      </c>
      <c r="E1722" s="23">
        <v>19</v>
      </c>
      <c r="F1722" s="23">
        <v>33</v>
      </c>
      <c r="G1722" s="23">
        <v>36</v>
      </c>
      <c r="H1722" s="23">
        <v>38</v>
      </c>
      <c r="AD1722" s="24"/>
    </row>
    <row r="1723" spans="1:30">
      <c r="A1723" s="23">
        <v>1722</v>
      </c>
      <c r="B1723" s="194">
        <v>42196</v>
      </c>
      <c r="C1723" s="23">
        <v>9</v>
      </c>
      <c r="D1723" s="23">
        <v>23</v>
      </c>
      <c r="E1723" s="23">
        <v>39</v>
      </c>
      <c r="F1723" s="23">
        <v>41</v>
      </c>
      <c r="G1723" s="23">
        <v>49</v>
      </c>
      <c r="H1723" s="23">
        <v>58</v>
      </c>
      <c r="AD1723" s="24"/>
    </row>
    <row r="1724" spans="1:30">
      <c r="A1724" s="23">
        <v>1723</v>
      </c>
      <c r="B1724" s="194">
        <v>42200</v>
      </c>
      <c r="C1724" s="23">
        <v>14</v>
      </c>
      <c r="D1724" s="23">
        <v>27</v>
      </c>
      <c r="E1724" s="23">
        <v>30</v>
      </c>
      <c r="F1724" s="23">
        <v>46</v>
      </c>
      <c r="G1724" s="23">
        <v>52</v>
      </c>
      <c r="H1724" s="23">
        <v>60</v>
      </c>
      <c r="AD1724" s="24"/>
    </row>
    <row r="1725" spans="1:30">
      <c r="A1725" s="23">
        <v>1724</v>
      </c>
      <c r="B1725" s="194">
        <v>42203</v>
      </c>
      <c r="C1725" s="23">
        <v>27</v>
      </c>
      <c r="D1725" s="23">
        <v>33</v>
      </c>
      <c r="E1725" s="23">
        <v>37</v>
      </c>
      <c r="F1725" s="23">
        <v>39</v>
      </c>
      <c r="G1725" s="23">
        <v>58</v>
      </c>
      <c r="H1725" s="23">
        <v>60</v>
      </c>
      <c r="AD1725" s="24"/>
    </row>
    <row r="1726" spans="1:30">
      <c r="A1726" s="23">
        <v>1725</v>
      </c>
      <c r="B1726" s="194">
        <v>42207</v>
      </c>
      <c r="C1726" s="23">
        <v>16</v>
      </c>
      <c r="D1726" s="23">
        <v>18</v>
      </c>
      <c r="E1726" s="23">
        <v>26</v>
      </c>
      <c r="F1726" s="23">
        <v>30</v>
      </c>
      <c r="G1726" s="23">
        <v>31</v>
      </c>
      <c r="H1726" s="23">
        <v>34</v>
      </c>
      <c r="AD1726" s="24"/>
    </row>
    <row r="1727" spans="1:30">
      <c r="A1727" s="23">
        <v>1726</v>
      </c>
      <c r="B1727" s="194">
        <v>42210</v>
      </c>
      <c r="C1727" s="23">
        <v>3</v>
      </c>
      <c r="D1727" s="23">
        <v>10</v>
      </c>
      <c r="E1727" s="23">
        <v>42</v>
      </c>
      <c r="F1727" s="23">
        <v>49</v>
      </c>
      <c r="G1727" s="23">
        <v>54</v>
      </c>
      <c r="H1727" s="23">
        <v>57</v>
      </c>
      <c r="AD1727" s="24"/>
    </row>
    <row r="1728" spans="1:30">
      <c r="A1728" s="23">
        <v>1727</v>
      </c>
      <c r="B1728" s="194">
        <v>42214</v>
      </c>
      <c r="C1728" s="23">
        <v>4</v>
      </c>
      <c r="D1728" s="23">
        <v>6</v>
      </c>
      <c r="E1728" s="23">
        <v>19</v>
      </c>
      <c r="F1728" s="23">
        <v>20</v>
      </c>
      <c r="G1728" s="23">
        <v>40</v>
      </c>
      <c r="H1728" s="23">
        <v>41</v>
      </c>
      <c r="AD1728" s="24"/>
    </row>
    <row r="1729" spans="1:30">
      <c r="A1729" s="23">
        <v>1728</v>
      </c>
      <c r="B1729" s="194">
        <v>42217</v>
      </c>
      <c r="C1729" s="23">
        <v>3</v>
      </c>
      <c r="D1729" s="23">
        <v>8</v>
      </c>
      <c r="E1729" s="23">
        <v>28</v>
      </c>
      <c r="F1729" s="23">
        <v>39</v>
      </c>
      <c r="G1729" s="23">
        <v>42</v>
      </c>
      <c r="H1729" s="23">
        <v>59</v>
      </c>
      <c r="AD1729" s="24"/>
    </row>
    <row r="1730" spans="1:30">
      <c r="A1730" s="23">
        <v>1729</v>
      </c>
      <c r="B1730" s="194">
        <v>42220</v>
      </c>
      <c r="C1730" s="23">
        <v>7</v>
      </c>
      <c r="D1730" s="23">
        <v>14</v>
      </c>
      <c r="E1730" s="23">
        <v>23</v>
      </c>
      <c r="F1730" s="23">
        <v>43</v>
      </c>
      <c r="G1730" s="23">
        <v>44</v>
      </c>
      <c r="H1730" s="23">
        <v>53</v>
      </c>
      <c r="AD1730" s="24"/>
    </row>
    <row r="1731" spans="1:30">
      <c r="A1731" s="23">
        <v>1730</v>
      </c>
      <c r="B1731" s="194">
        <v>42222</v>
      </c>
      <c r="C1731" s="23">
        <v>1</v>
      </c>
      <c r="D1731" s="23">
        <v>10</v>
      </c>
      <c r="E1731" s="23">
        <v>17</v>
      </c>
      <c r="F1731" s="23">
        <v>24</v>
      </c>
      <c r="G1731" s="23">
        <v>42</v>
      </c>
      <c r="H1731" s="23">
        <v>51</v>
      </c>
      <c r="AD1731" s="24"/>
    </row>
    <row r="1732" spans="1:30">
      <c r="A1732" s="23">
        <v>1731</v>
      </c>
      <c r="B1732" s="194">
        <v>42224</v>
      </c>
      <c r="C1732" s="23">
        <v>5</v>
      </c>
      <c r="D1732" s="23">
        <v>18</v>
      </c>
      <c r="E1732" s="23">
        <v>27</v>
      </c>
      <c r="F1732" s="23">
        <v>43</v>
      </c>
      <c r="G1732" s="23">
        <v>49</v>
      </c>
      <c r="H1732" s="23">
        <v>59</v>
      </c>
      <c r="AD1732" s="24"/>
    </row>
    <row r="1733" spans="1:30">
      <c r="A1733" s="23">
        <v>1732</v>
      </c>
      <c r="B1733" s="194">
        <v>42228</v>
      </c>
      <c r="C1733" s="23">
        <v>25</v>
      </c>
      <c r="D1733" s="23">
        <v>34</v>
      </c>
      <c r="E1733" s="23">
        <v>38</v>
      </c>
      <c r="F1733" s="23">
        <v>45</v>
      </c>
      <c r="G1733" s="23">
        <v>53</v>
      </c>
      <c r="H1733" s="23">
        <v>60</v>
      </c>
      <c r="AD1733" s="24"/>
    </row>
    <row r="1734" spans="1:30">
      <c r="A1734" s="23">
        <v>1733</v>
      </c>
      <c r="B1734" s="194">
        <v>42231</v>
      </c>
      <c r="C1734" s="23">
        <v>3</v>
      </c>
      <c r="D1734" s="23">
        <v>5</v>
      </c>
      <c r="E1734" s="23">
        <v>9</v>
      </c>
      <c r="F1734" s="23">
        <v>14</v>
      </c>
      <c r="G1734" s="23">
        <v>41</v>
      </c>
      <c r="H1734" s="23">
        <v>46</v>
      </c>
      <c r="AD1734" s="24"/>
    </row>
    <row r="1735" spans="1:30">
      <c r="A1735" s="23">
        <v>1734</v>
      </c>
      <c r="B1735" s="194">
        <v>42235</v>
      </c>
      <c r="C1735" s="23">
        <v>12</v>
      </c>
      <c r="D1735" s="23">
        <v>17</v>
      </c>
      <c r="E1735" s="23">
        <v>25</v>
      </c>
      <c r="F1735" s="23">
        <v>29</v>
      </c>
      <c r="G1735" s="23">
        <v>41</v>
      </c>
      <c r="H1735" s="23">
        <v>52</v>
      </c>
      <c r="AD1735" s="24"/>
    </row>
    <row r="1736" spans="1:30">
      <c r="A1736" s="23">
        <v>1735</v>
      </c>
      <c r="B1736" s="194">
        <v>42238</v>
      </c>
      <c r="C1736" s="23">
        <v>6</v>
      </c>
      <c r="D1736" s="23">
        <v>16</v>
      </c>
      <c r="E1736" s="23">
        <v>33</v>
      </c>
      <c r="F1736" s="23">
        <v>34</v>
      </c>
      <c r="G1736" s="23">
        <v>45</v>
      </c>
      <c r="H1736" s="23">
        <v>46</v>
      </c>
      <c r="AD1736" s="24"/>
    </row>
    <row r="1737" spans="1:30">
      <c r="A1737" s="23">
        <v>1736</v>
      </c>
      <c r="B1737" s="194">
        <v>42242</v>
      </c>
      <c r="C1737" s="23">
        <v>12</v>
      </c>
      <c r="D1737" s="23">
        <v>13</v>
      </c>
      <c r="E1737" s="23">
        <v>24</v>
      </c>
      <c r="F1737" s="23">
        <v>29</v>
      </c>
      <c r="G1737" s="23">
        <v>32</v>
      </c>
      <c r="H1737" s="23">
        <v>41</v>
      </c>
      <c r="AD1737" s="24"/>
    </row>
    <row r="1738" spans="1:30">
      <c r="A1738" s="23">
        <v>1737</v>
      </c>
      <c r="B1738" s="194">
        <v>42245</v>
      </c>
      <c r="C1738" s="23">
        <v>5</v>
      </c>
      <c r="D1738" s="23">
        <v>8</v>
      </c>
      <c r="E1738" s="23">
        <v>42</v>
      </c>
      <c r="F1738" s="23">
        <v>50</v>
      </c>
      <c r="G1738" s="23">
        <v>51</v>
      </c>
      <c r="H1738" s="23">
        <v>59</v>
      </c>
      <c r="AD1738" s="24"/>
    </row>
    <row r="1739" spans="1:30">
      <c r="A1739" s="23">
        <v>1738</v>
      </c>
      <c r="B1739" s="194">
        <v>42249</v>
      </c>
      <c r="C1739" s="23">
        <v>12</v>
      </c>
      <c r="D1739" s="23">
        <v>28</v>
      </c>
      <c r="E1739" s="23">
        <v>37</v>
      </c>
      <c r="F1739" s="23">
        <v>46</v>
      </c>
      <c r="G1739" s="23">
        <v>48</v>
      </c>
      <c r="H1739" s="23">
        <v>53</v>
      </c>
      <c r="AD1739" s="24"/>
    </row>
    <row r="1740" spans="1:30">
      <c r="A1740" s="23">
        <v>1739</v>
      </c>
      <c r="B1740" s="194">
        <v>42252</v>
      </c>
      <c r="C1740" s="23">
        <v>9</v>
      </c>
      <c r="D1740" s="23">
        <v>10</v>
      </c>
      <c r="E1740" s="23">
        <v>17</v>
      </c>
      <c r="F1740" s="23">
        <v>32</v>
      </c>
      <c r="G1740" s="23">
        <v>34</v>
      </c>
      <c r="H1740" s="23">
        <v>46</v>
      </c>
      <c r="AD1740" s="24"/>
    </row>
    <row r="1741" spans="1:30">
      <c r="A1741" s="23">
        <v>1740</v>
      </c>
      <c r="B1741" s="194">
        <v>42256</v>
      </c>
      <c r="C1741" s="23">
        <v>10</v>
      </c>
      <c r="D1741" s="23">
        <v>15</v>
      </c>
      <c r="E1741" s="23">
        <v>25</v>
      </c>
      <c r="F1741" s="23">
        <v>38</v>
      </c>
      <c r="G1741" s="23">
        <v>47</v>
      </c>
      <c r="H1741" s="23">
        <v>53</v>
      </c>
      <c r="AD1741" s="24"/>
    </row>
    <row r="1742" spans="1:30">
      <c r="A1742" s="23">
        <v>1741</v>
      </c>
      <c r="B1742" s="194">
        <v>42259</v>
      </c>
      <c r="C1742" s="23">
        <v>15</v>
      </c>
      <c r="D1742" s="23">
        <v>18</v>
      </c>
      <c r="E1742" s="23">
        <v>20</v>
      </c>
      <c r="F1742" s="23">
        <v>32</v>
      </c>
      <c r="G1742" s="23">
        <v>48</v>
      </c>
      <c r="H1742" s="23">
        <v>49</v>
      </c>
      <c r="AD1742" s="24"/>
    </row>
    <row r="1743" spans="1:30">
      <c r="A1743" s="23">
        <v>1742</v>
      </c>
      <c r="B1743" s="194">
        <v>42263</v>
      </c>
      <c r="C1743" s="23">
        <v>11</v>
      </c>
      <c r="D1743" s="23">
        <v>19</v>
      </c>
      <c r="E1743" s="23">
        <v>21</v>
      </c>
      <c r="F1743" s="23">
        <v>23</v>
      </c>
      <c r="G1743" s="23">
        <v>27</v>
      </c>
      <c r="H1743" s="23">
        <v>52</v>
      </c>
      <c r="AD1743" s="24"/>
    </row>
    <row r="1744" spans="1:30">
      <c r="A1744" s="23">
        <v>1743</v>
      </c>
      <c r="B1744" s="194">
        <v>42266</v>
      </c>
      <c r="C1744" s="23">
        <v>4</v>
      </c>
      <c r="D1744" s="23">
        <v>10</v>
      </c>
      <c r="E1744" s="23">
        <v>29</v>
      </c>
      <c r="F1744" s="23">
        <v>31</v>
      </c>
      <c r="G1744" s="23">
        <v>34</v>
      </c>
      <c r="H1744" s="23">
        <v>35</v>
      </c>
      <c r="AD1744" s="24"/>
    </row>
    <row r="1745" spans="1:30">
      <c r="A1745" s="23">
        <v>1744</v>
      </c>
      <c r="B1745" s="194">
        <v>42270</v>
      </c>
      <c r="C1745" s="23">
        <v>9</v>
      </c>
      <c r="D1745" s="23">
        <v>12</v>
      </c>
      <c r="E1745" s="23">
        <v>14</v>
      </c>
      <c r="F1745" s="23">
        <v>29</v>
      </c>
      <c r="G1745" s="23">
        <v>42</v>
      </c>
      <c r="H1745" s="23">
        <v>56</v>
      </c>
      <c r="AD1745" s="24"/>
    </row>
    <row r="1746" spans="1:30">
      <c r="A1746" s="23">
        <v>1745</v>
      </c>
      <c r="B1746" s="194">
        <v>42273</v>
      </c>
      <c r="C1746" s="23">
        <v>9</v>
      </c>
      <c r="D1746" s="23">
        <v>13</v>
      </c>
      <c r="E1746" s="23">
        <v>18</v>
      </c>
      <c r="F1746" s="23">
        <v>47</v>
      </c>
      <c r="G1746" s="23">
        <v>52</v>
      </c>
      <c r="H1746" s="23">
        <v>60</v>
      </c>
      <c r="AD1746" s="24"/>
    </row>
    <row r="1747" spans="1:30">
      <c r="A1747" s="23">
        <v>1746</v>
      </c>
      <c r="B1747" s="194">
        <v>42277</v>
      </c>
      <c r="C1747" s="23">
        <v>6</v>
      </c>
      <c r="D1747" s="23">
        <v>18</v>
      </c>
      <c r="E1747" s="23">
        <v>37</v>
      </c>
      <c r="F1747" s="23">
        <v>40</v>
      </c>
      <c r="G1747" s="23">
        <v>41</v>
      </c>
      <c r="H1747" s="23">
        <v>58</v>
      </c>
      <c r="AD1747" s="24"/>
    </row>
    <row r="1748" spans="1:30">
      <c r="A1748" s="23">
        <v>1747</v>
      </c>
      <c r="B1748" s="194">
        <v>42280</v>
      </c>
      <c r="C1748" s="23">
        <v>6</v>
      </c>
      <c r="D1748" s="23">
        <v>33</v>
      </c>
      <c r="E1748" s="23">
        <v>34</v>
      </c>
      <c r="F1748" s="23">
        <v>48</v>
      </c>
      <c r="G1748" s="23">
        <v>53</v>
      </c>
      <c r="H1748" s="23">
        <v>59</v>
      </c>
      <c r="AD1748" s="24"/>
    </row>
    <row r="1749" spans="1:30">
      <c r="A1749" s="23">
        <v>1748</v>
      </c>
      <c r="B1749" s="194">
        <v>42284</v>
      </c>
      <c r="C1749" s="23">
        <v>2</v>
      </c>
      <c r="D1749" s="23">
        <v>10</v>
      </c>
      <c r="E1749" s="23">
        <v>13</v>
      </c>
      <c r="F1749" s="23">
        <v>41</v>
      </c>
      <c r="G1749" s="23">
        <v>49</v>
      </c>
      <c r="H1749" s="23">
        <v>53</v>
      </c>
      <c r="AD1749" s="24"/>
    </row>
    <row r="1750" spans="1:30">
      <c r="A1750" s="23">
        <v>1749</v>
      </c>
      <c r="B1750" s="194">
        <v>42287</v>
      </c>
      <c r="C1750" s="23">
        <v>3</v>
      </c>
      <c r="D1750" s="23">
        <v>13</v>
      </c>
      <c r="E1750" s="23">
        <v>14</v>
      </c>
      <c r="F1750" s="23">
        <v>29</v>
      </c>
      <c r="G1750" s="23">
        <v>33</v>
      </c>
      <c r="H1750" s="23">
        <v>43</v>
      </c>
      <c r="AD1750" s="24"/>
    </row>
    <row r="1751" spans="1:30">
      <c r="A1751" s="23">
        <v>1750</v>
      </c>
      <c r="B1751" s="194">
        <v>42290</v>
      </c>
      <c r="C1751" s="23">
        <v>15</v>
      </c>
      <c r="D1751" s="23">
        <v>17</v>
      </c>
      <c r="E1751" s="23">
        <v>20</v>
      </c>
      <c r="F1751" s="23">
        <v>31</v>
      </c>
      <c r="G1751" s="23">
        <v>41</v>
      </c>
      <c r="H1751" s="23">
        <v>48</v>
      </c>
      <c r="AD1751" s="24"/>
    </row>
    <row r="1752" spans="1:30">
      <c r="A1752" s="23">
        <v>1751</v>
      </c>
      <c r="B1752" s="194">
        <v>42292</v>
      </c>
      <c r="C1752" s="23">
        <v>15</v>
      </c>
      <c r="D1752" s="23">
        <v>22</v>
      </c>
      <c r="E1752" s="23">
        <v>23</v>
      </c>
      <c r="F1752" s="23">
        <v>42</v>
      </c>
      <c r="G1752" s="23">
        <v>51</v>
      </c>
      <c r="H1752" s="23">
        <v>57</v>
      </c>
      <c r="AD1752" s="24"/>
    </row>
    <row r="1753" spans="1:30">
      <c r="A1753" s="23">
        <v>1752</v>
      </c>
      <c r="B1753" s="194">
        <v>42294</v>
      </c>
      <c r="C1753" s="23">
        <v>9</v>
      </c>
      <c r="D1753" s="23">
        <v>36</v>
      </c>
      <c r="E1753" s="23">
        <v>37</v>
      </c>
      <c r="F1753" s="23">
        <v>53</v>
      </c>
      <c r="G1753" s="23">
        <v>55</v>
      </c>
      <c r="H1753" s="23">
        <v>60</v>
      </c>
      <c r="AD1753" s="24"/>
    </row>
    <row r="1754" spans="1:30">
      <c r="A1754" s="23">
        <v>1753</v>
      </c>
      <c r="B1754" s="194">
        <v>42298</v>
      </c>
      <c r="C1754" s="23">
        <v>8</v>
      </c>
      <c r="D1754" s="23">
        <v>15</v>
      </c>
      <c r="E1754" s="23">
        <v>29</v>
      </c>
      <c r="F1754" s="23">
        <v>35</v>
      </c>
      <c r="G1754" s="23">
        <v>45</v>
      </c>
      <c r="H1754" s="23">
        <v>54</v>
      </c>
      <c r="AD1754" s="24"/>
    </row>
    <row r="1755" spans="1:30">
      <c r="A1755" s="23">
        <v>1754</v>
      </c>
      <c r="B1755" s="194">
        <v>42301</v>
      </c>
      <c r="C1755" s="23">
        <v>20</v>
      </c>
      <c r="D1755" s="23">
        <v>27</v>
      </c>
      <c r="E1755" s="23">
        <v>30</v>
      </c>
      <c r="F1755" s="23">
        <v>31</v>
      </c>
      <c r="G1755" s="23">
        <v>40</v>
      </c>
      <c r="H1755" s="23">
        <v>53</v>
      </c>
      <c r="AD1755" s="24"/>
    </row>
    <row r="1756" spans="1:30">
      <c r="A1756" s="23">
        <v>1755</v>
      </c>
      <c r="B1756" s="194">
        <v>42305</v>
      </c>
      <c r="C1756" s="23">
        <v>2</v>
      </c>
      <c r="D1756" s="23">
        <v>5</v>
      </c>
      <c r="E1756" s="23">
        <v>8</v>
      </c>
      <c r="F1756" s="23">
        <v>18</v>
      </c>
      <c r="G1756" s="23">
        <v>30</v>
      </c>
      <c r="H1756" s="23">
        <v>48</v>
      </c>
      <c r="AD1756" s="24"/>
    </row>
    <row r="1757" spans="1:30">
      <c r="A1757" s="23">
        <v>1756</v>
      </c>
      <c r="B1757" s="194">
        <v>42308</v>
      </c>
      <c r="C1757" s="23">
        <v>6</v>
      </c>
      <c r="D1757" s="23">
        <v>13</v>
      </c>
      <c r="E1757" s="23">
        <v>14</v>
      </c>
      <c r="F1757" s="23">
        <v>28</v>
      </c>
      <c r="G1757" s="23">
        <v>35</v>
      </c>
      <c r="H1757" s="23">
        <v>45</v>
      </c>
      <c r="AD1757" s="24"/>
    </row>
    <row r="1758" spans="1:30">
      <c r="A1758" s="23">
        <v>1757</v>
      </c>
      <c r="B1758" s="194">
        <v>42312</v>
      </c>
      <c r="C1758" s="23">
        <v>13</v>
      </c>
      <c r="D1758" s="23">
        <v>25</v>
      </c>
      <c r="E1758" s="23">
        <v>28</v>
      </c>
      <c r="F1758" s="23">
        <v>37</v>
      </c>
      <c r="G1758" s="23">
        <v>43</v>
      </c>
      <c r="H1758" s="23">
        <v>56</v>
      </c>
      <c r="AD1758" s="24"/>
    </row>
    <row r="1759" spans="1:30">
      <c r="A1759" s="23">
        <v>1758</v>
      </c>
      <c r="B1759" s="194">
        <v>42315</v>
      </c>
      <c r="C1759" s="23">
        <v>6</v>
      </c>
      <c r="D1759" s="23">
        <v>11</v>
      </c>
      <c r="E1759" s="23">
        <v>16</v>
      </c>
      <c r="F1759" s="23">
        <v>23</v>
      </c>
      <c r="G1759" s="23">
        <v>36</v>
      </c>
      <c r="H1759" s="23">
        <v>42</v>
      </c>
      <c r="AD1759" s="24"/>
    </row>
    <row r="1760" spans="1:30">
      <c r="A1760" s="23">
        <v>1759</v>
      </c>
      <c r="B1760" s="194">
        <v>42318</v>
      </c>
      <c r="C1760" s="23">
        <v>2</v>
      </c>
      <c r="D1760" s="23">
        <v>14</v>
      </c>
      <c r="E1760" s="23">
        <v>21</v>
      </c>
      <c r="F1760" s="23">
        <v>22</v>
      </c>
      <c r="G1760" s="23">
        <v>51</v>
      </c>
      <c r="H1760" s="23">
        <v>60</v>
      </c>
      <c r="AD1760" s="24"/>
    </row>
    <row r="1761" spans="1:30">
      <c r="A1761" s="23">
        <v>1760</v>
      </c>
      <c r="B1761" s="194">
        <v>42321</v>
      </c>
      <c r="C1761" s="23">
        <v>10</v>
      </c>
      <c r="D1761" s="23">
        <v>24</v>
      </c>
      <c r="E1761" s="23">
        <v>25</v>
      </c>
      <c r="F1761" s="23">
        <v>36</v>
      </c>
      <c r="G1761" s="23">
        <v>47</v>
      </c>
      <c r="H1761" s="23">
        <v>48</v>
      </c>
      <c r="AD1761" s="24"/>
    </row>
    <row r="1762" spans="1:30">
      <c r="A1762" s="23">
        <v>1761</v>
      </c>
      <c r="B1762" s="194">
        <v>42322</v>
      </c>
      <c r="C1762" s="23">
        <v>9</v>
      </c>
      <c r="D1762" s="23">
        <v>10</v>
      </c>
      <c r="E1762" s="23">
        <v>36</v>
      </c>
      <c r="F1762" s="23">
        <v>50</v>
      </c>
      <c r="G1762" s="23">
        <v>53</v>
      </c>
      <c r="H1762" s="23">
        <v>55</v>
      </c>
      <c r="AD1762" s="24"/>
    </row>
    <row r="1763" spans="1:30">
      <c r="A1763" s="23">
        <v>1762</v>
      </c>
      <c r="B1763" s="194">
        <v>42326</v>
      </c>
      <c r="C1763" s="23">
        <v>26</v>
      </c>
      <c r="D1763" s="23">
        <v>32</v>
      </c>
      <c r="E1763" s="23">
        <v>42</v>
      </c>
      <c r="F1763" s="23">
        <v>45</v>
      </c>
      <c r="G1763" s="23">
        <v>55</v>
      </c>
      <c r="H1763" s="23">
        <v>59</v>
      </c>
      <c r="AD1763" s="24"/>
    </row>
    <row r="1764" spans="1:30">
      <c r="A1764" s="23">
        <v>1763</v>
      </c>
      <c r="B1764" s="194">
        <v>42329</v>
      </c>
      <c r="C1764" s="23">
        <v>9</v>
      </c>
      <c r="D1764" s="23">
        <v>12</v>
      </c>
      <c r="E1764" s="23">
        <v>15</v>
      </c>
      <c r="F1764" s="23">
        <v>21</v>
      </c>
      <c r="G1764" s="23">
        <v>31</v>
      </c>
      <c r="H1764" s="23">
        <v>36</v>
      </c>
      <c r="AD1764" s="24"/>
    </row>
    <row r="1765" spans="1:30">
      <c r="A1765" s="23">
        <v>1764</v>
      </c>
      <c r="B1765" s="194">
        <v>42333</v>
      </c>
      <c r="C1765" s="23">
        <v>6</v>
      </c>
      <c r="D1765" s="23">
        <v>7</v>
      </c>
      <c r="E1765" s="23">
        <v>29</v>
      </c>
      <c r="F1765" s="23">
        <v>39</v>
      </c>
      <c r="G1765" s="23">
        <v>41</v>
      </c>
      <c r="H1765" s="23">
        <v>55</v>
      </c>
      <c r="AD1765" s="24"/>
    </row>
    <row r="1766" spans="1:30">
      <c r="A1766" s="23">
        <v>1765</v>
      </c>
      <c r="B1766" s="194">
        <v>42336</v>
      </c>
      <c r="C1766" s="23">
        <v>1</v>
      </c>
      <c r="D1766" s="23">
        <v>6</v>
      </c>
      <c r="E1766" s="23">
        <v>28</v>
      </c>
      <c r="F1766" s="23">
        <v>37</v>
      </c>
      <c r="G1766" s="23">
        <v>56</v>
      </c>
      <c r="H1766" s="23">
        <v>58</v>
      </c>
      <c r="AD1766" s="24"/>
    </row>
    <row r="1767" spans="1:30">
      <c r="A1767" s="23">
        <v>1766</v>
      </c>
      <c r="B1767" s="194">
        <v>42340</v>
      </c>
      <c r="C1767" s="23">
        <v>22</v>
      </c>
      <c r="D1767" s="23">
        <v>23</v>
      </c>
      <c r="E1767" s="23">
        <v>41</v>
      </c>
      <c r="F1767" s="23">
        <v>46</v>
      </c>
      <c r="G1767" s="23">
        <v>53</v>
      </c>
      <c r="H1767" s="23">
        <v>60</v>
      </c>
      <c r="AD1767" s="24"/>
    </row>
    <row r="1768" spans="1:30">
      <c r="A1768" s="23">
        <v>1767</v>
      </c>
      <c r="B1768" s="194">
        <v>42343</v>
      </c>
      <c r="C1768" s="23">
        <v>16</v>
      </c>
      <c r="D1768" s="23">
        <v>26</v>
      </c>
      <c r="E1768" s="23">
        <v>35</v>
      </c>
      <c r="F1768" s="23">
        <v>39</v>
      </c>
      <c r="G1768" s="23">
        <v>44</v>
      </c>
      <c r="H1768" s="23">
        <v>45</v>
      </c>
      <c r="AD1768" s="24"/>
    </row>
    <row r="1769" spans="1:30">
      <c r="A1769" s="23">
        <v>1768</v>
      </c>
      <c r="B1769" s="194">
        <v>42347</v>
      </c>
      <c r="C1769" s="23">
        <v>5</v>
      </c>
      <c r="D1769" s="23">
        <v>7</v>
      </c>
      <c r="E1769" s="23">
        <v>11</v>
      </c>
      <c r="F1769" s="23">
        <v>34</v>
      </c>
      <c r="G1769" s="23">
        <v>35</v>
      </c>
      <c r="H1769" s="23">
        <v>50</v>
      </c>
      <c r="AD1769" s="24"/>
    </row>
    <row r="1770" spans="1:30">
      <c r="A1770" s="23">
        <v>1769</v>
      </c>
      <c r="B1770" s="194">
        <v>42350</v>
      </c>
      <c r="C1770" s="23">
        <v>32</v>
      </c>
      <c r="D1770" s="23">
        <v>37</v>
      </c>
      <c r="E1770" s="23">
        <v>44</v>
      </c>
      <c r="F1770" s="23">
        <v>47</v>
      </c>
      <c r="G1770" s="23">
        <v>54</v>
      </c>
      <c r="H1770" s="23">
        <v>60</v>
      </c>
      <c r="AD1770" s="24"/>
    </row>
    <row r="1771" spans="1:30">
      <c r="A1771" s="23">
        <v>1770</v>
      </c>
      <c r="B1771" s="194">
        <v>42354</v>
      </c>
      <c r="C1771" s="23">
        <v>11</v>
      </c>
      <c r="D1771" s="23">
        <v>26</v>
      </c>
      <c r="E1771" s="23">
        <v>27</v>
      </c>
      <c r="F1771" s="23">
        <v>30</v>
      </c>
      <c r="G1771" s="23">
        <v>34</v>
      </c>
      <c r="H1771" s="23">
        <v>41</v>
      </c>
      <c r="AD1771" s="24"/>
    </row>
    <row r="1772" spans="1:30">
      <c r="A1772" s="23">
        <v>1771</v>
      </c>
      <c r="B1772" s="194">
        <v>42357</v>
      </c>
      <c r="C1772" s="23">
        <v>2</v>
      </c>
      <c r="D1772" s="23">
        <v>20</v>
      </c>
      <c r="E1772" s="23">
        <v>27</v>
      </c>
      <c r="F1772" s="23">
        <v>28</v>
      </c>
      <c r="G1772" s="23">
        <v>32</v>
      </c>
      <c r="H1772" s="23">
        <v>38</v>
      </c>
      <c r="AD1772" s="24"/>
    </row>
    <row r="1773" spans="1:30">
      <c r="A1773" s="23">
        <v>1772</v>
      </c>
      <c r="B1773" s="194">
        <v>42360</v>
      </c>
      <c r="C1773" s="23">
        <v>12</v>
      </c>
      <c r="D1773" s="23">
        <v>19</v>
      </c>
      <c r="E1773" s="23">
        <v>27</v>
      </c>
      <c r="F1773" s="23">
        <v>39</v>
      </c>
      <c r="G1773" s="23">
        <v>41</v>
      </c>
      <c r="H1773" s="23">
        <v>45</v>
      </c>
      <c r="AD1773" s="24"/>
    </row>
    <row r="1774" spans="1:30">
      <c r="A1774" s="23">
        <v>1773</v>
      </c>
      <c r="B1774" s="194">
        <v>42362</v>
      </c>
      <c r="C1774" s="23">
        <v>15</v>
      </c>
      <c r="D1774" s="23">
        <v>30</v>
      </c>
      <c r="E1774" s="23">
        <v>39</v>
      </c>
      <c r="F1774" s="23">
        <v>41</v>
      </c>
      <c r="G1774" s="23">
        <v>45</v>
      </c>
      <c r="H1774" s="23">
        <v>59</v>
      </c>
      <c r="AD1774" s="24"/>
    </row>
    <row r="1775" spans="1:30">
      <c r="A1775" s="23">
        <v>1774</v>
      </c>
      <c r="B1775" s="194">
        <v>42364</v>
      </c>
      <c r="C1775" s="23">
        <v>1</v>
      </c>
      <c r="D1775" s="23">
        <v>12</v>
      </c>
      <c r="E1775" s="23">
        <v>20</v>
      </c>
      <c r="F1775" s="23">
        <v>30</v>
      </c>
      <c r="G1775" s="23">
        <v>52</v>
      </c>
      <c r="H1775" s="23">
        <v>60</v>
      </c>
      <c r="AD1775" s="24"/>
    </row>
    <row r="1776" spans="1:30">
      <c r="A1776" s="23">
        <v>1775</v>
      </c>
      <c r="B1776" s="194">
        <v>42369</v>
      </c>
      <c r="C1776" s="23">
        <v>2</v>
      </c>
      <c r="D1776" s="23">
        <v>18</v>
      </c>
      <c r="E1776" s="23">
        <v>31</v>
      </c>
      <c r="F1776" s="23">
        <v>42</v>
      </c>
      <c r="G1776" s="23">
        <v>51</v>
      </c>
      <c r="H1776" s="23">
        <v>56</v>
      </c>
      <c r="AD1776" s="24"/>
    </row>
    <row r="1777" spans="1:30">
      <c r="A1777" s="23">
        <v>1776</v>
      </c>
      <c r="B1777" s="194">
        <v>42371</v>
      </c>
      <c r="C1777" s="23">
        <v>10</v>
      </c>
      <c r="D1777" s="23">
        <v>11</v>
      </c>
      <c r="E1777" s="23">
        <v>14</v>
      </c>
      <c r="F1777" s="23">
        <v>19</v>
      </c>
      <c r="G1777" s="23">
        <v>39</v>
      </c>
      <c r="H1777" s="23">
        <v>48</v>
      </c>
      <c r="AD1777" s="24"/>
    </row>
    <row r="1778" spans="1:30">
      <c r="A1778" s="23">
        <v>1777</v>
      </c>
      <c r="B1778" s="194">
        <v>42375</v>
      </c>
      <c r="C1778" s="23">
        <v>4</v>
      </c>
      <c r="D1778" s="23">
        <v>19</v>
      </c>
      <c r="E1778" s="23">
        <v>38</v>
      </c>
      <c r="F1778" s="23">
        <v>44</v>
      </c>
      <c r="G1778" s="23">
        <v>52</v>
      </c>
      <c r="H1778" s="23">
        <v>55</v>
      </c>
      <c r="AD1778" s="24"/>
    </row>
    <row r="1779" spans="1:30">
      <c r="A1779" s="23">
        <v>1778</v>
      </c>
      <c r="B1779" s="194">
        <v>42378</v>
      </c>
      <c r="C1779" s="23">
        <v>4</v>
      </c>
      <c r="D1779" s="23">
        <v>10</v>
      </c>
      <c r="E1779" s="23">
        <v>38</v>
      </c>
      <c r="F1779" s="23">
        <v>40</v>
      </c>
      <c r="G1779" s="23">
        <v>45</v>
      </c>
      <c r="H1779" s="23">
        <v>48</v>
      </c>
      <c r="AD1779" s="24"/>
    </row>
    <row r="1780" spans="1:30">
      <c r="A1780" s="23">
        <v>1779</v>
      </c>
      <c r="B1780" s="194">
        <v>42381</v>
      </c>
      <c r="C1780" s="23">
        <v>12</v>
      </c>
      <c r="D1780" s="23">
        <v>25</v>
      </c>
      <c r="E1780" s="23">
        <v>30</v>
      </c>
      <c r="F1780" s="23">
        <v>39</v>
      </c>
      <c r="G1780" s="23">
        <v>56</v>
      </c>
      <c r="H1780" s="23">
        <v>57</v>
      </c>
      <c r="AD1780" s="24"/>
    </row>
    <row r="1781" spans="1:30">
      <c r="A1781" s="23">
        <v>1780</v>
      </c>
      <c r="B1781" s="194">
        <v>42383</v>
      </c>
      <c r="C1781" s="23">
        <v>6</v>
      </c>
      <c r="D1781" s="23">
        <v>20</v>
      </c>
      <c r="E1781" s="23">
        <v>22</v>
      </c>
      <c r="F1781" s="23">
        <v>31</v>
      </c>
      <c r="G1781" s="23">
        <v>33</v>
      </c>
      <c r="H1781" s="23">
        <v>34</v>
      </c>
      <c r="AD1781" s="24"/>
    </row>
    <row r="1782" spans="1:30">
      <c r="A1782" s="23">
        <v>1781</v>
      </c>
      <c r="B1782" s="194">
        <v>42385</v>
      </c>
      <c r="C1782" s="23">
        <v>1</v>
      </c>
      <c r="D1782" s="23">
        <v>8</v>
      </c>
      <c r="E1782" s="23">
        <v>22</v>
      </c>
      <c r="F1782" s="23">
        <v>49</v>
      </c>
      <c r="G1782" s="23">
        <v>52</v>
      </c>
      <c r="H1782" s="23">
        <v>53</v>
      </c>
      <c r="AD1782" s="24"/>
    </row>
    <row r="1783" spans="1:30">
      <c r="A1783" s="23">
        <v>1782</v>
      </c>
      <c r="B1783" s="194">
        <v>42389</v>
      </c>
      <c r="C1783" s="23">
        <v>6</v>
      </c>
      <c r="D1783" s="23">
        <v>18</v>
      </c>
      <c r="E1783" s="23">
        <v>34</v>
      </c>
      <c r="F1783" s="23">
        <v>47</v>
      </c>
      <c r="G1783" s="23">
        <v>52</v>
      </c>
      <c r="H1783" s="23">
        <v>57</v>
      </c>
      <c r="AD1783" s="24"/>
    </row>
    <row r="1784" spans="1:30">
      <c r="A1784" s="23">
        <v>1783</v>
      </c>
      <c r="B1784" s="194">
        <v>42392</v>
      </c>
      <c r="C1784" s="23">
        <v>4</v>
      </c>
      <c r="D1784" s="23">
        <v>6</v>
      </c>
      <c r="E1784" s="23">
        <v>16</v>
      </c>
      <c r="F1784" s="23">
        <v>18</v>
      </c>
      <c r="G1784" s="23">
        <v>21</v>
      </c>
      <c r="H1784" s="23">
        <v>38</v>
      </c>
      <c r="AD1784" s="24"/>
    </row>
    <row r="1785" spans="1:30">
      <c r="A1785" s="23">
        <v>1784</v>
      </c>
      <c r="B1785" s="194">
        <v>42396</v>
      </c>
      <c r="C1785" s="23">
        <v>4</v>
      </c>
      <c r="D1785" s="23">
        <v>15</v>
      </c>
      <c r="E1785" s="23">
        <v>26</v>
      </c>
      <c r="F1785" s="23">
        <v>30</v>
      </c>
      <c r="G1785" s="23">
        <v>54</v>
      </c>
      <c r="H1785" s="23">
        <v>55</v>
      </c>
      <c r="AD1785" s="24"/>
    </row>
    <row r="1786" spans="1:30">
      <c r="A1786" s="23">
        <v>1785</v>
      </c>
      <c r="B1786" s="194">
        <v>42399</v>
      </c>
      <c r="C1786" s="23">
        <v>5</v>
      </c>
      <c r="D1786" s="23">
        <v>11</v>
      </c>
      <c r="E1786" s="23">
        <v>27</v>
      </c>
      <c r="F1786" s="23">
        <v>41</v>
      </c>
      <c r="G1786" s="23">
        <v>42</v>
      </c>
      <c r="H1786" s="23">
        <v>54</v>
      </c>
      <c r="AD1786" s="24"/>
    </row>
    <row r="1787" spans="1:30">
      <c r="A1787" s="23">
        <v>1786</v>
      </c>
      <c r="B1787" s="194">
        <v>42402</v>
      </c>
      <c r="C1787" s="23">
        <v>2</v>
      </c>
      <c r="D1787" s="23">
        <v>6</v>
      </c>
      <c r="E1787" s="23">
        <v>8</v>
      </c>
      <c r="F1787" s="23">
        <v>21</v>
      </c>
      <c r="G1787" s="23">
        <v>25</v>
      </c>
      <c r="H1787" s="23">
        <v>34</v>
      </c>
      <c r="AD1787" s="24"/>
    </row>
    <row r="1788" spans="1:30">
      <c r="A1788" s="23">
        <v>1787</v>
      </c>
      <c r="B1788" s="194">
        <v>42404</v>
      </c>
      <c r="C1788" s="23">
        <v>1</v>
      </c>
      <c r="D1788" s="23">
        <v>5</v>
      </c>
      <c r="E1788" s="23">
        <v>13</v>
      </c>
      <c r="F1788" s="23">
        <v>25</v>
      </c>
      <c r="G1788" s="23">
        <v>26</v>
      </c>
      <c r="H1788" s="23">
        <v>29</v>
      </c>
      <c r="AD1788" s="24"/>
    </row>
    <row r="1789" spans="1:30">
      <c r="A1789" s="23">
        <v>1788</v>
      </c>
      <c r="B1789" s="194">
        <v>42406</v>
      </c>
      <c r="C1789" s="23">
        <v>3</v>
      </c>
      <c r="D1789" s="23">
        <v>13</v>
      </c>
      <c r="E1789" s="23">
        <v>42</v>
      </c>
      <c r="F1789" s="23">
        <v>45</v>
      </c>
      <c r="G1789" s="23">
        <v>56</v>
      </c>
      <c r="H1789" s="23">
        <v>59</v>
      </c>
      <c r="AD1789" s="24"/>
    </row>
    <row r="1790" spans="1:30">
      <c r="A1790" s="23">
        <v>1789</v>
      </c>
      <c r="B1790" s="194">
        <v>42410</v>
      </c>
      <c r="C1790" s="23">
        <v>6</v>
      </c>
      <c r="D1790" s="23">
        <v>25</v>
      </c>
      <c r="E1790" s="23">
        <v>43</v>
      </c>
      <c r="F1790" s="23">
        <v>57</v>
      </c>
      <c r="G1790" s="23">
        <v>58</v>
      </c>
      <c r="H1790" s="23">
        <v>59</v>
      </c>
      <c r="AD1790" s="24"/>
    </row>
    <row r="1791" spans="1:30">
      <c r="A1791" s="23">
        <v>1790</v>
      </c>
      <c r="B1791" s="194">
        <v>42413</v>
      </c>
      <c r="C1791" s="23">
        <v>11</v>
      </c>
      <c r="D1791" s="23">
        <v>13</v>
      </c>
      <c r="E1791" s="23">
        <v>26</v>
      </c>
      <c r="F1791" s="23">
        <v>27</v>
      </c>
      <c r="G1791" s="23">
        <v>28</v>
      </c>
      <c r="H1791" s="23">
        <v>50</v>
      </c>
      <c r="AD1791" s="24"/>
    </row>
    <row r="1792" spans="1:30">
      <c r="A1792" s="23">
        <v>1791</v>
      </c>
      <c r="B1792" s="194">
        <v>42417</v>
      </c>
      <c r="C1792" s="23">
        <v>12</v>
      </c>
      <c r="D1792" s="23">
        <v>18</v>
      </c>
      <c r="E1792" s="23">
        <v>46</v>
      </c>
      <c r="F1792" s="23">
        <v>50</v>
      </c>
      <c r="G1792" s="23">
        <v>53</v>
      </c>
      <c r="H1792" s="23">
        <v>55</v>
      </c>
      <c r="AD1792" s="24"/>
    </row>
    <row r="1793" spans="1:30">
      <c r="A1793" s="23">
        <v>1792</v>
      </c>
      <c r="B1793" s="194">
        <v>42420</v>
      </c>
      <c r="C1793" s="23">
        <v>2</v>
      </c>
      <c r="D1793" s="23">
        <v>16</v>
      </c>
      <c r="E1793" s="23">
        <v>17</v>
      </c>
      <c r="F1793" s="23">
        <v>18</v>
      </c>
      <c r="G1793" s="23">
        <v>41</v>
      </c>
      <c r="H1793" s="23">
        <v>47</v>
      </c>
      <c r="AD1793" s="24"/>
    </row>
    <row r="1794" spans="1:30">
      <c r="A1794" s="23">
        <v>1793</v>
      </c>
      <c r="B1794" s="194">
        <v>42424</v>
      </c>
      <c r="C1794" s="23">
        <v>13</v>
      </c>
      <c r="D1794" s="23">
        <v>14</v>
      </c>
      <c r="E1794" s="23">
        <v>22</v>
      </c>
      <c r="F1794" s="23">
        <v>54</v>
      </c>
      <c r="G1794" s="23">
        <v>56</v>
      </c>
      <c r="H1794" s="23">
        <v>58</v>
      </c>
      <c r="AD1794" s="24"/>
    </row>
    <row r="1795" spans="1:30">
      <c r="A1795" s="23">
        <v>1794</v>
      </c>
      <c r="B1795" s="194">
        <v>42427</v>
      </c>
      <c r="C1795" s="23">
        <v>1</v>
      </c>
      <c r="D1795" s="23">
        <v>5</v>
      </c>
      <c r="E1795" s="23">
        <v>34</v>
      </c>
      <c r="F1795" s="23">
        <v>37</v>
      </c>
      <c r="G1795" s="23">
        <v>40</v>
      </c>
      <c r="H1795" s="23">
        <v>60</v>
      </c>
      <c r="AD1795" s="24"/>
    </row>
    <row r="1796" spans="1:30">
      <c r="A1796" s="23">
        <v>1795</v>
      </c>
      <c r="B1796" s="194">
        <v>42431</v>
      </c>
      <c r="C1796" s="23">
        <v>30</v>
      </c>
      <c r="D1796" s="23">
        <v>42</v>
      </c>
      <c r="E1796" s="23">
        <v>47</v>
      </c>
      <c r="F1796" s="23">
        <v>50</v>
      </c>
      <c r="G1796" s="23">
        <v>55</v>
      </c>
      <c r="H1796" s="23">
        <v>58</v>
      </c>
      <c r="AD1796" s="24"/>
    </row>
    <row r="1797" spans="1:30">
      <c r="A1797" s="23">
        <v>1796</v>
      </c>
      <c r="B1797" s="194">
        <v>42434</v>
      </c>
      <c r="C1797" s="23">
        <v>22</v>
      </c>
      <c r="D1797" s="23">
        <v>23</v>
      </c>
      <c r="E1797" s="23">
        <v>34</v>
      </c>
      <c r="F1797" s="23">
        <v>48</v>
      </c>
      <c r="G1797" s="23">
        <v>53</v>
      </c>
      <c r="H1797" s="23">
        <v>54</v>
      </c>
      <c r="AD1797" s="24"/>
    </row>
    <row r="1798" spans="1:30">
      <c r="A1798" s="23">
        <v>1797</v>
      </c>
      <c r="B1798" s="194">
        <v>42437</v>
      </c>
      <c r="C1798" s="23">
        <v>2</v>
      </c>
      <c r="D1798" s="23">
        <v>13</v>
      </c>
      <c r="E1798" s="23">
        <v>14</v>
      </c>
      <c r="F1798" s="23">
        <v>35</v>
      </c>
      <c r="G1798" s="23">
        <v>54</v>
      </c>
      <c r="H1798" s="23">
        <v>57</v>
      </c>
      <c r="AD1798" s="24"/>
    </row>
    <row r="1799" spans="1:30">
      <c r="A1799" s="23">
        <v>1798</v>
      </c>
      <c r="B1799" s="194">
        <v>42439</v>
      </c>
      <c r="C1799" s="23">
        <v>2</v>
      </c>
      <c r="D1799" s="23">
        <v>9</v>
      </c>
      <c r="E1799" s="23">
        <v>23</v>
      </c>
      <c r="F1799" s="23">
        <v>28</v>
      </c>
      <c r="G1799" s="23">
        <v>45</v>
      </c>
      <c r="H1799" s="23">
        <v>53</v>
      </c>
      <c r="AD1799" s="24"/>
    </row>
    <row r="1800" spans="1:30">
      <c r="A1800" s="23">
        <v>1799</v>
      </c>
      <c r="B1800" s="194">
        <v>42441</v>
      </c>
      <c r="C1800" s="23">
        <v>1</v>
      </c>
      <c r="D1800" s="23">
        <v>3</v>
      </c>
      <c r="E1800" s="23">
        <v>4</v>
      </c>
      <c r="F1800" s="23">
        <v>39</v>
      </c>
      <c r="G1800" s="23">
        <v>51</v>
      </c>
      <c r="H1800" s="23">
        <v>53</v>
      </c>
      <c r="AD1800" s="24"/>
    </row>
    <row r="1801" spans="1:30">
      <c r="A1801" s="23">
        <v>1800</v>
      </c>
      <c r="B1801" s="194">
        <v>42445</v>
      </c>
      <c r="C1801" s="23">
        <v>6</v>
      </c>
      <c r="D1801" s="23">
        <v>11</v>
      </c>
      <c r="E1801" s="23">
        <v>16</v>
      </c>
      <c r="F1801" s="23">
        <v>19</v>
      </c>
      <c r="G1801" s="23">
        <v>31</v>
      </c>
      <c r="H1801" s="23">
        <v>56</v>
      </c>
      <c r="AD1801" s="24"/>
    </row>
    <row r="1802" spans="1:30">
      <c r="A1802" s="23">
        <v>1801</v>
      </c>
      <c r="B1802" s="194">
        <v>42448</v>
      </c>
      <c r="C1802" s="23">
        <v>6</v>
      </c>
      <c r="D1802" s="23">
        <v>19</v>
      </c>
      <c r="E1802" s="23">
        <v>34</v>
      </c>
      <c r="F1802" s="23">
        <v>43</v>
      </c>
      <c r="G1802" s="23">
        <v>45</v>
      </c>
      <c r="H1802" s="23">
        <v>54</v>
      </c>
      <c r="AD1802" s="24"/>
    </row>
    <row r="1803" spans="1:30">
      <c r="A1803" s="23">
        <v>1802</v>
      </c>
      <c r="B1803" s="194">
        <v>42452</v>
      </c>
      <c r="C1803" s="23">
        <v>2</v>
      </c>
      <c r="D1803" s="23">
        <v>6</v>
      </c>
      <c r="E1803" s="23">
        <v>13</v>
      </c>
      <c r="F1803" s="23">
        <v>14</v>
      </c>
      <c r="G1803" s="23">
        <v>17</v>
      </c>
      <c r="H1803" s="23">
        <v>44</v>
      </c>
      <c r="AD1803" s="24"/>
    </row>
    <row r="1804" spans="1:30">
      <c r="A1804" s="23">
        <v>1803</v>
      </c>
      <c r="B1804" s="194">
        <v>42455</v>
      </c>
      <c r="C1804" s="23">
        <v>4</v>
      </c>
      <c r="D1804" s="23">
        <v>8</v>
      </c>
      <c r="E1804" s="23">
        <v>29</v>
      </c>
      <c r="F1804" s="23">
        <v>38</v>
      </c>
      <c r="G1804" s="23">
        <v>49</v>
      </c>
      <c r="H1804" s="23">
        <v>50</v>
      </c>
      <c r="AD1804" s="24"/>
    </row>
    <row r="1805" spans="1:30">
      <c r="A1805" s="23">
        <v>1804</v>
      </c>
      <c r="B1805" s="194">
        <v>42459</v>
      </c>
      <c r="C1805" s="23">
        <v>20</v>
      </c>
      <c r="D1805" s="23">
        <v>21</v>
      </c>
      <c r="E1805" s="23">
        <v>28</v>
      </c>
      <c r="F1805" s="23">
        <v>48</v>
      </c>
      <c r="G1805" s="23">
        <v>50</v>
      </c>
      <c r="H1805" s="23">
        <v>59</v>
      </c>
      <c r="AD1805" s="24"/>
    </row>
    <row r="1806" spans="1:30">
      <c r="A1806" s="23">
        <v>1805</v>
      </c>
      <c r="B1806" s="194">
        <v>42462</v>
      </c>
      <c r="C1806" s="23">
        <v>17</v>
      </c>
      <c r="D1806" s="23">
        <v>22</v>
      </c>
      <c r="E1806" s="23">
        <v>27</v>
      </c>
      <c r="F1806" s="23">
        <v>31</v>
      </c>
      <c r="G1806" s="23">
        <v>49</v>
      </c>
      <c r="H1806" s="23">
        <v>57</v>
      </c>
      <c r="AD1806" s="24"/>
    </row>
    <row r="1807" spans="1:30">
      <c r="A1807" s="23">
        <v>1806</v>
      </c>
      <c r="B1807" s="194">
        <v>42466</v>
      </c>
      <c r="C1807" s="23">
        <v>11</v>
      </c>
      <c r="D1807" s="23">
        <v>20</v>
      </c>
      <c r="E1807" s="23">
        <v>35</v>
      </c>
      <c r="F1807" s="23">
        <v>42</v>
      </c>
      <c r="G1807" s="23">
        <v>55</v>
      </c>
      <c r="H1807" s="23">
        <v>58</v>
      </c>
      <c r="AD1807" s="24"/>
    </row>
    <row r="1808" spans="1:30">
      <c r="A1808" s="23">
        <v>1807</v>
      </c>
      <c r="B1808" s="194">
        <v>42469</v>
      </c>
      <c r="C1808" s="23">
        <v>1</v>
      </c>
      <c r="D1808" s="23">
        <v>15</v>
      </c>
      <c r="E1808" s="23">
        <v>16</v>
      </c>
      <c r="F1808" s="23">
        <v>22</v>
      </c>
      <c r="G1808" s="23">
        <v>25</v>
      </c>
      <c r="H1808" s="23">
        <v>43</v>
      </c>
      <c r="AD1808" s="24"/>
    </row>
    <row r="1809" spans="1:30">
      <c r="A1809" s="23">
        <v>1808</v>
      </c>
      <c r="B1809" s="194">
        <v>42473</v>
      </c>
      <c r="C1809" s="23">
        <v>2</v>
      </c>
      <c r="D1809" s="23">
        <v>14</v>
      </c>
      <c r="E1809" s="23">
        <v>20</v>
      </c>
      <c r="F1809" s="23">
        <v>25</v>
      </c>
      <c r="G1809" s="23">
        <v>41</v>
      </c>
      <c r="H1809" s="23">
        <v>45</v>
      </c>
      <c r="AD1809" s="24"/>
    </row>
    <row r="1810" spans="1:30">
      <c r="A1810" s="23">
        <v>1809</v>
      </c>
      <c r="B1810" s="194">
        <v>42476</v>
      </c>
      <c r="C1810" s="23">
        <v>9</v>
      </c>
      <c r="D1810" s="23">
        <v>12</v>
      </c>
      <c r="E1810" s="23">
        <v>23</v>
      </c>
      <c r="F1810" s="23">
        <v>24</v>
      </c>
      <c r="G1810" s="23">
        <v>46</v>
      </c>
      <c r="H1810" s="23">
        <v>54</v>
      </c>
      <c r="AD1810" s="24"/>
    </row>
    <row r="1811" spans="1:30">
      <c r="A1811" s="23">
        <v>1810</v>
      </c>
      <c r="B1811" s="194">
        <v>42480</v>
      </c>
      <c r="C1811" s="23">
        <v>1</v>
      </c>
      <c r="D1811" s="23">
        <v>10</v>
      </c>
      <c r="E1811" s="23">
        <v>25</v>
      </c>
      <c r="F1811" s="23">
        <v>43</v>
      </c>
      <c r="G1811" s="23">
        <v>50</v>
      </c>
      <c r="H1811" s="23">
        <v>56</v>
      </c>
      <c r="AD1811" s="24"/>
    </row>
    <row r="1812" spans="1:30">
      <c r="A1812" s="23">
        <v>1811</v>
      </c>
      <c r="B1812" s="194">
        <v>42483</v>
      </c>
      <c r="C1812" s="23">
        <v>5</v>
      </c>
      <c r="D1812" s="23">
        <v>17</v>
      </c>
      <c r="E1812" s="23">
        <v>32</v>
      </c>
      <c r="F1812" s="23">
        <v>35</v>
      </c>
      <c r="G1812" s="23">
        <v>37</v>
      </c>
      <c r="H1812" s="23">
        <v>57</v>
      </c>
      <c r="AD1812" s="24"/>
    </row>
    <row r="1813" spans="1:30">
      <c r="A1813" s="23">
        <v>1812</v>
      </c>
      <c r="B1813" s="194">
        <v>42487</v>
      </c>
      <c r="C1813" s="23">
        <v>20</v>
      </c>
      <c r="D1813" s="23">
        <v>23</v>
      </c>
      <c r="E1813" s="23">
        <v>32</v>
      </c>
      <c r="F1813" s="23">
        <v>34</v>
      </c>
      <c r="G1813" s="23">
        <v>37</v>
      </c>
      <c r="H1813" s="23">
        <v>45</v>
      </c>
      <c r="AD1813" s="24"/>
    </row>
    <row r="1814" spans="1:30">
      <c r="A1814" s="23">
        <v>1813</v>
      </c>
      <c r="B1814" s="194">
        <v>42490</v>
      </c>
      <c r="C1814" s="23">
        <v>9</v>
      </c>
      <c r="D1814" s="23">
        <v>11</v>
      </c>
      <c r="E1814" s="23">
        <v>13</v>
      </c>
      <c r="F1814" s="23">
        <v>15</v>
      </c>
      <c r="G1814" s="23">
        <v>19</v>
      </c>
      <c r="H1814" s="23">
        <v>51</v>
      </c>
      <c r="AD1814" s="24"/>
    </row>
    <row r="1815" spans="1:30">
      <c r="A1815" s="23">
        <v>1814</v>
      </c>
      <c r="B1815" s="194">
        <v>42493</v>
      </c>
      <c r="C1815" s="23">
        <v>9</v>
      </c>
      <c r="D1815" s="23">
        <v>11</v>
      </c>
      <c r="E1815" s="23">
        <v>27</v>
      </c>
      <c r="F1815" s="23">
        <v>46</v>
      </c>
      <c r="G1815" s="23">
        <v>51</v>
      </c>
      <c r="H1815" s="23">
        <v>53</v>
      </c>
      <c r="AD1815" s="24"/>
    </row>
    <row r="1816" spans="1:30">
      <c r="A1816" s="23">
        <v>1815</v>
      </c>
      <c r="B1816" s="194">
        <v>42495</v>
      </c>
      <c r="C1816" s="23">
        <v>8</v>
      </c>
      <c r="D1816" s="23">
        <v>11</v>
      </c>
      <c r="E1816" s="23">
        <v>25</v>
      </c>
      <c r="F1816" s="23">
        <v>39</v>
      </c>
      <c r="G1816" s="23">
        <v>41</v>
      </c>
      <c r="H1816" s="23">
        <v>60</v>
      </c>
      <c r="AD1816" s="24"/>
    </row>
    <row r="1817" spans="1:30">
      <c r="A1817" s="23">
        <v>1816</v>
      </c>
      <c r="B1817" s="194">
        <v>42497</v>
      </c>
      <c r="C1817" s="23">
        <v>5</v>
      </c>
      <c r="D1817" s="23">
        <v>10</v>
      </c>
      <c r="E1817" s="23">
        <v>12</v>
      </c>
      <c r="F1817" s="23">
        <v>22</v>
      </c>
      <c r="G1817" s="23">
        <v>28</v>
      </c>
      <c r="H1817" s="23">
        <v>46</v>
      </c>
      <c r="AD1817" s="24"/>
    </row>
    <row r="1818" spans="1:30">
      <c r="A1818" s="23">
        <v>1817</v>
      </c>
      <c r="B1818" s="194">
        <v>42501</v>
      </c>
      <c r="C1818" s="23">
        <v>1</v>
      </c>
      <c r="D1818" s="23">
        <v>4</v>
      </c>
      <c r="E1818" s="23">
        <v>26</v>
      </c>
      <c r="F1818" s="23">
        <v>39</v>
      </c>
      <c r="G1818" s="23">
        <v>47</v>
      </c>
      <c r="H1818" s="23">
        <v>55</v>
      </c>
      <c r="AD1818" s="24"/>
    </row>
    <row r="1819" spans="1:30">
      <c r="A1819" s="23">
        <v>1818</v>
      </c>
      <c r="B1819" s="194">
        <v>42504</v>
      </c>
      <c r="C1819" s="23">
        <v>2</v>
      </c>
      <c r="D1819" s="23">
        <v>6</v>
      </c>
      <c r="E1819" s="23">
        <v>10</v>
      </c>
      <c r="F1819" s="23">
        <v>15</v>
      </c>
      <c r="G1819" s="23">
        <v>53</v>
      </c>
      <c r="H1819" s="23">
        <v>56</v>
      </c>
      <c r="AD1819" s="24"/>
    </row>
    <row r="1820" spans="1:30">
      <c r="A1820" s="23">
        <v>1819</v>
      </c>
      <c r="B1820" s="194">
        <v>42508</v>
      </c>
      <c r="C1820" s="23">
        <v>17</v>
      </c>
      <c r="D1820" s="23">
        <v>18</v>
      </c>
      <c r="E1820" s="23">
        <v>26</v>
      </c>
      <c r="F1820" s="23">
        <v>30</v>
      </c>
      <c r="G1820" s="23">
        <v>33</v>
      </c>
      <c r="H1820" s="23">
        <v>37</v>
      </c>
      <c r="AD1820" s="24"/>
    </row>
    <row r="1821" spans="1:30">
      <c r="A1821" s="23">
        <v>1820</v>
      </c>
      <c r="B1821" s="194">
        <v>42511</v>
      </c>
      <c r="C1821" s="23">
        <v>3</v>
      </c>
      <c r="D1821" s="23">
        <v>19</v>
      </c>
      <c r="E1821" s="23">
        <v>23</v>
      </c>
      <c r="F1821" s="23">
        <v>27</v>
      </c>
      <c r="G1821" s="23">
        <v>40</v>
      </c>
      <c r="H1821" s="23">
        <v>45</v>
      </c>
      <c r="AD1821" s="24"/>
    </row>
    <row r="1822" spans="1:30">
      <c r="A1822" s="23">
        <v>1821</v>
      </c>
      <c r="B1822" s="194">
        <v>42515</v>
      </c>
      <c r="C1822" s="23">
        <v>19</v>
      </c>
      <c r="D1822" s="23">
        <v>22</v>
      </c>
      <c r="E1822" s="23">
        <v>31</v>
      </c>
      <c r="F1822" s="23">
        <v>36</v>
      </c>
      <c r="G1822" s="23">
        <v>52</v>
      </c>
      <c r="H1822" s="23">
        <v>53</v>
      </c>
      <c r="AD1822" s="24"/>
    </row>
    <row r="1823" spans="1:30">
      <c r="A1823" s="23">
        <v>1822</v>
      </c>
      <c r="B1823" s="194">
        <v>42518</v>
      </c>
      <c r="C1823" s="23">
        <v>1</v>
      </c>
      <c r="D1823" s="23">
        <v>22</v>
      </c>
      <c r="E1823" s="23">
        <v>26</v>
      </c>
      <c r="F1823" s="23">
        <v>43</v>
      </c>
      <c r="G1823" s="23">
        <v>50</v>
      </c>
      <c r="H1823" s="23">
        <v>53</v>
      </c>
      <c r="AD1823" s="24"/>
    </row>
    <row r="1824" spans="1:30">
      <c r="A1824" s="23">
        <v>1823</v>
      </c>
      <c r="B1824" s="194">
        <v>42522</v>
      </c>
      <c r="C1824" s="23">
        <v>4</v>
      </c>
      <c r="D1824" s="23">
        <v>9</v>
      </c>
      <c r="E1824" s="23">
        <v>21</v>
      </c>
      <c r="F1824" s="23">
        <v>34</v>
      </c>
      <c r="G1824" s="23">
        <v>54</v>
      </c>
      <c r="H1824" s="23">
        <v>59</v>
      </c>
      <c r="AD1824" s="24"/>
    </row>
    <row r="1825" spans="1:30">
      <c r="A1825" s="23">
        <v>1824</v>
      </c>
      <c r="B1825" s="194">
        <v>42525</v>
      </c>
      <c r="C1825" s="23">
        <v>5</v>
      </c>
      <c r="D1825" s="23">
        <v>6</v>
      </c>
      <c r="E1825" s="23">
        <v>12</v>
      </c>
      <c r="F1825" s="23">
        <v>19</v>
      </c>
      <c r="G1825" s="23">
        <v>30</v>
      </c>
      <c r="H1825" s="23">
        <v>60</v>
      </c>
      <c r="AD1825" s="24"/>
    </row>
    <row r="1826" spans="1:30">
      <c r="A1826" s="23">
        <v>1825</v>
      </c>
      <c r="B1826" s="194">
        <v>42528</v>
      </c>
      <c r="C1826" s="23">
        <v>10</v>
      </c>
      <c r="D1826" s="23">
        <v>11</v>
      </c>
      <c r="E1826" s="23">
        <v>21</v>
      </c>
      <c r="F1826" s="23">
        <v>50</v>
      </c>
      <c r="G1826" s="23">
        <v>51</v>
      </c>
      <c r="H1826" s="23">
        <v>54</v>
      </c>
      <c r="AD1826" s="24"/>
    </row>
    <row r="1827" spans="1:30">
      <c r="A1827" s="23">
        <v>1826</v>
      </c>
      <c r="B1827" s="194">
        <v>42530</v>
      </c>
      <c r="C1827" s="23">
        <v>17</v>
      </c>
      <c r="D1827" s="23">
        <v>19</v>
      </c>
      <c r="E1827" s="23">
        <v>32</v>
      </c>
      <c r="F1827" s="23">
        <v>43</v>
      </c>
      <c r="G1827" s="23">
        <v>48</v>
      </c>
      <c r="H1827" s="23">
        <v>51</v>
      </c>
      <c r="AD1827" s="24"/>
    </row>
    <row r="1828" spans="1:30">
      <c r="A1828" s="23">
        <v>1827</v>
      </c>
      <c r="B1828" s="194">
        <v>42532</v>
      </c>
      <c r="C1828" s="23">
        <v>26</v>
      </c>
      <c r="D1828" s="23">
        <v>33</v>
      </c>
      <c r="E1828" s="23">
        <v>42</v>
      </c>
      <c r="F1828" s="23">
        <v>43</v>
      </c>
      <c r="G1828" s="23">
        <v>53</v>
      </c>
      <c r="H1828" s="23">
        <v>54</v>
      </c>
      <c r="AD1828" s="24"/>
    </row>
    <row r="1829" spans="1:30">
      <c r="A1829" s="23">
        <v>1828</v>
      </c>
      <c r="B1829" s="194">
        <v>42536</v>
      </c>
      <c r="C1829" s="23">
        <v>6</v>
      </c>
      <c r="D1829" s="23">
        <v>11</v>
      </c>
      <c r="E1829" s="23">
        <v>32</v>
      </c>
      <c r="F1829" s="23">
        <v>40</v>
      </c>
      <c r="G1829" s="23">
        <v>48</v>
      </c>
      <c r="H1829" s="23">
        <v>59</v>
      </c>
      <c r="AD1829" s="24"/>
    </row>
    <row r="1830" spans="1:30">
      <c r="A1830" s="23">
        <v>1829</v>
      </c>
      <c r="B1830" s="194">
        <v>42539</v>
      </c>
      <c r="C1830" s="23">
        <v>7</v>
      </c>
      <c r="D1830" s="23">
        <v>13</v>
      </c>
      <c r="E1830" s="23">
        <v>24</v>
      </c>
      <c r="F1830" s="23">
        <v>30</v>
      </c>
      <c r="G1830" s="23">
        <v>32</v>
      </c>
      <c r="H1830" s="23">
        <v>53</v>
      </c>
      <c r="AD1830" s="24"/>
    </row>
    <row r="1831" spans="1:30">
      <c r="A1831" s="23">
        <v>1830</v>
      </c>
      <c r="B1831" s="194">
        <v>42543</v>
      </c>
      <c r="C1831" s="23">
        <v>3</v>
      </c>
      <c r="D1831" s="23">
        <v>7</v>
      </c>
      <c r="E1831" s="23">
        <v>29</v>
      </c>
      <c r="F1831" s="23">
        <v>37</v>
      </c>
      <c r="G1831" s="23">
        <v>54</v>
      </c>
      <c r="H1831" s="23">
        <v>60</v>
      </c>
      <c r="AD1831" s="24"/>
    </row>
    <row r="1832" spans="1:30">
      <c r="A1832" s="23">
        <v>1831</v>
      </c>
      <c r="B1832" s="194">
        <v>42546</v>
      </c>
      <c r="C1832" s="23">
        <v>15</v>
      </c>
      <c r="D1832" s="23">
        <v>27</v>
      </c>
      <c r="E1832" s="23">
        <v>28</v>
      </c>
      <c r="F1832" s="23">
        <v>32</v>
      </c>
      <c r="G1832" s="23">
        <v>48</v>
      </c>
      <c r="H1832" s="23">
        <v>55</v>
      </c>
      <c r="AD1832" s="24"/>
    </row>
    <row r="1833" spans="1:30">
      <c r="A1833" s="23">
        <v>1832</v>
      </c>
      <c r="B1833" s="194">
        <v>42550</v>
      </c>
      <c r="C1833" s="23">
        <v>14</v>
      </c>
      <c r="D1833" s="23">
        <v>34</v>
      </c>
      <c r="E1833" s="23">
        <v>46</v>
      </c>
      <c r="F1833" s="23">
        <v>47</v>
      </c>
      <c r="G1833" s="23">
        <v>56</v>
      </c>
      <c r="H1833" s="23">
        <v>57</v>
      </c>
      <c r="AD1833" s="24"/>
    </row>
    <row r="1834" spans="1:30">
      <c r="A1834" s="23">
        <v>1833</v>
      </c>
      <c r="B1834" s="194">
        <v>42553</v>
      </c>
      <c r="C1834" s="23">
        <v>2</v>
      </c>
      <c r="D1834" s="23">
        <v>3</v>
      </c>
      <c r="E1834" s="23">
        <v>7</v>
      </c>
      <c r="F1834" s="23">
        <v>16</v>
      </c>
      <c r="G1834" s="23">
        <v>27</v>
      </c>
      <c r="H1834" s="23">
        <v>42</v>
      </c>
      <c r="AD1834" s="24"/>
    </row>
    <row r="1835" spans="1:30">
      <c r="A1835" s="23">
        <v>1834</v>
      </c>
      <c r="B1835" s="194">
        <v>42557</v>
      </c>
      <c r="C1835" s="23">
        <v>2</v>
      </c>
      <c r="D1835" s="23">
        <v>17</v>
      </c>
      <c r="E1835" s="23">
        <v>22</v>
      </c>
      <c r="F1835" s="23">
        <v>24</v>
      </c>
      <c r="G1835" s="23">
        <v>48</v>
      </c>
      <c r="H1835" s="23">
        <v>51</v>
      </c>
      <c r="AD1835" s="24"/>
    </row>
    <row r="1836" spans="1:30">
      <c r="A1836" s="23">
        <v>1835</v>
      </c>
      <c r="B1836" s="194">
        <v>42560</v>
      </c>
      <c r="C1836" s="23">
        <v>8</v>
      </c>
      <c r="D1836" s="23">
        <v>28</v>
      </c>
      <c r="E1836" s="23">
        <v>36</v>
      </c>
      <c r="F1836" s="23">
        <v>47</v>
      </c>
      <c r="G1836" s="23">
        <v>50</v>
      </c>
      <c r="H1836" s="23">
        <v>58</v>
      </c>
      <c r="AD1836" s="24"/>
    </row>
    <row r="1837" spans="1:30">
      <c r="A1837" s="23">
        <v>1836</v>
      </c>
      <c r="B1837" s="194">
        <v>42563</v>
      </c>
      <c r="C1837" s="23">
        <v>8</v>
      </c>
      <c r="D1837" s="23">
        <v>15</v>
      </c>
      <c r="E1837" s="23">
        <v>18</v>
      </c>
      <c r="F1837" s="23">
        <v>45</v>
      </c>
      <c r="G1837" s="23">
        <v>59</v>
      </c>
      <c r="H1837" s="23">
        <v>60</v>
      </c>
      <c r="AD1837" s="24"/>
    </row>
    <row r="1838" spans="1:30">
      <c r="A1838" s="23">
        <v>1837</v>
      </c>
      <c r="B1838" s="194">
        <v>42565</v>
      </c>
      <c r="C1838" s="23">
        <v>41</v>
      </c>
      <c r="D1838" s="23">
        <v>44</v>
      </c>
      <c r="E1838" s="23">
        <v>48</v>
      </c>
      <c r="F1838" s="23">
        <v>50</v>
      </c>
      <c r="G1838" s="23">
        <v>54</v>
      </c>
      <c r="H1838" s="23">
        <v>57</v>
      </c>
      <c r="AD1838" s="24"/>
    </row>
    <row r="1839" spans="1:30">
      <c r="A1839" s="23">
        <v>1838</v>
      </c>
      <c r="B1839" s="194">
        <v>42567</v>
      </c>
      <c r="C1839" s="23">
        <v>5</v>
      </c>
      <c r="D1839" s="23">
        <v>8</v>
      </c>
      <c r="E1839" s="23">
        <v>24</v>
      </c>
      <c r="F1839" s="23">
        <v>30</v>
      </c>
      <c r="G1839" s="23">
        <v>57</v>
      </c>
      <c r="H1839" s="23">
        <v>59</v>
      </c>
      <c r="AD1839" s="24"/>
    </row>
    <row r="1840" spans="1:30">
      <c r="A1840" s="23">
        <v>1839</v>
      </c>
      <c r="B1840" s="194">
        <v>42571</v>
      </c>
      <c r="C1840" s="23">
        <v>7</v>
      </c>
      <c r="D1840" s="23">
        <v>22</v>
      </c>
      <c r="E1840" s="23">
        <v>28</v>
      </c>
      <c r="F1840" s="23">
        <v>32</v>
      </c>
      <c r="G1840" s="23">
        <v>56</v>
      </c>
      <c r="H1840" s="23">
        <v>58</v>
      </c>
      <c r="AD1840" s="24"/>
    </row>
    <row r="1841" spans="1:30">
      <c r="A1841" s="23">
        <v>1840</v>
      </c>
      <c r="B1841" s="194">
        <v>42574</v>
      </c>
      <c r="C1841" s="23">
        <v>15</v>
      </c>
      <c r="D1841" s="23">
        <v>17</v>
      </c>
      <c r="E1841" s="23">
        <v>33</v>
      </c>
      <c r="F1841" s="23">
        <v>41</v>
      </c>
      <c r="G1841" s="23">
        <v>47</v>
      </c>
      <c r="H1841" s="23">
        <v>48</v>
      </c>
      <c r="AD1841" s="24"/>
    </row>
    <row r="1842" spans="1:30">
      <c r="A1842" s="23">
        <v>1841</v>
      </c>
      <c r="B1842" s="194">
        <v>42578</v>
      </c>
      <c r="C1842" s="23">
        <v>3</v>
      </c>
      <c r="D1842" s="23">
        <v>6</v>
      </c>
      <c r="E1842" s="23">
        <v>13</v>
      </c>
      <c r="F1842" s="23">
        <v>38</v>
      </c>
      <c r="G1842" s="23">
        <v>49</v>
      </c>
      <c r="H1842" s="23">
        <v>51</v>
      </c>
      <c r="AD1842" s="24"/>
    </row>
    <row r="1843" spans="1:30">
      <c r="A1843" s="23">
        <v>1842</v>
      </c>
      <c r="B1843" s="194">
        <v>42581</v>
      </c>
      <c r="C1843" s="23">
        <v>16</v>
      </c>
      <c r="D1843" s="23">
        <v>18</v>
      </c>
      <c r="E1843" s="23">
        <v>22</v>
      </c>
      <c r="F1843" s="23">
        <v>24</v>
      </c>
      <c r="G1843" s="23">
        <v>34</v>
      </c>
      <c r="H1843" s="23">
        <v>43</v>
      </c>
      <c r="AD1843" s="24"/>
    </row>
    <row r="1844" spans="1:30">
      <c r="A1844" s="23">
        <v>1843</v>
      </c>
      <c r="B1844" s="194">
        <v>42585</v>
      </c>
      <c r="C1844" s="23">
        <v>8</v>
      </c>
      <c r="D1844" s="23">
        <v>26</v>
      </c>
      <c r="E1844" s="23">
        <v>28</v>
      </c>
      <c r="F1844" s="23">
        <v>33</v>
      </c>
      <c r="G1844" s="23">
        <v>41</v>
      </c>
      <c r="H1844" s="23">
        <v>54</v>
      </c>
      <c r="AD1844" s="24"/>
    </row>
    <row r="1845" spans="1:30">
      <c r="A1845" s="23">
        <v>1844</v>
      </c>
      <c r="B1845" s="194">
        <v>42588</v>
      </c>
      <c r="C1845" s="23">
        <v>3</v>
      </c>
      <c r="D1845" s="23">
        <v>4</v>
      </c>
      <c r="E1845" s="23">
        <v>37</v>
      </c>
      <c r="F1845" s="23">
        <v>39</v>
      </c>
      <c r="G1845" s="23">
        <v>48</v>
      </c>
      <c r="H1845" s="23">
        <v>50</v>
      </c>
      <c r="AD1845" s="24"/>
    </row>
    <row r="1846" spans="1:30">
      <c r="A1846" s="23">
        <v>1845</v>
      </c>
      <c r="B1846" s="194">
        <v>42591</v>
      </c>
      <c r="C1846" s="23">
        <v>3</v>
      </c>
      <c r="D1846" s="23">
        <v>9</v>
      </c>
      <c r="E1846" s="23">
        <v>13</v>
      </c>
      <c r="F1846" s="23">
        <v>29</v>
      </c>
      <c r="G1846" s="23">
        <v>30</v>
      </c>
      <c r="H1846" s="23">
        <v>51</v>
      </c>
      <c r="AD1846" s="24"/>
    </row>
    <row r="1847" spans="1:30">
      <c r="A1847" s="23">
        <v>1846</v>
      </c>
      <c r="B1847" s="194">
        <v>42593</v>
      </c>
      <c r="C1847" s="23">
        <v>6</v>
      </c>
      <c r="D1847" s="23">
        <v>24</v>
      </c>
      <c r="E1847" s="23">
        <v>26</v>
      </c>
      <c r="F1847" s="23">
        <v>30</v>
      </c>
      <c r="G1847" s="23">
        <v>34</v>
      </c>
      <c r="H1847" s="23">
        <v>49</v>
      </c>
      <c r="AD1847" s="24"/>
    </row>
    <row r="1848" spans="1:30">
      <c r="A1848" s="23">
        <v>1847</v>
      </c>
      <c r="B1848" s="194">
        <v>42595</v>
      </c>
      <c r="C1848" s="23">
        <v>1</v>
      </c>
      <c r="D1848" s="23">
        <v>6</v>
      </c>
      <c r="E1848" s="23">
        <v>45</v>
      </c>
      <c r="F1848" s="23">
        <v>49</v>
      </c>
      <c r="G1848" s="23">
        <v>50</v>
      </c>
      <c r="H1848" s="23">
        <v>57</v>
      </c>
      <c r="AD1848" s="24"/>
    </row>
    <row r="1849" spans="1:30">
      <c r="A1849" s="23">
        <v>1848</v>
      </c>
      <c r="B1849" s="194">
        <v>42599</v>
      </c>
      <c r="C1849" s="23">
        <v>9</v>
      </c>
      <c r="D1849" s="23">
        <v>40</v>
      </c>
      <c r="E1849" s="23">
        <v>41</v>
      </c>
      <c r="F1849" s="23">
        <v>50</v>
      </c>
      <c r="G1849" s="23">
        <v>55</v>
      </c>
      <c r="H1849" s="23">
        <v>58</v>
      </c>
      <c r="AD1849" s="24"/>
    </row>
    <row r="1850" spans="1:30">
      <c r="A1850" s="23">
        <v>1849</v>
      </c>
      <c r="B1850" s="194">
        <v>42602</v>
      </c>
      <c r="C1850" s="23">
        <v>3</v>
      </c>
      <c r="D1850" s="23">
        <v>5</v>
      </c>
      <c r="E1850" s="23">
        <v>11</v>
      </c>
      <c r="F1850" s="23">
        <v>27</v>
      </c>
      <c r="G1850" s="23">
        <v>35</v>
      </c>
      <c r="H1850" s="23">
        <v>44</v>
      </c>
      <c r="AD1850" s="24"/>
    </row>
    <row r="1851" spans="1:30">
      <c r="A1851" s="23">
        <v>1850</v>
      </c>
      <c r="B1851" s="194">
        <v>42606</v>
      </c>
      <c r="C1851" s="23">
        <v>23</v>
      </c>
      <c r="D1851" s="23">
        <v>24</v>
      </c>
      <c r="E1851" s="23">
        <v>32</v>
      </c>
      <c r="F1851" s="23">
        <v>38</v>
      </c>
      <c r="G1851" s="23">
        <v>40</v>
      </c>
      <c r="H1851" s="23">
        <v>41</v>
      </c>
      <c r="AD1851" s="24"/>
    </row>
    <row r="1852" spans="1:30">
      <c r="A1852" s="23">
        <v>1851</v>
      </c>
      <c r="B1852" s="194">
        <v>42609</v>
      </c>
      <c r="C1852" s="23">
        <v>8</v>
      </c>
      <c r="D1852" s="23">
        <v>18</v>
      </c>
      <c r="E1852" s="23">
        <v>21</v>
      </c>
      <c r="F1852" s="23">
        <v>22</v>
      </c>
      <c r="G1852" s="23">
        <v>35</v>
      </c>
      <c r="H1852" s="23">
        <v>37</v>
      </c>
      <c r="AD1852" s="24"/>
    </row>
    <row r="1853" spans="1:30">
      <c r="A1853" s="23">
        <v>1852</v>
      </c>
      <c r="B1853" s="194">
        <v>42613</v>
      </c>
      <c r="C1853" s="23">
        <v>13</v>
      </c>
      <c r="D1853" s="23">
        <v>17</v>
      </c>
      <c r="E1853" s="23">
        <v>29</v>
      </c>
      <c r="F1853" s="23">
        <v>45</v>
      </c>
      <c r="G1853" s="23">
        <v>49</v>
      </c>
      <c r="H1853" s="23">
        <v>50</v>
      </c>
      <c r="AD1853" s="24"/>
    </row>
    <row r="1854" spans="1:30">
      <c r="A1854" s="23">
        <v>1853</v>
      </c>
      <c r="B1854" s="194">
        <v>42616</v>
      </c>
      <c r="C1854" s="23">
        <v>1</v>
      </c>
      <c r="D1854" s="23">
        <v>2</v>
      </c>
      <c r="E1854" s="23">
        <v>34</v>
      </c>
      <c r="F1854" s="23">
        <v>39</v>
      </c>
      <c r="G1854" s="23">
        <v>41</v>
      </c>
      <c r="H1854" s="23">
        <v>45</v>
      </c>
      <c r="AD1854" s="24"/>
    </row>
    <row r="1855" spans="1:30">
      <c r="A1855" s="23">
        <v>1854</v>
      </c>
      <c r="B1855" s="194">
        <v>42621</v>
      </c>
      <c r="C1855" s="23">
        <v>25</v>
      </c>
      <c r="D1855" s="23">
        <v>30</v>
      </c>
      <c r="E1855" s="23">
        <v>31</v>
      </c>
      <c r="F1855" s="23">
        <v>34</v>
      </c>
      <c r="G1855" s="23">
        <v>43</v>
      </c>
      <c r="H1855" s="23">
        <v>59</v>
      </c>
      <c r="AD1855" s="24"/>
    </row>
    <row r="1856" spans="1:30">
      <c r="A1856" s="23">
        <v>1855</v>
      </c>
      <c r="B1856" s="194">
        <v>42623</v>
      </c>
      <c r="C1856" s="23">
        <v>6</v>
      </c>
      <c r="D1856" s="23">
        <v>10</v>
      </c>
      <c r="E1856" s="23">
        <v>15</v>
      </c>
      <c r="F1856" s="23">
        <v>24</v>
      </c>
      <c r="G1856" s="23">
        <v>38</v>
      </c>
      <c r="H1856" s="23">
        <v>39</v>
      </c>
      <c r="AD1856" s="24"/>
    </row>
    <row r="1857" spans="1:30">
      <c r="A1857" s="23">
        <v>1856</v>
      </c>
      <c r="B1857" s="194">
        <v>42627</v>
      </c>
      <c r="C1857" s="23">
        <v>2</v>
      </c>
      <c r="D1857" s="23">
        <v>9</v>
      </c>
      <c r="E1857" s="23">
        <v>14</v>
      </c>
      <c r="F1857" s="23">
        <v>22</v>
      </c>
      <c r="G1857" s="23">
        <v>32</v>
      </c>
      <c r="H1857" s="23">
        <v>37</v>
      </c>
      <c r="AD1857" s="24"/>
    </row>
    <row r="1858" spans="1:30">
      <c r="A1858" s="23">
        <v>1857</v>
      </c>
      <c r="B1858" s="194">
        <v>42630</v>
      </c>
      <c r="C1858" s="23">
        <v>13</v>
      </c>
      <c r="D1858" s="23">
        <v>23</v>
      </c>
      <c r="E1858" s="23">
        <v>25</v>
      </c>
      <c r="F1858" s="23">
        <v>35</v>
      </c>
      <c r="G1858" s="23">
        <v>52</v>
      </c>
      <c r="H1858" s="23">
        <v>53</v>
      </c>
      <c r="AD1858" s="24"/>
    </row>
    <row r="1859" spans="1:30">
      <c r="A1859" s="23">
        <v>1858</v>
      </c>
      <c r="B1859" s="194">
        <v>42633</v>
      </c>
      <c r="C1859" s="23">
        <v>22</v>
      </c>
      <c r="D1859" s="23">
        <v>28</v>
      </c>
      <c r="E1859" s="23">
        <v>30</v>
      </c>
      <c r="F1859" s="23">
        <v>33</v>
      </c>
      <c r="G1859" s="23">
        <v>55</v>
      </c>
      <c r="H1859" s="23">
        <v>59</v>
      </c>
      <c r="AD1859" s="24"/>
    </row>
    <row r="1860" spans="1:30">
      <c r="A1860" s="23">
        <v>1859</v>
      </c>
      <c r="B1860" s="194">
        <v>42635</v>
      </c>
      <c r="C1860" s="23">
        <v>1</v>
      </c>
      <c r="D1860" s="23">
        <v>13</v>
      </c>
      <c r="E1860" s="23">
        <v>14</v>
      </c>
      <c r="F1860" s="23">
        <v>21</v>
      </c>
      <c r="G1860" s="23">
        <v>26</v>
      </c>
      <c r="H1860" s="23">
        <v>51</v>
      </c>
      <c r="AD1860" s="24"/>
    </row>
    <row r="1861" spans="1:30">
      <c r="A1861" s="23">
        <v>1860</v>
      </c>
      <c r="B1861" s="194">
        <v>42637</v>
      </c>
      <c r="C1861" s="23">
        <v>10</v>
      </c>
      <c r="D1861" s="23">
        <v>30</v>
      </c>
      <c r="E1861" s="23">
        <v>36</v>
      </c>
      <c r="F1861" s="23">
        <v>40</v>
      </c>
      <c r="G1861" s="23">
        <v>44</v>
      </c>
      <c r="H1861" s="23">
        <v>60</v>
      </c>
      <c r="AD1861" s="24"/>
    </row>
    <row r="1862" spans="1:30">
      <c r="A1862" s="23">
        <v>1861</v>
      </c>
      <c r="B1862" s="194">
        <v>42641</v>
      </c>
      <c r="C1862" s="23">
        <v>2</v>
      </c>
      <c r="D1862" s="23">
        <v>4</v>
      </c>
      <c r="E1862" s="23">
        <v>9</v>
      </c>
      <c r="F1862" s="23">
        <v>35</v>
      </c>
      <c r="G1862" s="23">
        <v>45</v>
      </c>
      <c r="H1862" s="23">
        <v>60</v>
      </c>
      <c r="AD1862" s="24"/>
    </row>
    <row r="1863" spans="1:30">
      <c r="A1863" s="23">
        <v>1862</v>
      </c>
      <c r="B1863" s="194">
        <v>42644</v>
      </c>
      <c r="C1863" s="23">
        <v>2</v>
      </c>
      <c r="D1863" s="23">
        <v>8</v>
      </c>
      <c r="E1863" s="23">
        <v>35</v>
      </c>
      <c r="F1863" s="23">
        <v>42</v>
      </c>
      <c r="G1863" s="23">
        <v>49</v>
      </c>
      <c r="H1863" s="23">
        <v>56</v>
      </c>
      <c r="AD1863" s="24"/>
    </row>
    <row r="1864" spans="1:30">
      <c r="A1864" s="23">
        <v>1863</v>
      </c>
      <c r="B1864" s="194">
        <v>42648</v>
      </c>
      <c r="C1864" s="23">
        <v>16</v>
      </c>
      <c r="D1864" s="23">
        <v>23</v>
      </c>
      <c r="E1864" s="23">
        <v>45</v>
      </c>
      <c r="F1864" s="23">
        <v>56</v>
      </c>
      <c r="G1864" s="23">
        <v>58</v>
      </c>
      <c r="H1864" s="23">
        <v>59</v>
      </c>
      <c r="AD1864" s="24"/>
    </row>
    <row r="1865" spans="1:30">
      <c r="A1865" s="23">
        <v>1864</v>
      </c>
      <c r="B1865" s="194">
        <v>42651</v>
      </c>
      <c r="C1865" s="23">
        <v>4</v>
      </c>
      <c r="D1865" s="23">
        <v>5</v>
      </c>
      <c r="E1865" s="23">
        <v>14</v>
      </c>
      <c r="F1865" s="23">
        <v>37</v>
      </c>
      <c r="G1865" s="23">
        <v>40</v>
      </c>
      <c r="H1865" s="23">
        <v>60</v>
      </c>
      <c r="AD1865" s="24"/>
    </row>
    <row r="1866" spans="1:30">
      <c r="A1866" s="23">
        <v>1865</v>
      </c>
      <c r="B1866" s="194">
        <v>42656</v>
      </c>
      <c r="C1866" s="23">
        <v>1</v>
      </c>
      <c r="D1866" s="23">
        <v>5</v>
      </c>
      <c r="E1866" s="23">
        <v>31</v>
      </c>
      <c r="F1866" s="23">
        <v>32</v>
      </c>
      <c r="G1866" s="23">
        <v>37</v>
      </c>
      <c r="H1866" s="23">
        <v>42</v>
      </c>
      <c r="AD1866" s="24"/>
    </row>
    <row r="1867" spans="1:30">
      <c r="A1867" s="23">
        <v>1866</v>
      </c>
      <c r="B1867" s="194">
        <v>42658</v>
      </c>
      <c r="C1867" s="23">
        <v>14</v>
      </c>
      <c r="D1867" s="23">
        <v>17</v>
      </c>
      <c r="E1867" s="23">
        <v>36</v>
      </c>
      <c r="F1867" s="23">
        <v>38</v>
      </c>
      <c r="G1867" s="23">
        <v>44</v>
      </c>
      <c r="H1867" s="23">
        <v>60</v>
      </c>
      <c r="AD1867" s="24"/>
    </row>
    <row r="1868" spans="1:30">
      <c r="A1868" s="23">
        <v>1867</v>
      </c>
      <c r="B1868" s="194">
        <v>42661</v>
      </c>
      <c r="C1868" s="23">
        <v>3</v>
      </c>
      <c r="D1868" s="23">
        <v>10</v>
      </c>
      <c r="E1868" s="23">
        <v>17</v>
      </c>
      <c r="F1868" s="23">
        <v>21</v>
      </c>
      <c r="G1868" s="23">
        <v>22</v>
      </c>
      <c r="H1868" s="23">
        <v>43</v>
      </c>
      <c r="AD1868" s="24"/>
    </row>
    <row r="1869" spans="1:30">
      <c r="A1869" s="23">
        <v>1868</v>
      </c>
      <c r="B1869" s="194">
        <v>42663</v>
      </c>
      <c r="C1869" s="23">
        <v>1</v>
      </c>
      <c r="D1869" s="23">
        <v>5</v>
      </c>
      <c r="E1869" s="23">
        <v>23</v>
      </c>
      <c r="F1869" s="23">
        <v>25</v>
      </c>
      <c r="G1869" s="23">
        <v>28</v>
      </c>
      <c r="H1869" s="23">
        <v>31</v>
      </c>
      <c r="AD1869" s="24"/>
    </row>
    <row r="1870" spans="1:30">
      <c r="A1870" s="23">
        <v>1869</v>
      </c>
      <c r="B1870" s="194">
        <v>42665</v>
      </c>
      <c r="C1870" s="23">
        <v>11</v>
      </c>
      <c r="D1870" s="23">
        <v>23</v>
      </c>
      <c r="E1870" s="23">
        <v>24</v>
      </c>
      <c r="F1870" s="23">
        <v>26</v>
      </c>
      <c r="G1870" s="23">
        <v>40</v>
      </c>
      <c r="H1870" s="23">
        <v>52</v>
      </c>
      <c r="AD1870" s="24"/>
    </row>
    <row r="1871" spans="1:30">
      <c r="A1871" s="23">
        <v>1870</v>
      </c>
      <c r="B1871" s="194">
        <v>42669</v>
      </c>
      <c r="C1871" s="23">
        <v>18</v>
      </c>
      <c r="D1871" s="23">
        <v>20</v>
      </c>
      <c r="E1871" s="23">
        <v>30</v>
      </c>
      <c r="F1871" s="23">
        <v>32</v>
      </c>
      <c r="G1871" s="23">
        <v>33</v>
      </c>
      <c r="H1871" s="23">
        <v>40</v>
      </c>
      <c r="AD1871" s="24"/>
    </row>
    <row r="1872" spans="1:30">
      <c r="A1872" s="23">
        <v>1871</v>
      </c>
      <c r="B1872" s="194">
        <v>42672</v>
      </c>
      <c r="C1872" s="23">
        <v>3</v>
      </c>
      <c r="D1872" s="23">
        <v>11</v>
      </c>
      <c r="E1872" s="23">
        <v>17</v>
      </c>
      <c r="F1872" s="23">
        <v>33</v>
      </c>
      <c r="G1872" s="23">
        <v>52</v>
      </c>
      <c r="H1872" s="23">
        <v>58</v>
      </c>
      <c r="AD1872" s="24"/>
    </row>
    <row r="1873" spans="1:30">
      <c r="A1873" s="23">
        <v>1872</v>
      </c>
      <c r="B1873" s="194">
        <v>42677</v>
      </c>
      <c r="C1873" s="23">
        <v>11</v>
      </c>
      <c r="D1873" s="23">
        <v>13</v>
      </c>
      <c r="E1873" s="23">
        <v>25</v>
      </c>
      <c r="F1873" s="23">
        <v>39</v>
      </c>
      <c r="G1873" s="23">
        <v>46</v>
      </c>
      <c r="H1873" s="23">
        <v>56</v>
      </c>
      <c r="AD1873" s="24"/>
    </row>
    <row r="1874" spans="1:30">
      <c r="A1874" s="23">
        <v>1873</v>
      </c>
      <c r="B1874" s="194">
        <v>42679</v>
      </c>
      <c r="C1874" s="23">
        <v>5</v>
      </c>
      <c r="D1874" s="23">
        <v>25</v>
      </c>
      <c r="E1874" s="23">
        <v>28</v>
      </c>
      <c r="F1874" s="23">
        <v>41</v>
      </c>
      <c r="G1874" s="23">
        <v>53</v>
      </c>
      <c r="H1874" s="23">
        <v>54</v>
      </c>
      <c r="AD1874" s="24"/>
    </row>
    <row r="1875" spans="1:30">
      <c r="A1875" s="23">
        <v>1874</v>
      </c>
      <c r="B1875" s="194">
        <v>42682</v>
      </c>
      <c r="C1875" s="23">
        <v>10</v>
      </c>
      <c r="D1875" s="23">
        <v>28</v>
      </c>
      <c r="E1875" s="23">
        <v>37</v>
      </c>
      <c r="F1875" s="23">
        <v>43</v>
      </c>
      <c r="G1875" s="23">
        <v>44</v>
      </c>
      <c r="H1875" s="23">
        <v>47</v>
      </c>
      <c r="AD1875" s="24"/>
    </row>
    <row r="1876" spans="1:30">
      <c r="A1876" s="23">
        <v>1875</v>
      </c>
      <c r="B1876" s="194">
        <v>42684</v>
      </c>
      <c r="C1876" s="23">
        <v>1</v>
      </c>
      <c r="D1876" s="23">
        <v>45</v>
      </c>
      <c r="E1876" s="23">
        <v>47</v>
      </c>
      <c r="F1876" s="23">
        <v>52</v>
      </c>
      <c r="G1876" s="23">
        <v>53</v>
      </c>
      <c r="H1876" s="23">
        <v>55</v>
      </c>
      <c r="AD1876" s="24"/>
    </row>
    <row r="1877" spans="1:30">
      <c r="A1877" s="23">
        <v>1876</v>
      </c>
      <c r="B1877" s="194">
        <v>42686</v>
      </c>
      <c r="C1877" s="23">
        <v>7</v>
      </c>
      <c r="D1877" s="23">
        <v>18</v>
      </c>
      <c r="E1877" s="23">
        <v>39</v>
      </c>
      <c r="F1877" s="23">
        <v>41</v>
      </c>
      <c r="G1877" s="23">
        <v>44</v>
      </c>
      <c r="H1877" s="23">
        <v>51</v>
      </c>
      <c r="AD1877" s="24"/>
    </row>
    <row r="1878" spans="1:30">
      <c r="A1878" s="23">
        <v>1877</v>
      </c>
      <c r="B1878" s="194">
        <v>42690</v>
      </c>
      <c r="C1878" s="23">
        <v>13</v>
      </c>
      <c r="D1878" s="23">
        <v>16</v>
      </c>
      <c r="E1878" s="23">
        <v>23</v>
      </c>
      <c r="F1878" s="23">
        <v>24</v>
      </c>
      <c r="G1878" s="23">
        <v>32</v>
      </c>
      <c r="H1878" s="23">
        <v>35</v>
      </c>
      <c r="AD1878" s="24"/>
    </row>
    <row r="1879" spans="1:30">
      <c r="A1879" s="23">
        <v>1878</v>
      </c>
      <c r="B1879" s="194">
        <v>42693</v>
      </c>
      <c r="C1879" s="23">
        <v>12</v>
      </c>
      <c r="D1879" s="23">
        <v>16</v>
      </c>
      <c r="E1879" s="23">
        <v>26</v>
      </c>
      <c r="F1879" s="23">
        <v>40</v>
      </c>
      <c r="G1879" s="23">
        <v>56</v>
      </c>
      <c r="H1879" s="23">
        <v>57</v>
      </c>
      <c r="AD1879" s="24"/>
    </row>
    <row r="1880" spans="1:30">
      <c r="A1880" s="23">
        <v>1879</v>
      </c>
      <c r="B1880" s="194">
        <v>42697</v>
      </c>
      <c r="C1880" s="23">
        <v>5</v>
      </c>
      <c r="D1880" s="23">
        <v>10</v>
      </c>
      <c r="E1880" s="23">
        <v>20</v>
      </c>
      <c r="F1880" s="23">
        <v>57</v>
      </c>
      <c r="G1880" s="23">
        <v>58</v>
      </c>
      <c r="H1880" s="23">
        <v>59</v>
      </c>
      <c r="AD1880" s="24"/>
    </row>
    <row r="1881" spans="1:30">
      <c r="A1881" s="23">
        <v>1880</v>
      </c>
      <c r="B1881" s="194">
        <v>42700</v>
      </c>
      <c r="C1881" s="23">
        <v>5</v>
      </c>
      <c r="D1881" s="23">
        <v>16</v>
      </c>
      <c r="E1881" s="23">
        <v>19</v>
      </c>
      <c r="F1881" s="23">
        <v>37</v>
      </c>
      <c r="G1881" s="23">
        <v>51</v>
      </c>
      <c r="H1881" s="23">
        <v>56</v>
      </c>
      <c r="AD1881" s="24"/>
    </row>
    <row r="1882" spans="1:30">
      <c r="A1882" s="23">
        <v>1881</v>
      </c>
      <c r="B1882" s="194">
        <v>42704</v>
      </c>
      <c r="C1882" s="23">
        <v>3</v>
      </c>
      <c r="D1882" s="23">
        <v>10</v>
      </c>
      <c r="E1882" s="23">
        <v>30</v>
      </c>
      <c r="F1882" s="23">
        <v>44</v>
      </c>
      <c r="G1882" s="23">
        <v>53</v>
      </c>
      <c r="H1882" s="23">
        <v>56</v>
      </c>
      <c r="AD1882" s="24"/>
    </row>
    <row r="1883" spans="1:30">
      <c r="A1883" s="23">
        <v>1882</v>
      </c>
      <c r="B1883" s="194">
        <v>42707</v>
      </c>
      <c r="C1883" s="23">
        <v>9</v>
      </c>
      <c r="D1883" s="23">
        <v>10</v>
      </c>
      <c r="E1883" s="23">
        <v>19</v>
      </c>
      <c r="F1883" s="23">
        <v>35</v>
      </c>
      <c r="G1883" s="23">
        <v>37</v>
      </c>
      <c r="H1883" s="23">
        <v>41</v>
      </c>
      <c r="AD1883" s="24"/>
    </row>
    <row r="1884" spans="1:30">
      <c r="A1884" s="23">
        <v>1883</v>
      </c>
      <c r="B1884" s="194">
        <v>42711</v>
      </c>
      <c r="C1884" s="23">
        <v>16</v>
      </c>
      <c r="D1884" s="23">
        <v>27</v>
      </c>
      <c r="E1884" s="23">
        <v>28</v>
      </c>
      <c r="F1884" s="23">
        <v>47</v>
      </c>
      <c r="G1884" s="23">
        <v>59</v>
      </c>
      <c r="H1884" s="23">
        <v>60</v>
      </c>
      <c r="AD1884" s="24"/>
    </row>
    <row r="1885" spans="1:30">
      <c r="A1885" s="23">
        <v>1884</v>
      </c>
      <c r="B1885" s="194">
        <v>42714</v>
      </c>
      <c r="C1885" s="23">
        <v>1</v>
      </c>
      <c r="D1885" s="23">
        <v>4</v>
      </c>
      <c r="E1885" s="23">
        <v>23</v>
      </c>
      <c r="F1885" s="23">
        <v>32</v>
      </c>
      <c r="G1885" s="23">
        <v>38</v>
      </c>
      <c r="H1885" s="23">
        <v>59</v>
      </c>
      <c r="AD1885" s="24"/>
    </row>
    <row r="1886" spans="1:30">
      <c r="A1886" s="23">
        <v>1885</v>
      </c>
      <c r="B1886" s="194">
        <v>42718</v>
      </c>
      <c r="C1886" s="23">
        <v>7</v>
      </c>
      <c r="D1886" s="23">
        <v>14</v>
      </c>
      <c r="E1886" s="23">
        <v>18</v>
      </c>
      <c r="F1886" s="23">
        <v>23</v>
      </c>
      <c r="G1886" s="23">
        <v>32</v>
      </c>
      <c r="H1886" s="23">
        <v>59</v>
      </c>
      <c r="AD1886" s="24"/>
    </row>
    <row r="1887" spans="1:30">
      <c r="A1887" s="23">
        <v>1886</v>
      </c>
      <c r="B1887" s="194">
        <v>42721</v>
      </c>
      <c r="C1887" s="23">
        <v>3</v>
      </c>
      <c r="D1887" s="23">
        <v>7</v>
      </c>
      <c r="E1887" s="23">
        <v>15</v>
      </c>
      <c r="F1887" s="23">
        <v>40</v>
      </c>
      <c r="G1887" s="23">
        <v>45</v>
      </c>
      <c r="H1887" s="23">
        <v>54</v>
      </c>
      <c r="AD1887" s="24"/>
    </row>
    <row r="1888" spans="1:30">
      <c r="A1888" s="23">
        <v>1887</v>
      </c>
      <c r="B1888" s="194">
        <v>42724</v>
      </c>
      <c r="C1888" s="23">
        <v>11</v>
      </c>
      <c r="D1888" s="23">
        <v>23</v>
      </c>
      <c r="E1888" s="23">
        <v>34</v>
      </c>
      <c r="F1888" s="23">
        <v>41</v>
      </c>
      <c r="G1888" s="23">
        <v>46</v>
      </c>
      <c r="H1888" s="23">
        <v>56</v>
      </c>
      <c r="AD1888" s="24"/>
    </row>
    <row r="1889" spans="1:30">
      <c r="A1889" s="23">
        <v>1888</v>
      </c>
      <c r="B1889" s="194">
        <v>42726</v>
      </c>
      <c r="C1889" s="23">
        <v>1</v>
      </c>
      <c r="D1889" s="23">
        <v>10</v>
      </c>
      <c r="E1889" s="23">
        <v>17</v>
      </c>
      <c r="F1889" s="23">
        <v>18</v>
      </c>
      <c r="G1889" s="23">
        <v>45</v>
      </c>
      <c r="H1889" s="23">
        <v>48</v>
      </c>
      <c r="AD1889" s="24"/>
    </row>
    <row r="1890" spans="1:30">
      <c r="A1890" s="23">
        <v>1889</v>
      </c>
      <c r="B1890" s="194">
        <v>42728</v>
      </c>
      <c r="C1890" s="23">
        <v>16</v>
      </c>
      <c r="D1890" s="23">
        <v>23</v>
      </c>
      <c r="E1890" s="23">
        <v>25</v>
      </c>
      <c r="F1890" s="23">
        <v>28</v>
      </c>
      <c r="G1890" s="23">
        <v>30</v>
      </c>
      <c r="H1890" s="23">
        <v>44</v>
      </c>
      <c r="AD1890" s="24"/>
    </row>
    <row r="1891" spans="1:30">
      <c r="A1891" s="23">
        <v>1890</v>
      </c>
      <c r="B1891" s="194">
        <v>42735</v>
      </c>
      <c r="C1891" s="23">
        <v>5</v>
      </c>
      <c r="D1891" s="23">
        <v>11</v>
      </c>
      <c r="E1891" s="23">
        <v>22</v>
      </c>
      <c r="F1891" s="23">
        <v>24</v>
      </c>
      <c r="G1891" s="23">
        <v>51</v>
      </c>
      <c r="H1891" s="23">
        <v>53</v>
      </c>
      <c r="AD1891" s="24"/>
    </row>
    <row r="1892" spans="1:30">
      <c r="A1892" s="23">
        <v>1891</v>
      </c>
      <c r="B1892" s="194">
        <v>42739</v>
      </c>
      <c r="C1892" s="23">
        <v>1</v>
      </c>
      <c r="D1892" s="23">
        <v>3</v>
      </c>
      <c r="E1892" s="23">
        <v>19</v>
      </c>
      <c r="F1892" s="23">
        <v>23</v>
      </c>
      <c r="G1892" s="23">
        <v>47</v>
      </c>
      <c r="H1892" s="23">
        <v>58</v>
      </c>
      <c r="AD1892" s="24"/>
    </row>
    <row r="1893" spans="1:30">
      <c r="A1893" s="23">
        <v>1892</v>
      </c>
      <c r="B1893" s="194">
        <v>42742</v>
      </c>
      <c r="C1893" s="23">
        <v>6</v>
      </c>
      <c r="D1893" s="23">
        <v>17</v>
      </c>
      <c r="E1893" s="23">
        <v>22</v>
      </c>
      <c r="F1893" s="23">
        <v>30</v>
      </c>
      <c r="G1893" s="23">
        <v>37</v>
      </c>
      <c r="H1893" s="23">
        <v>50</v>
      </c>
      <c r="AD1893" s="24"/>
    </row>
    <row r="1894" spans="1:30">
      <c r="A1894" s="23">
        <v>1893</v>
      </c>
      <c r="B1894" s="194">
        <v>42746</v>
      </c>
      <c r="C1894" s="23">
        <v>16</v>
      </c>
      <c r="D1894" s="23">
        <v>17</v>
      </c>
      <c r="E1894" s="23">
        <v>19</v>
      </c>
      <c r="F1894" s="23">
        <v>28</v>
      </c>
      <c r="G1894" s="23">
        <v>45</v>
      </c>
      <c r="H1894" s="23">
        <v>58</v>
      </c>
      <c r="AD1894" s="24"/>
    </row>
    <row r="1895" spans="1:30">
      <c r="A1895" s="23">
        <v>1894</v>
      </c>
      <c r="B1895" s="194">
        <v>42749</v>
      </c>
      <c r="C1895" s="23">
        <v>21</v>
      </c>
      <c r="D1895" s="23">
        <v>31</v>
      </c>
      <c r="E1895" s="23">
        <v>35</v>
      </c>
      <c r="F1895" s="23">
        <v>53</v>
      </c>
      <c r="G1895" s="23">
        <v>54</v>
      </c>
      <c r="H1895" s="23">
        <v>57</v>
      </c>
      <c r="AD1895" s="24"/>
    </row>
    <row r="1896" spans="1:30">
      <c r="A1896" s="23">
        <v>1895</v>
      </c>
      <c r="B1896" s="194">
        <v>42753</v>
      </c>
      <c r="C1896" s="23">
        <v>2</v>
      </c>
      <c r="D1896" s="23">
        <v>3</v>
      </c>
      <c r="E1896" s="23">
        <v>5</v>
      </c>
      <c r="F1896" s="23">
        <v>10</v>
      </c>
      <c r="G1896" s="23">
        <v>15</v>
      </c>
      <c r="H1896" s="23">
        <v>34</v>
      </c>
      <c r="AD1896" s="24"/>
    </row>
    <row r="1897" spans="1:30">
      <c r="A1897" s="23">
        <v>1896</v>
      </c>
      <c r="B1897" s="194">
        <v>42756</v>
      </c>
      <c r="C1897" s="23">
        <v>3</v>
      </c>
      <c r="D1897" s="23">
        <v>6</v>
      </c>
      <c r="E1897" s="23">
        <v>14</v>
      </c>
      <c r="F1897" s="23">
        <v>15</v>
      </c>
      <c r="G1897" s="23">
        <v>21</v>
      </c>
      <c r="H1897" s="23">
        <v>25</v>
      </c>
      <c r="AD1897" s="24"/>
    </row>
    <row r="1898" spans="1:30">
      <c r="A1898" s="23">
        <v>1897</v>
      </c>
      <c r="B1898" s="194">
        <v>42760</v>
      </c>
      <c r="C1898" s="23">
        <v>9</v>
      </c>
      <c r="D1898" s="23">
        <v>22</v>
      </c>
      <c r="E1898" s="23">
        <v>25</v>
      </c>
      <c r="F1898" s="23">
        <v>47</v>
      </c>
      <c r="G1898" s="23">
        <v>52</v>
      </c>
      <c r="H1898" s="23">
        <v>58</v>
      </c>
      <c r="AD1898" s="24"/>
    </row>
    <row r="1899" spans="1:30">
      <c r="A1899" s="23">
        <v>1898</v>
      </c>
      <c r="B1899" s="194">
        <v>42763</v>
      </c>
      <c r="C1899" s="23">
        <v>12</v>
      </c>
      <c r="D1899" s="23">
        <v>34</v>
      </c>
      <c r="E1899" s="23">
        <v>45</v>
      </c>
      <c r="F1899" s="23">
        <v>53</v>
      </c>
      <c r="G1899" s="23">
        <v>55</v>
      </c>
      <c r="H1899" s="23">
        <v>58</v>
      </c>
      <c r="AD1899" s="24"/>
    </row>
    <row r="1900" spans="1:30">
      <c r="A1900" s="23">
        <v>1899</v>
      </c>
      <c r="B1900" s="194">
        <v>42767</v>
      </c>
      <c r="C1900" s="23">
        <v>20</v>
      </c>
      <c r="D1900" s="23">
        <v>23</v>
      </c>
      <c r="E1900" s="23">
        <v>35</v>
      </c>
      <c r="F1900" s="23">
        <v>36</v>
      </c>
      <c r="G1900" s="23">
        <v>44</v>
      </c>
      <c r="H1900" s="23">
        <v>48</v>
      </c>
      <c r="AD1900" s="24"/>
    </row>
    <row r="1901" spans="1:30">
      <c r="A1901" s="23">
        <v>1900</v>
      </c>
      <c r="B1901" s="194">
        <v>42770</v>
      </c>
      <c r="C1901" s="23">
        <v>8</v>
      </c>
      <c r="D1901" s="23">
        <v>11</v>
      </c>
      <c r="E1901" s="23">
        <v>27</v>
      </c>
      <c r="F1901" s="23">
        <v>28</v>
      </c>
      <c r="G1901" s="23">
        <v>43</v>
      </c>
      <c r="H1901" s="23">
        <v>46</v>
      </c>
      <c r="AD1901" s="24"/>
    </row>
    <row r="1902" spans="1:30">
      <c r="A1902" s="23">
        <v>1901</v>
      </c>
      <c r="B1902" s="194">
        <v>42774</v>
      </c>
      <c r="C1902" s="23">
        <v>11</v>
      </c>
      <c r="D1902" s="23">
        <v>12</v>
      </c>
      <c r="E1902" s="23">
        <v>26</v>
      </c>
      <c r="F1902" s="23">
        <v>30</v>
      </c>
      <c r="G1902" s="23">
        <v>37</v>
      </c>
      <c r="H1902" s="23">
        <v>53</v>
      </c>
      <c r="AD1902" s="24"/>
    </row>
    <row r="1903" spans="1:30">
      <c r="A1903" s="23">
        <v>1902</v>
      </c>
      <c r="B1903" s="194">
        <v>42777</v>
      </c>
      <c r="C1903" s="23">
        <v>2</v>
      </c>
      <c r="D1903" s="23">
        <v>7</v>
      </c>
      <c r="E1903" s="23">
        <v>9</v>
      </c>
      <c r="F1903" s="23">
        <v>18</v>
      </c>
      <c r="G1903" s="23">
        <v>21</v>
      </c>
      <c r="H1903" s="23">
        <v>25</v>
      </c>
      <c r="AD1903" s="24"/>
    </row>
    <row r="1904" spans="1:30">
      <c r="A1904" s="23">
        <v>1903</v>
      </c>
      <c r="B1904" s="194">
        <v>42781</v>
      </c>
      <c r="C1904" s="23">
        <v>9</v>
      </c>
      <c r="D1904" s="23">
        <v>10</v>
      </c>
      <c r="E1904" s="23">
        <v>15</v>
      </c>
      <c r="F1904" s="23">
        <v>28</v>
      </c>
      <c r="G1904" s="23">
        <v>43</v>
      </c>
      <c r="H1904" s="23">
        <v>45</v>
      </c>
      <c r="AD1904" s="24"/>
    </row>
    <row r="1905" spans="1:30">
      <c r="A1905" s="23">
        <v>1904</v>
      </c>
      <c r="B1905" s="194">
        <v>42784</v>
      </c>
      <c r="C1905" s="23">
        <v>12</v>
      </c>
      <c r="D1905" s="23">
        <v>15</v>
      </c>
      <c r="E1905" s="23">
        <v>18</v>
      </c>
      <c r="F1905" s="23">
        <v>21</v>
      </c>
      <c r="G1905" s="23">
        <v>51</v>
      </c>
      <c r="H1905" s="23">
        <v>56</v>
      </c>
      <c r="AD1905" s="24"/>
    </row>
    <row r="1906" spans="1:30">
      <c r="A1906" s="23">
        <v>1905</v>
      </c>
      <c r="B1906" s="194">
        <v>42787</v>
      </c>
      <c r="C1906" s="23">
        <v>29</v>
      </c>
      <c r="D1906" s="23">
        <v>35</v>
      </c>
      <c r="E1906" s="23">
        <v>43</v>
      </c>
      <c r="F1906" s="23">
        <v>54</v>
      </c>
      <c r="G1906" s="23">
        <v>56</v>
      </c>
      <c r="H1906" s="23">
        <v>57</v>
      </c>
      <c r="AD1906" s="24"/>
    </row>
    <row r="1907" spans="1:30">
      <c r="A1907" s="23">
        <v>1906</v>
      </c>
      <c r="B1907" s="194">
        <v>42789</v>
      </c>
      <c r="C1907" s="23">
        <v>6</v>
      </c>
      <c r="D1907" s="23">
        <v>27</v>
      </c>
      <c r="E1907" s="23">
        <v>33</v>
      </c>
      <c r="F1907" s="23">
        <v>39</v>
      </c>
      <c r="G1907" s="23">
        <v>40</v>
      </c>
      <c r="H1907" s="23">
        <v>60</v>
      </c>
      <c r="AD1907" s="24"/>
    </row>
    <row r="1908" spans="1:30">
      <c r="A1908" s="23">
        <v>1907</v>
      </c>
      <c r="B1908" s="194">
        <v>42791</v>
      </c>
      <c r="C1908" s="23">
        <v>3</v>
      </c>
      <c r="D1908" s="23">
        <v>25</v>
      </c>
      <c r="E1908" s="23">
        <v>35</v>
      </c>
      <c r="F1908" s="23">
        <v>38</v>
      </c>
      <c r="G1908" s="23">
        <v>44</v>
      </c>
      <c r="H1908" s="23">
        <v>48</v>
      </c>
      <c r="AD1908" s="24"/>
    </row>
    <row r="1909" spans="1:30">
      <c r="A1909" s="23">
        <v>1908</v>
      </c>
      <c r="B1909" s="194">
        <v>42795</v>
      </c>
      <c r="C1909" s="23">
        <v>4</v>
      </c>
      <c r="D1909" s="23">
        <v>10</v>
      </c>
      <c r="E1909" s="23">
        <v>13</v>
      </c>
      <c r="F1909" s="23">
        <v>23</v>
      </c>
      <c r="G1909" s="23">
        <v>27</v>
      </c>
      <c r="H1909" s="23">
        <v>57</v>
      </c>
      <c r="AD1909" s="24"/>
    </row>
    <row r="1910" spans="1:30">
      <c r="A1910" s="23">
        <v>1909</v>
      </c>
      <c r="B1910" s="194">
        <v>42798</v>
      </c>
      <c r="C1910" s="23">
        <v>11</v>
      </c>
      <c r="D1910" s="23">
        <v>40</v>
      </c>
      <c r="E1910" s="23">
        <v>43</v>
      </c>
      <c r="F1910" s="23">
        <v>45</v>
      </c>
      <c r="G1910" s="23">
        <v>47</v>
      </c>
      <c r="H1910" s="23">
        <v>57</v>
      </c>
      <c r="AD1910" s="24"/>
    </row>
    <row r="1911" spans="1:30">
      <c r="A1911" s="23">
        <v>1910</v>
      </c>
      <c r="B1911" s="194">
        <v>42802</v>
      </c>
      <c r="C1911" s="23">
        <v>6</v>
      </c>
      <c r="D1911" s="23">
        <v>9</v>
      </c>
      <c r="E1911" s="23">
        <v>15</v>
      </c>
      <c r="F1911" s="23">
        <v>22</v>
      </c>
      <c r="G1911" s="23">
        <v>39</v>
      </c>
      <c r="H1911" s="23">
        <v>48</v>
      </c>
      <c r="AD1911" s="24"/>
    </row>
    <row r="1912" spans="1:30">
      <c r="A1912" s="23">
        <v>1911</v>
      </c>
      <c r="B1912" s="194">
        <v>42805</v>
      </c>
      <c r="C1912" s="23">
        <v>16</v>
      </c>
      <c r="D1912" s="23">
        <v>18</v>
      </c>
      <c r="E1912" s="23">
        <v>23</v>
      </c>
      <c r="F1912" s="23">
        <v>30</v>
      </c>
      <c r="G1912" s="23">
        <v>32</v>
      </c>
      <c r="H1912" s="23">
        <v>33</v>
      </c>
      <c r="AD1912" s="24"/>
    </row>
    <row r="1913" spans="1:30">
      <c r="A1913" s="23">
        <v>1912</v>
      </c>
      <c r="B1913" s="194">
        <v>42809</v>
      </c>
      <c r="C1913" s="23">
        <v>10</v>
      </c>
      <c r="D1913" s="23">
        <v>13</v>
      </c>
      <c r="E1913" s="23">
        <v>33</v>
      </c>
      <c r="F1913" s="23">
        <v>35</v>
      </c>
      <c r="G1913" s="23">
        <v>36</v>
      </c>
      <c r="H1913" s="23">
        <v>42</v>
      </c>
      <c r="AD1913" s="24"/>
    </row>
    <row r="1914" spans="1:30">
      <c r="A1914" s="23">
        <v>1913</v>
      </c>
      <c r="B1914" s="194">
        <v>42812</v>
      </c>
      <c r="C1914" s="23">
        <v>4</v>
      </c>
      <c r="D1914" s="23">
        <v>14</v>
      </c>
      <c r="E1914" s="23">
        <v>17</v>
      </c>
      <c r="F1914" s="23">
        <v>43</v>
      </c>
      <c r="G1914" s="23">
        <v>52</v>
      </c>
      <c r="H1914" s="23">
        <v>56</v>
      </c>
      <c r="AD1914" s="24"/>
    </row>
    <row r="1915" spans="1:30">
      <c r="A1915" s="23">
        <v>1914</v>
      </c>
      <c r="B1915" s="194">
        <v>42816</v>
      </c>
      <c r="C1915" s="23">
        <v>16</v>
      </c>
      <c r="D1915" s="23">
        <v>29</v>
      </c>
      <c r="E1915" s="23">
        <v>33</v>
      </c>
      <c r="F1915" s="23">
        <v>39</v>
      </c>
      <c r="G1915" s="23">
        <v>42</v>
      </c>
      <c r="H1915" s="23">
        <v>44</v>
      </c>
      <c r="AD1915" s="24"/>
    </row>
    <row r="1916" spans="1:30">
      <c r="A1916" s="23">
        <v>1915</v>
      </c>
      <c r="B1916" s="194">
        <v>42819</v>
      </c>
      <c r="C1916" s="23">
        <v>2</v>
      </c>
      <c r="D1916" s="23">
        <v>20</v>
      </c>
      <c r="E1916" s="23">
        <v>21</v>
      </c>
      <c r="F1916" s="23">
        <v>33</v>
      </c>
      <c r="G1916" s="23">
        <v>48</v>
      </c>
      <c r="H1916" s="23">
        <v>57</v>
      </c>
      <c r="AD1916" s="24"/>
    </row>
    <row r="1917" spans="1:30">
      <c r="A1917" s="23">
        <v>1916</v>
      </c>
      <c r="B1917" s="194">
        <v>42823</v>
      </c>
      <c r="C1917" s="23">
        <v>3</v>
      </c>
      <c r="D1917" s="23">
        <v>9</v>
      </c>
      <c r="E1917" s="23">
        <v>18</v>
      </c>
      <c r="F1917" s="23">
        <v>23</v>
      </c>
      <c r="G1917" s="23">
        <v>50</v>
      </c>
      <c r="H1917" s="23">
        <v>52</v>
      </c>
      <c r="AD1917" s="24"/>
    </row>
    <row r="1918" spans="1:30">
      <c r="A1918" s="23">
        <v>1917</v>
      </c>
      <c r="B1918" s="194">
        <v>42826</v>
      </c>
      <c r="C1918" s="23">
        <v>4</v>
      </c>
      <c r="D1918" s="23">
        <v>21</v>
      </c>
      <c r="E1918" s="23">
        <v>25</v>
      </c>
      <c r="F1918" s="23">
        <v>33</v>
      </c>
      <c r="G1918" s="23">
        <v>36</v>
      </c>
      <c r="H1918" s="23">
        <v>46</v>
      </c>
      <c r="AD1918" s="24"/>
    </row>
    <row r="1919" spans="1:30">
      <c r="A1919" s="23">
        <v>1918</v>
      </c>
      <c r="B1919" s="194">
        <v>42830</v>
      </c>
      <c r="C1919" s="23">
        <v>16</v>
      </c>
      <c r="D1919" s="23">
        <v>17</v>
      </c>
      <c r="E1919" s="23">
        <v>20</v>
      </c>
      <c r="F1919" s="23">
        <v>22</v>
      </c>
      <c r="G1919" s="23">
        <v>38</v>
      </c>
      <c r="H1919" s="23">
        <v>50</v>
      </c>
      <c r="AD1919" s="24"/>
    </row>
    <row r="1920" spans="1:30">
      <c r="A1920" s="23">
        <v>1919</v>
      </c>
      <c r="B1920" s="194">
        <v>42833</v>
      </c>
      <c r="C1920" s="23">
        <v>11</v>
      </c>
      <c r="D1920" s="23">
        <v>28</v>
      </c>
      <c r="E1920" s="23">
        <v>37</v>
      </c>
      <c r="F1920" s="23">
        <v>45</v>
      </c>
      <c r="G1920" s="23">
        <v>54</v>
      </c>
      <c r="H1920" s="23">
        <v>60</v>
      </c>
      <c r="AD1920" s="24"/>
    </row>
    <row r="1921" spans="1:30">
      <c r="A1921" s="23">
        <v>1920</v>
      </c>
      <c r="B1921" s="194">
        <v>42837</v>
      </c>
      <c r="C1921" s="23">
        <v>25</v>
      </c>
      <c r="D1921" s="23">
        <v>31</v>
      </c>
      <c r="E1921" s="23">
        <v>33</v>
      </c>
      <c r="F1921" s="23">
        <v>39</v>
      </c>
      <c r="G1921" s="23">
        <v>43</v>
      </c>
      <c r="H1921" s="23">
        <v>45</v>
      </c>
      <c r="AD1921" s="24"/>
    </row>
    <row r="1922" spans="1:30">
      <c r="A1922" s="23">
        <v>1921</v>
      </c>
      <c r="B1922" s="194">
        <v>42840</v>
      </c>
      <c r="C1922" s="23">
        <v>10</v>
      </c>
      <c r="D1922" s="23">
        <v>15</v>
      </c>
      <c r="E1922" s="23">
        <v>16</v>
      </c>
      <c r="F1922" s="23">
        <v>19</v>
      </c>
      <c r="G1922" s="23">
        <v>28</v>
      </c>
      <c r="H1922" s="23">
        <v>35</v>
      </c>
      <c r="AD1922" s="24"/>
    </row>
    <row r="1923" spans="1:30">
      <c r="A1923" s="23">
        <v>1922</v>
      </c>
      <c r="B1923" s="194">
        <v>42844</v>
      </c>
      <c r="C1923" s="23">
        <v>20</v>
      </c>
      <c r="D1923" s="23">
        <v>22</v>
      </c>
      <c r="E1923" s="23">
        <v>36</v>
      </c>
      <c r="F1923" s="23">
        <v>38</v>
      </c>
      <c r="G1923" s="23">
        <v>41</v>
      </c>
      <c r="H1923" s="23">
        <v>43</v>
      </c>
      <c r="AD1923" s="24"/>
    </row>
    <row r="1924" spans="1:30">
      <c r="A1924" s="23">
        <v>1923</v>
      </c>
      <c r="B1924" s="194">
        <v>42847</v>
      </c>
      <c r="C1924" s="23">
        <v>9</v>
      </c>
      <c r="D1924" s="23">
        <v>34</v>
      </c>
      <c r="E1924" s="23">
        <v>42</v>
      </c>
      <c r="F1924" s="23">
        <v>45</v>
      </c>
      <c r="G1924" s="23">
        <v>46</v>
      </c>
      <c r="H1924" s="23">
        <v>59</v>
      </c>
      <c r="AD1924" s="24"/>
    </row>
    <row r="1925" spans="1:30">
      <c r="A1925" s="23">
        <v>1924</v>
      </c>
      <c r="B1925" s="194">
        <v>42851</v>
      </c>
      <c r="C1925" s="23">
        <v>12</v>
      </c>
      <c r="D1925" s="23">
        <v>16</v>
      </c>
      <c r="E1925" s="23">
        <v>30</v>
      </c>
      <c r="F1925" s="23">
        <v>52</v>
      </c>
      <c r="G1925" s="23">
        <v>53</v>
      </c>
      <c r="H1925" s="23">
        <v>58</v>
      </c>
      <c r="AD1925" s="24"/>
    </row>
    <row r="1926" spans="1:30">
      <c r="A1926" s="23">
        <v>1925</v>
      </c>
      <c r="B1926" s="194">
        <v>42854</v>
      </c>
      <c r="C1926" s="23">
        <v>1</v>
      </c>
      <c r="D1926" s="23">
        <v>17</v>
      </c>
      <c r="E1926" s="23">
        <v>38</v>
      </c>
      <c r="F1926" s="23">
        <v>43</v>
      </c>
      <c r="G1926" s="23">
        <v>45</v>
      </c>
      <c r="H1926" s="23">
        <v>47</v>
      </c>
      <c r="AD1926" s="24"/>
    </row>
    <row r="1927" spans="1:30">
      <c r="A1927" s="23">
        <v>1926</v>
      </c>
      <c r="B1927" s="194">
        <v>42858</v>
      </c>
      <c r="C1927" s="23">
        <v>2</v>
      </c>
      <c r="D1927" s="23">
        <v>3</v>
      </c>
      <c r="E1927" s="23">
        <v>14</v>
      </c>
      <c r="F1927" s="23">
        <v>20</v>
      </c>
      <c r="G1927" s="23">
        <v>30</v>
      </c>
      <c r="H1927" s="23">
        <v>46</v>
      </c>
      <c r="AD1927" s="24"/>
    </row>
    <row r="1928" spans="1:30">
      <c r="A1928" s="23">
        <v>1927</v>
      </c>
      <c r="B1928" s="194">
        <v>42861</v>
      </c>
      <c r="C1928" s="23">
        <v>5</v>
      </c>
      <c r="D1928" s="23">
        <v>11</v>
      </c>
      <c r="E1928" s="23">
        <v>13</v>
      </c>
      <c r="F1928" s="23">
        <v>19</v>
      </c>
      <c r="G1928" s="23">
        <v>30</v>
      </c>
      <c r="H1928" s="23">
        <v>31</v>
      </c>
      <c r="AD1928" s="24"/>
    </row>
    <row r="1929" spans="1:30">
      <c r="A1929" s="23">
        <v>1928</v>
      </c>
      <c r="B1929" s="194">
        <v>42864</v>
      </c>
      <c r="C1929" s="23">
        <v>10</v>
      </c>
      <c r="D1929" s="23">
        <v>26</v>
      </c>
      <c r="E1929" s="23">
        <v>28</v>
      </c>
      <c r="F1929" s="23">
        <v>51</v>
      </c>
      <c r="G1929" s="23">
        <v>53</v>
      </c>
      <c r="H1929" s="23">
        <v>59</v>
      </c>
      <c r="AD1929" s="24"/>
    </row>
    <row r="1930" spans="1:30">
      <c r="A1930" s="23">
        <v>1929</v>
      </c>
      <c r="B1930" s="194">
        <v>42866</v>
      </c>
      <c r="C1930" s="23">
        <v>3</v>
      </c>
      <c r="D1930" s="23">
        <v>10</v>
      </c>
      <c r="E1930" s="23">
        <v>23</v>
      </c>
      <c r="F1930" s="23">
        <v>36</v>
      </c>
      <c r="G1930" s="23">
        <v>43</v>
      </c>
      <c r="H1930" s="23">
        <v>52</v>
      </c>
      <c r="AD1930" s="24"/>
    </row>
    <row r="1931" spans="1:30">
      <c r="A1931" s="23">
        <v>1930</v>
      </c>
      <c r="B1931" s="194">
        <v>42868</v>
      </c>
      <c r="C1931" s="23">
        <v>4</v>
      </c>
      <c r="D1931" s="23">
        <v>17</v>
      </c>
      <c r="E1931" s="23">
        <v>18</v>
      </c>
      <c r="F1931" s="23">
        <v>37</v>
      </c>
      <c r="G1931" s="23">
        <v>52</v>
      </c>
      <c r="H1931" s="23">
        <v>56</v>
      </c>
      <c r="AD1931" s="24"/>
    </row>
    <row r="1932" spans="1:30">
      <c r="A1932" s="23">
        <v>1931</v>
      </c>
      <c r="B1932" s="194">
        <v>42872</v>
      </c>
      <c r="C1932" s="23">
        <v>2</v>
      </c>
      <c r="D1932" s="23">
        <v>8</v>
      </c>
      <c r="E1932" s="23">
        <v>9</v>
      </c>
      <c r="F1932" s="23">
        <v>15</v>
      </c>
      <c r="G1932" s="23">
        <v>22</v>
      </c>
      <c r="H1932" s="23">
        <v>34</v>
      </c>
      <c r="AD1932" s="24"/>
    </row>
    <row r="1933" spans="1:30">
      <c r="A1933" s="23">
        <v>1932</v>
      </c>
      <c r="B1933" s="194">
        <v>42875</v>
      </c>
      <c r="C1933" s="23">
        <v>10</v>
      </c>
      <c r="D1933" s="23">
        <v>16</v>
      </c>
      <c r="E1933" s="23">
        <v>21</v>
      </c>
      <c r="F1933" s="23">
        <v>29</v>
      </c>
      <c r="G1933" s="23">
        <v>44</v>
      </c>
      <c r="H1933" s="23">
        <v>55</v>
      </c>
      <c r="AD1933" s="24"/>
    </row>
    <row r="1934" spans="1:30">
      <c r="A1934" s="23">
        <v>1933</v>
      </c>
      <c r="B1934" s="194">
        <v>42879</v>
      </c>
      <c r="C1934" s="23">
        <v>2</v>
      </c>
      <c r="D1934" s="23">
        <v>14</v>
      </c>
      <c r="E1934" s="23">
        <v>15</v>
      </c>
      <c r="F1934" s="23">
        <v>19</v>
      </c>
      <c r="G1934" s="23">
        <v>35</v>
      </c>
      <c r="H1934" s="23">
        <v>59</v>
      </c>
      <c r="AD1934" s="24"/>
    </row>
    <row r="1935" spans="1:30">
      <c r="A1935" s="23">
        <v>1934</v>
      </c>
      <c r="B1935" s="194">
        <v>42882</v>
      </c>
      <c r="C1935" s="23">
        <v>8</v>
      </c>
      <c r="D1935" s="23">
        <v>23</v>
      </c>
      <c r="E1935" s="23">
        <v>35</v>
      </c>
      <c r="F1935" s="23">
        <v>39</v>
      </c>
      <c r="G1935" s="23">
        <v>56</v>
      </c>
      <c r="H1935" s="23">
        <v>59</v>
      </c>
      <c r="AD1935" s="24"/>
    </row>
    <row r="1936" spans="1:30">
      <c r="A1936" s="23">
        <v>1935</v>
      </c>
      <c r="B1936" s="194">
        <v>42886</v>
      </c>
      <c r="C1936" s="23">
        <v>1</v>
      </c>
      <c r="D1936" s="23">
        <v>3</v>
      </c>
      <c r="E1936" s="23">
        <v>10</v>
      </c>
      <c r="F1936" s="23">
        <v>17</v>
      </c>
      <c r="G1936" s="23">
        <v>23</v>
      </c>
      <c r="H1936" s="23">
        <v>24</v>
      </c>
      <c r="AD1936" s="24"/>
    </row>
    <row r="1937" spans="1:30">
      <c r="A1937" s="23">
        <v>1936</v>
      </c>
      <c r="B1937" s="194">
        <v>42889</v>
      </c>
      <c r="C1937" s="23">
        <v>3</v>
      </c>
      <c r="D1937" s="23">
        <v>12</v>
      </c>
      <c r="E1937" s="23">
        <v>24</v>
      </c>
      <c r="F1937" s="23">
        <v>40</v>
      </c>
      <c r="G1937" s="23">
        <v>51</v>
      </c>
      <c r="H1937" s="23">
        <v>52</v>
      </c>
      <c r="AD1937" s="24"/>
    </row>
    <row r="1938" spans="1:30">
      <c r="A1938" s="23">
        <v>1937</v>
      </c>
      <c r="B1938" s="194">
        <v>42893</v>
      </c>
      <c r="C1938" s="23">
        <v>6</v>
      </c>
      <c r="D1938" s="23">
        <v>10</v>
      </c>
      <c r="E1938" s="23">
        <v>24</v>
      </c>
      <c r="F1938" s="23">
        <v>29</v>
      </c>
      <c r="G1938" s="23">
        <v>43</v>
      </c>
      <c r="H1938" s="23">
        <v>55</v>
      </c>
      <c r="AD1938" s="24"/>
    </row>
    <row r="1939" spans="1:30">
      <c r="A1939" s="23">
        <v>1938</v>
      </c>
      <c r="B1939" s="194">
        <v>42896</v>
      </c>
      <c r="C1939" s="23">
        <v>10</v>
      </c>
      <c r="D1939" s="23">
        <v>16</v>
      </c>
      <c r="E1939" s="23">
        <v>32</v>
      </c>
      <c r="F1939" s="23">
        <v>40</v>
      </c>
      <c r="G1939" s="23">
        <v>42</v>
      </c>
      <c r="H1939" s="23">
        <v>54</v>
      </c>
      <c r="AD1939" s="24"/>
    </row>
    <row r="1940" spans="1:30">
      <c r="A1940" s="23">
        <v>1939</v>
      </c>
      <c r="B1940" s="194">
        <v>42900</v>
      </c>
      <c r="C1940" s="23">
        <v>7</v>
      </c>
      <c r="D1940" s="23">
        <v>24</v>
      </c>
      <c r="E1940" s="23">
        <v>29</v>
      </c>
      <c r="F1940" s="23">
        <v>39</v>
      </c>
      <c r="G1940" s="23">
        <v>45</v>
      </c>
      <c r="H1940" s="23">
        <v>52</v>
      </c>
      <c r="AD1940" s="24"/>
    </row>
    <row r="1941" spans="1:30">
      <c r="A1941" s="23">
        <v>1940</v>
      </c>
      <c r="B1941" s="194">
        <v>42903</v>
      </c>
      <c r="C1941" s="23">
        <v>9</v>
      </c>
      <c r="D1941" s="23">
        <v>13</v>
      </c>
      <c r="E1941" s="23">
        <v>16</v>
      </c>
      <c r="F1941" s="23">
        <v>17</v>
      </c>
      <c r="G1941" s="23">
        <v>36</v>
      </c>
      <c r="H1941" s="23">
        <v>47</v>
      </c>
      <c r="AD1941" s="24"/>
    </row>
    <row r="1942" spans="1:30">
      <c r="A1942" s="23">
        <v>1941</v>
      </c>
      <c r="B1942" s="194">
        <v>42907</v>
      </c>
      <c r="C1942" s="23">
        <v>1</v>
      </c>
      <c r="D1942" s="23">
        <v>9</v>
      </c>
      <c r="E1942" s="23">
        <v>24</v>
      </c>
      <c r="F1942" s="23">
        <v>38</v>
      </c>
      <c r="G1942" s="23">
        <v>48</v>
      </c>
      <c r="H1942" s="23">
        <v>49</v>
      </c>
      <c r="AD1942" s="24"/>
    </row>
    <row r="1943" spans="1:30">
      <c r="A1943" s="23">
        <v>1942</v>
      </c>
      <c r="B1943" s="194">
        <v>42910</v>
      </c>
      <c r="C1943" s="23">
        <v>6</v>
      </c>
      <c r="D1943" s="23">
        <v>18</v>
      </c>
      <c r="E1943" s="23">
        <v>20</v>
      </c>
      <c r="F1943" s="23">
        <v>24</v>
      </c>
      <c r="G1943" s="23">
        <v>43</v>
      </c>
      <c r="H1943" s="23">
        <v>48</v>
      </c>
      <c r="AD1943" s="24"/>
    </row>
    <row r="1944" spans="1:30">
      <c r="A1944" s="23">
        <v>1943</v>
      </c>
      <c r="B1944" s="194">
        <v>42914</v>
      </c>
      <c r="C1944" s="23">
        <v>9</v>
      </c>
      <c r="D1944" s="23">
        <v>11</v>
      </c>
      <c r="E1944" s="23">
        <v>12</v>
      </c>
      <c r="F1944" s="23">
        <v>30</v>
      </c>
      <c r="G1944" s="23">
        <v>39</v>
      </c>
      <c r="H1944" s="23">
        <v>43</v>
      </c>
      <c r="AD1944" s="24"/>
    </row>
    <row r="1945" spans="1:30">
      <c r="A1945" s="23">
        <v>1944</v>
      </c>
      <c r="B1945" s="194">
        <v>42917</v>
      </c>
      <c r="C1945" s="23">
        <v>8</v>
      </c>
      <c r="D1945" s="23">
        <v>9</v>
      </c>
      <c r="E1945" s="23">
        <v>39</v>
      </c>
      <c r="F1945" s="23">
        <v>47</v>
      </c>
      <c r="G1945" s="23">
        <v>57</v>
      </c>
      <c r="H1945" s="23">
        <v>59</v>
      </c>
      <c r="AD1945" s="24"/>
    </row>
    <row r="1946" spans="1:30">
      <c r="A1946" s="23">
        <v>1945</v>
      </c>
      <c r="B1946" s="194">
        <v>42920</v>
      </c>
      <c r="C1946" s="23">
        <v>4</v>
      </c>
      <c r="D1946" s="23">
        <v>8</v>
      </c>
      <c r="E1946" s="23">
        <v>10</v>
      </c>
      <c r="F1946" s="23">
        <v>21</v>
      </c>
      <c r="G1946" s="23">
        <v>45</v>
      </c>
      <c r="H1946" s="23">
        <v>54</v>
      </c>
      <c r="AD1946" s="24"/>
    </row>
    <row r="1947" spans="1:30">
      <c r="A1947" s="23">
        <v>1946</v>
      </c>
      <c r="B1947" s="194">
        <v>42922</v>
      </c>
      <c r="C1947" s="23">
        <v>4</v>
      </c>
      <c r="D1947" s="23">
        <v>6</v>
      </c>
      <c r="E1947" s="23">
        <v>39</v>
      </c>
      <c r="F1947" s="23">
        <v>44</v>
      </c>
      <c r="G1947" s="23">
        <v>52</v>
      </c>
      <c r="H1947" s="23">
        <v>60</v>
      </c>
      <c r="AD1947" s="24"/>
    </row>
    <row r="1948" spans="1:30">
      <c r="A1948" s="23">
        <v>1947</v>
      </c>
      <c r="B1948" s="194">
        <v>42924</v>
      </c>
      <c r="C1948" s="23">
        <v>8</v>
      </c>
      <c r="D1948" s="23">
        <v>33</v>
      </c>
      <c r="E1948" s="23">
        <v>40</v>
      </c>
      <c r="F1948" s="23">
        <v>52</v>
      </c>
      <c r="G1948" s="23">
        <v>55</v>
      </c>
      <c r="H1948" s="23">
        <v>59</v>
      </c>
      <c r="AD1948" s="24"/>
    </row>
    <row r="1949" spans="1:30">
      <c r="A1949" s="23">
        <v>1948</v>
      </c>
      <c r="B1949" s="194">
        <v>42928</v>
      </c>
      <c r="C1949" s="23">
        <v>12</v>
      </c>
      <c r="D1949" s="23">
        <v>20</v>
      </c>
      <c r="E1949" s="23">
        <v>24</v>
      </c>
      <c r="F1949" s="23">
        <v>28</v>
      </c>
      <c r="G1949" s="23">
        <v>33</v>
      </c>
      <c r="H1949" s="23">
        <v>57</v>
      </c>
      <c r="AD1949" s="24"/>
    </row>
    <row r="1950" spans="1:30">
      <c r="A1950" s="23">
        <v>1949</v>
      </c>
      <c r="B1950" s="194">
        <v>42931</v>
      </c>
      <c r="C1950" s="23">
        <v>1</v>
      </c>
      <c r="D1950" s="23">
        <v>6</v>
      </c>
      <c r="E1950" s="23">
        <v>14</v>
      </c>
      <c r="F1950" s="23">
        <v>22</v>
      </c>
      <c r="G1950" s="23">
        <v>30</v>
      </c>
      <c r="H1950" s="23">
        <v>56</v>
      </c>
      <c r="AD1950" s="24"/>
    </row>
    <row r="1951" spans="1:30">
      <c r="A1951" s="23">
        <v>1950</v>
      </c>
      <c r="B1951" s="194">
        <v>42935</v>
      </c>
      <c r="C1951" s="23">
        <v>10</v>
      </c>
      <c r="D1951" s="23">
        <v>21</v>
      </c>
      <c r="E1951" s="23">
        <v>32</v>
      </c>
      <c r="F1951" s="23">
        <v>34</v>
      </c>
      <c r="G1951" s="23">
        <v>48</v>
      </c>
      <c r="H1951" s="23">
        <v>57</v>
      </c>
      <c r="AD1951" s="24"/>
    </row>
    <row r="1952" spans="1:30">
      <c r="A1952" s="23">
        <v>1951</v>
      </c>
      <c r="B1952" s="194">
        <v>42938</v>
      </c>
      <c r="C1952" s="23">
        <v>14</v>
      </c>
      <c r="D1952" s="23">
        <v>16</v>
      </c>
      <c r="E1952" s="23">
        <v>19</v>
      </c>
      <c r="F1952" s="23">
        <v>21</v>
      </c>
      <c r="G1952" s="23">
        <v>33</v>
      </c>
      <c r="H1952" s="23">
        <v>55</v>
      </c>
      <c r="AD1952" s="24"/>
    </row>
    <row r="1953" spans="1:30">
      <c r="A1953" s="23">
        <v>1952</v>
      </c>
      <c r="B1953" s="194">
        <v>42942</v>
      </c>
      <c r="C1953" s="23">
        <v>9</v>
      </c>
      <c r="D1953" s="23">
        <v>21</v>
      </c>
      <c r="E1953" s="23">
        <v>36</v>
      </c>
      <c r="F1953" s="23">
        <v>38</v>
      </c>
      <c r="G1953" s="23">
        <v>52</v>
      </c>
      <c r="H1953" s="23">
        <v>53</v>
      </c>
      <c r="AD1953" s="24"/>
    </row>
    <row r="1954" spans="1:30">
      <c r="A1954" s="23">
        <v>1953</v>
      </c>
      <c r="B1954" s="194">
        <v>42945</v>
      </c>
      <c r="C1954" s="23">
        <v>9</v>
      </c>
      <c r="D1954" s="23">
        <v>26</v>
      </c>
      <c r="E1954" s="23">
        <v>29</v>
      </c>
      <c r="F1954" s="23">
        <v>42</v>
      </c>
      <c r="G1954" s="23">
        <v>43</v>
      </c>
      <c r="H1954" s="23">
        <v>45</v>
      </c>
      <c r="AD1954" s="24"/>
    </row>
    <row r="1955" spans="1:30">
      <c r="A1955" s="23">
        <v>1954</v>
      </c>
      <c r="B1955" s="194">
        <v>42949</v>
      </c>
      <c r="C1955" s="23">
        <v>9</v>
      </c>
      <c r="D1955" s="23">
        <v>25</v>
      </c>
      <c r="E1955" s="23">
        <v>33</v>
      </c>
      <c r="F1955" s="23">
        <v>35</v>
      </c>
      <c r="G1955" s="23">
        <v>40</v>
      </c>
      <c r="H1955" s="23">
        <v>49</v>
      </c>
      <c r="AD1955" s="24"/>
    </row>
    <row r="1956" spans="1:30">
      <c r="A1956" s="23">
        <v>1955</v>
      </c>
      <c r="B1956" s="194">
        <v>42952</v>
      </c>
      <c r="C1956" s="23">
        <v>15</v>
      </c>
      <c r="D1956" s="23">
        <v>27</v>
      </c>
      <c r="E1956" s="23">
        <v>33</v>
      </c>
      <c r="F1956" s="23">
        <v>36</v>
      </c>
      <c r="G1956" s="23">
        <v>41</v>
      </c>
      <c r="H1956" s="23">
        <v>45</v>
      </c>
      <c r="AD1956" s="24"/>
    </row>
    <row r="1957" spans="1:30">
      <c r="A1957" s="23">
        <v>1956</v>
      </c>
      <c r="B1957" s="194">
        <v>42955</v>
      </c>
      <c r="C1957" s="23">
        <v>5</v>
      </c>
      <c r="D1957" s="23">
        <v>8</v>
      </c>
      <c r="E1957" s="23">
        <v>20</v>
      </c>
      <c r="F1957" s="23">
        <v>28</v>
      </c>
      <c r="G1957" s="23">
        <v>40</v>
      </c>
      <c r="H1957" s="23">
        <v>45</v>
      </c>
      <c r="AD1957" s="24"/>
    </row>
    <row r="1958" spans="1:30">
      <c r="A1958" s="23">
        <v>1957</v>
      </c>
      <c r="B1958" s="194">
        <v>42957</v>
      </c>
      <c r="C1958" s="23">
        <v>2</v>
      </c>
      <c r="D1958" s="23">
        <v>14</v>
      </c>
      <c r="E1958" s="23">
        <v>22</v>
      </c>
      <c r="F1958" s="23">
        <v>23</v>
      </c>
      <c r="G1958" s="23">
        <v>29</v>
      </c>
      <c r="H1958" s="23">
        <v>47</v>
      </c>
      <c r="AD1958" s="24"/>
    </row>
    <row r="1959" spans="1:30">
      <c r="A1959" s="23">
        <v>1958</v>
      </c>
      <c r="B1959" s="194">
        <v>42959</v>
      </c>
      <c r="C1959" s="23">
        <v>15</v>
      </c>
      <c r="D1959" s="23">
        <v>20</v>
      </c>
      <c r="E1959" s="23">
        <v>22</v>
      </c>
      <c r="F1959" s="23">
        <v>24</v>
      </c>
      <c r="G1959" s="23">
        <v>34</v>
      </c>
      <c r="H1959" s="23">
        <v>55</v>
      </c>
      <c r="AD1959" s="24"/>
    </row>
    <row r="1960" spans="1:30">
      <c r="A1960" s="23">
        <v>1959</v>
      </c>
      <c r="B1960" s="194">
        <v>42963</v>
      </c>
      <c r="C1960" s="23">
        <v>8</v>
      </c>
      <c r="D1960" s="23">
        <v>21</v>
      </c>
      <c r="E1960" s="23">
        <v>27</v>
      </c>
      <c r="F1960" s="23">
        <v>35</v>
      </c>
      <c r="G1960" s="23">
        <v>43</v>
      </c>
      <c r="H1960" s="23">
        <v>56</v>
      </c>
      <c r="AD1960" s="24"/>
    </row>
    <row r="1961" spans="1:30">
      <c r="A1961" s="23">
        <v>1960</v>
      </c>
      <c r="B1961" s="194">
        <v>42966</v>
      </c>
      <c r="C1961" s="23">
        <v>1</v>
      </c>
      <c r="D1961" s="23">
        <v>18</v>
      </c>
      <c r="E1961" s="23">
        <v>25</v>
      </c>
      <c r="F1961" s="23">
        <v>37</v>
      </c>
      <c r="G1961" s="23">
        <v>39</v>
      </c>
      <c r="H1961" s="23">
        <v>43</v>
      </c>
      <c r="AD1961" s="24"/>
    </row>
    <row r="1962" spans="1:30">
      <c r="A1962" s="23">
        <v>1961</v>
      </c>
      <c r="B1962" s="194">
        <v>42970</v>
      </c>
      <c r="C1962" s="23">
        <v>17</v>
      </c>
      <c r="D1962" s="23">
        <v>25</v>
      </c>
      <c r="E1962" s="23">
        <v>26</v>
      </c>
      <c r="F1962" s="23">
        <v>30</v>
      </c>
      <c r="G1962" s="23">
        <v>32</v>
      </c>
      <c r="H1962" s="23">
        <v>50</v>
      </c>
      <c r="AD1962" s="24"/>
    </row>
    <row r="1963" spans="1:30">
      <c r="A1963" s="23">
        <v>1962</v>
      </c>
      <c r="B1963" s="194">
        <v>42973</v>
      </c>
      <c r="C1963" s="23">
        <v>5</v>
      </c>
      <c r="D1963" s="23">
        <v>6</v>
      </c>
      <c r="E1963" s="23">
        <v>15</v>
      </c>
      <c r="F1963" s="23">
        <v>25</v>
      </c>
      <c r="G1963" s="23">
        <v>39</v>
      </c>
      <c r="H1963" s="23">
        <v>53</v>
      </c>
      <c r="AD1963" s="24"/>
    </row>
    <row r="1964" spans="1:30">
      <c r="A1964" s="23">
        <v>1963</v>
      </c>
      <c r="B1964" s="194">
        <v>42977</v>
      </c>
      <c r="C1964" s="23">
        <v>4</v>
      </c>
      <c r="D1964" s="23">
        <v>5</v>
      </c>
      <c r="E1964" s="23">
        <v>7</v>
      </c>
      <c r="F1964" s="23">
        <v>34</v>
      </c>
      <c r="G1964" s="23">
        <v>42</v>
      </c>
      <c r="H1964" s="23">
        <v>60</v>
      </c>
      <c r="AD1964" s="24"/>
    </row>
    <row r="1965" spans="1:30">
      <c r="A1965" s="23">
        <v>1964</v>
      </c>
      <c r="B1965" s="194">
        <v>42980</v>
      </c>
      <c r="C1965" s="23">
        <v>2</v>
      </c>
      <c r="D1965" s="23">
        <v>27</v>
      </c>
      <c r="E1965" s="23">
        <v>32</v>
      </c>
      <c r="F1965" s="23">
        <v>36</v>
      </c>
      <c r="G1965" s="23">
        <v>48</v>
      </c>
      <c r="H1965" s="23">
        <v>50</v>
      </c>
      <c r="AD1965" s="24"/>
    </row>
    <row r="1966" spans="1:30">
      <c r="A1966" s="23">
        <v>1965</v>
      </c>
      <c r="B1966" s="194">
        <v>42984</v>
      </c>
      <c r="C1966" s="23">
        <v>26</v>
      </c>
      <c r="D1966" s="23">
        <v>28</v>
      </c>
      <c r="E1966" s="23">
        <v>35</v>
      </c>
      <c r="F1966" s="23">
        <v>38</v>
      </c>
      <c r="G1966" s="23">
        <v>48</v>
      </c>
      <c r="H1966" s="23">
        <v>55</v>
      </c>
      <c r="AD1966" s="24"/>
    </row>
    <row r="1967" spans="1:30">
      <c r="A1967" s="23">
        <v>1966</v>
      </c>
      <c r="B1967" s="194">
        <v>42987</v>
      </c>
      <c r="C1967" s="23">
        <v>10</v>
      </c>
      <c r="D1967" s="23">
        <v>13</v>
      </c>
      <c r="E1967" s="23">
        <v>19</v>
      </c>
      <c r="F1967" s="23">
        <v>32</v>
      </c>
      <c r="G1967" s="23">
        <v>40</v>
      </c>
      <c r="H1967" s="23">
        <v>60</v>
      </c>
      <c r="AD1967" s="24"/>
    </row>
    <row r="1968" spans="1:30">
      <c r="A1968" s="23">
        <v>1967</v>
      </c>
      <c r="B1968" s="194">
        <v>42991</v>
      </c>
      <c r="C1968" s="23">
        <v>13</v>
      </c>
      <c r="D1968" s="23">
        <v>30</v>
      </c>
      <c r="E1968" s="23">
        <v>32</v>
      </c>
      <c r="F1968" s="23">
        <v>39</v>
      </c>
      <c r="G1968" s="23">
        <v>46</v>
      </c>
      <c r="H1968" s="23">
        <v>54</v>
      </c>
      <c r="AD1968" s="24"/>
    </row>
    <row r="1969" spans="1:30">
      <c r="A1969" s="23">
        <v>1968</v>
      </c>
      <c r="B1969" s="194">
        <v>42994</v>
      </c>
      <c r="C1969" s="23">
        <v>35</v>
      </c>
      <c r="D1969" s="23">
        <v>36</v>
      </c>
      <c r="E1969" s="23">
        <v>39</v>
      </c>
      <c r="F1969" s="23">
        <v>44</v>
      </c>
      <c r="G1969" s="23">
        <v>48</v>
      </c>
      <c r="H1969" s="23">
        <v>52</v>
      </c>
      <c r="AD1969" s="24"/>
    </row>
    <row r="1970" spans="1:30">
      <c r="A1970" s="23">
        <v>1969</v>
      </c>
      <c r="B1970" s="194">
        <v>42997</v>
      </c>
      <c r="C1970" s="23">
        <v>8</v>
      </c>
      <c r="D1970" s="23">
        <v>20</v>
      </c>
      <c r="E1970" s="23">
        <v>30</v>
      </c>
      <c r="F1970" s="23">
        <v>32</v>
      </c>
      <c r="G1970" s="23">
        <v>48</v>
      </c>
      <c r="H1970" s="23">
        <v>59</v>
      </c>
      <c r="AD1970" s="24"/>
    </row>
    <row r="1971" spans="1:30">
      <c r="A1971" s="23">
        <v>1970</v>
      </c>
      <c r="B1971" s="194">
        <v>42999</v>
      </c>
      <c r="C1971" s="23">
        <v>5</v>
      </c>
      <c r="D1971" s="23">
        <v>10</v>
      </c>
      <c r="E1971" s="23">
        <v>18</v>
      </c>
      <c r="F1971" s="23">
        <v>24</v>
      </c>
      <c r="G1971" s="23">
        <v>39</v>
      </c>
      <c r="H1971" s="23">
        <v>52</v>
      </c>
      <c r="AD1971" s="24"/>
    </row>
    <row r="1972" spans="1:30">
      <c r="A1972" s="23">
        <v>1971</v>
      </c>
      <c r="B1972" s="194">
        <v>43001</v>
      </c>
      <c r="C1972" s="23">
        <v>4</v>
      </c>
      <c r="D1972" s="23">
        <v>10</v>
      </c>
      <c r="E1972" s="23">
        <v>41</v>
      </c>
      <c r="F1972" s="23">
        <v>44</v>
      </c>
      <c r="G1972" s="23">
        <v>52</v>
      </c>
      <c r="H1972" s="23">
        <v>54</v>
      </c>
      <c r="AD1972" s="24"/>
    </row>
    <row r="1973" spans="1:30">
      <c r="A1973" s="23">
        <v>1972</v>
      </c>
      <c r="B1973" s="194">
        <v>43005</v>
      </c>
      <c r="C1973" s="23">
        <v>9</v>
      </c>
      <c r="D1973" s="23">
        <v>16</v>
      </c>
      <c r="E1973" s="23">
        <v>20</v>
      </c>
      <c r="F1973" s="23">
        <v>54</v>
      </c>
      <c r="G1973" s="23">
        <v>57</v>
      </c>
      <c r="H1973" s="23">
        <v>59</v>
      </c>
      <c r="AD1973" s="24"/>
    </row>
    <row r="1974" spans="1:30">
      <c r="A1974" s="23">
        <v>1973</v>
      </c>
      <c r="B1974" s="194">
        <v>43008</v>
      </c>
      <c r="C1974" s="23">
        <v>1</v>
      </c>
      <c r="D1974" s="23">
        <v>12</v>
      </c>
      <c r="E1974" s="23">
        <v>16</v>
      </c>
      <c r="F1974" s="23">
        <v>17</v>
      </c>
      <c r="G1974" s="23">
        <v>52</v>
      </c>
      <c r="H1974" s="23">
        <v>60</v>
      </c>
      <c r="AD1974" s="24"/>
    </row>
    <row r="1975" spans="1:30">
      <c r="A1975" s="23">
        <v>1974</v>
      </c>
      <c r="B1975" s="194">
        <v>43012</v>
      </c>
      <c r="C1975" s="23">
        <v>4</v>
      </c>
      <c r="D1975" s="23">
        <v>19</v>
      </c>
      <c r="E1975" s="23">
        <v>27</v>
      </c>
      <c r="F1975" s="23">
        <v>38</v>
      </c>
      <c r="G1975" s="23">
        <v>54</v>
      </c>
      <c r="H1975" s="23">
        <v>57</v>
      </c>
      <c r="AD1975" s="24"/>
    </row>
    <row r="1976" spans="1:30">
      <c r="A1976" s="23">
        <v>1975</v>
      </c>
      <c r="B1976" s="194">
        <v>43015</v>
      </c>
      <c r="C1976" s="23">
        <v>8</v>
      </c>
      <c r="D1976" s="23">
        <v>11</v>
      </c>
      <c r="E1976" s="23">
        <v>24</v>
      </c>
      <c r="F1976" s="23">
        <v>26</v>
      </c>
      <c r="G1976" s="23">
        <v>47</v>
      </c>
      <c r="H1976" s="23">
        <v>57</v>
      </c>
      <c r="AD1976" s="24"/>
    </row>
    <row r="1977" spans="1:30">
      <c r="A1977" s="23">
        <v>1976</v>
      </c>
      <c r="B1977" s="194">
        <v>43019</v>
      </c>
      <c r="C1977" s="23">
        <v>12</v>
      </c>
      <c r="D1977" s="23">
        <v>14</v>
      </c>
      <c r="E1977" s="23">
        <v>19</v>
      </c>
      <c r="F1977" s="23">
        <v>25</v>
      </c>
      <c r="G1977" s="23">
        <v>52</v>
      </c>
      <c r="H1977" s="23">
        <v>59</v>
      </c>
      <c r="AD1977" s="24"/>
    </row>
    <row r="1978" spans="1:30">
      <c r="A1978" s="23">
        <v>1977</v>
      </c>
      <c r="B1978" s="194">
        <v>43022</v>
      </c>
      <c r="C1978" s="23">
        <v>3</v>
      </c>
      <c r="D1978" s="23">
        <v>16</v>
      </c>
      <c r="E1978" s="23">
        <v>28</v>
      </c>
      <c r="F1978" s="23">
        <v>32</v>
      </c>
      <c r="G1978" s="23">
        <v>34</v>
      </c>
      <c r="H1978" s="23">
        <v>37</v>
      </c>
      <c r="AD1978" s="24"/>
    </row>
    <row r="1979" spans="1:30">
      <c r="A1979" s="23">
        <v>1978</v>
      </c>
      <c r="B1979" s="194">
        <v>43025</v>
      </c>
      <c r="C1979" s="23">
        <v>2</v>
      </c>
      <c r="D1979" s="23">
        <v>6</v>
      </c>
      <c r="E1979" s="23">
        <v>22</v>
      </c>
      <c r="F1979" s="23">
        <v>44</v>
      </c>
      <c r="G1979" s="23">
        <v>55</v>
      </c>
      <c r="H1979" s="23">
        <v>57</v>
      </c>
      <c r="AD1979" s="24"/>
    </row>
    <row r="1980" spans="1:30">
      <c r="A1980" s="23">
        <v>1979</v>
      </c>
      <c r="B1980" s="194">
        <v>43027</v>
      </c>
      <c r="C1980" s="23">
        <v>22</v>
      </c>
      <c r="D1980" s="23">
        <v>23</v>
      </c>
      <c r="E1980" s="23">
        <v>29</v>
      </c>
      <c r="F1980" s="23">
        <v>32</v>
      </c>
      <c r="G1980" s="23">
        <v>38</v>
      </c>
      <c r="H1980" s="23">
        <v>45</v>
      </c>
      <c r="AD1980" s="24"/>
    </row>
    <row r="1981" spans="1:30">
      <c r="A1981" s="23">
        <v>1980</v>
      </c>
      <c r="B1981" s="194">
        <v>43029</v>
      </c>
      <c r="C1981" s="23">
        <v>12</v>
      </c>
      <c r="D1981" s="23">
        <v>16</v>
      </c>
      <c r="E1981" s="23">
        <v>17</v>
      </c>
      <c r="F1981" s="23">
        <v>18</v>
      </c>
      <c r="G1981" s="23">
        <v>34</v>
      </c>
      <c r="H1981" s="23">
        <v>37</v>
      </c>
      <c r="AD1981" s="24"/>
    </row>
    <row r="1982" spans="1:30">
      <c r="A1982" s="23">
        <v>1981</v>
      </c>
      <c r="B1982" s="194">
        <v>43033</v>
      </c>
      <c r="C1982" s="23">
        <v>6</v>
      </c>
      <c r="D1982" s="23">
        <v>15</v>
      </c>
      <c r="E1982" s="23">
        <v>19</v>
      </c>
      <c r="F1982" s="23">
        <v>37</v>
      </c>
      <c r="G1982" s="23">
        <v>39</v>
      </c>
      <c r="H1982" s="23">
        <v>53</v>
      </c>
      <c r="AD1982" s="24"/>
    </row>
    <row r="1983" spans="1:30">
      <c r="A1983" s="23">
        <v>1982</v>
      </c>
      <c r="B1983" s="194">
        <v>43036</v>
      </c>
      <c r="C1983" s="23">
        <v>4</v>
      </c>
      <c r="D1983" s="23">
        <v>14</v>
      </c>
      <c r="E1983" s="23">
        <v>20</v>
      </c>
      <c r="F1983" s="23">
        <v>24</v>
      </c>
      <c r="G1983" s="23">
        <v>46</v>
      </c>
      <c r="H1983" s="23">
        <v>50</v>
      </c>
      <c r="AD1983" s="24"/>
    </row>
    <row r="1984" spans="1:30">
      <c r="A1984" s="23">
        <v>1983</v>
      </c>
      <c r="B1984" s="194">
        <v>43040</v>
      </c>
      <c r="C1984" s="23">
        <v>5</v>
      </c>
      <c r="D1984" s="23">
        <v>6</v>
      </c>
      <c r="E1984" s="23">
        <v>10</v>
      </c>
      <c r="F1984" s="23">
        <v>14</v>
      </c>
      <c r="G1984" s="23">
        <v>22</v>
      </c>
      <c r="H1984" s="23">
        <v>36</v>
      </c>
      <c r="AD1984" s="24"/>
    </row>
    <row r="1985" spans="1:30">
      <c r="A1985" s="23">
        <v>1984</v>
      </c>
      <c r="B1985" s="194">
        <v>43043</v>
      </c>
      <c r="C1985" s="23">
        <v>21</v>
      </c>
      <c r="D1985" s="23">
        <v>29</v>
      </c>
      <c r="E1985" s="23">
        <v>32</v>
      </c>
      <c r="F1985" s="23">
        <v>35</v>
      </c>
      <c r="G1985" s="23">
        <v>43</v>
      </c>
      <c r="H1985" s="23">
        <v>50</v>
      </c>
      <c r="AD1985" s="24"/>
    </row>
    <row r="1986" spans="1:30">
      <c r="A1986" s="23">
        <v>1985</v>
      </c>
      <c r="B1986" s="194">
        <v>43046</v>
      </c>
      <c r="C1986" s="23">
        <v>9</v>
      </c>
      <c r="D1986" s="23">
        <v>28</v>
      </c>
      <c r="E1986" s="23">
        <v>29</v>
      </c>
      <c r="F1986" s="23">
        <v>34</v>
      </c>
      <c r="G1986" s="23">
        <v>36</v>
      </c>
      <c r="H1986" s="23">
        <v>55</v>
      </c>
      <c r="AD1986" s="24"/>
    </row>
    <row r="1987" spans="1:30">
      <c r="A1987" s="23">
        <v>1986</v>
      </c>
      <c r="B1987" s="194">
        <v>43048</v>
      </c>
      <c r="C1987" s="23">
        <v>23</v>
      </c>
      <c r="D1987" s="23">
        <v>36</v>
      </c>
      <c r="E1987" s="23">
        <v>43</v>
      </c>
      <c r="F1987" s="23">
        <v>44</v>
      </c>
      <c r="G1987" s="23">
        <v>55</v>
      </c>
      <c r="H1987" s="23">
        <v>56</v>
      </c>
      <c r="AD1987" s="24"/>
    </row>
    <row r="1988" spans="1:30">
      <c r="A1988" s="23">
        <v>1987</v>
      </c>
      <c r="B1988" s="194">
        <v>43050</v>
      </c>
      <c r="C1988" s="23">
        <v>10</v>
      </c>
      <c r="D1988" s="23">
        <v>14</v>
      </c>
      <c r="E1988" s="23">
        <v>31</v>
      </c>
      <c r="F1988" s="23">
        <v>34</v>
      </c>
      <c r="G1988" s="23">
        <v>45</v>
      </c>
      <c r="H1988" s="23">
        <v>58</v>
      </c>
      <c r="AD1988" s="24"/>
    </row>
    <row r="1989" spans="1:30">
      <c r="A1989" s="23">
        <v>1988</v>
      </c>
      <c r="B1989" s="194">
        <v>43055</v>
      </c>
      <c r="C1989" s="23">
        <v>5</v>
      </c>
      <c r="D1989" s="23">
        <v>10</v>
      </c>
      <c r="E1989" s="23">
        <v>39</v>
      </c>
      <c r="F1989" s="23">
        <v>42</v>
      </c>
      <c r="G1989" s="23">
        <v>46</v>
      </c>
      <c r="H1989" s="23">
        <v>54</v>
      </c>
      <c r="AD1989" s="24"/>
    </row>
    <row r="1990" spans="1:30">
      <c r="A1990" s="23">
        <v>1989</v>
      </c>
      <c r="B1990" s="194">
        <v>43057</v>
      </c>
      <c r="C1990" s="23">
        <v>15</v>
      </c>
      <c r="D1990" s="23">
        <v>22</v>
      </c>
      <c r="E1990" s="23">
        <v>30</v>
      </c>
      <c r="F1990" s="23">
        <v>32</v>
      </c>
      <c r="G1990" s="23">
        <v>40</v>
      </c>
      <c r="H1990" s="23">
        <v>58</v>
      </c>
      <c r="AD1990" s="24"/>
    </row>
    <row r="1991" spans="1:30">
      <c r="A1991" s="23">
        <v>1990</v>
      </c>
      <c r="B1991" s="194">
        <v>43061</v>
      </c>
      <c r="C1991" s="23">
        <v>11</v>
      </c>
      <c r="D1991" s="23">
        <v>24</v>
      </c>
      <c r="E1991" s="23">
        <v>26</v>
      </c>
      <c r="F1991" s="23">
        <v>34</v>
      </c>
      <c r="G1991" s="23">
        <v>37</v>
      </c>
      <c r="H1991" s="23">
        <v>59</v>
      </c>
      <c r="AD1991" s="24"/>
    </row>
    <row r="1992" spans="1:30">
      <c r="A1992" s="23">
        <v>1991</v>
      </c>
      <c r="B1992" s="194">
        <v>43064</v>
      </c>
      <c r="C1992" s="23">
        <v>19</v>
      </c>
      <c r="D1992" s="23">
        <v>20</v>
      </c>
      <c r="E1992" s="23">
        <v>28</v>
      </c>
      <c r="F1992" s="23">
        <v>34</v>
      </c>
      <c r="G1992" s="23">
        <v>36</v>
      </c>
      <c r="H1992" s="23">
        <v>44</v>
      </c>
      <c r="AD1992" s="24"/>
    </row>
    <row r="1993" spans="1:30">
      <c r="A1993" s="23">
        <v>1992</v>
      </c>
      <c r="B1993" s="194">
        <v>43068</v>
      </c>
      <c r="C1993" s="23">
        <v>5</v>
      </c>
      <c r="D1993" s="23">
        <v>11</v>
      </c>
      <c r="E1993" s="23">
        <v>13</v>
      </c>
      <c r="F1993" s="23">
        <v>21</v>
      </c>
      <c r="G1993" s="23">
        <v>53</v>
      </c>
      <c r="H1993" s="23">
        <v>54</v>
      </c>
      <c r="AD1993" s="24"/>
    </row>
    <row r="1994" spans="1:30">
      <c r="A1994" s="23">
        <v>1993</v>
      </c>
      <c r="B1994" s="194">
        <v>43071</v>
      </c>
      <c r="C1994" s="23">
        <v>6</v>
      </c>
      <c r="D1994" s="23">
        <v>17</v>
      </c>
      <c r="E1994" s="23">
        <v>33</v>
      </c>
      <c r="F1994" s="23">
        <v>48</v>
      </c>
      <c r="G1994" s="23">
        <v>50</v>
      </c>
      <c r="H1994" s="23">
        <v>57</v>
      </c>
      <c r="AD1994" s="24"/>
    </row>
    <row r="1995" spans="1:30">
      <c r="A1995" s="23">
        <v>1994</v>
      </c>
      <c r="B1995" s="194">
        <v>43075</v>
      </c>
      <c r="C1995" s="23">
        <v>2</v>
      </c>
      <c r="D1995" s="23">
        <v>5</v>
      </c>
      <c r="E1995" s="23">
        <v>12</v>
      </c>
      <c r="F1995" s="23">
        <v>32</v>
      </c>
      <c r="G1995" s="23">
        <v>40</v>
      </c>
      <c r="H1995" s="23">
        <v>44</v>
      </c>
      <c r="AD1995" s="24"/>
    </row>
    <row r="1996" spans="1:30">
      <c r="A1996" s="23">
        <v>1995</v>
      </c>
      <c r="B1996" s="194">
        <v>43078</v>
      </c>
      <c r="C1996" s="23">
        <v>14</v>
      </c>
      <c r="D1996" s="23">
        <v>26</v>
      </c>
      <c r="E1996" s="23">
        <v>29</v>
      </c>
      <c r="F1996" s="23">
        <v>35</v>
      </c>
      <c r="G1996" s="23">
        <v>37</v>
      </c>
      <c r="H1996" s="23">
        <v>39</v>
      </c>
      <c r="AD1996" s="24"/>
    </row>
    <row r="1997" spans="1:30">
      <c r="A1997" s="23">
        <v>1996</v>
      </c>
      <c r="B1997" s="194">
        <v>43082</v>
      </c>
      <c r="C1997" s="23">
        <v>7</v>
      </c>
      <c r="D1997" s="23">
        <v>20</v>
      </c>
      <c r="E1997" s="23">
        <v>21</v>
      </c>
      <c r="F1997" s="23">
        <v>24</v>
      </c>
      <c r="G1997" s="23">
        <v>40</v>
      </c>
      <c r="H1997" s="23">
        <v>56</v>
      </c>
      <c r="AD1997" s="24"/>
    </row>
    <row r="1998" spans="1:30">
      <c r="A1998" s="23">
        <v>1997</v>
      </c>
      <c r="B1998" s="194">
        <v>43085</v>
      </c>
      <c r="C1998" s="23">
        <v>1</v>
      </c>
      <c r="D1998" s="23">
        <v>7</v>
      </c>
      <c r="E1998" s="23">
        <v>14</v>
      </c>
      <c r="F1998" s="23">
        <v>31</v>
      </c>
      <c r="G1998" s="23">
        <v>35</v>
      </c>
      <c r="H1998" s="23">
        <v>46</v>
      </c>
      <c r="AD1998" s="24"/>
    </row>
    <row r="1999" spans="1:30">
      <c r="A1999" s="23">
        <v>1998</v>
      </c>
      <c r="B1999" s="194">
        <v>43088</v>
      </c>
      <c r="C1999" s="23">
        <v>8</v>
      </c>
      <c r="D1999" s="23">
        <v>21</v>
      </c>
      <c r="E1999" s="23">
        <v>24</v>
      </c>
      <c r="F1999" s="23">
        <v>25</v>
      </c>
      <c r="G1999" s="23">
        <v>52</v>
      </c>
      <c r="H1999" s="23">
        <v>57</v>
      </c>
      <c r="AD1999" s="24"/>
    </row>
    <row r="2000" spans="1:30">
      <c r="A2000" s="23">
        <v>1999</v>
      </c>
      <c r="B2000" s="194">
        <v>43090</v>
      </c>
      <c r="C2000" s="23">
        <v>15</v>
      </c>
      <c r="D2000" s="23">
        <v>37</v>
      </c>
      <c r="E2000" s="23">
        <v>38</v>
      </c>
      <c r="F2000" s="23">
        <v>42</v>
      </c>
      <c r="G2000" s="23">
        <v>49</v>
      </c>
      <c r="H2000" s="23">
        <v>50</v>
      </c>
      <c r="AD2000" s="24"/>
    </row>
    <row r="2001" spans="1:30">
      <c r="A2001" s="23">
        <v>2000</v>
      </c>
      <c r="B2001" s="194">
        <v>43100</v>
      </c>
      <c r="C2001" s="23">
        <v>3</v>
      </c>
      <c r="D2001" s="23">
        <v>6</v>
      </c>
      <c r="E2001" s="23">
        <v>10</v>
      </c>
      <c r="F2001" s="23">
        <v>17</v>
      </c>
      <c r="G2001" s="23">
        <v>34</v>
      </c>
      <c r="H2001" s="23">
        <v>37</v>
      </c>
      <c r="AD2001" s="24"/>
    </row>
    <row r="2002" spans="1:30">
      <c r="A2002" s="23">
        <v>2001</v>
      </c>
      <c r="B2002" s="194">
        <v>43103</v>
      </c>
      <c r="C2002" s="23">
        <v>20</v>
      </c>
      <c r="D2002" s="23">
        <v>22</v>
      </c>
      <c r="E2002" s="23">
        <v>36</v>
      </c>
      <c r="F2002" s="23">
        <v>42</v>
      </c>
      <c r="G2002" s="23">
        <v>52</v>
      </c>
      <c r="H2002" s="23">
        <v>60</v>
      </c>
      <c r="AD2002" s="24"/>
    </row>
    <row r="2003" spans="1:30">
      <c r="A2003" s="23">
        <v>2002</v>
      </c>
      <c r="B2003" s="194">
        <v>43106</v>
      </c>
      <c r="C2003" s="23">
        <v>4</v>
      </c>
      <c r="D2003" s="23">
        <v>28</v>
      </c>
      <c r="E2003" s="23">
        <v>30</v>
      </c>
      <c r="F2003" s="23">
        <v>38</v>
      </c>
      <c r="G2003" s="23">
        <v>46</v>
      </c>
      <c r="H2003" s="23">
        <v>59</v>
      </c>
      <c r="AD2003" s="24"/>
    </row>
    <row r="2004" spans="1:30">
      <c r="A2004" s="23">
        <v>2003</v>
      </c>
      <c r="B2004" s="194">
        <v>43110</v>
      </c>
      <c r="C2004" s="23">
        <v>28</v>
      </c>
      <c r="D2004" s="23">
        <v>34</v>
      </c>
      <c r="E2004" s="23">
        <v>40</v>
      </c>
      <c r="F2004" s="23">
        <v>43</v>
      </c>
      <c r="G2004" s="23">
        <v>50</v>
      </c>
      <c r="H2004" s="23">
        <v>51</v>
      </c>
      <c r="AD2004" s="24"/>
    </row>
    <row r="2005" spans="1:30">
      <c r="A2005" s="23">
        <v>2004</v>
      </c>
      <c r="B2005" s="194">
        <v>43113</v>
      </c>
      <c r="C2005" s="23">
        <v>1</v>
      </c>
      <c r="D2005" s="23">
        <v>5</v>
      </c>
      <c r="E2005" s="23">
        <v>14</v>
      </c>
      <c r="F2005" s="23">
        <v>23</v>
      </c>
      <c r="G2005" s="23">
        <v>35</v>
      </c>
      <c r="H2005" s="23">
        <v>45</v>
      </c>
      <c r="AD2005" s="24"/>
    </row>
    <row r="2006" spans="1:30">
      <c r="A2006" s="23">
        <v>2005</v>
      </c>
      <c r="B2006" s="194">
        <v>43117</v>
      </c>
      <c r="C2006" s="23">
        <v>11</v>
      </c>
      <c r="D2006" s="23">
        <v>19</v>
      </c>
      <c r="E2006" s="23">
        <v>22</v>
      </c>
      <c r="F2006" s="23">
        <v>33</v>
      </c>
      <c r="G2006" s="23">
        <v>34</v>
      </c>
      <c r="H2006" s="23">
        <v>53</v>
      </c>
      <c r="AD2006" s="24"/>
    </row>
    <row r="2007" spans="1:30">
      <c r="A2007" s="23">
        <v>2006</v>
      </c>
      <c r="B2007" s="194">
        <v>43120</v>
      </c>
      <c r="C2007" s="23">
        <v>1</v>
      </c>
      <c r="D2007" s="23">
        <v>9</v>
      </c>
      <c r="E2007" s="23">
        <v>14</v>
      </c>
      <c r="F2007" s="23">
        <v>20</v>
      </c>
      <c r="G2007" s="23">
        <v>25</v>
      </c>
      <c r="H2007" s="23">
        <v>54</v>
      </c>
      <c r="AD2007" s="24"/>
    </row>
    <row r="2008" spans="1:30">
      <c r="A2008" s="23">
        <v>2007</v>
      </c>
      <c r="B2008" s="194">
        <v>43124</v>
      </c>
      <c r="C2008" s="23">
        <v>4</v>
      </c>
      <c r="D2008" s="23">
        <v>14</v>
      </c>
      <c r="E2008" s="23">
        <v>39</v>
      </c>
      <c r="F2008" s="23">
        <v>41</v>
      </c>
      <c r="G2008" s="23">
        <v>54</v>
      </c>
      <c r="H2008" s="23">
        <v>58</v>
      </c>
      <c r="AD2008" s="24"/>
    </row>
    <row r="2009" spans="1:30">
      <c r="A2009" s="23">
        <v>2008</v>
      </c>
      <c r="B2009" s="194">
        <v>43127</v>
      </c>
      <c r="C2009" s="23">
        <v>22</v>
      </c>
      <c r="D2009" s="23">
        <v>27</v>
      </c>
      <c r="E2009" s="23">
        <v>33</v>
      </c>
      <c r="F2009" s="23">
        <v>42</v>
      </c>
      <c r="G2009" s="23">
        <v>58</v>
      </c>
      <c r="H2009" s="23">
        <v>59</v>
      </c>
      <c r="AD2009" s="24"/>
    </row>
    <row r="2010" spans="1:30">
      <c r="A2010" s="23">
        <v>2009</v>
      </c>
      <c r="B2010" s="194">
        <v>43131</v>
      </c>
      <c r="C2010" s="23">
        <v>1</v>
      </c>
      <c r="D2010" s="23">
        <v>37</v>
      </c>
      <c r="E2010" s="23">
        <v>44</v>
      </c>
      <c r="F2010" s="23">
        <v>46</v>
      </c>
      <c r="G2010" s="23">
        <v>48</v>
      </c>
      <c r="H2010" s="23">
        <v>50</v>
      </c>
      <c r="AD2010" s="24"/>
    </row>
    <row r="2011" spans="1:30">
      <c r="A2011" s="23">
        <v>2010</v>
      </c>
      <c r="B2011" s="194">
        <v>43134</v>
      </c>
      <c r="C2011" s="23">
        <v>8</v>
      </c>
      <c r="D2011" s="23">
        <v>10</v>
      </c>
      <c r="E2011" s="23">
        <v>18</v>
      </c>
      <c r="F2011" s="23">
        <v>34</v>
      </c>
      <c r="G2011" s="23">
        <v>39</v>
      </c>
      <c r="H2011" s="23">
        <v>56</v>
      </c>
      <c r="AD2011" s="24"/>
    </row>
    <row r="2012" spans="1:30">
      <c r="A2012" s="23">
        <v>2011</v>
      </c>
      <c r="B2012" s="194">
        <v>43137</v>
      </c>
      <c r="C2012" s="23">
        <v>2</v>
      </c>
      <c r="D2012" s="23">
        <v>28</v>
      </c>
      <c r="E2012" s="23">
        <v>32</v>
      </c>
      <c r="F2012" s="23">
        <v>35</v>
      </c>
      <c r="G2012" s="23">
        <v>54</v>
      </c>
      <c r="H2012" s="23">
        <v>58</v>
      </c>
      <c r="AD2012" s="24"/>
    </row>
    <row r="2013" spans="1:30">
      <c r="A2013" s="23">
        <v>2012</v>
      </c>
      <c r="B2013" s="194">
        <v>43139</v>
      </c>
      <c r="C2013" s="23">
        <v>8</v>
      </c>
      <c r="D2013" s="23">
        <v>11</v>
      </c>
      <c r="E2013" s="23">
        <v>27</v>
      </c>
      <c r="F2013" s="23">
        <v>35</v>
      </c>
      <c r="G2013" s="23">
        <v>36</v>
      </c>
      <c r="H2013" s="23">
        <v>51</v>
      </c>
      <c r="AD2013" s="24"/>
    </row>
    <row r="2014" spans="1:30">
      <c r="A2014" s="23">
        <v>2013</v>
      </c>
      <c r="B2014" s="194">
        <v>43141</v>
      </c>
      <c r="C2014" s="23">
        <v>6</v>
      </c>
      <c r="D2014" s="23">
        <v>23</v>
      </c>
      <c r="E2014" s="23">
        <v>30</v>
      </c>
      <c r="F2014" s="23">
        <v>36</v>
      </c>
      <c r="G2014" s="23">
        <v>53</v>
      </c>
      <c r="H2014" s="23">
        <v>56</v>
      </c>
      <c r="AD2014" s="24"/>
    </row>
    <row r="2015" spans="1:30">
      <c r="A2015" s="23">
        <v>2014</v>
      </c>
      <c r="B2015" s="194">
        <v>43145</v>
      </c>
      <c r="C2015" s="23">
        <v>16</v>
      </c>
      <c r="D2015" s="23">
        <v>32</v>
      </c>
      <c r="E2015" s="23">
        <v>40</v>
      </c>
      <c r="F2015" s="23">
        <v>46</v>
      </c>
      <c r="G2015" s="23">
        <v>53</v>
      </c>
      <c r="H2015" s="23">
        <v>56</v>
      </c>
      <c r="AD2015" s="24"/>
    </row>
    <row r="2016" spans="1:30">
      <c r="A2016" s="23">
        <v>2015</v>
      </c>
      <c r="B2016" s="194">
        <v>43148</v>
      </c>
      <c r="C2016" s="23">
        <v>17</v>
      </c>
      <c r="D2016" s="23">
        <v>18</v>
      </c>
      <c r="E2016" s="23">
        <v>27</v>
      </c>
      <c r="F2016" s="23">
        <v>32</v>
      </c>
      <c r="G2016" s="23">
        <v>39</v>
      </c>
      <c r="H2016" s="23">
        <v>58</v>
      </c>
      <c r="AD2016" s="24"/>
    </row>
    <row r="2017" spans="1:30">
      <c r="A2017" s="23">
        <v>2016</v>
      </c>
      <c r="B2017" s="194">
        <v>43152</v>
      </c>
      <c r="C2017" s="23">
        <v>4</v>
      </c>
      <c r="D2017" s="23">
        <v>11</v>
      </c>
      <c r="E2017" s="23">
        <v>17</v>
      </c>
      <c r="F2017" s="23">
        <v>18</v>
      </c>
      <c r="G2017" s="23">
        <v>21</v>
      </c>
      <c r="H2017" s="23">
        <v>48</v>
      </c>
      <c r="AD2017" s="24"/>
    </row>
    <row r="2018" spans="1:30">
      <c r="A2018" s="23">
        <v>2017</v>
      </c>
      <c r="B2018" s="194">
        <v>43155</v>
      </c>
      <c r="C2018" s="23">
        <v>2</v>
      </c>
      <c r="D2018" s="23">
        <v>10</v>
      </c>
      <c r="E2018" s="23">
        <v>11</v>
      </c>
      <c r="F2018" s="23">
        <v>24</v>
      </c>
      <c r="G2018" s="23">
        <v>38</v>
      </c>
      <c r="H2018" s="23">
        <v>56</v>
      </c>
      <c r="AD2018" s="24"/>
    </row>
    <row r="2019" spans="1:30">
      <c r="A2019" s="23">
        <v>2018</v>
      </c>
      <c r="B2019" s="194">
        <v>43159</v>
      </c>
      <c r="C2019" s="23">
        <v>11</v>
      </c>
      <c r="D2019" s="23">
        <v>22</v>
      </c>
      <c r="E2019" s="23">
        <v>25</v>
      </c>
      <c r="F2019" s="23">
        <v>27</v>
      </c>
      <c r="G2019" s="23">
        <v>55</v>
      </c>
      <c r="H2019" s="23">
        <v>59</v>
      </c>
      <c r="AD2019" s="24"/>
    </row>
    <row r="2020" spans="1:30">
      <c r="A2020" s="23">
        <v>2019</v>
      </c>
      <c r="B2020" s="194">
        <v>43162</v>
      </c>
      <c r="C2020" s="23">
        <v>23</v>
      </c>
      <c r="D2020" s="23">
        <v>41</v>
      </c>
      <c r="E2020" s="23">
        <v>46</v>
      </c>
      <c r="F2020" s="23">
        <v>52</v>
      </c>
      <c r="G2020" s="23">
        <v>54</v>
      </c>
      <c r="H2020" s="23">
        <v>59</v>
      </c>
      <c r="AD2020" s="24"/>
    </row>
    <row r="2021" spans="1:30">
      <c r="A2021" s="23">
        <v>2020</v>
      </c>
      <c r="B2021" s="194">
        <v>43166</v>
      </c>
      <c r="C2021" s="23">
        <v>2</v>
      </c>
      <c r="D2021" s="23">
        <v>36</v>
      </c>
      <c r="E2021" s="23">
        <v>46</v>
      </c>
      <c r="F2021" s="23">
        <v>48</v>
      </c>
      <c r="G2021" s="23">
        <v>57</v>
      </c>
      <c r="H2021" s="23">
        <v>60</v>
      </c>
      <c r="AD2021" s="24"/>
    </row>
    <row r="2022" spans="1:30">
      <c r="A2022" s="23">
        <v>2021</v>
      </c>
      <c r="B2022" s="194">
        <v>43169</v>
      </c>
      <c r="C2022" s="23">
        <v>7</v>
      </c>
      <c r="D2022" s="23">
        <v>14</v>
      </c>
      <c r="E2022" s="23">
        <v>32</v>
      </c>
      <c r="F2022" s="23">
        <v>37</v>
      </c>
      <c r="G2022" s="23">
        <v>40</v>
      </c>
      <c r="H2022" s="23">
        <v>60</v>
      </c>
      <c r="AD2022" s="24"/>
    </row>
    <row r="2023" spans="1:30">
      <c r="A2023" s="23">
        <v>2022</v>
      </c>
      <c r="B2023" s="194">
        <v>43173</v>
      </c>
      <c r="C2023" s="23">
        <v>4</v>
      </c>
      <c r="D2023" s="23">
        <v>28</v>
      </c>
      <c r="E2023" s="23">
        <v>45</v>
      </c>
      <c r="F2023" s="23">
        <v>48</v>
      </c>
      <c r="G2023" s="23">
        <v>52</v>
      </c>
      <c r="H2023" s="23">
        <v>60</v>
      </c>
      <c r="AD2023" s="24"/>
    </row>
    <row r="2024" spans="1:30">
      <c r="A2024" s="23">
        <v>2023</v>
      </c>
      <c r="B2024" s="194">
        <v>43176</v>
      </c>
      <c r="C2024" s="23">
        <v>1</v>
      </c>
      <c r="D2024" s="23">
        <v>6</v>
      </c>
      <c r="E2024" s="23">
        <v>7</v>
      </c>
      <c r="F2024" s="23">
        <v>8</v>
      </c>
      <c r="G2024" s="23">
        <v>23</v>
      </c>
      <c r="H2024" s="23">
        <v>56</v>
      </c>
      <c r="AD2024" s="24"/>
    </row>
    <row r="2025" spans="1:30">
      <c r="A2025" s="23">
        <v>2024</v>
      </c>
      <c r="B2025" s="194">
        <v>43180</v>
      </c>
      <c r="C2025" s="23">
        <v>16</v>
      </c>
      <c r="D2025" s="23">
        <v>20</v>
      </c>
      <c r="E2025" s="23">
        <v>23</v>
      </c>
      <c r="F2025" s="23">
        <v>29</v>
      </c>
      <c r="G2025" s="23">
        <v>35</v>
      </c>
      <c r="H2025" s="23">
        <v>47</v>
      </c>
      <c r="AD2025" s="24"/>
    </row>
    <row r="2026" spans="1:30">
      <c r="A2026" s="23">
        <v>2025</v>
      </c>
      <c r="B2026" s="194">
        <v>43183</v>
      </c>
      <c r="C2026" s="23">
        <v>4</v>
      </c>
      <c r="D2026" s="23">
        <v>24</v>
      </c>
      <c r="E2026" s="23">
        <v>46</v>
      </c>
      <c r="F2026" s="23">
        <v>52</v>
      </c>
      <c r="G2026" s="23">
        <v>55</v>
      </c>
      <c r="H2026" s="23">
        <v>56</v>
      </c>
      <c r="AD2026" s="24"/>
    </row>
    <row r="2027" spans="1:30">
      <c r="A2027" s="23">
        <v>2026</v>
      </c>
      <c r="B2027" s="194">
        <v>43187</v>
      </c>
      <c r="C2027" s="23">
        <v>10</v>
      </c>
      <c r="D2027" s="23">
        <v>23</v>
      </c>
      <c r="E2027" s="23">
        <v>31</v>
      </c>
      <c r="F2027" s="23">
        <v>33</v>
      </c>
      <c r="G2027" s="23">
        <v>51</v>
      </c>
      <c r="H2027" s="23">
        <v>52</v>
      </c>
      <c r="AD2027" s="24"/>
    </row>
    <row r="2028" spans="1:30">
      <c r="A2028" s="23">
        <v>2027</v>
      </c>
      <c r="B2028" s="194">
        <v>43190</v>
      </c>
      <c r="C2028" s="23">
        <v>11</v>
      </c>
      <c r="D2028" s="23">
        <v>15</v>
      </c>
      <c r="E2028" s="23">
        <v>29</v>
      </c>
      <c r="F2028" s="23">
        <v>37</v>
      </c>
      <c r="G2028" s="23">
        <v>39</v>
      </c>
      <c r="H2028" s="23">
        <v>44</v>
      </c>
      <c r="AD2028" s="24"/>
    </row>
    <row r="2029" spans="1:30">
      <c r="A2029" s="23">
        <v>2028</v>
      </c>
      <c r="B2029" s="194">
        <v>43194</v>
      </c>
      <c r="C2029" s="23">
        <v>7</v>
      </c>
      <c r="D2029" s="23">
        <v>11</v>
      </c>
      <c r="E2029" s="23">
        <v>24</v>
      </c>
      <c r="F2029" s="23">
        <v>36</v>
      </c>
      <c r="G2029" s="23">
        <v>42</v>
      </c>
      <c r="H2029" s="23">
        <v>58</v>
      </c>
      <c r="AD2029" s="24"/>
    </row>
    <row r="2030" spans="1:30">
      <c r="A2030" s="23">
        <v>2029</v>
      </c>
      <c r="B2030" s="194">
        <v>43197</v>
      </c>
      <c r="C2030" s="23">
        <v>6</v>
      </c>
      <c r="D2030" s="23">
        <v>15</v>
      </c>
      <c r="E2030" s="23">
        <v>18</v>
      </c>
      <c r="F2030" s="23">
        <v>33</v>
      </c>
      <c r="G2030" s="23">
        <v>37</v>
      </c>
      <c r="H2030" s="23">
        <v>40</v>
      </c>
      <c r="AD2030" s="24"/>
    </row>
    <row r="2031" spans="1:30">
      <c r="A2031" s="23">
        <v>2030</v>
      </c>
      <c r="B2031" s="194">
        <v>43201</v>
      </c>
      <c r="C2031" s="23">
        <v>4</v>
      </c>
      <c r="D2031" s="23">
        <v>27</v>
      </c>
      <c r="E2031" s="23">
        <v>38</v>
      </c>
      <c r="F2031" s="23">
        <v>40</v>
      </c>
      <c r="G2031" s="23">
        <v>58</v>
      </c>
      <c r="H2031" s="23">
        <v>59</v>
      </c>
      <c r="AD2031" s="24"/>
    </row>
    <row r="2032" spans="1:30">
      <c r="A2032" s="23">
        <v>2031</v>
      </c>
      <c r="B2032" s="194">
        <v>43204</v>
      </c>
      <c r="C2032" s="23">
        <v>18</v>
      </c>
      <c r="D2032" s="23">
        <v>23</v>
      </c>
      <c r="E2032" s="23">
        <v>37</v>
      </c>
      <c r="F2032" s="23">
        <v>39</v>
      </c>
      <c r="G2032" s="23">
        <v>50</v>
      </c>
      <c r="H2032" s="23">
        <v>55</v>
      </c>
      <c r="AD2032" s="24"/>
    </row>
    <row r="2033" spans="1:30">
      <c r="A2033" s="23">
        <v>2032</v>
      </c>
      <c r="B2033" s="194">
        <v>43207</v>
      </c>
      <c r="C2033" s="23">
        <v>6</v>
      </c>
      <c r="D2033" s="23">
        <v>14</v>
      </c>
      <c r="E2033" s="23">
        <v>19</v>
      </c>
      <c r="F2033" s="23">
        <v>20</v>
      </c>
      <c r="G2033" s="23">
        <v>39</v>
      </c>
      <c r="H2033" s="23">
        <v>53</v>
      </c>
      <c r="AD2033" s="24"/>
    </row>
    <row r="2034" spans="1:30">
      <c r="A2034" s="23">
        <v>2033</v>
      </c>
      <c r="B2034" s="194">
        <v>43210</v>
      </c>
      <c r="C2034" s="23">
        <v>10</v>
      </c>
      <c r="D2034" s="23">
        <v>18</v>
      </c>
      <c r="E2034" s="23">
        <v>33</v>
      </c>
      <c r="F2034" s="23">
        <v>38</v>
      </c>
      <c r="G2034" s="23">
        <v>40</v>
      </c>
      <c r="H2034" s="23">
        <v>43</v>
      </c>
      <c r="AD2034" s="24"/>
    </row>
    <row r="2035" spans="1:30">
      <c r="A2035" s="23">
        <v>2034</v>
      </c>
      <c r="B2035" s="194">
        <v>43215</v>
      </c>
      <c r="C2035" s="23">
        <v>6</v>
      </c>
      <c r="D2035" s="23">
        <v>7</v>
      </c>
      <c r="E2035" s="23">
        <v>13</v>
      </c>
      <c r="F2035" s="23">
        <v>17</v>
      </c>
      <c r="G2035" s="23">
        <v>22</v>
      </c>
      <c r="H2035" s="23">
        <v>56</v>
      </c>
      <c r="AD2035" s="24"/>
    </row>
    <row r="2036" spans="1:30">
      <c r="A2036" s="23">
        <v>2035</v>
      </c>
      <c r="B2036" s="194">
        <v>43218</v>
      </c>
      <c r="C2036" s="23">
        <v>30</v>
      </c>
      <c r="D2036" s="23">
        <v>35</v>
      </c>
      <c r="E2036" s="23">
        <v>36</v>
      </c>
      <c r="F2036" s="23">
        <v>38</v>
      </c>
      <c r="G2036" s="23">
        <v>49</v>
      </c>
      <c r="H2036" s="23">
        <v>52</v>
      </c>
      <c r="AD2036" s="24"/>
    </row>
    <row r="2037" spans="1:30">
      <c r="A2037" s="23">
        <v>2036</v>
      </c>
      <c r="B2037" s="194">
        <v>43222</v>
      </c>
      <c r="C2037" s="23">
        <v>7</v>
      </c>
      <c r="D2037" s="23">
        <v>8</v>
      </c>
      <c r="E2037" s="23">
        <v>19</v>
      </c>
      <c r="F2037" s="23">
        <v>23</v>
      </c>
      <c r="G2037" s="23">
        <v>27</v>
      </c>
      <c r="H2037" s="23">
        <v>58</v>
      </c>
      <c r="AD2037" s="24"/>
    </row>
    <row r="2038" spans="1:30">
      <c r="A2038" s="23">
        <v>2037</v>
      </c>
      <c r="B2038" s="194">
        <v>43225</v>
      </c>
      <c r="C2038" s="23">
        <v>14</v>
      </c>
      <c r="D2038" s="23">
        <v>16</v>
      </c>
      <c r="E2038" s="23">
        <v>23</v>
      </c>
      <c r="F2038" s="23">
        <v>30</v>
      </c>
      <c r="G2038" s="23">
        <v>45</v>
      </c>
      <c r="H2038" s="23">
        <v>60</v>
      </c>
      <c r="AD2038" s="24"/>
    </row>
    <row r="2039" spans="1:30">
      <c r="A2039" s="23">
        <v>2038</v>
      </c>
      <c r="B2039" s="194">
        <v>43228</v>
      </c>
      <c r="C2039" s="23">
        <v>6</v>
      </c>
      <c r="D2039" s="23">
        <v>25</v>
      </c>
      <c r="E2039" s="23">
        <v>26</v>
      </c>
      <c r="F2039" s="23">
        <v>35</v>
      </c>
      <c r="G2039" s="23">
        <v>38</v>
      </c>
      <c r="H2039" s="23">
        <v>40</v>
      </c>
      <c r="AD2039" s="24"/>
    </row>
    <row r="2040" spans="1:30">
      <c r="A2040" s="23">
        <v>2039</v>
      </c>
      <c r="B2040" s="194">
        <v>43230</v>
      </c>
      <c r="C2040" s="23">
        <v>6</v>
      </c>
      <c r="D2040" s="23">
        <v>12</v>
      </c>
      <c r="E2040" s="23">
        <v>22</v>
      </c>
      <c r="F2040" s="23">
        <v>28</v>
      </c>
      <c r="G2040" s="23">
        <v>31</v>
      </c>
      <c r="H2040" s="23">
        <v>44</v>
      </c>
      <c r="AD2040" s="24"/>
    </row>
    <row r="2041" spans="1:30">
      <c r="A2041" s="23">
        <v>2040</v>
      </c>
      <c r="B2041" s="194">
        <v>43232</v>
      </c>
      <c r="C2041" s="23">
        <v>6</v>
      </c>
      <c r="D2041" s="23">
        <v>9</v>
      </c>
      <c r="E2041" s="23">
        <v>41</v>
      </c>
      <c r="F2041" s="23">
        <v>54</v>
      </c>
      <c r="G2041" s="23">
        <v>56</v>
      </c>
      <c r="H2041" s="23">
        <v>58</v>
      </c>
      <c r="AD2041" s="24"/>
    </row>
    <row r="2042" spans="1:30">
      <c r="A2042" s="23">
        <v>2041</v>
      </c>
      <c r="B2042" s="194">
        <v>43236</v>
      </c>
      <c r="C2042" s="23">
        <v>10</v>
      </c>
      <c r="D2042" s="23">
        <v>12</v>
      </c>
      <c r="E2042" s="23">
        <v>22</v>
      </c>
      <c r="F2042" s="23">
        <v>25</v>
      </c>
      <c r="G2042" s="23">
        <v>42</v>
      </c>
      <c r="H2042" s="23">
        <v>54</v>
      </c>
      <c r="AD2042" s="24"/>
    </row>
    <row r="2043" spans="1:30">
      <c r="A2043" s="23">
        <v>2042</v>
      </c>
      <c r="B2043" s="194">
        <v>43239</v>
      </c>
      <c r="C2043" s="23">
        <v>14</v>
      </c>
      <c r="D2043" s="23">
        <v>22</v>
      </c>
      <c r="E2043" s="23">
        <v>29</v>
      </c>
      <c r="F2043" s="23">
        <v>32</v>
      </c>
      <c r="G2043" s="23">
        <v>33</v>
      </c>
      <c r="H2043" s="23">
        <v>35</v>
      </c>
      <c r="AD2043" s="24"/>
    </row>
    <row r="2044" spans="1:30">
      <c r="A2044" s="23">
        <v>2043</v>
      </c>
      <c r="B2044" s="194">
        <v>43243</v>
      </c>
      <c r="C2044" s="23">
        <v>21</v>
      </c>
      <c r="D2044" s="23">
        <v>38</v>
      </c>
      <c r="E2044" s="23">
        <v>53</v>
      </c>
      <c r="F2044" s="23">
        <v>56</v>
      </c>
      <c r="G2044" s="23">
        <v>57</v>
      </c>
      <c r="H2044" s="23">
        <v>58</v>
      </c>
      <c r="AD2044" s="24"/>
    </row>
    <row r="2045" spans="1:30">
      <c r="A2045" s="23">
        <v>2044</v>
      </c>
      <c r="B2045" s="194">
        <v>43246</v>
      </c>
      <c r="C2045" s="23">
        <v>7</v>
      </c>
      <c r="D2045" s="23">
        <v>14</v>
      </c>
      <c r="E2045" s="23">
        <v>47</v>
      </c>
      <c r="F2045" s="23">
        <v>54</v>
      </c>
      <c r="G2045" s="23">
        <v>56</v>
      </c>
      <c r="H2045" s="23">
        <v>60</v>
      </c>
      <c r="AD2045" s="24"/>
    </row>
    <row r="2046" spans="1:30">
      <c r="A2046" s="23">
        <v>2045</v>
      </c>
      <c r="B2046" s="194">
        <v>43250</v>
      </c>
      <c r="C2046" s="23">
        <v>15</v>
      </c>
      <c r="D2046" s="23">
        <v>25</v>
      </c>
      <c r="E2046" s="23">
        <v>27</v>
      </c>
      <c r="F2046" s="23">
        <v>45</v>
      </c>
      <c r="G2046" s="23">
        <v>46</v>
      </c>
      <c r="H2046" s="23">
        <v>50</v>
      </c>
      <c r="AD2046" s="24"/>
    </row>
    <row r="2047" spans="1:30">
      <c r="A2047" s="23">
        <v>2046</v>
      </c>
      <c r="B2047" s="194">
        <v>43253</v>
      </c>
      <c r="C2047" s="23">
        <v>3</v>
      </c>
      <c r="D2047" s="23">
        <v>6</v>
      </c>
      <c r="E2047" s="23">
        <v>11</v>
      </c>
      <c r="F2047" s="23">
        <v>27</v>
      </c>
      <c r="G2047" s="23">
        <v>28</v>
      </c>
      <c r="H2047" s="23">
        <v>46</v>
      </c>
      <c r="AD2047" s="24"/>
    </row>
    <row r="2048" spans="1:30">
      <c r="A2048" s="23">
        <v>2047</v>
      </c>
      <c r="B2048" s="194">
        <v>43257</v>
      </c>
      <c r="C2048" s="23">
        <v>1</v>
      </c>
      <c r="D2048" s="23">
        <v>18</v>
      </c>
      <c r="E2048" s="23">
        <v>19</v>
      </c>
      <c r="F2048" s="23">
        <v>29</v>
      </c>
      <c r="G2048" s="23">
        <v>44</v>
      </c>
      <c r="H2048" s="23">
        <v>54</v>
      </c>
      <c r="AD2048" s="24"/>
    </row>
    <row r="2049" spans="1:30">
      <c r="A2049" s="23">
        <v>2048</v>
      </c>
      <c r="B2049" s="194">
        <v>43260</v>
      </c>
      <c r="C2049" s="23">
        <v>10</v>
      </c>
      <c r="D2049" s="23">
        <v>19</v>
      </c>
      <c r="E2049" s="23">
        <v>26</v>
      </c>
      <c r="F2049" s="23">
        <v>35</v>
      </c>
      <c r="G2049" s="23">
        <v>38</v>
      </c>
      <c r="H2049" s="23">
        <v>39</v>
      </c>
      <c r="AD2049" s="24"/>
    </row>
    <row r="2050" spans="1:30">
      <c r="A2050" s="23">
        <v>2049</v>
      </c>
      <c r="B2050" s="194">
        <v>43264</v>
      </c>
      <c r="C2050" s="23">
        <v>10</v>
      </c>
      <c r="D2050" s="23">
        <v>19</v>
      </c>
      <c r="E2050" s="23">
        <v>27</v>
      </c>
      <c r="F2050" s="23">
        <v>31</v>
      </c>
      <c r="G2050" s="23">
        <v>51</v>
      </c>
      <c r="H2050" s="23">
        <v>53</v>
      </c>
      <c r="AD2050" s="24"/>
    </row>
    <row r="2051" spans="1:30">
      <c r="A2051" s="23">
        <v>2050</v>
      </c>
      <c r="B2051" s="194">
        <v>43267</v>
      </c>
      <c r="C2051" s="23">
        <v>8</v>
      </c>
      <c r="D2051" s="23">
        <v>31</v>
      </c>
      <c r="E2051" s="23">
        <v>32</v>
      </c>
      <c r="F2051" s="23">
        <v>33</v>
      </c>
      <c r="G2051" s="23">
        <v>38</v>
      </c>
      <c r="H2051" s="23">
        <v>50</v>
      </c>
      <c r="AD2051" s="24"/>
    </row>
    <row r="2052" spans="1:30">
      <c r="A2052" s="23">
        <v>2051</v>
      </c>
      <c r="B2052" s="194">
        <v>43271</v>
      </c>
      <c r="C2052" s="23">
        <v>1</v>
      </c>
      <c r="D2052" s="23">
        <v>5</v>
      </c>
      <c r="E2052" s="23">
        <v>6</v>
      </c>
      <c r="F2052" s="23">
        <v>37</v>
      </c>
      <c r="G2052" s="23">
        <v>44</v>
      </c>
      <c r="H2052" s="23">
        <v>53</v>
      </c>
      <c r="AD2052" s="24"/>
    </row>
    <row r="2053" spans="1:30">
      <c r="A2053" s="23">
        <v>2052</v>
      </c>
      <c r="B2053" s="194">
        <v>43274</v>
      </c>
      <c r="C2053" s="23">
        <v>50</v>
      </c>
      <c r="D2053" s="23">
        <v>51</v>
      </c>
      <c r="E2053" s="23">
        <v>56</v>
      </c>
      <c r="F2053" s="23">
        <v>57</v>
      </c>
      <c r="G2053" s="23">
        <v>58</v>
      </c>
      <c r="H2053" s="23">
        <v>59</v>
      </c>
      <c r="AD2053" s="24"/>
    </row>
    <row r="2054" spans="1:30">
      <c r="A2054" s="23">
        <v>2053</v>
      </c>
      <c r="B2054" s="194">
        <v>43278</v>
      </c>
      <c r="C2054" s="23">
        <v>12</v>
      </c>
      <c r="D2054" s="23">
        <v>22</v>
      </c>
      <c r="E2054" s="23">
        <v>27</v>
      </c>
      <c r="F2054" s="23">
        <v>37</v>
      </c>
      <c r="G2054" s="23">
        <v>40</v>
      </c>
      <c r="H2054" s="23">
        <v>55</v>
      </c>
      <c r="AD2054" s="24"/>
    </row>
    <row r="2055" spans="1:30">
      <c r="A2055" s="23">
        <v>2054</v>
      </c>
      <c r="B2055" s="194">
        <v>43281</v>
      </c>
      <c r="C2055" s="23">
        <v>4</v>
      </c>
      <c r="D2055" s="23">
        <v>7</v>
      </c>
      <c r="E2055" s="23">
        <v>12</v>
      </c>
      <c r="F2055" s="23">
        <v>22</v>
      </c>
      <c r="G2055" s="23">
        <v>26</v>
      </c>
      <c r="H2055" s="23">
        <v>39</v>
      </c>
      <c r="AD2055" s="24"/>
    </row>
    <row r="2056" spans="1:30">
      <c r="A2056" s="23">
        <v>2055</v>
      </c>
      <c r="B2056" s="194">
        <v>43284</v>
      </c>
      <c r="C2056" s="23">
        <v>6</v>
      </c>
      <c r="D2056" s="23">
        <v>25</v>
      </c>
      <c r="E2056" s="23">
        <v>35</v>
      </c>
      <c r="F2056" s="23">
        <v>43</v>
      </c>
      <c r="G2056" s="23">
        <v>46</v>
      </c>
      <c r="H2056" s="23">
        <v>53</v>
      </c>
      <c r="AD2056" s="24"/>
    </row>
    <row r="2057" spans="1:30">
      <c r="A2057" s="23">
        <v>2056</v>
      </c>
      <c r="B2057" s="194">
        <v>43286</v>
      </c>
      <c r="C2057" s="23">
        <v>18</v>
      </c>
      <c r="D2057" s="23">
        <v>22</v>
      </c>
      <c r="E2057" s="23">
        <v>29</v>
      </c>
      <c r="F2057" s="23">
        <v>34</v>
      </c>
      <c r="G2057" s="23">
        <v>36</v>
      </c>
      <c r="H2057" s="23">
        <v>47</v>
      </c>
      <c r="AD2057" s="24"/>
    </row>
    <row r="2058" spans="1:30">
      <c r="A2058" s="23">
        <v>2057</v>
      </c>
      <c r="B2058" s="194">
        <v>43288</v>
      </c>
      <c r="C2058" s="23">
        <v>10</v>
      </c>
      <c r="D2058" s="23">
        <v>13</v>
      </c>
      <c r="E2058" s="23">
        <v>20</v>
      </c>
      <c r="F2058" s="23">
        <v>37</v>
      </c>
      <c r="G2058" s="23">
        <v>38</v>
      </c>
      <c r="H2058" s="23">
        <v>54</v>
      </c>
      <c r="AD2058" s="24"/>
    </row>
    <row r="2059" spans="1:30">
      <c r="A2059" s="23">
        <v>2058</v>
      </c>
      <c r="B2059" s="194">
        <v>43292</v>
      </c>
      <c r="C2059" s="23">
        <v>4</v>
      </c>
      <c r="D2059" s="23">
        <v>19</v>
      </c>
      <c r="E2059" s="23">
        <v>23</v>
      </c>
      <c r="F2059" s="23">
        <v>29</v>
      </c>
      <c r="G2059" s="23">
        <v>56</v>
      </c>
      <c r="H2059" s="23">
        <v>59</v>
      </c>
      <c r="AD2059" s="24"/>
    </row>
    <row r="2060" spans="1:30">
      <c r="A2060" s="23">
        <v>2059</v>
      </c>
      <c r="B2060" s="194">
        <v>43295</v>
      </c>
      <c r="C2060" s="23">
        <v>4</v>
      </c>
      <c r="D2060" s="23">
        <v>5</v>
      </c>
      <c r="E2060" s="23">
        <v>36</v>
      </c>
      <c r="F2060" s="23">
        <v>40</v>
      </c>
      <c r="G2060" s="23">
        <v>44</v>
      </c>
      <c r="H2060" s="23">
        <v>56</v>
      </c>
      <c r="AD2060" s="24"/>
    </row>
    <row r="2061" spans="1:30">
      <c r="A2061" s="23">
        <v>2060</v>
      </c>
      <c r="B2061" s="194">
        <v>43299</v>
      </c>
      <c r="C2061" s="23">
        <v>8</v>
      </c>
      <c r="D2061" s="23">
        <v>9</v>
      </c>
      <c r="E2061" s="23">
        <v>11</v>
      </c>
      <c r="F2061" s="23">
        <v>25</v>
      </c>
      <c r="G2061" s="23">
        <v>39</v>
      </c>
      <c r="H2061" s="23">
        <v>41</v>
      </c>
      <c r="AD2061" s="24"/>
    </row>
    <row r="2062" spans="1:30">
      <c r="A2062" s="23">
        <v>2061</v>
      </c>
      <c r="B2062" s="194">
        <v>43302</v>
      </c>
      <c r="C2062" s="23">
        <v>33</v>
      </c>
      <c r="D2062" s="23">
        <v>36</v>
      </c>
      <c r="E2062" s="23">
        <v>40</v>
      </c>
      <c r="F2062" s="23">
        <v>44</v>
      </c>
      <c r="G2062" s="23">
        <v>45</v>
      </c>
      <c r="H2062" s="23">
        <v>54</v>
      </c>
      <c r="AD2062" s="24"/>
    </row>
    <row r="2063" spans="1:30">
      <c r="A2063" s="23">
        <v>2062</v>
      </c>
      <c r="B2063" s="194">
        <v>43306</v>
      </c>
      <c r="C2063" s="23">
        <v>8</v>
      </c>
      <c r="D2063" s="23">
        <v>10</v>
      </c>
      <c r="E2063" s="23">
        <v>15</v>
      </c>
      <c r="F2063" s="23">
        <v>23</v>
      </c>
      <c r="G2063" s="23">
        <v>25</v>
      </c>
      <c r="H2063" s="23">
        <v>34</v>
      </c>
      <c r="AD2063" s="24"/>
    </row>
    <row r="2064" spans="1:30">
      <c r="A2064" s="23">
        <v>2063</v>
      </c>
      <c r="B2064" s="194">
        <v>43309</v>
      </c>
      <c r="C2064" s="23">
        <v>6</v>
      </c>
      <c r="D2064" s="23">
        <v>10</v>
      </c>
      <c r="E2064" s="23">
        <v>19</v>
      </c>
      <c r="F2064" s="23">
        <v>24</v>
      </c>
      <c r="G2064" s="23">
        <v>25</v>
      </c>
      <c r="H2064" s="23">
        <v>29</v>
      </c>
      <c r="AD2064" s="24"/>
    </row>
    <row r="2065" spans="1:30">
      <c r="A2065" s="23">
        <v>2064</v>
      </c>
      <c r="B2065" s="194">
        <v>43313</v>
      </c>
      <c r="C2065" s="23">
        <v>10</v>
      </c>
      <c r="D2065" s="23">
        <v>14</v>
      </c>
      <c r="E2065" s="23">
        <v>36</v>
      </c>
      <c r="F2065" s="23">
        <v>53</v>
      </c>
      <c r="G2065" s="23">
        <v>55</v>
      </c>
      <c r="H2065" s="23">
        <v>60</v>
      </c>
      <c r="AD2065" s="24"/>
    </row>
    <row r="2066" spans="1:30">
      <c r="A2066" s="23">
        <v>2065</v>
      </c>
      <c r="B2066" s="194">
        <v>43316</v>
      </c>
      <c r="C2066" s="23">
        <v>4</v>
      </c>
      <c r="D2066" s="23">
        <v>11</v>
      </c>
      <c r="E2066" s="23">
        <v>20</v>
      </c>
      <c r="F2066" s="23">
        <v>30</v>
      </c>
      <c r="G2066" s="23">
        <v>37</v>
      </c>
      <c r="H2066" s="23">
        <v>43</v>
      </c>
      <c r="AD2066" s="24"/>
    </row>
    <row r="2067" spans="1:30">
      <c r="A2067" s="23">
        <v>2066</v>
      </c>
      <c r="B2067" s="194">
        <v>43320</v>
      </c>
      <c r="C2067" s="23">
        <v>6</v>
      </c>
      <c r="D2067" s="23">
        <v>25</v>
      </c>
      <c r="E2067" s="23">
        <v>27</v>
      </c>
      <c r="F2067" s="23">
        <v>35</v>
      </c>
      <c r="G2067" s="23">
        <v>45</v>
      </c>
      <c r="H2067" s="23">
        <v>55</v>
      </c>
      <c r="AD2067" s="24"/>
    </row>
    <row r="2068" spans="1:30">
      <c r="A2068" s="23">
        <v>2067</v>
      </c>
      <c r="B2068" s="194">
        <v>43323</v>
      </c>
      <c r="C2068" s="23">
        <v>2</v>
      </c>
      <c r="D2068" s="23">
        <v>11</v>
      </c>
      <c r="E2068" s="23">
        <v>13</v>
      </c>
      <c r="F2068" s="23">
        <v>26</v>
      </c>
      <c r="G2068" s="23">
        <v>32</v>
      </c>
      <c r="H2068" s="23">
        <v>59</v>
      </c>
      <c r="AD2068" s="24"/>
    </row>
    <row r="2069" spans="1:30">
      <c r="A2069" s="23">
        <v>2068</v>
      </c>
      <c r="B2069" s="194">
        <v>43326</v>
      </c>
      <c r="C2069" s="23">
        <v>3</v>
      </c>
      <c r="D2069" s="23">
        <v>5</v>
      </c>
      <c r="E2069" s="23">
        <v>9</v>
      </c>
      <c r="F2069" s="23">
        <v>40</v>
      </c>
      <c r="G2069" s="23">
        <v>42</v>
      </c>
      <c r="H2069" s="23">
        <v>47</v>
      </c>
      <c r="AD2069" s="24"/>
    </row>
    <row r="2070" spans="1:30">
      <c r="A2070" s="23">
        <v>2069</v>
      </c>
      <c r="B2070" s="194">
        <v>43328</v>
      </c>
      <c r="C2070" s="23">
        <v>3</v>
      </c>
      <c r="D2070" s="23">
        <v>17</v>
      </c>
      <c r="E2070" s="23">
        <v>34</v>
      </c>
      <c r="F2070" s="23">
        <v>35</v>
      </c>
      <c r="G2070" s="23">
        <v>40</v>
      </c>
      <c r="H2070" s="23">
        <v>48</v>
      </c>
      <c r="AD2070" s="24"/>
    </row>
    <row r="2071" spans="1:30">
      <c r="A2071" s="23">
        <v>2070</v>
      </c>
      <c r="B2071" s="194">
        <v>43330</v>
      </c>
      <c r="C2071" s="23">
        <v>5</v>
      </c>
      <c r="D2071" s="23">
        <v>26</v>
      </c>
      <c r="E2071" s="23">
        <v>27</v>
      </c>
      <c r="F2071" s="23">
        <v>34</v>
      </c>
      <c r="G2071" s="23">
        <v>42</v>
      </c>
      <c r="H2071" s="23">
        <v>48</v>
      </c>
      <c r="AD2071" s="24"/>
    </row>
    <row r="2072" spans="1:30">
      <c r="A2072" s="23">
        <v>2071</v>
      </c>
      <c r="B2072" s="194">
        <v>43334</v>
      </c>
      <c r="C2072" s="23">
        <v>24</v>
      </c>
      <c r="D2072" s="23">
        <v>33</v>
      </c>
      <c r="E2072" s="23">
        <v>34</v>
      </c>
      <c r="F2072" s="23">
        <v>35</v>
      </c>
      <c r="G2072" s="23">
        <v>46</v>
      </c>
      <c r="H2072" s="23">
        <v>60</v>
      </c>
      <c r="AD2072" s="24"/>
    </row>
    <row r="2073" spans="1:30">
      <c r="A2073" s="23">
        <v>2072</v>
      </c>
      <c r="B2073" s="194">
        <v>43337</v>
      </c>
      <c r="C2073" s="23">
        <v>10</v>
      </c>
      <c r="D2073" s="23">
        <v>12</v>
      </c>
      <c r="E2073" s="23">
        <v>13</v>
      </c>
      <c r="F2073" s="23">
        <v>20</v>
      </c>
      <c r="G2073" s="23">
        <v>22</v>
      </c>
      <c r="H2073" s="23">
        <v>54</v>
      </c>
      <c r="AD2073" s="24"/>
    </row>
    <row r="2074" spans="1:30">
      <c r="A2074" s="23">
        <v>2073</v>
      </c>
      <c r="B2074" s="194">
        <v>43341</v>
      </c>
      <c r="C2074" s="23">
        <v>12</v>
      </c>
      <c r="D2074" s="23">
        <v>15</v>
      </c>
      <c r="E2074" s="23">
        <v>18</v>
      </c>
      <c r="F2074" s="23">
        <v>30</v>
      </c>
      <c r="G2074" s="23">
        <v>52</v>
      </c>
      <c r="H2074" s="23">
        <v>55</v>
      </c>
      <c r="AD2074" s="24"/>
    </row>
    <row r="2075" spans="1:30">
      <c r="A2075" s="23">
        <v>2074</v>
      </c>
      <c r="B2075" s="194">
        <v>43344</v>
      </c>
      <c r="C2075" s="23">
        <v>8</v>
      </c>
      <c r="D2075" s="23">
        <v>18</v>
      </c>
      <c r="E2075" s="23">
        <v>23</v>
      </c>
      <c r="F2075" s="23">
        <v>37</v>
      </c>
      <c r="G2075" s="23">
        <v>42</v>
      </c>
      <c r="H2075" s="23">
        <v>58</v>
      </c>
      <c r="AD2075" s="24"/>
    </row>
    <row r="2076" spans="1:30">
      <c r="A2076" s="23">
        <v>2075</v>
      </c>
      <c r="B2076" s="194">
        <v>43348</v>
      </c>
      <c r="C2076" s="23">
        <v>7</v>
      </c>
      <c r="D2076" s="23">
        <v>9</v>
      </c>
      <c r="E2076" s="23">
        <v>23</v>
      </c>
      <c r="F2076" s="23">
        <v>33</v>
      </c>
      <c r="G2076" s="23">
        <v>57</v>
      </c>
      <c r="H2076" s="23">
        <v>59</v>
      </c>
      <c r="AD2076" s="24"/>
    </row>
    <row r="2077" spans="1:30">
      <c r="A2077" s="23">
        <v>2076</v>
      </c>
      <c r="B2077" s="194">
        <v>43351</v>
      </c>
      <c r="C2077" s="23">
        <v>5</v>
      </c>
      <c r="D2077" s="23">
        <v>6</v>
      </c>
      <c r="E2077" s="23">
        <v>12</v>
      </c>
      <c r="F2077" s="23">
        <v>15</v>
      </c>
      <c r="G2077" s="23">
        <v>22</v>
      </c>
      <c r="H2077" s="23">
        <v>43</v>
      </c>
      <c r="AD2077" s="24"/>
    </row>
    <row r="2078" spans="1:30">
      <c r="A2078" s="23">
        <v>2077</v>
      </c>
      <c r="B2078" s="194">
        <v>43355</v>
      </c>
      <c r="C2078" s="23">
        <v>13</v>
      </c>
      <c r="D2078" s="23">
        <v>16</v>
      </c>
      <c r="E2078" s="23">
        <v>26</v>
      </c>
      <c r="F2078" s="23">
        <v>35</v>
      </c>
      <c r="G2078" s="23">
        <v>37</v>
      </c>
      <c r="H2078" s="23">
        <v>39</v>
      </c>
      <c r="AD2078" s="24"/>
    </row>
    <row r="2079" spans="1:30">
      <c r="A2079" s="23">
        <v>2078</v>
      </c>
      <c r="B2079" s="194">
        <v>43358</v>
      </c>
      <c r="C2079" s="23">
        <v>2</v>
      </c>
      <c r="D2079" s="23">
        <v>11</v>
      </c>
      <c r="E2079" s="23">
        <v>15</v>
      </c>
      <c r="F2079" s="23">
        <v>30</v>
      </c>
      <c r="G2079" s="23">
        <v>36</v>
      </c>
      <c r="H2079" s="23">
        <v>39</v>
      </c>
      <c r="AD2079" s="24"/>
    </row>
    <row r="2080" spans="1:30">
      <c r="A2080" s="23">
        <v>2079</v>
      </c>
      <c r="B2080" s="194">
        <v>43361</v>
      </c>
      <c r="C2080" s="23">
        <v>1</v>
      </c>
      <c r="D2080" s="23">
        <v>2</v>
      </c>
      <c r="E2080" s="23">
        <v>14</v>
      </c>
      <c r="F2080" s="23">
        <v>37</v>
      </c>
      <c r="G2080" s="23">
        <v>55</v>
      </c>
      <c r="H2080" s="23">
        <v>58</v>
      </c>
      <c r="AD2080" s="24"/>
    </row>
    <row r="2081" spans="1:30">
      <c r="A2081" s="23">
        <v>2080</v>
      </c>
      <c r="B2081" s="194">
        <v>43363</v>
      </c>
      <c r="C2081" s="23">
        <v>10</v>
      </c>
      <c r="D2081" s="23">
        <v>22</v>
      </c>
      <c r="E2081" s="23">
        <v>40</v>
      </c>
      <c r="F2081" s="23">
        <v>46</v>
      </c>
      <c r="G2081" s="23">
        <v>55</v>
      </c>
      <c r="H2081" s="23">
        <v>58</v>
      </c>
      <c r="AD2081" s="24"/>
    </row>
    <row r="2082" spans="1:30">
      <c r="A2082" s="23">
        <v>2081</v>
      </c>
      <c r="B2082" s="194">
        <v>43365</v>
      </c>
      <c r="C2082" s="23">
        <v>13</v>
      </c>
      <c r="D2082" s="23">
        <v>18</v>
      </c>
      <c r="E2082" s="23">
        <v>35</v>
      </c>
      <c r="F2082" s="23">
        <v>40</v>
      </c>
      <c r="G2082" s="23">
        <v>41</v>
      </c>
      <c r="H2082" s="23">
        <v>42</v>
      </c>
      <c r="AD2082" s="24"/>
    </row>
    <row r="2083" spans="1:30">
      <c r="A2083" s="23">
        <v>2082</v>
      </c>
      <c r="B2083" s="194">
        <v>43369</v>
      </c>
      <c r="C2083" s="23">
        <v>6</v>
      </c>
      <c r="D2083" s="23">
        <v>25</v>
      </c>
      <c r="E2083" s="23">
        <v>33</v>
      </c>
      <c r="F2083" s="23">
        <v>42</v>
      </c>
      <c r="G2083" s="23">
        <v>48</v>
      </c>
      <c r="H2083" s="23">
        <v>49</v>
      </c>
      <c r="AD2083" s="24"/>
    </row>
    <row r="2084" spans="1:30">
      <c r="A2084" s="23">
        <v>2083</v>
      </c>
      <c r="B2084" s="194">
        <v>43372</v>
      </c>
      <c r="C2084" s="23">
        <v>1</v>
      </c>
      <c r="D2084" s="23">
        <v>18</v>
      </c>
      <c r="E2084" s="23">
        <v>19</v>
      </c>
      <c r="F2084" s="23">
        <v>33</v>
      </c>
      <c r="G2084" s="23">
        <v>56</v>
      </c>
      <c r="H2084" s="23">
        <v>60</v>
      </c>
      <c r="AD2084" s="24"/>
    </row>
    <row r="2085" spans="1:30">
      <c r="A2085" s="23">
        <v>2084</v>
      </c>
      <c r="B2085" s="194">
        <v>43376</v>
      </c>
      <c r="C2085" s="23">
        <v>7</v>
      </c>
      <c r="D2085" s="23">
        <v>20</v>
      </c>
      <c r="E2085" s="23">
        <v>26</v>
      </c>
      <c r="F2085" s="23">
        <v>37</v>
      </c>
      <c r="G2085" s="23">
        <v>38</v>
      </c>
      <c r="H2085" s="23">
        <v>39</v>
      </c>
      <c r="AD2085" s="24"/>
    </row>
    <row r="2086" spans="1:30">
      <c r="A2086" s="23">
        <v>2085</v>
      </c>
      <c r="B2086" s="194">
        <v>43379</v>
      </c>
      <c r="C2086" s="23">
        <v>12</v>
      </c>
      <c r="D2086" s="23">
        <v>21</v>
      </c>
      <c r="E2086" s="23">
        <v>25</v>
      </c>
      <c r="F2086" s="23">
        <v>37</v>
      </c>
      <c r="G2086" s="23">
        <v>38</v>
      </c>
      <c r="H2086" s="23">
        <v>49</v>
      </c>
      <c r="AD2086" s="24"/>
    </row>
    <row r="2087" spans="1:30">
      <c r="A2087" s="23">
        <v>2086</v>
      </c>
      <c r="B2087" s="194">
        <v>43383</v>
      </c>
      <c r="C2087" s="23">
        <v>4</v>
      </c>
      <c r="D2087" s="23">
        <v>35</v>
      </c>
      <c r="E2087" s="23">
        <v>43</v>
      </c>
      <c r="F2087" s="23">
        <v>46</v>
      </c>
      <c r="G2087" s="23">
        <v>47</v>
      </c>
      <c r="H2087" s="23">
        <v>53</v>
      </c>
      <c r="AD2087" s="24"/>
    </row>
    <row r="2088" spans="1:30">
      <c r="A2088" s="23">
        <v>2087</v>
      </c>
      <c r="B2088" s="194">
        <v>43386</v>
      </c>
      <c r="C2088" s="23">
        <v>2</v>
      </c>
      <c r="D2088" s="23">
        <v>18</v>
      </c>
      <c r="E2088" s="23">
        <v>19</v>
      </c>
      <c r="F2088" s="23">
        <v>23</v>
      </c>
      <c r="G2088" s="23">
        <v>34</v>
      </c>
      <c r="H2088" s="23">
        <v>53</v>
      </c>
      <c r="AD2088" s="24"/>
    </row>
    <row r="2089" spans="1:30">
      <c r="A2089" s="23">
        <v>2088</v>
      </c>
      <c r="B2089" s="194">
        <v>43390</v>
      </c>
      <c r="C2089" s="23">
        <v>3</v>
      </c>
      <c r="D2089" s="23">
        <v>14</v>
      </c>
      <c r="E2089" s="23">
        <v>24</v>
      </c>
      <c r="F2089" s="23">
        <v>27</v>
      </c>
      <c r="G2089" s="23">
        <v>38</v>
      </c>
      <c r="H2089" s="23">
        <v>56</v>
      </c>
      <c r="AD2089" s="24"/>
    </row>
    <row r="2090" spans="1:30">
      <c r="A2090" s="23">
        <v>2089</v>
      </c>
      <c r="B2090" s="194">
        <v>43393</v>
      </c>
      <c r="C2090" s="23">
        <v>5</v>
      </c>
      <c r="D2090" s="23">
        <v>10</v>
      </c>
      <c r="E2090" s="23">
        <v>32</v>
      </c>
      <c r="F2090" s="23">
        <v>38</v>
      </c>
      <c r="G2090" s="23">
        <v>48</v>
      </c>
      <c r="H2090" s="23">
        <v>49</v>
      </c>
      <c r="AD2090" s="24"/>
    </row>
    <row r="2091" spans="1:30">
      <c r="A2091" s="23">
        <v>2090</v>
      </c>
      <c r="B2091" s="194">
        <v>43396</v>
      </c>
      <c r="C2091" s="23">
        <v>8</v>
      </c>
      <c r="D2091" s="23">
        <v>11</v>
      </c>
      <c r="E2091" s="23">
        <v>18</v>
      </c>
      <c r="F2091" s="23">
        <v>37</v>
      </c>
      <c r="G2091" s="23">
        <v>40</v>
      </c>
      <c r="H2091" s="23">
        <v>51</v>
      </c>
      <c r="AD2091" s="24"/>
    </row>
    <row r="2092" spans="1:30">
      <c r="A2092" s="23">
        <v>2091</v>
      </c>
      <c r="B2092" s="194">
        <v>43398</v>
      </c>
      <c r="C2092" s="23">
        <v>10</v>
      </c>
      <c r="D2092" s="23">
        <v>11</v>
      </c>
      <c r="E2092" s="23">
        <v>12</v>
      </c>
      <c r="F2092" s="23">
        <v>37</v>
      </c>
      <c r="G2092" s="23">
        <v>38</v>
      </c>
      <c r="H2092" s="23">
        <v>59</v>
      </c>
      <c r="AD2092" s="24"/>
    </row>
    <row r="2093" spans="1:30">
      <c r="A2093" s="23">
        <v>2092</v>
      </c>
      <c r="B2093" s="194">
        <v>43400</v>
      </c>
      <c r="C2093" s="23">
        <v>11</v>
      </c>
      <c r="D2093" s="23">
        <v>13</v>
      </c>
      <c r="E2093" s="23">
        <v>15</v>
      </c>
      <c r="F2093" s="23">
        <v>17</v>
      </c>
      <c r="G2093" s="23">
        <v>22</v>
      </c>
      <c r="H2093" s="23">
        <v>27</v>
      </c>
      <c r="AD2093" s="24"/>
    </row>
    <row r="2094" spans="1:30">
      <c r="A2094" s="23">
        <v>2093</v>
      </c>
      <c r="B2094" s="194">
        <v>43404</v>
      </c>
      <c r="C2094" s="23">
        <v>8</v>
      </c>
      <c r="D2094" s="23">
        <v>14</v>
      </c>
      <c r="E2094" s="23">
        <v>27</v>
      </c>
      <c r="F2094" s="23">
        <v>34</v>
      </c>
      <c r="G2094" s="23">
        <v>52</v>
      </c>
      <c r="H2094" s="23">
        <v>54</v>
      </c>
      <c r="AD2094" s="24"/>
    </row>
    <row r="2095" spans="1:30">
      <c r="A2095" s="23">
        <v>2094</v>
      </c>
      <c r="B2095" s="194">
        <v>43407</v>
      </c>
      <c r="C2095" s="23">
        <v>4</v>
      </c>
      <c r="D2095" s="23">
        <v>16</v>
      </c>
      <c r="E2095" s="23">
        <v>19</v>
      </c>
      <c r="F2095" s="23">
        <v>31</v>
      </c>
      <c r="G2095" s="23">
        <v>33</v>
      </c>
      <c r="H2095" s="23">
        <v>44</v>
      </c>
      <c r="AD2095" s="24"/>
    </row>
    <row r="2096" spans="1:30">
      <c r="A2096" s="23">
        <v>2095</v>
      </c>
      <c r="B2096" s="194">
        <v>43411</v>
      </c>
      <c r="C2096" s="23">
        <v>16</v>
      </c>
      <c r="D2096" s="23">
        <v>29</v>
      </c>
      <c r="E2096" s="23">
        <v>35</v>
      </c>
      <c r="F2096" s="23">
        <v>43</v>
      </c>
      <c r="G2096" s="23">
        <v>49</v>
      </c>
      <c r="H2096" s="23">
        <v>56</v>
      </c>
      <c r="AD2096" s="24"/>
    </row>
    <row r="2097" spans="1:30">
      <c r="A2097" s="23">
        <v>2096</v>
      </c>
      <c r="B2097" s="194">
        <v>43414</v>
      </c>
      <c r="C2097" s="23">
        <v>6</v>
      </c>
      <c r="D2097" s="23">
        <v>11</v>
      </c>
      <c r="E2097" s="23">
        <v>13</v>
      </c>
      <c r="F2097" s="23">
        <v>19</v>
      </c>
      <c r="G2097" s="23">
        <v>24</v>
      </c>
      <c r="H2097" s="23">
        <v>51</v>
      </c>
      <c r="AD2097" s="24"/>
    </row>
    <row r="2098" spans="1:30">
      <c r="A2098" s="23">
        <v>2097</v>
      </c>
      <c r="B2098" s="194">
        <v>43418</v>
      </c>
      <c r="C2098" s="23">
        <v>9</v>
      </c>
      <c r="D2098" s="23">
        <v>24</v>
      </c>
      <c r="E2098" s="23">
        <v>28</v>
      </c>
      <c r="F2098" s="23">
        <v>45</v>
      </c>
      <c r="G2098" s="23">
        <v>49</v>
      </c>
      <c r="H2098" s="23">
        <v>51</v>
      </c>
      <c r="AD2098" s="24"/>
    </row>
    <row r="2099" spans="1:30">
      <c r="A2099" s="23">
        <v>2098</v>
      </c>
      <c r="B2099" s="194">
        <v>43421</v>
      </c>
      <c r="C2099" s="23">
        <v>2</v>
      </c>
      <c r="D2099" s="23">
        <v>8</v>
      </c>
      <c r="E2099" s="23">
        <v>18</v>
      </c>
      <c r="F2099" s="23">
        <v>27</v>
      </c>
      <c r="G2099" s="23">
        <v>38</v>
      </c>
      <c r="H2099" s="23">
        <v>60</v>
      </c>
      <c r="AD2099" s="24"/>
    </row>
    <row r="2100" spans="1:30">
      <c r="A2100" s="23">
        <v>2099</v>
      </c>
      <c r="B2100" s="194">
        <v>43425</v>
      </c>
      <c r="C2100" s="23">
        <v>5</v>
      </c>
      <c r="D2100" s="23">
        <v>15</v>
      </c>
      <c r="E2100" s="23">
        <v>20</v>
      </c>
      <c r="F2100" s="23">
        <v>27</v>
      </c>
      <c r="G2100" s="23">
        <v>30</v>
      </c>
      <c r="H2100" s="23">
        <v>58</v>
      </c>
      <c r="AD2100" s="24"/>
    </row>
    <row r="2101" spans="1:30">
      <c r="A2101" s="23">
        <v>2100</v>
      </c>
      <c r="B2101" s="194">
        <v>43428</v>
      </c>
      <c r="C2101" s="23">
        <v>1</v>
      </c>
      <c r="D2101" s="23">
        <v>10</v>
      </c>
      <c r="E2101" s="23">
        <v>11</v>
      </c>
      <c r="F2101" s="23">
        <v>13</v>
      </c>
      <c r="G2101" s="23">
        <v>35</v>
      </c>
      <c r="H2101" s="23">
        <v>49</v>
      </c>
      <c r="AD2101" s="24"/>
    </row>
    <row r="2102" spans="1:30">
      <c r="A2102" s="23">
        <v>2101</v>
      </c>
      <c r="B2102" s="194">
        <v>43432</v>
      </c>
      <c r="C2102" s="23">
        <v>2</v>
      </c>
      <c r="D2102" s="23">
        <v>8</v>
      </c>
      <c r="E2102" s="23">
        <v>18</v>
      </c>
      <c r="F2102" s="23">
        <v>37</v>
      </c>
      <c r="G2102" s="23">
        <v>56</v>
      </c>
      <c r="H2102" s="23">
        <v>58</v>
      </c>
      <c r="AD2102" s="24"/>
    </row>
    <row r="2103" spans="1:30">
      <c r="A2103" s="23">
        <v>2102</v>
      </c>
      <c r="B2103" s="194">
        <v>43435</v>
      </c>
      <c r="C2103" s="23">
        <v>4</v>
      </c>
      <c r="D2103" s="23">
        <v>6</v>
      </c>
      <c r="E2103" s="23">
        <v>17</v>
      </c>
      <c r="F2103" s="23">
        <v>34</v>
      </c>
      <c r="G2103" s="23">
        <v>51</v>
      </c>
      <c r="H2103" s="23">
        <v>57</v>
      </c>
      <c r="AD2103" s="24"/>
    </row>
    <row r="2104" spans="1:30">
      <c r="A2104" s="23">
        <v>2103</v>
      </c>
      <c r="B2104" s="194">
        <v>43438</v>
      </c>
      <c r="C2104" s="23">
        <v>3</v>
      </c>
      <c r="D2104" s="23">
        <v>13</v>
      </c>
      <c r="E2104" s="23">
        <v>40</v>
      </c>
      <c r="F2104" s="23">
        <v>44</v>
      </c>
      <c r="G2104" s="23">
        <v>46</v>
      </c>
      <c r="H2104" s="23">
        <v>50</v>
      </c>
      <c r="AD2104" s="24"/>
    </row>
    <row r="2105" spans="1:30">
      <c r="A2105" s="23">
        <v>2104</v>
      </c>
      <c r="B2105" s="194">
        <v>43440</v>
      </c>
      <c r="C2105" s="23">
        <v>2</v>
      </c>
      <c r="D2105" s="23">
        <v>10</v>
      </c>
      <c r="E2105" s="23">
        <v>12</v>
      </c>
      <c r="F2105" s="23">
        <v>27</v>
      </c>
      <c r="G2105" s="23">
        <v>45</v>
      </c>
      <c r="H2105" s="23">
        <v>56</v>
      </c>
      <c r="AD2105" s="24"/>
    </row>
    <row r="2106" spans="1:30">
      <c r="A2106" s="23">
        <v>2105</v>
      </c>
      <c r="B2106" s="194">
        <v>43442</v>
      </c>
      <c r="C2106" s="23">
        <v>11</v>
      </c>
      <c r="D2106" s="23">
        <v>13</v>
      </c>
      <c r="E2106" s="23">
        <v>16</v>
      </c>
      <c r="F2106" s="23">
        <v>24</v>
      </c>
      <c r="G2106" s="23">
        <v>31</v>
      </c>
      <c r="H2106" s="23">
        <v>46</v>
      </c>
      <c r="AD2106" s="24"/>
    </row>
    <row r="2107" spans="1:30">
      <c r="A2107" s="23">
        <v>2106</v>
      </c>
      <c r="B2107" s="194">
        <v>43446</v>
      </c>
      <c r="C2107" s="23">
        <v>3</v>
      </c>
      <c r="D2107" s="23">
        <v>27</v>
      </c>
      <c r="E2107" s="23">
        <v>36</v>
      </c>
      <c r="F2107" s="23">
        <v>39</v>
      </c>
      <c r="G2107" s="23">
        <v>40</v>
      </c>
      <c r="H2107" s="23">
        <v>43</v>
      </c>
      <c r="AD2107" s="24"/>
    </row>
    <row r="2108" spans="1:30">
      <c r="A2108" s="23">
        <v>2107</v>
      </c>
      <c r="B2108" s="194">
        <v>43449</v>
      </c>
      <c r="C2108" s="23">
        <v>8</v>
      </c>
      <c r="D2108" s="23">
        <v>38</v>
      </c>
      <c r="E2108" s="23">
        <v>44</v>
      </c>
      <c r="F2108" s="23">
        <v>50</v>
      </c>
      <c r="G2108" s="23">
        <v>56</v>
      </c>
      <c r="H2108" s="23">
        <v>60</v>
      </c>
      <c r="AD2108" s="24"/>
    </row>
    <row r="2109" spans="1:30">
      <c r="A2109" s="23">
        <v>2108</v>
      </c>
      <c r="B2109" s="194">
        <v>43452</v>
      </c>
      <c r="C2109" s="23">
        <v>19</v>
      </c>
      <c r="D2109" s="23">
        <v>22</v>
      </c>
      <c r="E2109" s="23">
        <v>29</v>
      </c>
      <c r="F2109" s="23">
        <v>41</v>
      </c>
      <c r="G2109" s="23">
        <v>44</v>
      </c>
      <c r="H2109" s="23">
        <v>59</v>
      </c>
      <c r="AD2109" s="24"/>
    </row>
    <row r="2110" spans="1:30">
      <c r="A2110" s="23">
        <v>2109</v>
      </c>
      <c r="B2110" s="194">
        <v>43454</v>
      </c>
      <c r="C2110" s="23">
        <v>4</v>
      </c>
      <c r="D2110" s="23">
        <v>12</v>
      </c>
      <c r="E2110" s="23">
        <v>16</v>
      </c>
      <c r="F2110" s="23">
        <v>34</v>
      </c>
      <c r="G2110" s="23">
        <v>44</v>
      </c>
      <c r="H2110" s="23">
        <v>49</v>
      </c>
      <c r="AD2110" s="24"/>
    </row>
    <row r="2111" spans="1:30">
      <c r="A2111" s="23">
        <v>2110</v>
      </c>
      <c r="B2111" s="194">
        <v>43465</v>
      </c>
      <c r="C2111" s="23">
        <v>5</v>
      </c>
      <c r="D2111" s="23">
        <v>10</v>
      </c>
      <c r="E2111" s="23">
        <v>12</v>
      </c>
      <c r="F2111" s="23">
        <v>18</v>
      </c>
      <c r="G2111" s="23">
        <v>25</v>
      </c>
      <c r="H2111" s="23">
        <v>33</v>
      </c>
      <c r="AD2111" s="24"/>
    </row>
    <row r="2112" spans="1:30">
      <c r="A2112" s="23">
        <v>2111</v>
      </c>
      <c r="B2112" s="194">
        <v>43467</v>
      </c>
      <c r="C2112" s="23">
        <v>1</v>
      </c>
      <c r="D2112" s="23">
        <v>41</v>
      </c>
      <c r="E2112" s="23">
        <v>44</v>
      </c>
      <c r="F2112" s="23">
        <v>46</v>
      </c>
      <c r="G2112" s="23">
        <v>54</v>
      </c>
      <c r="H2112" s="23">
        <v>58</v>
      </c>
      <c r="AD2112" s="24"/>
    </row>
    <row r="2113" spans="1:30">
      <c r="A2113" s="23">
        <v>2112</v>
      </c>
      <c r="B2113" s="194">
        <v>43470</v>
      </c>
      <c r="C2113" s="23">
        <v>17</v>
      </c>
      <c r="D2113" s="23">
        <v>39</v>
      </c>
      <c r="E2113" s="23">
        <v>43</v>
      </c>
      <c r="F2113" s="23">
        <v>46</v>
      </c>
      <c r="G2113" s="23">
        <v>52</v>
      </c>
      <c r="H2113" s="23">
        <v>53</v>
      </c>
      <c r="AD2113" s="24"/>
    </row>
    <row r="2114" spans="1:30">
      <c r="A2114" s="23">
        <v>2113</v>
      </c>
      <c r="B2114" s="194">
        <v>43474</v>
      </c>
      <c r="C2114" s="23">
        <v>11</v>
      </c>
      <c r="D2114" s="23">
        <v>14</v>
      </c>
      <c r="E2114" s="23">
        <v>21</v>
      </c>
      <c r="F2114" s="23">
        <v>25</v>
      </c>
      <c r="G2114" s="23">
        <v>46</v>
      </c>
      <c r="H2114" s="23">
        <v>50</v>
      </c>
      <c r="AD2114" s="24"/>
    </row>
    <row r="2115" spans="1:30">
      <c r="A2115" s="23">
        <v>2114</v>
      </c>
      <c r="B2115" s="194">
        <v>43477</v>
      </c>
      <c r="C2115" s="23">
        <v>17</v>
      </c>
      <c r="D2115" s="23">
        <v>25</v>
      </c>
      <c r="E2115" s="23">
        <v>30</v>
      </c>
      <c r="F2115" s="23">
        <v>35</v>
      </c>
      <c r="G2115" s="23">
        <v>42</v>
      </c>
      <c r="H2115" s="23">
        <v>57</v>
      </c>
      <c r="AD2115" s="24"/>
    </row>
    <row r="2116" spans="1:30">
      <c r="A2116" s="23">
        <v>2115</v>
      </c>
      <c r="B2116" s="194">
        <v>43480</v>
      </c>
      <c r="C2116" s="23">
        <v>4</v>
      </c>
      <c r="D2116" s="23">
        <v>19</v>
      </c>
      <c r="E2116" s="23">
        <v>27</v>
      </c>
      <c r="F2116" s="23">
        <v>35</v>
      </c>
      <c r="G2116" s="23">
        <v>40</v>
      </c>
      <c r="H2116" s="23">
        <v>44</v>
      </c>
      <c r="AD2116" s="24"/>
    </row>
    <row r="2117" spans="1:30">
      <c r="A2117" s="23">
        <v>2116</v>
      </c>
      <c r="B2117" s="194">
        <v>43482</v>
      </c>
      <c r="C2117" s="23">
        <v>1</v>
      </c>
      <c r="D2117" s="23">
        <v>9</v>
      </c>
      <c r="E2117" s="23">
        <v>19</v>
      </c>
      <c r="F2117" s="23">
        <v>21</v>
      </c>
      <c r="G2117" s="23">
        <v>34</v>
      </c>
      <c r="H2117" s="23">
        <v>54</v>
      </c>
      <c r="AD2117" s="24"/>
    </row>
    <row r="2118" spans="1:30">
      <c r="A2118" s="23">
        <v>2117</v>
      </c>
      <c r="B2118" s="194">
        <v>43484</v>
      </c>
      <c r="C2118" s="23">
        <v>4</v>
      </c>
      <c r="D2118" s="23">
        <v>28</v>
      </c>
      <c r="E2118" s="23">
        <v>29</v>
      </c>
      <c r="F2118" s="23">
        <v>30</v>
      </c>
      <c r="G2118" s="23">
        <v>43</v>
      </c>
      <c r="H2118" s="23">
        <v>52</v>
      </c>
      <c r="AD2118" s="24"/>
    </row>
    <row r="2119" spans="1:30">
      <c r="A2119" s="23">
        <v>2118</v>
      </c>
      <c r="B2119" s="194">
        <v>43488</v>
      </c>
      <c r="C2119" s="23">
        <v>11</v>
      </c>
      <c r="D2119" s="23">
        <v>12</v>
      </c>
      <c r="E2119" s="23">
        <v>20</v>
      </c>
      <c r="F2119" s="23">
        <v>40</v>
      </c>
      <c r="G2119" s="23">
        <v>41</v>
      </c>
      <c r="H2119" s="23">
        <v>46</v>
      </c>
      <c r="AD2119" s="24"/>
    </row>
    <row r="2120" spans="1:30">
      <c r="A2120" s="23">
        <v>2119</v>
      </c>
      <c r="B2120" s="194">
        <v>43491</v>
      </c>
      <c r="C2120" s="23">
        <v>19</v>
      </c>
      <c r="D2120" s="23">
        <v>21</v>
      </c>
      <c r="E2120" s="23">
        <v>26</v>
      </c>
      <c r="F2120" s="23">
        <v>31</v>
      </c>
      <c r="G2120" s="23">
        <v>42</v>
      </c>
      <c r="H2120" s="23">
        <v>49</v>
      </c>
      <c r="AD2120" s="24"/>
    </row>
    <row r="2121" spans="1:30">
      <c r="A2121" s="23">
        <v>2120</v>
      </c>
      <c r="B2121" s="194">
        <v>43495</v>
      </c>
      <c r="C2121" s="23">
        <v>13</v>
      </c>
      <c r="D2121" s="23">
        <v>20</v>
      </c>
      <c r="E2121" s="23">
        <v>24</v>
      </c>
      <c r="F2121" s="23">
        <v>25</v>
      </c>
      <c r="G2121" s="23">
        <v>38</v>
      </c>
      <c r="H2121" s="23">
        <v>41</v>
      </c>
      <c r="AD2121" s="24"/>
    </row>
    <row r="2122" spans="1:30">
      <c r="A2122" s="23">
        <v>2121</v>
      </c>
      <c r="B2122" s="194">
        <v>43498</v>
      </c>
      <c r="C2122" s="23">
        <v>8</v>
      </c>
      <c r="D2122" s="23">
        <v>10</v>
      </c>
      <c r="E2122" s="23">
        <v>17</v>
      </c>
      <c r="F2122" s="23">
        <v>29</v>
      </c>
      <c r="G2122" s="23">
        <v>37</v>
      </c>
      <c r="H2122" s="23">
        <v>40</v>
      </c>
      <c r="AD2122" s="24"/>
    </row>
    <row r="2123" spans="1:30">
      <c r="A2123" s="23">
        <v>2122</v>
      </c>
      <c r="B2123" s="194">
        <v>43502</v>
      </c>
      <c r="C2123" s="23">
        <v>3</v>
      </c>
      <c r="D2123" s="23">
        <v>11</v>
      </c>
      <c r="E2123" s="23">
        <v>15</v>
      </c>
      <c r="F2123" s="23">
        <v>21</v>
      </c>
      <c r="G2123" s="23">
        <v>27</v>
      </c>
      <c r="H2123" s="23">
        <v>49</v>
      </c>
      <c r="AD2123" s="24"/>
    </row>
    <row r="2124" spans="1:30">
      <c r="A2124" s="23">
        <v>2123</v>
      </c>
      <c r="B2124" s="194">
        <v>43505</v>
      </c>
      <c r="C2124" s="23">
        <v>14</v>
      </c>
      <c r="D2124" s="23">
        <v>15</v>
      </c>
      <c r="E2124" s="23">
        <v>47</v>
      </c>
      <c r="F2124" s="23">
        <v>50</v>
      </c>
      <c r="G2124" s="23">
        <v>56</v>
      </c>
      <c r="H2124" s="23">
        <v>59</v>
      </c>
      <c r="AD2124" s="24"/>
    </row>
    <row r="2125" spans="1:30">
      <c r="A2125" s="23">
        <v>2124</v>
      </c>
      <c r="B2125" s="194">
        <v>43509</v>
      </c>
      <c r="C2125" s="23">
        <v>2</v>
      </c>
      <c r="D2125" s="23">
        <v>11</v>
      </c>
      <c r="E2125" s="23">
        <v>20</v>
      </c>
      <c r="F2125" s="23">
        <v>31</v>
      </c>
      <c r="G2125" s="23">
        <v>43</v>
      </c>
      <c r="H2125" s="23">
        <v>47</v>
      </c>
      <c r="AD2125" s="24"/>
    </row>
    <row r="2126" spans="1:30">
      <c r="A2126" s="23">
        <v>2125</v>
      </c>
      <c r="B2126" s="194">
        <v>43512</v>
      </c>
      <c r="C2126" s="23">
        <v>1</v>
      </c>
      <c r="D2126" s="23">
        <v>31</v>
      </c>
      <c r="E2126" s="23">
        <v>44</v>
      </c>
      <c r="F2126" s="23">
        <v>46</v>
      </c>
      <c r="G2126" s="23">
        <v>53</v>
      </c>
      <c r="H2126" s="23">
        <v>58</v>
      </c>
      <c r="AD2126" s="24"/>
    </row>
    <row r="2127" spans="1:30">
      <c r="A2127" s="23">
        <v>2126</v>
      </c>
      <c r="B2127" s="194">
        <v>43516</v>
      </c>
      <c r="C2127" s="23">
        <v>7</v>
      </c>
      <c r="D2127" s="23">
        <v>12</v>
      </c>
      <c r="E2127" s="23">
        <v>24</v>
      </c>
      <c r="F2127" s="23">
        <v>27</v>
      </c>
      <c r="G2127" s="23">
        <v>39</v>
      </c>
      <c r="H2127" s="23">
        <v>58</v>
      </c>
      <c r="AD2127" s="24"/>
    </row>
    <row r="2128" spans="1:30">
      <c r="A2128" s="23">
        <v>2127</v>
      </c>
      <c r="B2128" s="194">
        <v>43519</v>
      </c>
      <c r="C2128" s="23">
        <v>1</v>
      </c>
      <c r="D2128" s="23">
        <v>7</v>
      </c>
      <c r="E2128" s="23">
        <v>28</v>
      </c>
      <c r="F2128" s="23">
        <v>30</v>
      </c>
      <c r="G2128" s="23">
        <v>44</v>
      </c>
      <c r="H2128" s="23">
        <v>46</v>
      </c>
      <c r="AD2128" s="24"/>
    </row>
    <row r="2129" spans="1:30">
      <c r="A2129" s="23">
        <v>2128</v>
      </c>
      <c r="B2129" s="194">
        <v>43522</v>
      </c>
      <c r="C2129" s="23">
        <v>11</v>
      </c>
      <c r="D2129" s="23">
        <v>16</v>
      </c>
      <c r="E2129" s="23">
        <v>24</v>
      </c>
      <c r="F2129" s="23">
        <v>46</v>
      </c>
      <c r="G2129" s="23">
        <v>54</v>
      </c>
      <c r="H2129" s="23">
        <v>55</v>
      </c>
      <c r="AD2129" s="24"/>
    </row>
    <row r="2130" spans="1:30">
      <c r="A2130" s="23">
        <v>2129</v>
      </c>
      <c r="B2130" s="194">
        <v>43524</v>
      </c>
      <c r="C2130" s="23">
        <v>6</v>
      </c>
      <c r="D2130" s="23">
        <v>12</v>
      </c>
      <c r="E2130" s="23">
        <v>31</v>
      </c>
      <c r="F2130" s="23">
        <v>32</v>
      </c>
      <c r="G2130" s="23">
        <v>46</v>
      </c>
      <c r="H2130" s="23">
        <v>60</v>
      </c>
      <c r="AD2130" s="24"/>
    </row>
    <row r="2131" spans="1:30">
      <c r="A2131" s="23">
        <v>2130</v>
      </c>
      <c r="B2131" s="194">
        <v>43526</v>
      </c>
      <c r="C2131" s="23">
        <v>13</v>
      </c>
      <c r="D2131" s="23">
        <v>16</v>
      </c>
      <c r="E2131" s="23">
        <v>36</v>
      </c>
      <c r="F2131" s="23">
        <v>53</v>
      </c>
      <c r="G2131" s="23">
        <v>54</v>
      </c>
      <c r="H2131" s="23">
        <v>55</v>
      </c>
      <c r="AD2131" s="24"/>
    </row>
    <row r="2132" spans="1:30">
      <c r="A2132" s="23">
        <v>2131</v>
      </c>
      <c r="B2132" s="194">
        <v>43530</v>
      </c>
      <c r="C2132" s="23">
        <v>2</v>
      </c>
      <c r="D2132" s="23">
        <v>3</v>
      </c>
      <c r="E2132" s="23">
        <v>6</v>
      </c>
      <c r="F2132" s="23">
        <v>18</v>
      </c>
      <c r="G2132" s="23">
        <v>20</v>
      </c>
      <c r="H2132" s="23">
        <v>28</v>
      </c>
      <c r="AD2132" s="24"/>
    </row>
    <row r="2133" spans="1:30">
      <c r="A2133" s="23">
        <v>2132</v>
      </c>
      <c r="B2133" s="194">
        <v>43533</v>
      </c>
      <c r="C2133" s="23">
        <v>5</v>
      </c>
      <c r="D2133" s="23">
        <v>18</v>
      </c>
      <c r="E2133" s="23">
        <v>30</v>
      </c>
      <c r="F2133" s="23">
        <v>35</v>
      </c>
      <c r="G2133" s="23">
        <v>39</v>
      </c>
      <c r="H2133" s="23">
        <v>60</v>
      </c>
      <c r="AD2133" s="24"/>
    </row>
    <row r="2134" spans="1:30">
      <c r="A2134" s="23">
        <v>2133</v>
      </c>
      <c r="B2134" s="194">
        <v>43537</v>
      </c>
      <c r="C2134" s="23">
        <v>19</v>
      </c>
      <c r="D2134" s="23">
        <v>20</v>
      </c>
      <c r="E2134" s="23">
        <v>26</v>
      </c>
      <c r="F2134" s="23">
        <v>51</v>
      </c>
      <c r="G2134" s="23">
        <v>52</v>
      </c>
      <c r="H2134" s="23">
        <v>57</v>
      </c>
      <c r="AD2134" s="24"/>
    </row>
    <row r="2135" spans="1:30">
      <c r="A2135" s="23">
        <v>2134</v>
      </c>
      <c r="B2135" s="194">
        <v>43540</v>
      </c>
      <c r="C2135" s="23">
        <v>6</v>
      </c>
      <c r="D2135" s="23">
        <v>21</v>
      </c>
      <c r="E2135" s="23">
        <v>34</v>
      </c>
      <c r="F2135" s="23">
        <v>46</v>
      </c>
      <c r="G2135" s="23">
        <v>54</v>
      </c>
      <c r="H2135" s="23">
        <v>59</v>
      </c>
      <c r="AD2135" s="24"/>
    </row>
    <row r="2136" spans="1:30">
      <c r="A2136" s="23">
        <v>2135</v>
      </c>
      <c r="B2136" s="194">
        <v>43544</v>
      </c>
      <c r="C2136" s="23">
        <v>9</v>
      </c>
      <c r="D2136" s="23">
        <v>23</v>
      </c>
      <c r="E2136" s="23">
        <v>28</v>
      </c>
      <c r="F2136" s="23">
        <v>40</v>
      </c>
      <c r="G2136" s="23">
        <v>48</v>
      </c>
      <c r="H2136" s="23">
        <v>59</v>
      </c>
      <c r="AD2136" s="24"/>
    </row>
    <row r="2137" spans="1:30">
      <c r="A2137" s="23">
        <v>2136</v>
      </c>
      <c r="B2137" s="194">
        <v>43547</v>
      </c>
      <c r="C2137" s="23">
        <v>1</v>
      </c>
      <c r="D2137" s="23">
        <v>8</v>
      </c>
      <c r="E2137" s="23">
        <v>11</v>
      </c>
      <c r="F2137" s="23">
        <v>22</v>
      </c>
      <c r="G2137" s="23">
        <v>30</v>
      </c>
      <c r="H2137" s="23">
        <v>35</v>
      </c>
      <c r="AD2137" s="24"/>
    </row>
    <row r="2138" spans="1:30">
      <c r="A2138" s="23">
        <v>2137</v>
      </c>
      <c r="B2138" s="194">
        <v>43551</v>
      </c>
      <c r="C2138" s="23">
        <v>1</v>
      </c>
      <c r="D2138" s="23">
        <v>2</v>
      </c>
      <c r="E2138" s="23">
        <v>11</v>
      </c>
      <c r="F2138" s="23">
        <v>12</v>
      </c>
      <c r="G2138" s="23">
        <v>34</v>
      </c>
      <c r="H2138" s="23">
        <v>49</v>
      </c>
      <c r="AD2138" s="24"/>
    </row>
    <row r="2139" spans="1:30">
      <c r="A2139" s="23">
        <v>2138</v>
      </c>
      <c r="B2139" s="194">
        <v>43554</v>
      </c>
      <c r="C2139" s="23">
        <v>4</v>
      </c>
      <c r="D2139" s="23">
        <v>13</v>
      </c>
      <c r="E2139" s="23">
        <v>14</v>
      </c>
      <c r="F2139" s="23">
        <v>21</v>
      </c>
      <c r="G2139" s="23">
        <v>30</v>
      </c>
      <c r="H2139" s="23">
        <v>34</v>
      </c>
      <c r="AD2139" s="24"/>
    </row>
    <row r="2140" spans="1:30">
      <c r="A2140" s="23">
        <v>2139</v>
      </c>
      <c r="B2140" s="194">
        <v>43558</v>
      </c>
      <c r="C2140" s="23">
        <v>14</v>
      </c>
      <c r="D2140" s="23">
        <v>23</v>
      </c>
      <c r="E2140" s="23">
        <v>29</v>
      </c>
      <c r="F2140" s="23">
        <v>41</v>
      </c>
      <c r="G2140" s="23">
        <v>57</v>
      </c>
      <c r="H2140" s="23">
        <v>58</v>
      </c>
      <c r="AD2140" s="24"/>
    </row>
    <row r="2141" spans="1:30">
      <c r="A2141" s="23">
        <v>2140</v>
      </c>
      <c r="B2141" s="194">
        <v>43561</v>
      </c>
      <c r="C2141" s="23">
        <v>17</v>
      </c>
      <c r="D2141" s="23">
        <v>20</v>
      </c>
      <c r="E2141" s="23">
        <v>26</v>
      </c>
      <c r="F2141" s="23">
        <v>36</v>
      </c>
      <c r="G2141" s="23">
        <v>42</v>
      </c>
      <c r="H2141" s="23">
        <v>54</v>
      </c>
      <c r="AD2141" s="24"/>
    </row>
    <row r="2142" spans="1:30">
      <c r="A2142" s="23">
        <v>2141</v>
      </c>
      <c r="B2142" s="194">
        <v>43565</v>
      </c>
      <c r="C2142" s="23">
        <v>10</v>
      </c>
      <c r="D2142" s="23">
        <v>11</v>
      </c>
      <c r="E2142" s="23">
        <v>17</v>
      </c>
      <c r="F2142" s="23">
        <v>19</v>
      </c>
      <c r="G2142" s="23">
        <v>37</v>
      </c>
      <c r="H2142" s="23">
        <v>41</v>
      </c>
      <c r="AD2142" s="24"/>
    </row>
    <row r="2143" spans="1:30">
      <c r="A2143" s="23">
        <v>2142</v>
      </c>
      <c r="B2143" s="194">
        <v>43568</v>
      </c>
      <c r="C2143" s="23">
        <v>7</v>
      </c>
      <c r="D2143" s="23">
        <v>40</v>
      </c>
      <c r="E2143" s="23">
        <v>44</v>
      </c>
      <c r="F2143" s="23">
        <v>50</v>
      </c>
      <c r="G2143" s="23">
        <v>52</v>
      </c>
      <c r="H2143" s="23">
        <v>57</v>
      </c>
      <c r="AD2143" s="24"/>
    </row>
    <row r="2144" spans="1:30">
      <c r="A2144" s="23">
        <v>2143</v>
      </c>
      <c r="B2144" s="194">
        <v>43572</v>
      </c>
      <c r="C2144" s="23">
        <v>2</v>
      </c>
      <c r="D2144" s="23">
        <v>12</v>
      </c>
      <c r="E2144" s="23">
        <v>35</v>
      </c>
      <c r="F2144" s="23">
        <v>51</v>
      </c>
      <c r="G2144" s="23">
        <v>57</v>
      </c>
      <c r="H2144" s="23">
        <v>58</v>
      </c>
      <c r="AD2144" s="24"/>
    </row>
    <row r="2145" spans="1:30">
      <c r="A2145" s="23">
        <v>2144</v>
      </c>
      <c r="B2145" s="194">
        <v>43575</v>
      </c>
      <c r="C2145" s="23">
        <v>7</v>
      </c>
      <c r="D2145" s="23">
        <v>16</v>
      </c>
      <c r="E2145" s="23">
        <v>21</v>
      </c>
      <c r="F2145" s="23">
        <v>33</v>
      </c>
      <c r="G2145" s="23">
        <v>55</v>
      </c>
      <c r="H2145" s="23">
        <v>60</v>
      </c>
      <c r="AD2145" s="24"/>
    </row>
    <row r="2146" spans="1:30">
      <c r="A2146" s="23">
        <v>2145</v>
      </c>
      <c r="B2146" s="194">
        <v>43579</v>
      </c>
      <c r="C2146" s="23">
        <v>6</v>
      </c>
      <c r="D2146" s="23">
        <v>8</v>
      </c>
      <c r="E2146" s="23">
        <v>28</v>
      </c>
      <c r="F2146" s="23">
        <v>51</v>
      </c>
      <c r="G2146" s="23">
        <v>53</v>
      </c>
      <c r="H2146" s="23">
        <v>59</v>
      </c>
      <c r="AD2146" s="24"/>
    </row>
    <row r="2147" spans="1:30">
      <c r="A2147" s="23">
        <v>2146</v>
      </c>
      <c r="B2147" s="194">
        <v>43582</v>
      </c>
      <c r="C2147" s="23">
        <v>16</v>
      </c>
      <c r="D2147" s="23">
        <v>18</v>
      </c>
      <c r="E2147" s="23">
        <v>31</v>
      </c>
      <c r="F2147" s="23">
        <v>39</v>
      </c>
      <c r="G2147" s="23">
        <v>42</v>
      </c>
      <c r="H2147" s="23">
        <v>44</v>
      </c>
      <c r="AD2147" s="24"/>
    </row>
    <row r="2148" spans="1:30">
      <c r="A2148" s="23">
        <v>2147</v>
      </c>
      <c r="B2148" s="194">
        <v>43587</v>
      </c>
      <c r="C2148" s="23">
        <v>17</v>
      </c>
      <c r="D2148" s="23">
        <v>19</v>
      </c>
      <c r="E2148" s="23">
        <v>37</v>
      </c>
      <c r="F2148" s="23">
        <v>41</v>
      </c>
      <c r="G2148" s="23">
        <v>42</v>
      </c>
      <c r="H2148" s="23">
        <v>49</v>
      </c>
      <c r="AD2148" s="24"/>
    </row>
    <row r="2149" spans="1:30">
      <c r="A2149" s="23">
        <v>2148</v>
      </c>
      <c r="B2149" s="194">
        <v>43589</v>
      </c>
      <c r="C2149" s="23">
        <v>8</v>
      </c>
      <c r="D2149" s="23">
        <v>15</v>
      </c>
      <c r="E2149" s="23">
        <v>32</v>
      </c>
      <c r="F2149" s="23">
        <v>33</v>
      </c>
      <c r="G2149" s="23">
        <v>58</v>
      </c>
      <c r="H2149" s="23">
        <v>59</v>
      </c>
      <c r="AD2149" s="24"/>
    </row>
    <row r="2150" spans="1:30">
      <c r="A2150" s="23">
        <v>2149</v>
      </c>
      <c r="B2150" s="194">
        <v>43593</v>
      </c>
      <c r="C2150" s="23">
        <v>21</v>
      </c>
      <c r="D2150" s="23">
        <v>23</v>
      </c>
      <c r="E2150" s="23">
        <v>37</v>
      </c>
      <c r="F2150" s="23">
        <v>44</v>
      </c>
      <c r="G2150" s="23">
        <v>46</v>
      </c>
      <c r="H2150" s="23">
        <v>48</v>
      </c>
      <c r="AD2150" s="24"/>
    </row>
    <row r="2151" spans="1:30">
      <c r="A2151" s="23">
        <v>2150</v>
      </c>
      <c r="B2151" s="194">
        <v>43596</v>
      </c>
      <c r="C2151" s="23">
        <v>23</v>
      </c>
      <c r="D2151" s="23">
        <v>24</v>
      </c>
      <c r="E2151" s="23">
        <v>26</v>
      </c>
      <c r="F2151" s="23">
        <v>38</v>
      </c>
      <c r="G2151" s="23">
        <v>42</v>
      </c>
      <c r="H2151" s="23">
        <v>49</v>
      </c>
      <c r="AD2151" s="24"/>
    </row>
    <row r="2152" spans="1:30">
      <c r="A2152" s="23">
        <v>2151</v>
      </c>
      <c r="B2152" s="194">
        <v>43600</v>
      </c>
      <c r="C2152" s="23">
        <v>2</v>
      </c>
      <c r="D2152" s="23">
        <v>14</v>
      </c>
      <c r="E2152" s="23">
        <v>18</v>
      </c>
      <c r="F2152" s="23">
        <v>29</v>
      </c>
      <c r="G2152" s="23">
        <v>36</v>
      </c>
      <c r="H2152" s="23">
        <v>38</v>
      </c>
      <c r="AD2152" s="24"/>
    </row>
    <row r="2153" spans="1:30">
      <c r="A2153" s="23">
        <v>2152</v>
      </c>
      <c r="B2153" s="194">
        <v>43603</v>
      </c>
      <c r="C2153" s="23">
        <v>26</v>
      </c>
      <c r="D2153" s="23">
        <v>29</v>
      </c>
      <c r="E2153" s="23">
        <v>36</v>
      </c>
      <c r="F2153" s="23">
        <v>49</v>
      </c>
      <c r="G2153" s="23">
        <v>50</v>
      </c>
      <c r="H2153" s="23">
        <v>59</v>
      </c>
      <c r="AD2153" s="24"/>
    </row>
    <row r="2154" spans="1:30">
      <c r="A2154" s="23">
        <v>2153</v>
      </c>
      <c r="B2154" s="194">
        <v>43607</v>
      </c>
      <c r="C2154" s="23">
        <v>8</v>
      </c>
      <c r="D2154" s="23">
        <v>13</v>
      </c>
      <c r="E2154" s="23">
        <v>28</v>
      </c>
      <c r="F2154" s="23">
        <v>31</v>
      </c>
      <c r="G2154" s="23">
        <v>32</v>
      </c>
      <c r="H2154" s="23">
        <v>33</v>
      </c>
      <c r="AD2154" s="24"/>
    </row>
    <row r="2155" spans="1:30">
      <c r="A2155" s="23">
        <v>2154</v>
      </c>
      <c r="B2155" s="194">
        <v>43610</v>
      </c>
      <c r="C2155" s="23">
        <v>7</v>
      </c>
      <c r="D2155" s="23">
        <v>25</v>
      </c>
      <c r="E2155" s="23">
        <v>41</v>
      </c>
      <c r="F2155" s="23">
        <v>47</v>
      </c>
      <c r="G2155" s="23">
        <v>50</v>
      </c>
      <c r="H2155" s="23">
        <v>53</v>
      </c>
      <c r="AD2155" s="24"/>
    </row>
    <row r="2156" spans="1:30">
      <c r="A2156" s="23">
        <v>2155</v>
      </c>
      <c r="B2156" s="194">
        <v>43614</v>
      </c>
      <c r="C2156" s="23">
        <v>2</v>
      </c>
      <c r="D2156" s="23">
        <v>6</v>
      </c>
      <c r="E2156" s="23">
        <v>27</v>
      </c>
      <c r="F2156" s="23">
        <v>37</v>
      </c>
      <c r="G2156" s="23">
        <v>44</v>
      </c>
      <c r="H2156" s="23">
        <v>47</v>
      </c>
      <c r="AD2156" s="24"/>
    </row>
    <row r="2157" spans="1:30">
      <c r="A2157" s="23">
        <v>2156</v>
      </c>
      <c r="B2157" s="194">
        <v>43617</v>
      </c>
      <c r="C2157" s="23">
        <v>1</v>
      </c>
      <c r="D2157" s="23">
        <v>6</v>
      </c>
      <c r="E2157" s="23">
        <v>23</v>
      </c>
      <c r="F2157" s="23">
        <v>26</v>
      </c>
      <c r="G2157" s="23">
        <v>39</v>
      </c>
      <c r="H2157" s="23">
        <v>49</v>
      </c>
      <c r="AD2157" s="24"/>
    </row>
    <row r="2158" spans="1:30">
      <c r="A2158" s="23">
        <v>2157</v>
      </c>
      <c r="B2158" s="194">
        <v>43621</v>
      </c>
      <c r="C2158" s="23">
        <v>31</v>
      </c>
      <c r="D2158" s="23">
        <v>33</v>
      </c>
      <c r="E2158" s="23">
        <v>34</v>
      </c>
      <c r="F2158" s="23">
        <v>35</v>
      </c>
      <c r="G2158" s="23">
        <v>39</v>
      </c>
      <c r="H2158" s="23">
        <v>48</v>
      </c>
      <c r="AD2158" s="24"/>
    </row>
    <row r="2159" spans="1:30">
      <c r="A2159" s="23">
        <v>2158</v>
      </c>
      <c r="B2159" s="194">
        <v>43624</v>
      </c>
      <c r="C2159" s="23">
        <v>9</v>
      </c>
      <c r="D2159" s="23">
        <v>27</v>
      </c>
      <c r="E2159" s="23">
        <v>35</v>
      </c>
      <c r="F2159" s="23">
        <v>45</v>
      </c>
      <c r="G2159" s="23">
        <v>46</v>
      </c>
      <c r="H2159" s="23">
        <v>59</v>
      </c>
      <c r="AD2159" s="24"/>
    </row>
    <row r="2160" spans="1:30">
      <c r="A2160" s="23">
        <v>2159</v>
      </c>
      <c r="B2160" s="194">
        <v>43628</v>
      </c>
      <c r="C2160" s="23">
        <v>14</v>
      </c>
      <c r="D2160" s="23">
        <v>26</v>
      </c>
      <c r="E2160" s="23">
        <v>35</v>
      </c>
      <c r="F2160" s="23">
        <v>38</v>
      </c>
      <c r="G2160" s="23">
        <v>45</v>
      </c>
      <c r="H2160" s="23">
        <v>53</v>
      </c>
      <c r="AD2160" s="24"/>
    </row>
    <row r="2161" spans="1:30">
      <c r="A2161" s="23">
        <v>2160</v>
      </c>
      <c r="B2161" s="194">
        <v>43631</v>
      </c>
      <c r="C2161" s="23">
        <v>1</v>
      </c>
      <c r="D2161" s="23">
        <v>19</v>
      </c>
      <c r="E2161" s="23">
        <v>46</v>
      </c>
      <c r="F2161" s="23">
        <v>47</v>
      </c>
      <c r="G2161" s="23">
        <v>49</v>
      </c>
      <c r="H2161" s="23">
        <v>53</v>
      </c>
      <c r="AD2161" s="24"/>
    </row>
    <row r="2162" spans="1:30">
      <c r="A2162" s="23">
        <v>2161</v>
      </c>
      <c r="B2162" s="194">
        <v>43635</v>
      </c>
      <c r="C2162" s="23">
        <v>8</v>
      </c>
      <c r="D2162" s="23">
        <v>9</v>
      </c>
      <c r="E2162" s="23">
        <v>10</v>
      </c>
      <c r="F2162" s="23">
        <v>24</v>
      </c>
      <c r="G2162" s="23">
        <v>42</v>
      </c>
      <c r="H2162" s="23">
        <v>44</v>
      </c>
      <c r="AD2162" s="24"/>
    </row>
    <row r="2163" spans="1:30">
      <c r="A2163" s="23">
        <v>2162</v>
      </c>
      <c r="B2163" s="194">
        <v>43638</v>
      </c>
      <c r="C2163" s="23">
        <v>11</v>
      </c>
      <c r="D2163" s="23">
        <v>16</v>
      </c>
      <c r="E2163" s="23">
        <v>22</v>
      </c>
      <c r="F2163" s="23">
        <v>30</v>
      </c>
      <c r="G2163" s="23">
        <v>34</v>
      </c>
      <c r="H2163" s="23">
        <v>42</v>
      </c>
      <c r="AD2163" s="24"/>
    </row>
    <row r="2164" spans="1:30">
      <c r="A2164" s="23">
        <v>2163</v>
      </c>
      <c r="B2164" s="194">
        <v>43642</v>
      </c>
      <c r="C2164" s="23">
        <v>8</v>
      </c>
      <c r="D2164" s="23">
        <v>18</v>
      </c>
      <c r="E2164" s="23">
        <v>20</v>
      </c>
      <c r="F2164" s="23">
        <v>24</v>
      </c>
      <c r="G2164" s="23">
        <v>36</v>
      </c>
      <c r="H2164" s="23">
        <v>45</v>
      </c>
      <c r="AD2164" s="24"/>
    </row>
    <row r="2165" spans="1:30">
      <c r="A2165" s="23">
        <v>2164</v>
      </c>
      <c r="B2165" s="194">
        <v>43645</v>
      </c>
      <c r="C2165" s="23">
        <v>16</v>
      </c>
      <c r="D2165" s="23">
        <v>17</v>
      </c>
      <c r="E2165" s="23">
        <v>25</v>
      </c>
      <c r="F2165" s="23">
        <v>47</v>
      </c>
      <c r="G2165" s="23">
        <v>48</v>
      </c>
      <c r="H2165" s="23">
        <v>58</v>
      </c>
      <c r="AD2165" s="24"/>
    </row>
    <row r="2166" spans="1:30">
      <c r="A2166" s="23">
        <v>2165</v>
      </c>
      <c r="B2166" s="194">
        <v>43649</v>
      </c>
      <c r="C2166" s="23">
        <v>5</v>
      </c>
      <c r="D2166" s="23">
        <v>37</v>
      </c>
      <c r="E2166" s="23">
        <v>43</v>
      </c>
      <c r="F2166" s="23">
        <v>49</v>
      </c>
      <c r="G2166" s="23">
        <v>54</v>
      </c>
      <c r="H2166" s="23">
        <v>56</v>
      </c>
      <c r="AD2166" s="24"/>
    </row>
    <row r="2167" spans="1:30">
      <c r="A2167" s="23">
        <v>2166</v>
      </c>
      <c r="B2167" s="194">
        <v>43652</v>
      </c>
      <c r="C2167" s="23">
        <v>3</v>
      </c>
      <c r="D2167" s="23">
        <v>19</v>
      </c>
      <c r="E2167" s="23">
        <v>34</v>
      </c>
      <c r="F2167" s="23">
        <v>44</v>
      </c>
      <c r="G2167" s="23">
        <v>56</v>
      </c>
      <c r="H2167" s="23">
        <v>58</v>
      </c>
      <c r="AD2167" s="24"/>
    </row>
    <row r="2168" spans="1:30">
      <c r="A2168" s="23">
        <v>2167</v>
      </c>
      <c r="B2168" s="194">
        <v>43655</v>
      </c>
      <c r="C2168" s="23">
        <v>27</v>
      </c>
      <c r="D2168" s="23">
        <v>37</v>
      </c>
      <c r="E2168" s="23">
        <v>38</v>
      </c>
      <c r="F2168" s="23">
        <v>43</v>
      </c>
      <c r="G2168" s="23">
        <v>45</v>
      </c>
      <c r="H2168" s="23">
        <v>54</v>
      </c>
      <c r="AD2168" s="24"/>
    </row>
    <row r="2169" spans="1:30">
      <c r="A2169" s="23">
        <v>2168</v>
      </c>
      <c r="B2169" s="194">
        <v>43657</v>
      </c>
      <c r="C2169" s="23">
        <v>1</v>
      </c>
      <c r="D2169" s="23">
        <v>4</v>
      </c>
      <c r="E2169" s="23">
        <v>25</v>
      </c>
      <c r="F2169" s="23">
        <v>27</v>
      </c>
      <c r="G2169" s="23">
        <v>29</v>
      </c>
      <c r="H2169" s="23">
        <v>37</v>
      </c>
      <c r="AD2169" s="24"/>
    </row>
    <row r="2170" spans="1:30">
      <c r="A2170" s="23">
        <v>2169</v>
      </c>
      <c r="B2170" s="194">
        <v>43659</v>
      </c>
      <c r="C2170" s="23">
        <v>7</v>
      </c>
      <c r="D2170" s="23">
        <v>34</v>
      </c>
      <c r="E2170" s="23">
        <v>45</v>
      </c>
      <c r="F2170" s="23">
        <v>51</v>
      </c>
      <c r="G2170" s="23">
        <v>54</v>
      </c>
      <c r="H2170" s="23">
        <v>59</v>
      </c>
      <c r="AD2170" s="24"/>
    </row>
    <row r="2171" spans="1:30">
      <c r="A2171" s="23">
        <v>2170</v>
      </c>
      <c r="B2171" s="194">
        <v>43663</v>
      </c>
      <c r="C2171" s="23">
        <v>10</v>
      </c>
      <c r="D2171" s="23">
        <v>21</v>
      </c>
      <c r="E2171" s="23">
        <v>24</v>
      </c>
      <c r="F2171" s="23">
        <v>36</v>
      </c>
      <c r="G2171" s="23">
        <v>38</v>
      </c>
      <c r="H2171" s="23">
        <v>51</v>
      </c>
      <c r="AD2171" s="24"/>
    </row>
    <row r="2172" spans="1:30">
      <c r="A2172" s="23">
        <v>2171</v>
      </c>
      <c r="B2172" s="194">
        <v>43666</v>
      </c>
      <c r="C2172" s="23">
        <v>12</v>
      </c>
      <c r="D2172" s="23">
        <v>13</v>
      </c>
      <c r="E2172" s="23">
        <v>19</v>
      </c>
      <c r="F2172" s="23">
        <v>36</v>
      </c>
      <c r="G2172" s="23">
        <v>44</v>
      </c>
      <c r="H2172" s="23">
        <v>55</v>
      </c>
      <c r="AD2172" s="24"/>
    </row>
    <row r="2173" spans="1:30">
      <c r="A2173" s="23">
        <v>2172</v>
      </c>
      <c r="B2173" s="194">
        <v>43670</v>
      </c>
      <c r="C2173" s="23">
        <v>9</v>
      </c>
      <c r="D2173" s="23">
        <v>24</v>
      </c>
      <c r="E2173" s="23">
        <v>28</v>
      </c>
      <c r="F2173" s="23">
        <v>37</v>
      </c>
      <c r="G2173" s="23">
        <v>43</v>
      </c>
      <c r="H2173" s="23">
        <v>57</v>
      </c>
      <c r="AD2173" s="24"/>
    </row>
    <row r="2174" spans="1:30">
      <c r="A2174" s="23">
        <v>2173</v>
      </c>
      <c r="B2174" s="194">
        <v>43673</v>
      </c>
      <c r="C2174" s="23">
        <v>2</v>
      </c>
      <c r="D2174" s="23">
        <v>9</v>
      </c>
      <c r="E2174" s="23">
        <v>42</v>
      </c>
      <c r="F2174" s="23">
        <v>44</v>
      </c>
      <c r="G2174" s="23">
        <v>48</v>
      </c>
      <c r="H2174" s="23">
        <v>50</v>
      </c>
      <c r="AD2174" s="24"/>
    </row>
    <row r="2175" spans="1:30">
      <c r="A2175" s="23">
        <v>2174</v>
      </c>
      <c r="B2175" s="194">
        <v>43677</v>
      </c>
      <c r="C2175" s="23">
        <v>10</v>
      </c>
      <c r="D2175" s="23">
        <v>15</v>
      </c>
      <c r="E2175" s="23">
        <v>34</v>
      </c>
      <c r="F2175" s="23">
        <v>36</v>
      </c>
      <c r="G2175" s="23">
        <v>56</v>
      </c>
      <c r="H2175" s="23">
        <v>60</v>
      </c>
      <c r="AD2175" s="24"/>
    </row>
    <row r="2176" spans="1:30">
      <c r="A2176" s="23">
        <v>2175</v>
      </c>
      <c r="B2176" s="194">
        <v>43680</v>
      </c>
      <c r="C2176" s="23">
        <v>7</v>
      </c>
      <c r="D2176" s="23">
        <v>25</v>
      </c>
      <c r="E2176" s="23">
        <v>32</v>
      </c>
      <c r="F2176" s="23">
        <v>43</v>
      </c>
      <c r="G2176" s="23">
        <v>53</v>
      </c>
      <c r="H2176" s="23">
        <v>55</v>
      </c>
      <c r="AD2176" s="24"/>
    </row>
    <row r="2177" spans="1:30">
      <c r="A2177" s="23">
        <v>2176</v>
      </c>
      <c r="B2177" s="194">
        <v>43683</v>
      </c>
      <c r="C2177" s="23">
        <v>8</v>
      </c>
      <c r="D2177" s="23">
        <v>23</v>
      </c>
      <c r="E2177" s="23">
        <v>25</v>
      </c>
      <c r="F2177" s="23">
        <v>39</v>
      </c>
      <c r="G2177" s="23">
        <v>43</v>
      </c>
      <c r="H2177" s="23">
        <v>44</v>
      </c>
      <c r="AD2177" s="24"/>
    </row>
    <row r="2178" spans="1:30">
      <c r="A2178" s="23">
        <v>2177</v>
      </c>
      <c r="B2178" s="194">
        <v>43685</v>
      </c>
      <c r="C2178" s="23">
        <v>9</v>
      </c>
      <c r="D2178" s="23">
        <v>11</v>
      </c>
      <c r="E2178" s="23">
        <v>14</v>
      </c>
      <c r="F2178" s="23">
        <v>31</v>
      </c>
      <c r="G2178" s="23">
        <v>48</v>
      </c>
      <c r="H2178" s="23">
        <v>51</v>
      </c>
      <c r="AD2178" s="24"/>
    </row>
    <row r="2179" spans="1:30">
      <c r="A2179" s="23">
        <v>2178</v>
      </c>
      <c r="B2179" s="194">
        <v>43687</v>
      </c>
      <c r="C2179" s="23">
        <v>2</v>
      </c>
      <c r="D2179" s="23">
        <v>16</v>
      </c>
      <c r="E2179" s="23">
        <v>21</v>
      </c>
      <c r="F2179" s="23">
        <v>42</v>
      </c>
      <c r="G2179" s="23">
        <v>50</v>
      </c>
      <c r="H2179" s="23">
        <v>56</v>
      </c>
      <c r="AD2179" s="24"/>
    </row>
    <row r="2180" spans="1:30">
      <c r="A2180" s="23">
        <v>2179</v>
      </c>
      <c r="B2180" s="194">
        <v>43691</v>
      </c>
      <c r="C2180" s="23">
        <v>2</v>
      </c>
      <c r="D2180" s="23">
        <v>13</v>
      </c>
      <c r="E2180" s="23">
        <v>24</v>
      </c>
      <c r="F2180" s="23">
        <v>35</v>
      </c>
      <c r="G2180" s="23">
        <v>50</v>
      </c>
      <c r="H2180" s="23">
        <v>54</v>
      </c>
      <c r="AD2180" s="24"/>
    </row>
    <row r="2181" spans="1:30">
      <c r="A2181" s="23">
        <v>2180</v>
      </c>
      <c r="B2181" s="194">
        <v>43694</v>
      </c>
      <c r="C2181" s="23">
        <v>10</v>
      </c>
      <c r="D2181" s="23">
        <v>12</v>
      </c>
      <c r="E2181" s="23">
        <v>16</v>
      </c>
      <c r="F2181" s="23">
        <v>21</v>
      </c>
      <c r="G2181" s="23">
        <v>28</v>
      </c>
      <c r="H2181" s="23">
        <v>38</v>
      </c>
      <c r="AD2181" s="24"/>
    </row>
    <row r="2182" spans="1:30">
      <c r="A2182" s="23">
        <v>2181</v>
      </c>
      <c r="B2182" s="194">
        <v>43698</v>
      </c>
      <c r="C2182" s="23">
        <v>1</v>
      </c>
      <c r="D2182" s="23">
        <v>8</v>
      </c>
      <c r="E2182" s="23">
        <v>19</v>
      </c>
      <c r="F2182" s="23">
        <v>33</v>
      </c>
      <c r="G2182" s="23">
        <v>36</v>
      </c>
      <c r="H2182" s="23">
        <v>48</v>
      </c>
      <c r="AD2182" s="24"/>
    </row>
    <row r="2183" spans="1:30">
      <c r="A2183" s="23">
        <v>2182</v>
      </c>
      <c r="B2183" s="194">
        <v>43701</v>
      </c>
      <c r="C2183" s="23">
        <v>19</v>
      </c>
      <c r="D2183" s="23">
        <v>22</v>
      </c>
      <c r="E2183" s="23">
        <v>39</v>
      </c>
      <c r="F2183" s="23">
        <v>46</v>
      </c>
      <c r="G2183" s="23">
        <v>47</v>
      </c>
      <c r="H2183" s="23">
        <v>59</v>
      </c>
      <c r="AD2183" s="24"/>
    </row>
    <row r="2184" spans="1:30">
      <c r="A2184" s="23">
        <v>2183</v>
      </c>
      <c r="B2184" s="194">
        <v>43705</v>
      </c>
      <c r="C2184" s="23">
        <v>13</v>
      </c>
      <c r="D2184" s="23">
        <v>26</v>
      </c>
      <c r="E2184" s="23">
        <v>30</v>
      </c>
      <c r="F2184" s="23">
        <v>34</v>
      </c>
      <c r="G2184" s="23">
        <v>43</v>
      </c>
      <c r="H2184" s="23">
        <v>51</v>
      </c>
      <c r="AD2184" s="24"/>
    </row>
    <row r="2185" spans="1:30">
      <c r="A2185" s="23">
        <v>2184</v>
      </c>
      <c r="B2185" s="194">
        <v>43708</v>
      </c>
      <c r="C2185" s="23">
        <v>15</v>
      </c>
      <c r="D2185" s="23">
        <v>36</v>
      </c>
      <c r="E2185" s="23">
        <v>45</v>
      </c>
      <c r="F2185" s="23">
        <v>51</v>
      </c>
      <c r="G2185" s="23">
        <v>52</v>
      </c>
      <c r="H2185" s="23">
        <v>59</v>
      </c>
      <c r="AD2185" s="24"/>
    </row>
    <row r="2186" spans="1:30">
      <c r="A2186" s="23">
        <v>2185</v>
      </c>
      <c r="B2186" s="194">
        <v>43712</v>
      </c>
      <c r="C2186" s="23">
        <v>9</v>
      </c>
      <c r="D2186" s="23">
        <v>18</v>
      </c>
      <c r="E2186" s="23">
        <v>19</v>
      </c>
      <c r="F2186" s="23">
        <v>22</v>
      </c>
      <c r="G2186" s="23">
        <v>42</v>
      </c>
      <c r="H2186" s="23">
        <v>47</v>
      </c>
      <c r="AD2186" s="24"/>
    </row>
    <row r="2187" spans="1:30">
      <c r="A2187" s="23">
        <v>2186</v>
      </c>
      <c r="B2187" s="194">
        <v>43717</v>
      </c>
      <c r="C2187" s="23">
        <v>12</v>
      </c>
      <c r="D2187" s="23">
        <v>18</v>
      </c>
      <c r="E2187" s="23">
        <v>19</v>
      </c>
      <c r="F2187" s="23">
        <v>27</v>
      </c>
      <c r="G2187" s="23">
        <v>41</v>
      </c>
      <c r="H2187" s="23">
        <v>46</v>
      </c>
      <c r="AD2187" s="24"/>
    </row>
    <row r="2188" spans="1:30">
      <c r="A2188" s="23">
        <v>2187</v>
      </c>
      <c r="B2188" s="194">
        <v>43719</v>
      </c>
      <c r="C2188" s="23">
        <v>10</v>
      </c>
      <c r="D2188" s="23">
        <v>11</v>
      </c>
      <c r="E2188" s="23">
        <v>16</v>
      </c>
      <c r="F2188" s="23">
        <v>21</v>
      </c>
      <c r="G2188" s="23">
        <v>46</v>
      </c>
      <c r="H2188" s="23">
        <v>50</v>
      </c>
      <c r="AD2188" s="24"/>
    </row>
    <row r="2189" spans="1:30">
      <c r="A2189" s="23">
        <v>2188</v>
      </c>
      <c r="B2189" s="194">
        <v>43722</v>
      </c>
      <c r="C2189" s="23">
        <v>2</v>
      </c>
      <c r="D2189" s="23">
        <v>17</v>
      </c>
      <c r="E2189" s="23">
        <v>21</v>
      </c>
      <c r="F2189" s="23">
        <v>28</v>
      </c>
      <c r="G2189" s="23">
        <v>51</v>
      </c>
      <c r="H2189" s="23">
        <v>60</v>
      </c>
      <c r="AD2189" s="24"/>
    </row>
    <row r="2190" spans="1:30">
      <c r="A2190" s="23">
        <v>2189</v>
      </c>
      <c r="B2190" s="194">
        <v>43726</v>
      </c>
      <c r="C2190" s="23">
        <v>4</v>
      </c>
      <c r="D2190" s="23">
        <v>11</v>
      </c>
      <c r="E2190" s="23">
        <v>16</v>
      </c>
      <c r="F2190" s="23">
        <v>22</v>
      </c>
      <c r="G2190" s="23">
        <v>29</v>
      </c>
      <c r="H2190" s="23">
        <v>33</v>
      </c>
      <c r="AD2190" s="24"/>
    </row>
    <row r="2191" spans="1:30">
      <c r="A2191" s="23">
        <v>2190</v>
      </c>
      <c r="B2191" s="194">
        <v>43729</v>
      </c>
      <c r="C2191" s="23">
        <v>5</v>
      </c>
      <c r="D2191" s="23">
        <v>9</v>
      </c>
      <c r="E2191" s="23">
        <v>20</v>
      </c>
      <c r="F2191" s="23">
        <v>25</v>
      </c>
      <c r="G2191" s="23">
        <v>35</v>
      </c>
      <c r="H2191" s="23">
        <v>53</v>
      </c>
      <c r="AD2191" s="24"/>
    </row>
    <row r="2192" spans="1:30">
      <c r="A2192" s="23">
        <v>2191</v>
      </c>
      <c r="B2192" s="194">
        <v>43732</v>
      </c>
      <c r="C2192" s="23">
        <v>4</v>
      </c>
      <c r="D2192" s="23">
        <v>8</v>
      </c>
      <c r="E2192" s="23">
        <v>26</v>
      </c>
      <c r="F2192" s="23">
        <v>33</v>
      </c>
      <c r="G2192" s="23">
        <v>46</v>
      </c>
      <c r="H2192" s="23">
        <v>53</v>
      </c>
      <c r="AD2192" s="24"/>
    </row>
    <row r="2193" spans="1:30">
      <c r="A2193" s="23">
        <v>2192</v>
      </c>
      <c r="B2193" s="194">
        <v>43734</v>
      </c>
      <c r="C2193" s="23">
        <v>7</v>
      </c>
      <c r="D2193" s="23">
        <v>16</v>
      </c>
      <c r="E2193" s="23">
        <v>37</v>
      </c>
      <c r="F2193" s="23">
        <v>53</v>
      </c>
      <c r="G2193" s="23">
        <v>57</v>
      </c>
      <c r="H2193" s="23">
        <v>59</v>
      </c>
      <c r="AD2193" s="24"/>
    </row>
    <row r="2194" spans="1:30">
      <c r="A2194" s="23">
        <v>2193</v>
      </c>
      <c r="B2194" s="194">
        <v>43736</v>
      </c>
      <c r="C2194" s="23">
        <v>7</v>
      </c>
      <c r="D2194" s="23">
        <v>8</v>
      </c>
      <c r="E2194" s="23">
        <v>22</v>
      </c>
      <c r="F2194" s="23">
        <v>27</v>
      </c>
      <c r="G2194" s="23">
        <v>29</v>
      </c>
      <c r="H2194" s="23">
        <v>42</v>
      </c>
      <c r="AD2194" s="24"/>
    </row>
    <row r="2195" spans="1:30">
      <c r="A2195" s="23">
        <v>2194</v>
      </c>
      <c r="B2195" s="194">
        <v>43740</v>
      </c>
      <c r="C2195" s="23">
        <v>8</v>
      </c>
      <c r="D2195" s="23">
        <v>16</v>
      </c>
      <c r="E2195" s="23">
        <v>20</v>
      </c>
      <c r="F2195" s="23">
        <v>21</v>
      </c>
      <c r="G2195" s="23">
        <v>31</v>
      </c>
      <c r="H2195" s="23">
        <v>34</v>
      </c>
      <c r="AD2195" s="24"/>
    </row>
    <row r="2196" spans="1:30">
      <c r="A2196" s="23">
        <v>2195</v>
      </c>
      <c r="B2196" s="194">
        <v>43743</v>
      </c>
      <c r="C2196" s="23">
        <v>14</v>
      </c>
      <c r="D2196" s="23">
        <v>24</v>
      </c>
      <c r="E2196" s="23">
        <v>32</v>
      </c>
      <c r="F2196" s="23">
        <v>38</v>
      </c>
      <c r="G2196" s="23">
        <v>46</v>
      </c>
      <c r="H2196" s="23">
        <v>53</v>
      </c>
      <c r="AD2196" s="24"/>
    </row>
    <row r="2197" spans="1:30">
      <c r="A2197" s="23">
        <v>2196</v>
      </c>
      <c r="B2197" s="194">
        <v>43747</v>
      </c>
      <c r="C2197" s="23">
        <v>1</v>
      </c>
      <c r="D2197" s="23">
        <v>25</v>
      </c>
      <c r="E2197" s="23">
        <v>27</v>
      </c>
      <c r="F2197" s="23">
        <v>28</v>
      </c>
      <c r="G2197" s="23">
        <v>41</v>
      </c>
      <c r="H2197" s="23">
        <v>56</v>
      </c>
      <c r="AD2197" s="24"/>
    </row>
    <row r="2198" spans="1:30">
      <c r="A2198" s="23">
        <v>2197</v>
      </c>
      <c r="B2198" s="194">
        <v>43752</v>
      </c>
      <c r="C2198" s="23">
        <v>3</v>
      </c>
      <c r="D2198" s="23">
        <v>11</v>
      </c>
      <c r="E2198" s="23">
        <v>29</v>
      </c>
      <c r="F2198" s="23">
        <v>35</v>
      </c>
      <c r="G2198" s="23">
        <v>44</v>
      </c>
      <c r="H2198" s="23">
        <v>57</v>
      </c>
      <c r="AD2198" s="24"/>
    </row>
    <row r="2199" spans="1:30">
      <c r="A2199" s="23">
        <v>2198</v>
      </c>
      <c r="B2199" s="194">
        <v>43754</v>
      </c>
      <c r="C2199" s="23">
        <v>1</v>
      </c>
      <c r="D2199" s="23">
        <v>11</v>
      </c>
      <c r="E2199" s="23">
        <v>34</v>
      </c>
      <c r="F2199" s="23">
        <v>36</v>
      </c>
      <c r="G2199" s="23">
        <v>44</v>
      </c>
      <c r="H2199" s="23">
        <v>56</v>
      </c>
      <c r="AD2199" s="24"/>
    </row>
    <row r="2200" spans="1:30">
      <c r="A2200" s="23">
        <v>2199</v>
      </c>
      <c r="B2200" s="194">
        <v>43757</v>
      </c>
      <c r="C2200" s="23">
        <v>15</v>
      </c>
      <c r="D2200" s="23">
        <v>23</v>
      </c>
      <c r="E2200" s="23">
        <v>30</v>
      </c>
      <c r="F2200" s="23">
        <v>35</v>
      </c>
      <c r="G2200" s="23">
        <v>38</v>
      </c>
      <c r="H2200" s="23">
        <v>44</v>
      </c>
      <c r="AD2200" s="24"/>
    </row>
    <row r="2201" spans="1:30">
      <c r="A2201" s="23">
        <v>2200</v>
      </c>
      <c r="B2201" s="194">
        <v>43760</v>
      </c>
      <c r="C2201" s="23">
        <v>11</v>
      </c>
      <c r="D2201" s="23">
        <v>15</v>
      </c>
      <c r="E2201" s="23">
        <v>28</v>
      </c>
      <c r="F2201" s="23">
        <v>36</v>
      </c>
      <c r="G2201" s="23">
        <v>43</v>
      </c>
      <c r="H2201" s="23">
        <v>55</v>
      </c>
      <c r="AD2201" s="24"/>
    </row>
    <row r="2202" spans="1:30">
      <c r="A2202" s="23">
        <v>2201</v>
      </c>
      <c r="B2202" s="194">
        <v>43762</v>
      </c>
      <c r="C2202" s="23">
        <v>3</v>
      </c>
      <c r="D2202" s="23">
        <v>13</v>
      </c>
      <c r="E2202" s="23">
        <v>23</v>
      </c>
      <c r="F2202" s="23">
        <v>41</v>
      </c>
      <c r="G2202" s="23">
        <v>49</v>
      </c>
      <c r="H2202" s="23">
        <v>53</v>
      </c>
      <c r="AD2202" s="24"/>
    </row>
    <row r="2203" spans="1:30">
      <c r="A2203" s="23">
        <v>2202</v>
      </c>
      <c r="B2203" s="194">
        <v>43764</v>
      </c>
      <c r="C2203" s="23">
        <v>11</v>
      </c>
      <c r="D2203" s="23">
        <v>29</v>
      </c>
      <c r="E2203" s="23">
        <v>37</v>
      </c>
      <c r="F2203" s="23">
        <v>38</v>
      </c>
      <c r="G2203" s="23">
        <v>43</v>
      </c>
      <c r="H2203" s="23">
        <v>60</v>
      </c>
      <c r="AD2203" s="24"/>
    </row>
    <row r="2204" spans="1:30">
      <c r="A2204" s="23">
        <v>2203</v>
      </c>
      <c r="B2204" s="194">
        <v>43768</v>
      </c>
      <c r="C2204" s="23">
        <v>17</v>
      </c>
      <c r="D2204" s="23">
        <v>34</v>
      </c>
      <c r="E2204" s="23">
        <v>46</v>
      </c>
      <c r="F2204" s="23">
        <v>49</v>
      </c>
      <c r="G2204" s="23">
        <v>50</v>
      </c>
      <c r="H2204" s="23">
        <v>57</v>
      </c>
      <c r="AD2204" s="24"/>
    </row>
    <row r="2205" spans="1:30">
      <c r="A2205" s="23">
        <v>2204</v>
      </c>
      <c r="B2205" s="194">
        <v>43773</v>
      </c>
      <c r="C2205" s="23">
        <v>1</v>
      </c>
      <c r="D2205" s="23">
        <v>28</v>
      </c>
      <c r="E2205" s="23">
        <v>29</v>
      </c>
      <c r="F2205" s="23">
        <v>32</v>
      </c>
      <c r="G2205" s="23">
        <v>35</v>
      </c>
      <c r="H2205" s="23">
        <v>56</v>
      </c>
      <c r="AD2205" s="24"/>
    </row>
    <row r="2206" spans="1:30">
      <c r="A2206" s="23">
        <v>2205</v>
      </c>
      <c r="B2206" s="194">
        <v>43775</v>
      </c>
      <c r="C2206" s="23">
        <v>12</v>
      </c>
      <c r="D2206" s="23">
        <v>21</v>
      </c>
      <c r="E2206" s="23">
        <v>28</v>
      </c>
      <c r="F2206" s="23">
        <v>37</v>
      </c>
      <c r="G2206" s="23">
        <v>42</v>
      </c>
      <c r="H2206" s="23">
        <v>57</v>
      </c>
      <c r="AD2206" s="24"/>
    </row>
    <row r="2207" spans="1:30">
      <c r="A2207" s="23">
        <v>2206</v>
      </c>
      <c r="B2207" s="194">
        <v>43778</v>
      </c>
      <c r="C2207" s="23">
        <v>6</v>
      </c>
      <c r="D2207" s="23">
        <v>27</v>
      </c>
      <c r="E2207" s="23">
        <v>38</v>
      </c>
      <c r="F2207" s="23">
        <v>42</v>
      </c>
      <c r="G2207" s="23">
        <v>45</v>
      </c>
      <c r="H2207" s="23">
        <v>57</v>
      </c>
      <c r="AD2207" s="24"/>
    </row>
    <row r="2208" spans="1:30">
      <c r="A2208" s="23">
        <v>2207</v>
      </c>
      <c r="B2208" s="194">
        <v>43782</v>
      </c>
      <c r="C2208" s="23">
        <v>6</v>
      </c>
      <c r="D2208" s="23">
        <v>10</v>
      </c>
      <c r="E2208" s="23">
        <v>11</v>
      </c>
      <c r="F2208" s="23">
        <v>43</v>
      </c>
      <c r="G2208" s="23">
        <v>53</v>
      </c>
      <c r="H2208" s="23">
        <v>55</v>
      </c>
      <c r="AD2208" s="24"/>
    </row>
    <row r="2209" spans="1:30">
      <c r="A2209" s="23">
        <v>2208</v>
      </c>
      <c r="B2209" s="194">
        <v>43785</v>
      </c>
      <c r="C2209" s="23">
        <v>16</v>
      </c>
      <c r="D2209" s="23">
        <v>25</v>
      </c>
      <c r="E2209" s="23">
        <v>30</v>
      </c>
      <c r="F2209" s="23">
        <v>40</v>
      </c>
      <c r="G2209" s="23">
        <v>45</v>
      </c>
      <c r="H2209" s="23">
        <v>49</v>
      </c>
      <c r="AD2209" s="24"/>
    </row>
    <row r="2210" spans="1:30">
      <c r="A2210" s="23">
        <v>2209</v>
      </c>
      <c r="B2210" s="194">
        <v>43789</v>
      </c>
      <c r="C2210" s="23">
        <v>22</v>
      </c>
      <c r="D2210" s="23">
        <v>25</v>
      </c>
      <c r="E2210" s="23">
        <v>28</v>
      </c>
      <c r="F2210" s="23">
        <v>32</v>
      </c>
      <c r="G2210" s="23">
        <v>33</v>
      </c>
      <c r="H2210" s="23">
        <v>47</v>
      </c>
      <c r="AD2210" s="24"/>
    </row>
    <row r="2211" spans="1:30">
      <c r="A2211" s="23">
        <v>2210</v>
      </c>
      <c r="B2211" s="194">
        <v>43792</v>
      </c>
      <c r="C2211" s="23">
        <v>11</v>
      </c>
      <c r="D2211" s="23">
        <v>17</v>
      </c>
      <c r="E2211" s="23">
        <v>24</v>
      </c>
      <c r="F2211" s="23">
        <v>25</v>
      </c>
      <c r="G2211" s="23">
        <v>33</v>
      </c>
      <c r="H2211" s="23">
        <v>34</v>
      </c>
      <c r="AD2211" s="24"/>
    </row>
    <row r="2212" spans="1:30">
      <c r="A2212" s="23">
        <v>2211</v>
      </c>
      <c r="B2212" s="194">
        <v>43796</v>
      </c>
      <c r="C2212" s="23">
        <v>27</v>
      </c>
      <c r="D2212" s="23">
        <v>36</v>
      </c>
      <c r="E2212" s="23">
        <v>40</v>
      </c>
      <c r="F2212" s="23">
        <v>41</v>
      </c>
      <c r="G2212" s="23">
        <v>44</v>
      </c>
      <c r="H2212" s="23">
        <v>54</v>
      </c>
      <c r="AD2212" s="24"/>
    </row>
    <row r="2213" spans="1:30">
      <c r="A2213" s="23">
        <v>2212</v>
      </c>
      <c r="B2213" s="194">
        <v>43799</v>
      </c>
      <c r="C2213" s="23">
        <v>23</v>
      </c>
      <c r="D2213" s="23">
        <v>26</v>
      </c>
      <c r="E2213" s="23">
        <v>51</v>
      </c>
      <c r="F2213" s="23">
        <v>52</v>
      </c>
      <c r="G2213" s="23">
        <v>53</v>
      </c>
      <c r="H2213" s="23">
        <v>58</v>
      </c>
      <c r="AD2213" s="24"/>
    </row>
    <row r="2214" spans="1:30">
      <c r="A2214" s="23">
        <v>2213</v>
      </c>
      <c r="B2214" s="194">
        <v>43803</v>
      </c>
      <c r="C2214" s="23">
        <v>5</v>
      </c>
      <c r="D2214" s="23">
        <v>7</v>
      </c>
      <c r="E2214" s="23">
        <v>10</v>
      </c>
      <c r="F2214" s="23">
        <v>32</v>
      </c>
      <c r="G2214" s="23">
        <v>46</v>
      </c>
      <c r="H2214" s="23">
        <v>60</v>
      </c>
      <c r="AD2214" s="24"/>
    </row>
    <row r="2215" spans="1:30">
      <c r="A2215" s="23">
        <v>2214</v>
      </c>
      <c r="B2215" s="194">
        <v>43806</v>
      </c>
      <c r="C2215" s="23">
        <v>4</v>
      </c>
      <c r="D2215" s="23">
        <v>10</v>
      </c>
      <c r="E2215" s="23">
        <v>18</v>
      </c>
      <c r="F2215" s="23">
        <v>30</v>
      </c>
      <c r="G2215" s="23">
        <v>34</v>
      </c>
      <c r="H2215" s="23">
        <v>47</v>
      </c>
      <c r="AD2215" s="24"/>
    </row>
    <row r="2216" spans="1:30">
      <c r="A2216" s="23">
        <v>2215</v>
      </c>
      <c r="B2216" s="194">
        <v>43810</v>
      </c>
      <c r="C2216" s="23">
        <v>1</v>
      </c>
      <c r="D2216" s="23">
        <v>19</v>
      </c>
      <c r="E2216" s="23">
        <v>21</v>
      </c>
      <c r="F2216" s="23">
        <v>23</v>
      </c>
      <c r="G2216" s="23">
        <v>33</v>
      </c>
      <c r="H2216" s="23">
        <v>43</v>
      </c>
      <c r="AD2216" s="24"/>
    </row>
    <row r="2217" spans="1:30">
      <c r="A2217" s="23">
        <v>2216</v>
      </c>
      <c r="B2217" s="194">
        <v>43813</v>
      </c>
      <c r="C2217" s="23">
        <v>10</v>
      </c>
      <c r="D2217" s="23">
        <v>24</v>
      </c>
      <c r="E2217" s="23">
        <v>42</v>
      </c>
      <c r="F2217" s="23">
        <v>43</v>
      </c>
      <c r="G2217" s="23">
        <v>48</v>
      </c>
      <c r="H2217" s="23">
        <v>49</v>
      </c>
      <c r="AD2217" s="24"/>
    </row>
    <row r="2218" spans="1:30">
      <c r="A2218" s="23">
        <v>2217</v>
      </c>
      <c r="B2218" s="194">
        <v>43816</v>
      </c>
      <c r="C2218" s="23">
        <v>10</v>
      </c>
      <c r="D2218" s="23">
        <v>14</v>
      </c>
      <c r="E2218" s="23">
        <v>16</v>
      </c>
      <c r="F2218" s="23">
        <v>30</v>
      </c>
      <c r="G2218" s="23">
        <v>32</v>
      </c>
      <c r="H2218" s="23">
        <v>36</v>
      </c>
      <c r="AD2218" s="24"/>
    </row>
    <row r="2219" spans="1:30">
      <c r="A2219" s="23">
        <v>2218</v>
      </c>
      <c r="B2219" s="194">
        <v>43818</v>
      </c>
      <c r="C2219" s="23">
        <v>6</v>
      </c>
      <c r="D2219" s="23">
        <v>16</v>
      </c>
      <c r="E2219" s="23">
        <v>22</v>
      </c>
      <c r="F2219" s="23">
        <v>38</v>
      </c>
      <c r="G2219" s="23">
        <v>48</v>
      </c>
      <c r="H2219" s="23">
        <v>52</v>
      </c>
      <c r="AD2219" s="24"/>
    </row>
    <row r="2220" spans="1:30">
      <c r="A2220" s="23">
        <v>2219</v>
      </c>
      <c r="B2220" s="194">
        <v>43820</v>
      </c>
      <c r="C2220" s="23">
        <v>8</v>
      </c>
      <c r="D2220" s="23">
        <v>28</v>
      </c>
      <c r="E2220" s="23">
        <v>36</v>
      </c>
      <c r="F2220" s="23">
        <v>45</v>
      </c>
      <c r="G2220" s="23">
        <v>57</v>
      </c>
      <c r="H2220" s="23">
        <v>59</v>
      </c>
      <c r="AD2220" s="24"/>
    </row>
    <row r="2221" spans="1:30">
      <c r="A2221" s="23">
        <v>2220</v>
      </c>
      <c r="B2221" s="194">
        <v>43830</v>
      </c>
      <c r="C2221" s="23">
        <v>3</v>
      </c>
      <c r="D2221" s="23">
        <v>35</v>
      </c>
      <c r="E2221" s="23">
        <v>38</v>
      </c>
      <c r="F2221" s="23">
        <v>40</v>
      </c>
      <c r="G2221" s="23">
        <v>57</v>
      </c>
      <c r="H2221" s="23">
        <v>58</v>
      </c>
      <c r="AD2221" s="24"/>
    </row>
    <row r="2222" spans="1:30">
      <c r="A2222" s="23">
        <v>2221</v>
      </c>
      <c r="B2222" s="194">
        <v>43834</v>
      </c>
      <c r="C2222" s="23">
        <v>5</v>
      </c>
      <c r="D2222" s="23">
        <v>23</v>
      </c>
      <c r="E2222" s="23">
        <v>34</v>
      </c>
      <c r="F2222" s="23">
        <v>45</v>
      </c>
      <c r="G2222" s="23">
        <v>56</v>
      </c>
      <c r="H2222" s="23">
        <v>57</v>
      </c>
      <c r="AD2222" s="24"/>
    </row>
    <row r="2223" spans="1:30">
      <c r="A2223" s="23">
        <v>2222</v>
      </c>
      <c r="B2223" s="194">
        <v>43838</v>
      </c>
      <c r="C2223" s="23">
        <v>13</v>
      </c>
      <c r="D2223" s="23">
        <v>14</v>
      </c>
      <c r="E2223" s="23">
        <v>29</v>
      </c>
      <c r="F2223" s="23">
        <v>30</v>
      </c>
      <c r="G2223" s="23">
        <v>48</v>
      </c>
      <c r="H2223" s="23">
        <v>59</v>
      </c>
      <c r="AD2223" s="24"/>
    </row>
    <row r="2224" spans="1:30">
      <c r="A2224" s="23">
        <v>2223</v>
      </c>
      <c r="B2224" s="194">
        <v>43841</v>
      </c>
      <c r="C2224" s="23">
        <v>2</v>
      </c>
      <c r="D2224" s="23">
        <v>26</v>
      </c>
      <c r="E2224" s="23">
        <v>40</v>
      </c>
      <c r="F2224" s="23">
        <v>42</v>
      </c>
      <c r="G2224" s="23">
        <v>49</v>
      </c>
      <c r="H2224" s="23">
        <v>56</v>
      </c>
      <c r="AD2224" s="24"/>
    </row>
    <row r="2225" spans="1:30">
      <c r="A2225" s="23">
        <v>2224</v>
      </c>
      <c r="B2225" s="194">
        <v>43845</v>
      </c>
      <c r="C2225" s="23">
        <v>16</v>
      </c>
      <c r="D2225" s="23">
        <v>23</v>
      </c>
      <c r="E2225" s="23">
        <v>32</v>
      </c>
      <c r="F2225" s="23">
        <v>50</v>
      </c>
      <c r="G2225" s="23">
        <v>52</v>
      </c>
      <c r="H2225" s="23">
        <v>58</v>
      </c>
      <c r="AD2225" s="24"/>
    </row>
    <row r="2226" spans="1:30">
      <c r="A2226" s="23">
        <v>2225</v>
      </c>
      <c r="B2226" s="194">
        <v>43848</v>
      </c>
      <c r="C2226" s="23">
        <v>1</v>
      </c>
      <c r="D2226" s="23">
        <v>32</v>
      </c>
      <c r="E2226" s="23">
        <v>37</v>
      </c>
      <c r="F2226" s="23">
        <v>44</v>
      </c>
      <c r="G2226" s="23">
        <v>46</v>
      </c>
      <c r="H2226" s="23">
        <v>47</v>
      </c>
      <c r="AD2226" s="24"/>
    </row>
    <row r="2227" spans="1:30">
      <c r="A2227" s="23">
        <v>2226</v>
      </c>
      <c r="B2227" s="194">
        <v>43851</v>
      </c>
      <c r="C2227" s="23">
        <v>2</v>
      </c>
      <c r="D2227" s="23">
        <v>4</v>
      </c>
      <c r="E2227" s="23">
        <v>7</v>
      </c>
      <c r="F2227" s="23">
        <v>16</v>
      </c>
      <c r="G2227" s="23">
        <v>30</v>
      </c>
      <c r="H2227" s="23">
        <v>38</v>
      </c>
      <c r="AD2227" s="24"/>
    </row>
    <row r="2228" spans="1:30">
      <c r="A2228" s="23">
        <v>2227</v>
      </c>
      <c r="B2228" s="194">
        <v>43853</v>
      </c>
      <c r="C2228" s="23">
        <v>6</v>
      </c>
      <c r="D2228" s="23">
        <v>9</v>
      </c>
      <c r="E2228" s="23">
        <v>12</v>
      </c>
      <c r="F2228" s="23">
        <v>27</v>
      </c>
      <c r="G2228" s="23">
        <v>32</v>
      </c>
      <c r="H2228" s="23">
        <v>57</v>
      </c>
      <c r="AD2228" s="24"/>
    </row>
    <row r="2229" spans="1:30">
      <c r="A2229" s="23">
        <v>2228</v>
      </c>
      <c r="B2229" s="194">
        <v>43855</v>
      </c>
      <c r="C2229" s="23">
        <v>9</v>
      </c>
      <c r="D2229" s="23">
        <v>19</v>
      </c>
      <c r="E2229" s="23">
        <v>23</v>
      </c>
      <c r="F2229" s="23">
        <v>32</v>
      </c>
      <c r="G2229" s="23">
        <v>39</v>
      </c>
      <c r="H2229" s="23">
        <v>45</v>
      </c>
      <c r="AD2229" s="24"/>
    </row>
    <row r="2230" spans="1:30">
      <c r="A2230" s="23">
        <v>2229</v>
      </c>
      <c r="B2230" s="194">
        <v>43859</v>
      </c>
      <c r="C2230" s="23">
        <v>6</v>
      </c>
      <c r="D2230" s="23">
        <v>11</v>
      </c>
      <c r="E2230" s="23">
        <v>29</v>
      </c>
      <c r="F2230" s="23">
        <v>40</v>
      </c>
      <c r="G2230" s="23">
        <v>41</v>
      </c>
      <c r="H2230" s="23">
        <v>58</v>
      </c>
      <c r="AD2230" s="24"/>
    </row>
    <row r="2231" spans="1:30">
      <c r="A2231" s="23">
        <v>2230</v>
      </c>
      <c r="B2231" s="194">
        <v>43862</v>
      </c>
      <c r="C2231" s="23">
        <v>7</v>
      </c>
      <c r="D2231" s="23">
        <v>17</v>
      </c>
      <c r="E2231" s="23">
        <v>26</v>
      </c>
      <c r="F2231" s="23">
        <v>39</v>
      </c>
      <c r="G2231" s="23">
        <v>56</v>
      </c>
      <c r="H2231" s="23">
        <v>60</v>
      </c>
      <c r="AD2231" s="24"/>
    </row>
    <row r="2232" spans="1:30">
      <c r="A2232" s="23">
        <v>2231</v>
      </c>
      <c r="B2232" s="194">
        <v>43866</v>
      </c>
      <c r="C2232" s="23">
        <v>4</v>
      </c>
      <c r="D2232" s="23">
        <v>13</v>
      </c>
      <c r="E2232" s="23">
        <v>25</v>
      </c>
      <c r="F2232" s="23">
        <v>40</v>
      </c>
      <c r="G2232" s="23">
        <v>53</v>
      </c>
      <c r="H2232" s="23">
        <v>57</v>
      </c>
      <c r="AD2232" s="24"/>
    </row>
    <row r="2233" spans="1:30">
      <c r="A2233" s="23">
        <v>2232</v>
      </c>
      <c r="B2233" s="194">
        <v>43869</v>
      </c>
      <c r="C2233" s="23">
        <v>7</v>
      </c>
      <c r="D2233" s="23">
        <v>8</v>
      </c>
      <c r="E2233" s="23">
        <v>31</v>
      </c>
      <c r="F2233" s="23">
        <v>34</v>
      </c>
      <c r="G2233" s="23">
        <v>38</v>
      </c>
      <c r="H2233" s="23">
        <v>47</v>
      </c>
      <c r="AD2233" s="24"/>
    </row>
    <row r="2234" spans="1:30">
      <c r="A2234" s="23">
        <v>2233</v>
      </c>
      <c r="B2234" s="194">
        <v>43873</v>
      </c>
      <c r="C2234" s="23">
        <v>4</v>
      </c>
      <c r="D2234" s="23">
        <v>6</v>
      </c>
      <c r="E2234" s="23">
        <v>32</v>
      </c>
      <c r="F2234" s="23">
        <v>35</v>
      </c>
      <c r="G2234" s="23">
        <v>41</v>
      </c>
      <c r="H2234" s="23">
        <v>45</v>
      </c>
      <c r="AD2234" s="24"/>
    </row>
    <row r="2235" spans="1:30">
      <c r="A2235" s="23">
        <v>2234</v>
      </c>
      <c r="B2235" s="194">
        <v>43876</v>
      </c>
      <c r="C2235" s="23">
        <v>4</v>
      </c>
      <c r="D2235" s="23">
        <v>21</v>
      </c>
      <c r="E2235" s="23">
        <v>27</v>
      </c>
      <c r="F2235" s="23">
        <v>29</v>
      </c>
      <c r="G2235" s="23">
        <v>42</v>
      </c>
      <c r="H2235" s="23">
        <v>47</v>
      </c>
      <c r="AD2235" s="24"/>
    </row>
    <row r="2236" spans="1:30">
      <c r="A2236" s="23">
        <v>2235</v>
      </c>
      <c r="B2236" s="194">
        <v>43880</v>
      </c>
      <c r="C2236" s="23">
        <v>14</v>
      </c>
      <c r="D2236" s="23">
        <v>18</v>
      </c>
      <c r="E2236" s="23">
        <v>30</v>
      </c>
      <c r="F2236" s="23">
        <v>35</v>
      </c>
      <c r="G2236" s="23">
        <v>55</v>
      </c>
      <c r="H2236" s="23">
        <v>57</v>
      </c>
      <c r="AD2236" s="24"/>
    </row>
    <row r="2237" spans="1:30">
      <c r="A2237" s="23">
        <v>2236</v>
      </c>
      <c r="B2237" s="194">
        <v>43883</v>
      </c>
      <c r="C2237" s="23">
        <v>7</v>
      </c>
      <c r="D2237" s="23">
        <v>20</v>
      </c>
      <c r="E2237" s="23">
        <v>38</v>
      </c>
      <c r="F2237" s="23">
        <v>43</v>
      </c>
      <c r="G2237" s="23">
        <v>45</v>
      </c>
      <c r="H2237" s="23">
        <v>53</v>
      </c>
      <c r="AD2237" s="24"/>
    </row>
    <row r="2238" spans="1:30">
      <c r="A2238" s="23">
        <v>2237</v>
      </c>
      <c r="B2238" s="194">
        <v>43888</v>
      </c>
      <c r="C2238" s="23">
        <v>11</v>
      </c>
      <c r="D2238" s="23">
        <v>20</v>
      </c>
      <c r="E2238" s="23">
        <v>27</v>
      </c>
      <c r="F2238" s="23">
        <v>28</v>
      </c>
      <c r="G2238" s="23">
        <v>53</v>
      </c>
      <c r="H2238" s="23">
        <v>60</v>
      </c>
      <c r="AD2238" s="24"/>
    </row>
    <row r="2239" spans="1:30">
      <c r="A2239" s="23">
        <v>2238</v>
      </c>
      <c r="B2239" s="194">
        <v>43890</v>
      </c>
      <c r="C2239" s="23">
        <v>11</v>
      </c>
      <c r="D2239" s="23">
        <v>36</v>
      </c>
      <c r="E2239" s="23">
        <v>45</v>
      </c>
      <c r="F2239" s="23">
        <v>55</v>
      </c>
      <c r="G2239" s="23">
        <v>57</v>
      </c>
      <c r="H2239" s="23">
        <v>58</v>
      </c>
      <c r="AD2239" s="24"/>
    </row>
    <row r="2240" spans="1:30">
      <c r="A2240" s="23">
        <v>2239</v>
      </c>
      <c r="B2240" s="194">
        <v>43894</v>
      </c>
      <c r="C2240" s="23">
        <v>7</v>
      </c>
      <c r="D2240" s="23">
        <v>27</v>
      </c>
      <c r="E2240" s="23">
        <v>31</v>
      </c>
      <c r="F2240" s="23">
        <v>39</v>
      </c>
      <c r="G2240" s="23">
        <v>45</v>
      </c>
      <c r="H2240" s="23">
        <v>46</v>
      </c>
      <c r="AD2240" s="24"/>
    </row>
    <row r="2241" spans="1:30">
      <c r="A2241" s="23">
        <v>2240</v>
      </c>
      <c r="B2241" s="194">
        <v>43897</v>
      </c>
      <c r="C2241" s="23">
        <v>7</v>
      </c>
      <c r="D2241" s="23">
        <v>9</v>
      </c>
      <c r="E2241" s="23">
        <v>10</v>
      </c>
      <c r="F2241" s="23">
        <v>19</v>
      </c>
      <c r="G2241" s="23">
        <v>25</v>
      </c>
      <c r="H2241" s="23">
        <v>58</v>
      </c>
      <c r="AD2241" s="24"/>
    </row>
    <row r="2242" spans="1:30">
      <c r="A2242" s="23">
        <v>2241</v>
      </c>
      <c r="B2242" s="194">
        <v>43900</v>
      </c>
      <c r="C2242" s="23">
        <v>1</v>
      </c>
      <c r="D2242" s="23">
        <v>13</v>
      </c>
      <c r="E2242" s="23">
        <v>18</v>
      </c>
      <c r="F2242" s="23">
        <v>26</v>
      </c>
      <c r="G2242" s="23">
        <v>40</v>
      </c>
      <c r="H2242" s="23">
        <v>56</v>
      </c>
      <c r="AD2242" s="24"/>
    </row>
    <row r="2243" spans="1:30">
      <c r="A2243" s="23">
        <v>2242</v>
      </c>
      <c r="B2243" s="194">
        <v>43902</v>
      </c>
      <c r="C2243" s="23">
        <v>5</v>
      </c>
      <c r="D2243" s="23">
        <v>9</v>
      </c>
      <c r="E2243" s="23">
        <v>18</v>
      </c>
      <c r="F2243" s="23">
        <v>24</v>
      </c>
      <c r="G2243" s="23">
        <v>25</v>
      </c>
      <c r="H2243" s="23">
        <v>42</v>
      </c>
      <c r="AD2243" s="24"/>
    </row>
    <row r="2244" spans="1:30">
      <c r="A2244" s="23">
        <v>2243</v>
      </c>
      <c r="B2244" s="194">
        <v>43904</v>
      </c>
      <c r="C2244" s="23">
        <v>14</v>
      </c>
      <c r="D2244" s="23">
        <v>18</v>
      </c>
      <c r="E2244" s="23">
        <v>28</v>
      </c>
      <c r="F2244" s="23">
        <v>35</v>
      </c>
      <c r="G2244" s="23">
        <v>38</v>
      </c>
      <c r="H2244" s="23">
        <v>54</v>
      </c>
      <c r="AD2244" s="24"/>
    </row>
    <row r="2245" spans="1:30">
      <c r="A2245" s="23">
        <v>2244</v>
      </c>
      <c r="B2245" s="194">
        <v>43908</v>
      </c>
      <c r="C2245" s="23">
        <v>3</v>
      </c>
      <c r="D2245" s="23">
        <v>5</v>
      </c>
      <c r="E2245" s="23">
        <v>11</v>
      </c>
      <c r="F2245" s="23">
        <v>34</v>
      </c>
      <c r="G2245" s="23">
        <v>37</v>
      </c>
      <c r="H2245" s="23">
        <v>42</v>
      </c>
      <c r="AD2245" s="24"/>
    </row>
    <row r="2246" spans="1:30">
      <c r="A2246" s="23">
        <v>2245</v>
      </c>
      <c r="B2246" s="194">
        <v>43911</v>
      </c>
      <c r="C2246" s="23">
        <v>11</v>
      </c>
      <c r="D2246" s="23">
        <v>14</v>
      </c>
      <c r="E2246" s="23">
        <v>15</v>
      </c>
      <c r="F2246" s="23">
        <v>18</v>
      </c>
      <c r="G2246" s="23">
        <v>33</v>
      </c>
      <c r="H2246" s="23">
        <v>34</v>
      </c>
      <c r="AD2246" s="24"/>
    </row>
    <row r="2247" spans="1:30">
      <c r="A2247" s="23">
        <v>2246</v>
      </c>
      <c r="B2247" s="194">
        <v>43915</v>
      </c>
      <c r="C2247" s="23">
        <v>5</v>
      </c>
      <c r="D2247" s="23">
        <v>9</v>
      </c>
      <c r="E2247" s="23">
        <v>24</v>
      </c>
      <c r="F2247" s="23">
        <v>27</v>
      </c>
      <c r="G2247" s="23">
        <v>33</v>
      </c>
      <c r="H2247" s="23">
        <v>46</v>
      </c>
      <c r="AD2247" s="24"/>
    </row>
    <row r="2248" spans="1:30">
      <c r="A2248" s="23">
        <v>2247</v>
      </c>
      <c r="B2248" s="194">
        <v>43918</v>
      </c>
      <c r="C2248" s="23">
        <v>1</v>
      </c>
      <c r="D2248" s="23">
        <v>42</v>
      </c>
      <c r="E2248" s="23">
        <v>44</v>
      </c>
      <c r="F2248" s="23">
        <v>47</v>
      </c>
      <c r="G2248" s="23">
        <v>48</v>
      </c>
      <c r="H2248" s="23">
        <v>53</v>
      </c>
      <c r="AD2248" s="24"/>
    </row>
    <row r="2249" spans="1:30">
      <c r="A2249" s="23">
        <v>2248</v>
      </c>
      <c r="B2249" s="194">
        <v>43922</v>
      </c>
      <c r="C2249" s="23">
        <v>9</v>
      </c>
      <c r="D2249" s="23">
        <v>15</v>
      </c>
      <c r="E2249" s="23">
        <v>20</v>
      </c>
      <c r="F2249" s="23">
        <v>29</v>
      </c>
      <c r="G2249" s="23">
        <v>30</v>
      </c>
      <c r="H2249" s="23">
        <v>42</v>
      </c>
      <c r="AD2249" s="24"/>
    </row>
    <row r="2250" spans="1:30">
      <c r="A2250" s="23">
        <v>2249</v>
      </c>
      <c r="B2250" s="194">
        <v>43925</v>
      </c>
      <c r="C2250" s="23">
        <v>4</v>
      </c>
      <c r="D2250" s="23">
        <v>9</v>
      </c>
      <c r="E2250" s="23">
        <v>31</v>
      </c>
      <c r="F2250" s="23">
        <v>47</v>
      </c>
      <c r="G2250" s="23">
        <v>49</v>
      </c>
      <c r="H2250" s="23">
        <v>53</v>
      </c>
      <c r="AD2250" s="24"/>
    </row>
    <row r="2251" spans="1:30">
      <c r="A2251" s="23">
        <v>2250</v>
      </c>
      <c r="B2251" s="194">
        <v>43929</v>
      </c>
      <c r="C2251" s="23">
        <v>27</v>
      </c>
      <c r="D2251" s="23">
        <v>33</v>
      </c>
      <c r="E2251" s="23">
        <v>39</v>
      </c>
      <c r="F2251" s="23">
        <v>52</v>
      </c>
      <c r="G2251" s="23">
        <v>57</v>
      </c>
      <c r="H2251" s="23">
        <v>58</v>
      </c>
      <c r="AD2251" s="24"/>
    </row>
    <row r="2252" spans="1:30">
      <c r="A2252" s="23">
        <v>2251</v>
      </c>
      <c r="B2252" s="194">
        <v>43932</v>
      </c>
      <c r="C2252" s="23">
        <v>5</v>
      </c>
      <c r="D2252" s="23">
        <v>15</v>
      </c>
      <c r="E2252" s="23">
        <v>22</v>
      </c>
      <c r="F2252" s="23">
        <v>26</v>
      </c>
      <c r="G2252" s="23">
        <v>54</v>
      </c>
      <c r="H2252" s="23">
        <v>58</v>
      </c>
      <c r="AD2252" s="24"/>
    </row>
    <row r="2253" spans="1:30">
      <c r="A2253" s="23">
        <v>2252</v>
      </c>
      <c r="B2253" s="194">
        <v>43936</v>
      </c>
      <c r="C2253" s="23">
        <v>1</v>
      </c>
      <c r="D2253" s="23">
        <v>17</v>
      </c>
      <c r="E2253" s="23">
        <v>30</v>
      </c>
      <c r="F2253" s="23">
        <v>37</v>
      </c>
      <c r="G2253" s="23">
        <v>46</v>
      </c>
      <c r="H2253" s="23">
        <v>50</v>
      </c>
      <c r="AD2253" s="24"/>
    </row>
    <row r="2254" spans="1:30">
      <c r="A2254" s="23">
        <v>2253</v>
      </c>
      <c r="B2254" s="194">
        <v>43939</v>
      </c>
      <c r="C2254" s="23">
        <v>31</v>
      </c>
      <c r="D2254" s="23">
        <v>32</v>
      </c>
      <c r="E2254" s="23">
        <v>33</v>
      </c>
      <c r="F2254" s="23">
        <v>39</v>
      </c>
      <c r="G2254" s="23">
        <v>52</v>
      </c>
      <c r="H2254" s="23">
        <v>55</v>
      </c>
      <c r="AD2254" s="24"/>
    </row>
    <row r="2255" spans="1:30">
      <c r="A2255" s="23">
        <v>2254</v>
      </c>
      <c r="B2255" s="194">
        <v>43943</v>
      </c>
      <c r="C2255" s="23">
        <v>4</v>
      </c>
      <c r="D2255" s="23">
        <v>9</v>
      </c>
      <c r="E2255" s="23">
        <v>24</v>
      </c>
      <c r="F2255" s="23">
        <v>44</v>
      </c>
      <c r="G2255" s="23">
        <v>47</v>
      </c>
      <c r="H2255" s="23">
        <v>56</v>
      </c>
      <c r="AD2255" s="24"/>
    </row>
    <row r="2256" spans="1:30">
      <c r="A2256" s="23">
        <v>2255</v>
      </c>
      <c r="B2256" s="194">
        <v>43946</v>
      </c>
      <c r="C2256" s="23">
        <v>15</v>
      </c>
      <c r="D2256" s="23">
        <v>20</v>
      </c>
      <c r="E2256" s="23">
        <v>39</v>
      </c>
      <c r="F2256" s="23">
        <v>41</v>
      </c>
      <c r="G2256" s="23">
        <v>49</v>
      </c>
      <c r="H2256" s="23">
        <v>57</v>
      </c>
      <c r="AD2256" s="24"/>
    </row>
    <row r="2257" spans="1:30">
      <c r="A2257" s="23">
        <v>2256</v>
      </c>
      <c r="B2257" s="194">
        <v>43950</v>
      </c>
      <c r="C2257" s="23">
        <v>9</v>
      </c>
      <c r="D2257" s="23">
        <v>10</v>
      </c>
      <c r="E2257" s="23">
        <v>30</v>
      </c>
      <c r="F2257" s="23">
        <v>37</v>
      </c>
      <c r="G2257" s="23">
        <v>47</v>
      </c>
      <c r="H2257" s="23">
        <v>54</v>
      </c>
      <c r="AD2257" s="24"/>
    </row>
    <row r="2258" spans="1:30">
      <c r="A2258" s="23">
        <v>2257</v>
      </c>
      <c r="B2258" s="194">
        <v>43953</v>
      </c>
      <c r="C2258" s="23">
        <v>18</v>
      </c>
      <c r="D2258" s="23">
        <v>21</v>
      </c>
      <c r="E2258" s="23">
        <v>30</v>
      </c>
      <c r="F2258" s="23">
        <v>31</v>
      </c>
      <c r="G2258" s="23">
        <v>34</v>
      </c>
      <c r="H2258" s="23">
        <v>51</v>
      </c>
      <c r="AD2258" s="24"/>
    </row>
    <row r="2259" spans="1:30">
      <c r="A2259" s="23">
        <v>2258</v>
      </c>
      <c r="B2259" s="194">
        <v>43956</v>
      </c>
      <c r="C2259" s="23">
        <v>1</v>
      </c>
      <c r="D2259" s="23">
        <v>5</v>
      </c>
      <c r="E2259" s="23">
        <v>7</v>
      </c>
      <c r="F2259" s="23">
        <v>14</v>
      </c>
      <c r="G2259" s="23">
        <v>23</v>
      </c>
      <c r="H2259" s="23">
        <v>26</v>
      </c>
      <c r="AD2259" s="24"/>
    </row>
    <row r="2260" spans="1:30">
      <c r="A2260" s="23">
        <v>2259</v>
      </c>
      <c r="B2260" s="194">
        <v>43958</v>
      </c>
      <c r="C2260" s="23">
        <v>20</v>
      </c>
      <c r="D2260" s="23">
        <v>27</v>
      </c>
      <c r="E2260" s="23">
        <v>41</v>
      </c>
      <c r="F2260" s="23">
        <v>54</v>
      </c>
      <c r="G2260" s="23">
        <v>56</v>
      </c>
      <c r="H2260" s="23">
        <v>58</v>
      </c>
      <c r="AD2260" s="24"/>
    </row>
    <row r="2261" spans="1:30">
      <c r="A2261" s="23">
        <v>2260</v>
      </c>
      <c r="B2261" s="194">
        <v>43960</v>
      </c>
      <c r="C2261" s="23">
        <v>12</v>
      </c>
      <c r="D2261" s="23">
        <v>14</v>
      </c>
      <c r="E2261" s="23">
        <v>34</v>
      </c>
      <c r="F2261" s="23">
        <v>35</v>
      </c>
      <c r="G2261" s="23">
        <v>37</v>
      </c>
      <c r="H2261" s="23">
        <v>47</v>
      </c>
      <c r="AD2261" s="24"/>
    </row>
    <row r="2262" spans="1:30">
      <c r="A2262" s="23">
        <v>2261</v>
      </c>
      <c r="B2262" s="194">
        <v>43964</v>
      </c>
      <c r="C2262" s="23">
        <v>7</v>
      </c>
      <c r="D2262" s="23">
        <v>23</v>
      </c>
      <c r="E2262" s="23">
        <v>26</v>
      </c>
      <c r="F2262" s="23">
        <v>27</v>
      </c>
      <c r="G2262" s="23">
        <v>29</v>
      </c>
      <c r="H2262" s="23">
        <v>51</v>
      </c>
      <c r="AD2262" s="24"/>
    </row>
    <row r="2263" spans="1:30">
      <c r="A2263" s="23">
        <v>2262</v>
      </c>
      <c r="B2263" s="194">
        <v>43967</v>
      </c>
      <c r="C2263" s="23">
        <v>7</v>
      </c>
      <c r="D2263" s="23">
        <v>8</v>
      </c>
      <c r="E2263" s="23">
        <v>14</v>
      </c>
      <c r="F2263" s="23">
        <v>23</v>
      </c>
      <c r="G2263" s="23">
        <v>30</v>
      </c>
      <c r="H2263" s="23">
        <v>46</v>
      </c>
      <c r="AD2263" s="24"/>
    </row>
    <row r="2264" spans="1:30">
      <c r="A2264" s="23">
        <v>2263</v>
      </c>
      <c r="B2264" s="194">
        <v>43971</v>
      </c>
      <c r="C2264" s="23">
        <v>9</v>
      </c>
      <c r="D2264" s="23">
        <v>24</v>
      </c>
      <c r="E2264" s="23">
        <v>33</v>
      </c>
      <c r="F2264" s="23">
        <v>43</v>
      </c>
      <c r="G2264" s="23">
        <v>49</v>
      </c>
      <c r="H2264" s="23">
        <v>57</v>
      </c>
      <c r="AD2264" s="24"/>
    </row>
    <row r="2265" spans="1:30">
      <c r="A2265" s="23">
        <v>2264</v>
      </c>
      <c r="B2265" s="194">
        <v>43974</v>
      </c>
      <c r="C2265" s="23">
        <v>2</v>
      </c>
      <c r="D2265" s="23">
        <v>3</v>
      </c>
      <c r="E2265" s="23">
        <v>8</v>
      </c>
      <c r="F2265" s="23">
        <v>19</v>
      </c>
      <c r="G2265" s="23">
        <v>29</v>
      </c>
      <c r="H2265" s="23">
        <v>37</v>
      </c>
      <c r="AD2265" s="24"/>
    </row>
    <row r="2266" spans="1:30">
      <c r="A2266" s="23">
        <v>2265</v>
      </c>
      <c r="B2266" s="194">
        <v>43978</v>
      </c>
      <c r="C2266" s="23">
        <v>14</v>
      </c>
      <c r="D2266" s="23">
        <v>20</v>
      </c>
      <c r="E2266" s="23">
        <v>23</v>
      </c>
      <c r="F2266" s="23">
        <v>39</v>
      </c>
      <c r="G2266" s="23">
        <v>46</v>
      </c>
      <c r="H2266" s="23">
        <v>50</v>
      </c>
      <c r="AD2266" s="24"/>
    </row>
    <row r="2267" spans="1:30">
      <c r="A2267" s="23">
        <v>2266</v>
      </c>
      <c r="B2267" s="194">
        <v>43981</v>
      </c>
      <c r="C2267" s="23">
        <v>10</v>
      </c>
      <c r="D2267" s="23">
        <v>23</v>
      </c>
      <c r="E2267" s="23">
        <v>31</v>
      </c>
      <c r="F2267" s="23">
        <v>37</v>
      </c>
      <c r="G2267" s="23">
        <v>58</v>
      </c>
      <c r="H2267" s="23">
        <v>59</v>
      </c>
      <c r="AD2267" s="24"/>
    </row>
    <row r="2268" spans="1:30">
      <c r="A2268" s="23">
        <v>2267</v>
      </c>
      <c r="B2268" s="194">
        <v>43985</v>
      </c>
      <c r="C2268" s="23">
        <v>20</v>
      </c>
      <c r="D2268" s="23">
        <v>32</v>
      </c>
      <c r="E2268" s="23">
        <v>33</v>
      </c>
      <c r="F2268" s="23">
        <v>48</v>
      </c>
      <c r="G2268" s="23">
        <v>49</v>
      </c>
      <c r="H2268" s="23">
        <v>53</v>
      </c>
      <c r="AD2268" s="24"/>
    </row>
    <row r="2269" spans="1:30">
      <c r="A2269" s="23">
        <v>2268</v>
      </c>
      <c r="B2269" s="194">
        <v>43988</v>
      </c>
      <c r="C2269" s="23">
        <v>4</v>
      </c>
      <c r="D2269" s="23">
        <v>13</v>
      </c>
      <c r="E2269" s="23">
        <v>23</v>
      </c>
      <c r="F2269" s="23">
        <v>28</v>
      </c>
      <c r="G2269" s="23">
        <v>30</v>
      </c>
      <c r="H2269" s="23">
        <v>52</v>
      </c>
      <c r="AD2269" s="24"/>
    </row>
    <row r="2270" spans="1:30">
      <c r="A2270" s="23">
        <v>2269</v>
      </c>
      <c r="B2270" s="194">
        <v>43992</v>
      </c>
      <c r="C2270" s="23">
        <v>1</v>
      </c>
      <c r="D2270" s="23">
        <v>11</v>
      </c>
      <c r="E2270" s="23">
        <v>14</v>
      </c>
      <c r="F2270" s="23">
        <v>23</v>
      </c>
      <c r="G2270" s="23">
        <v>29</v>
      </c>
      <c r="H2270" s="23">
        <v>55</v>
      </c>
      <c r="AD2270" s="24"/>
    </row>
    <row r="2271" spans="1:30">
      <c r="A2271" s="23">
        <v>2270</v>
      </c>
      <c r="B2271" s="194">
        <v>43995</v>
      </c>
      <c r="C2271" s="23">
        <v>14</v>
      </c>
      <c r="D2271" s="23">
        <v>16</v>
      </c>
      <c r="E2271" s="23">
        <v>38</v>
      </c>
      <c r="F2271" s="23">
        <v>39</v>
      </c>
      <c r="G2271" s="23">
        <v>41</v>
      </c>
      <c r="H2271" s="23">
        <v>48</v>
      </c>
      <c r="AD2271" s="24"/>
    </row>
    <row r="2272" spans="1:30">
      <c r="A2272" s="23">
        <v>2271</v>
      </c>
      <c r="B2272" s="194">
        <v>43999</v>
      </c>
      <c r="C2272" s="23">
        <v>6</v>
      </c>
      <c r="D2272" s="23">
        <v>10</v>
      </c>
      <c r="E2272" s="23">
        <v>27</v>
      </c>
      <c r="F2272" s="23">
        <v>28</v>
      </c>
      <c r="G2272" s="23">
        <v>41</v>
      </c>
      <c r="H2272" s="23">
        <v>52</v>
      </c>
      <c r="AD2272" s="24"/>
    </row>
    <row r="2273" spans="1:30">
      <c r="A2273" s="23">
        <v>2272</v>
      </c>
      <c r="B2273" s="194">
        <v>44002</v>
      </c>
      <c r="C2273" s="23">
        <v>2</v>
      </c>
      <c r="D2273" s="23">
        <v>5</v>
      </c>
      <c r="E2273" s="23">
        <v>11</v>
      </c>
      <c r="F2273" s="23">
        <v>24</v>
      </c>
      <c r="G2273" s="23">
        <v>41</v>
      </c>
      <c r="H2273" s="23">
        <v>49</v>
      </c>
      <c r="AD2273" s="24"/>
    </row>
    <row r="2274" spans="1:30">
      <c r="A2274" s="23">
        <v>2273</v>
      </c>
      <c r="B2274" s="194">
        <v>44006</v>
      </c>
      <c r="C2274" s="23">
        <v>15</v>
      </c>
      <c r="D2274" s="23">
        <v>16</v>
      </c>
      <c r="E2274" s="23">
        <v>20</v>
      </c>
      <c r="F2274" s="23">
        <v>38</v>
      </c>
      <c r="G2274" s="23">
        <v>40</v>
      </c>
      <c r="H2274" s="23">
        <v>58</v>
      </c>
      <c r="AD2274" s="24"/>
    </row>
    <row r="2275" spans="1:30">
      <c r="A2275" s="23">
        <v>2274</v>
      </c>
      <c r="B2275" s="194">
        <v>44009</v>
      </c>
      <c r="C2275" s="23">
        <v>8</v>
      </c>
      <c r="D2275" s="23">
        <v>11</v>
      </c>
      <c r="E2275" s="23">
        <v>17</v>
      </c>
      <c r="F2275" s="23">
        <v>33</v>
      </c>
      <c r="G2275" s="23">
        <v>40</v>
      </c>
      <c r="H2275" s="23">
        <v>55</v>
      </c>
      <c r="AD2275" s="24"/>
    </row>
    <row r="2276" spans="1:30">
      <c r="A2276" s="23">
        <v>2275</v>
      </c>
      <c r="B2276" s="194">
        <v>44013</v>
      </c>
      <c r="C2276" s="23">
        <v>2</v>
      </c>
      <c r="D2276" s="23">
        <v>4</v>
      </c>
      <c r="E2276" s="23">
        <v>25</v>
      </c>
      <c r="F2276" s="23">
        <v>36</v>
      </c>
      <c r="G2276" s="23">
        <v>50</v>
      </c>
      <c r="H2276" s="23">
        <v>53</v>
      </c>
      <c r="AD2276" s="24"/>
    </row>
    <row r="2277" spans="1:30">
      <c r="A2277" s="23">
        <v>2276</v>
      </c>
      <c r="B2277" s="194">
        <v>44016</v>
      </c>
      <c r="C2277" s="23">
        <v>5</v>
      </c>
      <c r="D2277" s="23">
        <v>15</v>
      </c>
      <c r="E2277" s="23">
        <v>18</v>
      </c>
      <c r="F2277" s="23">
        <v>27</v>
      </c>
      <c r="G2277" s="23">
        <v>49</v>
      </c>
      <c r="H2277" s="23">
        <v>57</v>
      </c>
      <c r="AD2277" s="24"/>
    </row>
    <row r="2278" spans="1:30">
      <c r="A2278" s="23">
        <v>2277</v>
      </c>
      <c r="B2278" s="194">
        <v>44020</v>
      </c>
      <c r="C2278" s="23">
        <v>10</v>
      </c>
      <c r="D2278" s="23">
        <v>22</v>
      </c>
      <c r="E2278" s="23">
        <v>23</v>
      </c>
      <c r="F2278" s="23">
        <v>37</v>
      </c>
      <c r="G2278" s="23">
        <v>53</v>
      </c>
      <c r="H2278" s="23">
        <v>60</v>
      </c>
      <c r="AD2278" s="24"/>
    </row>
    <row r="2279" spans="1:30">
      <c r="A2279" s="23">
        <v>2278</v>
      </c>
      <c r="B2279" s="194">
        <v>44023</v>
      </c>
      <c r="C2279" s="23">
        <v>8</v>
      </c>
      <c r="D2279" s="23">
        <v>17</v>
      </c>
      <c r="E2279" s="23">
        <v>34</v>
      </c>
      <c r="F2279" s="23">
        <v>37</v>
      </c>
      <c r="G2279" s="23">
        <v>43</v>
      </c>
      <c r="H2279" s="23">
        <v>45</v>
      </c>
      <c r="AD2279" s="24"/>
    </row>
    <row r="2280" spans="1:30">
      <c r="A2280" s="23">
        <v>2279</v>
      </c>
      <c r="B2280" s="194">
        <v>44026</v>
      </c>
      <c r="C2280" s="23">
        <v>5</v>
      </c>
      <c r="D2280" s="23">
        <v>12</v>
      </c>
      <c r="E2280" s="23">
        <v>14</v>
      </c>
      <c r="F2280" s="23">
        <v>20</v>
      </c>
      <c r="G2280" s="23">
        <v>27</v>
      </c>
      <c r="H2280" s="23">
        <v>28</v>
      </c>
      <c r="AD2280" s="24"/>
    </row>
    <row r="2281" spans="1:30">
      <c r="A2281" s="23">
        <v>2280</v>
      </c>
      <c r="B2281" s="194">
        <v>44028</v>
      </c>
      <c r="C2281" s="23">
        <v>28</v>
      </c>
      <c r="D2281" s="23">
        <v>29</v>
      </c>
      <c r="E2281" s="23">
        <v>31</v>
      </c>
      <c r="F2281" s="23">
        <v>50</v>
      </c>
      <c r="G2281" s="23">
        <v>58</v>
      </c>
      <c r="H2281" s="23">
        <v>59</v>
      </c>
      <c r="AD2281" s="24"/>
    </row>
    <row r="2282" spans="1:30">
      <c r="A2282" s="23">
        <v>2281</v>
      </c>
      <c r="B2282" s="194">
        <v>44030</v>
      </c>
      <c r="C2282" s="23">
        <v>14</v>
      </c>
      <c r="D2282" s="23">
        <v>27</v>
      </c>
      <c r="E2282" s="23">
        <v>35</v>
      </c>
      <c r="F2282" s="23">
        <v>40</v>
      </c>
      <c r="G2282" s="23">
        <v>50</v>
      </c>
      <c r="H2282" s="23">
        <v>55</v>
      </c>
      <c r="AD2282" s="24"/>
    </row>
    <row r="2283" spans="1:30">
      <c r="A2283" s="23">
        <v>2282</v>
      </c>
      <c r="B2283" s="194">
        <v>44034</v>
      </c>
      <c r="C2283" s="23">
        <v>12</v>
      </c>
      <c r="D2283" s="23">
        <v>27</v>
      </c>
      <c r="E2283" s="23">
        <v>30</v>
      </c>
      <c r="F2283" s="23">
        <v>36</v>
      </c>
      <c r="G2283" s="23">
        <v>45</v>
      </c>
      <c r="H2283" s="23">
        <v>52</v>
      </c>
      <c r="AD2283" s="24"/>
    </row>
    <row r="2284" spans="1:30">
      <c r="A2284" s="23">
        <v>2283</v>
      </c>
      <c r="B2284" s="194">
        <v>44037</v>
      </c>
      <c r="C2284" s="23">
        <v>4</v>
      </c>
      <c r="D2284" s="23">
        <v>24</v>
      </c>
      <c r="E2284" s="23">
        <v>37</v>
      </c>
      <c r="F2284" s="23">
        <v>43</v>
      </c>
      <c r="G2284" s="23">
        <v>59</v>
      </c>
      <c r="H2284" s="23">
        <v>60</v>
      </c>
      <c r="AD2284" s="24"/>
    </row>
    <row r="2285" spans="1:30">
      <c r="A2285" s="23">
        <v>2284</v>
      </c>
      <c r="B2285" s="194">
        <v>44041</v>
      </c>
      <c r="C2285" s="23">
        <v>4</v>
      </c>
      <c r="D2285" s="23">
        <v>10</v>
      </c>
      <c r="E2285" s="23">
        <v>12</v>
      </c>
      <c r="F2285" s="23">
        <v>14</v>
      </c>
      <c r="G2285" s="23">
        <v>36</v>
      </c>
      <c r="H2285" s="23">
        <v>46</v>
      </c>
      <c r="AD2285" s="24"/>
    </row>
    <row r="2286" spans="1:30">
      <c r="A2286" s="23">
        <v>2285</v>
      </c>
      <c r="B2286" s="194">
        <v>44044</v>
      </c>
      <c r="C2286" s="23">
        <v>1</v>
      </c>
      <c r="D2286" s="23">
        <v>7</v>
      </c>
      <c r="E2286" s="23">
        <v>10</v>
      </c>
      <c r="F2286" s="23">
        <v>12</v>
      </c>
      <c r="G2286" s="23">
        <v>33</v>
      </c>
      <c r="H2286" s="23">
        <v>42</v>
      </c>
      <c r="AD2286" s="24"/>
    </row>
    <row r="2287" spans="1:30">
      <c r="A2287" s="23">
        <v>2286</v>
      </c>
      <c r="B2287" s="194">
        <v>44048</v>
      </c>
      <c r="C2287" s="23">
        <v>9</v>
      </c>
      <c r="D2287" s="23">
        <v>21</v>
      </c>
      <c r="E2287" s="23">
        <v>30</v>
      </c>
      <c r="F2287" s="23">
        <v>41</v>
      </c>
      <c r="G2287" s="23">
        <v>42</v>
      </c>
      <c r="H2287" s="23">
        <v>43</v>
      </c>
      <c r="AD2287" s="24"/>
    </row>
    <row r="2288" spans="1:30">
      <c r="A2288" s="23">
        <v>2287</v>
      </c>
      <c r="B2288" s="194">
        <v>44051</v>
      </c>
      <c r="C2288" s="23">
        <v>2</v>
      </c>
      <c r="D2288" s="23">
        <v>4</v>
      </c>
      <c r="E2288" s="23">
        <v>6</v>
      </c>
      <c r="F2288" s="23">
        <v>29</v>
      </c>
      <c r="G2288" s="23">
        <v>41</v>
      </c>
      <c r="H2288" s="23">
        <v>56</v>
      </c>
      <c r="AD2288" s="24"/>
    </row>
    <row r="2289" spans="1:30">
      <c r="A2289" s="23">
        <v>2288</v>
      </c>
      <c r="B2289" s="194">
        <v>44054</v>
      </c>
      <c r="C2289" s="23">
        <v>2</v>
      </c>
      <c r="D2289" s="23">
        <v>26</v>
      </c>
      <c r="E2289" s="23">
        <v>35</v>
      </c>
      <c r="F2289" s="23">
        <v>39</v>
      </c>
      <c r="G2289" s="23">
        <v>40</v>
      </c>
      <c r="H2289" s="23">
        <v>56</v>
      </c>
      <c r="AD2289" s="24"/>
    </row>
    <row r="2290" spans="1:30">
      <c r="A2290" s="23">
        <v>2289</v>
      </c>
      <c r="B2290" s="194">
        <v>44056</v>
      </c>
      <c r="C2290" s="23">
        <v>6</v>
      </c>
      <c r="D2290" s="23">
        <v>9</v>
      </c>
      <c r="E2290" s="23">
        <v>34</v>
      </c>
      <c r="F2290" s="23">
        <v>37</v>
      </c>
      <c r="G2290" s="23">
        <v>38</v>
      </c>
      <c r="H2290" s="23">
        <v>45</v>
      </c>
      <c r="AD2290" s="24"/>
    </row>
    <row r="2291" spans="1:30">
      <c r="A2291" s="23">
        <v>2290</v>
      </c>
      <c r="B2291" s="194">
        <v>44058</v>
      </c>
      <c r="C2291" s="23">
        <v>5</v>
      </c>
      <c r="D2291" s="23">
        <v>18</v>
      </c>
      <c r="E2291" s="23">
        <v>36</v>
      </c>
      <c r="F2291" s="23">
        <v>44</v>
      </c>
      <c r="G2291" s="23">
        <v>57</v>
      </c>
      <c r="H2291" s="23">
        <v>60</v>
      </c>
      <c r="AD2291" s="24"/>
    </row>
    <row r="2292" spans="1:30">
      <c r="A2292" s="23">
        <v>2291</v>
      </c>
      <c r="B2292" s="194">
        <v>44062</v>
      </c>
      <c r="C2292" s="23">
        <v>12</v>
      </c>
      <c r="D2292" s="23">
        <v>26</v>
      </c>
      <c r="E2292" s="23">
        <v>31</v>
      </c>
      <c r="F2292" s="23">
        <v>36</v>
      </c>
      <c r="G2292" s="23">
        <v>37</v>
      </c>
      <c r="H2292" s="23">
        <v>49</v>
      </c>
      <c r="AD2292" s="24"/>
    </row>
    <row r="2293" spans="1:30">
      <c r="A2293" s="23">
        <v>2292</v>
      </c>
      <c r="B2293" s="194">
        <v>44065</v>
      </c>
      <c r="C2293" s="23">
        <v>6</v>
      </c>
      <c r="D2293" s="23">
        <v>16</v>
      </c>
      <c r="E2293" s="23">
        <v>18</v>
      </c>
      <c r="F2293" s="23">
        <v>33</v>
      </c>
      <c r="G2293" s="23">
        <v>42</v>
      </c>
      <c r="H2293" s="23">
        <v>57</v>
      </c>
      <c r="AD2293" s="24"/>
    </row>
    <row r="2294" spans="1:30">
      <c r="A2294" s="23">
        <v>2293</v>
      </c>
      <c r="B2294" s="194">
        <v>44069</v>
      </c>
      <c r="C2294" s="23">
        <v>1</v>
      </c>
      <c r="D2294" s="23">
        <v>2</v>
      </c>
      <c r="E2294" s="23">
        <v>10</v>
      </c>
      <c r="F2294" s="23">
        <v>37</v>
      </c>
      <c r="G2294" s="23">
        <v>42</v>
      </c>
      <c r="H2294" s="23">
        <v>48</v>
      </c>
      <c r="AD2294" s="24"/>
    </row>
    <row r="2295" spans="1:30">
      <c r="A2295" s="23">
        <v>2294</v>
      </c>
      <c r="B2295" s="194">
        <v>44072</v>
      </c>
      <c r="C2295" s="23">
        <v>9</v>
      </c>
      <c r="D2295" s="23">
        <v>15</v>
      </c>
      <c r="E2295" s="23">
        <v>20</v>
      </c>
      <c r="F2295" s="23">
        <v>33</v>
      </c>
      <c r="G2295" s="23">
        <v>41</v>
      </c>
      <c r="H2295" s="23">
        <v>43</v>
      </c>
      <c r="AD2295" s="24"/>
    </row>
    <row r="2296" spans="1:30">
      <c r="A2296" s="23">
        <v>2295</v>
      </c>
      <c r="B2296" s="194">
        <v>44076</v>
      </c>
      <c r="C2296" s="23">
        <v>6</v>
      </c>
      <c r="D2296" s="23">
        <v>13</v>
      </c>
      <c r="E2296" s="23">
        <v>26</v>
      </c>
      <c r="F2296" s="23">
        <v>28</v>
      </c>
      <c r="G2296" s="23">
        <v>35</v>
      </c>
      <c r="H2296" s="23">
        <v>41</v>
      </c>
    </row>
    <row r="2297" spans="1:30">
      <c r="A2297" s="23">
        <v>2296</v>
      </c>
      <c r="B2297" s="194">
        <v>44079</v>
      </c>
      <c r="C2297" s="23">
        <v>1</v>
      </c>
      <c r="D2297" s="23">
        <v>6</v>
      </c>
      <c r="E2297" s="23">
        <v>21</v>
      </c>
      <c r="F2297" s="23">
        <v>29</v>
      </c>
      <c r="G2297" s="23">
        <v>36</v>
      </c>
      <c r="H2297" s="23">
        <v>59</v>
      </c>
    </row>
    <row r="2298" spans="1:30">
      <c r="A2298" s="23">
        <v>2297</v>
      </c>
      <c r="B2298" s="194">
        <v>44083</v>
      </c>
      <c r="C2298" s="23">
        <v>20</v>
      </c>
      <c r="D2298" s="23">
        <v>22</v>
      </c>
      <c r="E2298" s="23">
        <v>35</v>
      </c>
      <c r="F2298" s="23">
        <v>40</v>
      </c>
      <c r="G2298" s="23">
        <v>41</v>
      </c>
      <c r="H2298" s="23">
        <v>59</v>
      </c>
    </row>
    <row r="2299" spans="1:30">
      <c r="A2299" s="23">
        <v>2298</v>
      </c>
      <c r="B2299" s="194">
        <v>44086</v>
      </c>
      <c r="C2299" s="23">
        <v>13</v>
      </c>
      <c r="D2299" s="23">
        <v>17</v>
      </c>
      <c r="E2299" s="23">
        <v>21</v>
      </c>
      <c r="F2299" s="23">
        <v>31</v>
      </c>
      <c r="G2299" s="23">
        <v>41</v>
      </c>
      <c r="H2299" s="23">
        <v>49</v>
      </c>
    </row>
    <row r="2300" spans="1:30">
      <c r="A2300" s="23">
        <v>2299</v>
      </c>
      <c r="B2300" s="194">
        <v>44089</v>
      </c>
      <c r="C2300" s="23">
        <v>2</v>
      </c>
      <c r="D2300" s="23">
        <v>3</v>
      </c>
      <c r="E2300" s="23">
        <v>19</v>
      </c>
      <c r="F2300" s="23">
        <v>40</v>
      </c>
      <c r="G2300" s="23">
        <v>44</v>
      </c>
      <c r="H2300" s="23">
        <v>60</v>
      </c>
    </row>
    <row r="2301" spans="1:30">
      <c r="A2301" s="23">
        <v>2300</v>
      </c>
      <c r="B2301" s="194">
        <v>44091</v>
      </c>
      <c r="C2301" s="23">
        <v>9</v>
      </c>
      <c r="D2301" s="23">
        <v>21</v>
      </c>
      <c r="E2301" s="23">
        <v>37</v>
      </c>
      <c r="F2301" s="23">
        <v>39</v>
      </c>
      <c r="G2301" s="23">
        <v>43</v>
      </c>
      <c r="H2301" s="23">
        <v>54</v>
      </c>
    </row>
    <row r="2302" spans="1:30">
      <c r="A2302" s="23">
        <v>2301</v>
      </c>
      <c r="B2302" s="194">
        <v>44093</v>
      </c>
      <c r="C2302" s="23">
        <v>17</v>
      </c>
      <c r="D2302" s="23">
        <v>18</v>
      </c>
      <c r="E2302" s="23">
        <v>35</v>
      </c>
      <c r="F2302" s="23">
        <v>36</v>
      </c>
      <c r="G2302" s="23">
        <v>47</v>
      </c>
      <c r="H2302" s="23">
        <v>52</v>
      </c>
    </row>
    <row r="2303" spans="1:30">
      <c r="A2303" s="23">
        <v>2302</v>
      </c>
      <c r="B2303" s="194">
        <v>44097</v>
      </c>
      <c r="C2303" s="23">
        <v>18</v>
      </c>
      <c r="D2303" s="23">
        <v>22</v>
      </c>
      <c r="E2303" s="23">
        <v>25</v>
      </c>
      <c r="F2303" s="23">
        <v>27</v>
      </c>
      <c r="G2303" s="23">
        <v>43</v>
      </c>
      <c r="H2303" s="23">
        <v>44</v>
      </c>
    </row>
    <row r="2304" spans="1:30">
      <c r="A2304" s="23">
        <v>2303</v>
      </c>
      <c r="B2304" s="194">
        <v>44100</v>
      </c>
      <c r="C2304" s="23">
        <v>3</v>
      </c>
      <c r="D2304" s="23">
        <v>7</v>
      </c>
      <c r="E2304" s="23">
        <v>17</v>
      </c>
      <c r="F2304" s="23">
        <v>20</v>
      </c>
      <c r="G2304" s="23">
        <v>48</v>
      </c>
      <c r="H2304" s="23">
        <v>50</v>
      </c>
    </row>
    <row r="2305" spans="1:8">
      <c r="A2305" s="23">
        <v>2304</v>
      </c>
      <c r="B2305" s="194">
        <v>44104</v>
      </c>
      <c r="C2305" s="23">
        <v>12</v>
      </c>
      <c r="D2305" s="23">
        <v>21</v>
      </c>
      <c r="E2305" s="23">
        <v>29</v>
      </c>
      <c r="F2305" s="23">
        <v>54</v>
      </c>
      <c r="G2305" s="23">
        <v>56</v>
      </c>
      <c r="H2305" s="23">
        <v>57</v>
      </c>
    </row>
    <row r="2306" spans="1:8">
      <c r="A2306" s="23">
        <v>2305</v>
      </c>
      <c r="B2306" s="194">
        <v>44107</v>
      </c>
      <c r="C2306" s="23">
        <v>7</v>
      </c>
      <c r="D2306" s="23">
        <v>16</v>
      </c>
      <c r="E2306" s="23">
        <v>22</v>
      </c>
      <c r="F2306" s="23">
        <v>38</v>
      </c>
      <c r="G2306" s="23">
        <v>55</v>
      </c>
      <c r="H2306" s="23">
        <v>57</v>
      </c>
    </row>
    <row r="2307" spans="1:8">
      <c r="A2307" s="23">
        <v>2306</v>
      </c>
      <c r="B2307" s="194">
        <v>44111</v>
      </c>
      <c r="C2307" s="23">
        <v>3</v>
      </c>
      <c r="D2307" s="23">
        <v>19</v>
      </c>
      <c r="E2307" s="23">
        <v>28</v>
      </c>
      <c r="F2307" s="23">
        <v>33</v>
      </c>
      <c r="G2307" s="23">
        <v>57</v>
      </c>
      <c r="H2307" s="23">
        <v>58</v>
      </c>
    </row>
    <row r="2308" spans="1:8">
      <c r="A2308" s="23">
        <v>2307</v>
      </c>
      <c r="B2308" s="194">
        <v>44114</v>
      </c>
      <c r="C2308" s="23">
        <v>16</v>
      </c>
      <c r="D2308" s="23">
        <v>33</v>
      </c>
      <c r="E2308" s="23">
        <v>38</v>
      </c>
      <c r="F2308" s="23">
        <v>46</v>
      </c>
      <c r="G2308" s="23">
        <v>53</v>
      </c>
      <c r="H2308" s="23">
        <v>55</v>
      </c>
    </row>
    <row r="2309" spans="1:8">
      <c r="A2309" s="23">
        <v>2308</v>
      </c>
      <c r="B2309" s="194">
        <v>44118</v>
      </c>
      <c r="C2309" s="23">
        <v>9</v>
      </c>
      <c r="D2309" s="23">
        <v>13</v>
      </c>
      <c r="E2309" s="23">
        <v>26</v>
      </c>
      <c r="F2309" s="23">
        <v>38</v>
      </c>
      <c r="G2309" s="23">
        <v>58</v>
      </c>
      <c r="H2309" s="23">
        <v>60</v>
      </c>
    </row>
    <row r="2310" spans="1:8">
      <c r="A2310" s="23">
        <v>2309</v>
      </c>
      <c r="B2310" s="194">
        <v>44121</v>
      </c>
      <c r="C2310" s="23">
        <v>9</v>
      </c>
      <c r="D2310" s="23">
        <v>11</v>
      </c>
      <c r="E2310" s="23">
        <v>29</v>
      </c>
      <c r="F2310" s="23">
        <v>30</v>
      </c>
      <c r="G2310" s="23">
        <v>33</v>
      </c>
      <c r="H2310" s="23">
        <v>60</v>
      </c>
    </row>
    <row r="2311" spans="1:8">
      <c r="A2311" s="23">
        <v>2310</v>
      </c>
      <c r="B2311" s="194">
        <v>44124</v>
      </c>
      <c r="C2311" s="23">
        <v>13</v>
      </c>
      <c r="D2311" s="23">
        <v>17</v>
      </c>
      <c r="E2311" s="23">
        <v>28</v>
      </c>
      <c r="F2311" s="23">
        <v>29</v>
      </c>
      <c r="G2311" s="23">
        <v>42</v>
      </c>
      <c r="H2311" s="23">
        <v>53</v>
      </c>
    </row>
    <row r="2312" spans="1:8">
      <c r="A2312" s="23">
        <v>2311</v>
      </c>
      <c r="B2312" s="194">
        <v>44126</v>
      </c>
      <c r="C2312" s="23">
        <v>3</v>
      </c>
      <c r="D2312" s="23">
        <v>5</v>
      </c>
      <c r="E2312" s="23">
        <v>9</v>
      </c>
      <c r="F2312" s="23">
        <v>35</v>
      </c>
      <c r="G2312" s="23">
        <v>43</v>
      </c>
      <c r="H2312" s="23">
        <v>60</v>
      </c>
    </row>
    <row r="2313" spans="1:8">
      <c r="A2313" s="23">
        <v>2312</v>
      </c>
      <c r="B2313" s="194">
        <v>44128</v>
      </c>
      <c r="C2313" s="23">
        <v>3</v>
      </c>
      <c r="D2313" s="23">
        <v>27</v>
      </c>
      <c r="E2313" s="23">
        <v>39</v>
      </c>
      <c r="F2313" s="23">
        <v>46</v>
      </c>
      <c r="G2313" s="23">
        <v>47</v>
      </c>
      <c r="H2313" s="23">
        <v>60</v>
      </c>
    </row>
    <row r="2314" spans="1:8">
      <c r="A2314" s="23">
        <v>2313</v>
      </c>
      <c r="B2314" s="194">
        <v>44132</v>
      </c>
      <c r="C2314" s="23">
        <v>3</v>
      </c>
      <c r="D2314" s="23">
        <v>20</v>
      </c>
      <c r="E2314" s="23">
        <v>26</v>
      </c>
      <c r="F2314" s="23">
        <v>45</v>
      </c>
      <c r="G2314" s="23">
        <v>49</v>
      </c>
      <c r="H2314" s="23">
        <v>58</v>
      </c>
    </row>
    <row r="2315" spans="1:8">
      <c r="A2315" s="23">
        <v>2314</v>
      </c>
      <c r="B2315" s="194">
        <v>44135</v>
      </c>
      <c r="C2315" s="23">
        <v>6</v>
      </c>
      <c r="D2315" s="23">
        <v>7</v>
      </c>
      <c r="E2315" s="23">
        <v>28</v>
      </c>
      <c r="F2315" s="23">
        <v>42</v>
      </c>
      <c r="G2315" s="23">
        <v>45</v>
      </c>
      <c r="H2315" s="23">
        <v>49</v>
      </c>
    </row>
    <row r="2316" spans="1:8">
      <c r="A2316" s="23">
        <v>2315</v>
      </c>
      <c r="B2316" s="194">
        <v>44139</v>
      </c>
      <c r="C2316" s="23">
        <v>1</v>
      </c>
      <c r="D2316" s="23">
        <v>10</v>
      </c>
      <c r="E2316" s="23">
        <v>17</v>
      </c>
      <c r="F2316" s="23">
        <v>26</v>
      </c>
      <c r="G2316" s="23">
        <v>30</v>
      </c>
      <c r="H2316" s="23">
        <v>53</v>
      </c>
    </row>
    <row r="2317" spans="1:8">
      <c r="A2317" s="23">
        <v>2316</v>
      </c>
      <c r="B2317" s="194">
        <v>44142</v>
      </c>
      <c r="C2317" s="23">
        <v>2</v>
      </c>
      <c r="D2317" s="23">
        <v>11</v>
      </c>
      <c r="E2317" s="23">
        <v>43</v>
      </c>
      <c r="F2317" s="23">
        <v>49</v>
      </c>
      <c r="G2317" s="23">
        <v>52</v>
      </c>
      <c r="H2317" s="23">
        <v>56</v>
      </c>
    </row>
    <row r="2318" spans="1:8">
      <c r="A2318" s="23">
        <v>2317</v>
      </c>
      <c r="B2318" s="194">
        <v>44146</v>
      </c>
      <c r="C2318" s="23">
        <v>3</v>
      </c>
      <c r="D2318" s="23">
        <v>8</v>
      </c>
      <c r="E2318" s="23">
        <v>30</v>
      </c>
      <c r="F2318" s="23">
        <v>33</v>
      </c>
      <c r="G2318" s="23">
        <v>35</v>
      </c>
      <c r="H2318" s="23">
        <v>48</v>
      </c>
    </row>
    <row r="2319" spans="1:8">
      <c r="A2319" s="23">
        <v>2318</v>
      </c>
      <c r="B2319" s="194">
        <v>44149</v>
      </c>
      <c r="C2319" s="23">
        <v>28</v>
      </c>
      <c r="D2319" s="23">
        <v>44</v>
      </c>
      <c r="E2319" s="23">
        <v>52</v>
      </c>
      <c r="F2319" s="23">
        <v>54</v>
      </c>
      <c r="G2319" s="23">
        <v>58</v>
      </c>
      <c r="H2319" s="23">
        <v>60</v>
      </c>
    </row>
    <row r="2320" spans="1:8">
      <c r="A2320" s="23">
        <v>2319</v>
      </c>
      <c r="B2320" s="194">
        <v>44153</v>
      </c>
      <c r="C2320" s="23">
        <v>6</v>
      </c>
      <c r="D2320" s="23">
        <v>17</v>
      </c>
      <c r="E2320" s="23">
        <v>25</v>
      </c>
      <c r="F2320" s="23">
        <v>35</v>
      </c>
      <c r="G2320" s="23">
        <v>40</v>
      </c>
      <c r="H2320" s="23">
        <v>49</v>
      </c>
    </row>
    <row r="2321" spans="1:8">
      <c r="A2321" s="23">
        <v>2320</v>
      </c>
      <c r="B2321" s="194">
        <v>44156</v>
      </c>
      <c r="C2321" s="23">
        <v>6</v>
      </c>
      <c r="D2321" s="23">
        <v>30</v>
      </c>
      <c r="E2321" s="23">
        <v>35</v>
      </c>
      <c r="F2321" s="23">
        <v>39</v>
      </c>
      <c r="G2321" s="23">
        <v>42</v>
      </c>
      <c r="H2321" s="23">
        <v>48</v>
      </c>
    </row>
    <row r="2322" spans="1:8">
      <c r="A2322" s="23">
        <v>2321</v>
      </c>
      <c r="B2322" s="194">
        <v>44160</v>
      </c>
      <c r="C2322" s="23">
        <v>14</v>
      </c>
      <c r="D2322" s="23">
        <v>25</v>
      </c>
      <c r="E2322" s="23">
        <v>28</v>
      </c>
      <c r="F2322" s="23">
        <v>41</v>
      </c>
      <c r="G2322" s="23">
        <v>43</v>
      </c>
      <c r="H2322" s="23">
        <v>46</v>
      </c>
    </row>
    <row r="2323" spans="1:8">
      <c r="A2323" s="23">
        <v>2322</v>
      </c>
      <c r="B2323" s="194">
        <v>44163</v>
      </c>
      <c r="C2323" s="23">
        <v>2</v>
      </c>
      <c r="D2323" s="23">
        <v>5</v>
      </c>
      <c r="E2323" s="23">
        <v>10</v>
      </c>
      <c r="F2323" s="23">
        <v>29</v>
      </c>
      <c r="G2323" s="23">
        <v>34</v>
      </c>
      <c r="H2323" s="23">
        <v>41</v>
      </c>
    </row>
    <row r="2324" spans="1:8">
      <c r="A2324" s="23">
        <v>2323</v>
      </c>
      <c r="B2324" s="194">
        <v>44167</v>
      </c>
      <c r="C2324" s="23">
        <v>20</v>
      </c>
      <c r="D2324" s="23">
        <v>27</v>
      </c>
      <c r="E2324" s="23">
        <v>35</v>
      </c>
      <c r="F2324" s="23">
        <v>39</v>
      </c>
      <c r="G2324" s="23">
        <v>50</v>
      </c>
      <c r="H2324" s="23">
        <v>59</v>
      </c>
    </row>
    <row r="2325" spans="1:8">
      <c r="A2325" s="23">
        <v>2324</v>
      </c>
      <c r="B2325" s="194">
        <v>44170</v>
      </c>
      <c r="C2325" s="23">
        <v>2</v>
      </c>
      <c r="D2325" s="23">
        <v>16</v>
      </c>
      <c r="E2325" s="23">
        <v>19</v>
      </c>
      <c r="F2325" s="23">
        <v>31</v>
      </c>
      <c r="G2325" s="23">
        <v>43</v>
      </c>
      <c r="H2325" s="23">
        <v>60</v>
      </c>
    </row>
    <row r="2326" spans="1:8">
      <c r="A2326" s="23">
        <v>2325</v>
      </c>
      <c r="B2326" s="194">
        <v>44173</v>
      </c>
      <c r="C2326" s="23">
        <v>33</v>
      </c>
      <c r="D2326" s="23">
        <v>34</v>
      </c>
      <c r="E2326" s="23">
        <v>37</v>
      </c>
      <c r="F2326" s="23">
        <v>46</v>
      </c>
      <c r="G2326" s="23">
        <v>52</v>
      </c>
      <c r="H2326" s="23">
        <v>60</v>
      </c>
    </row>
    <row r="2327" spans="1:8">
      <c r="A2327" s="23">
        <v>2326</v>
      </c>
      <c r="B2327" s="194">
        <v>44175</v>
      </c>
      <c r="C2327" s="23">
        <v>10</v>
      </c>
      <c r="D2327" s="23">
        <v>16</v>
      </c>
      <c r="E2327" s="23">
        <v>27</v>
      </c>
      <c r="F2327" s="23">
        <v>34</v>
      </c>
      <c r="G2327" s="23">
        <v>36</v>
      </c>
      <c r="H2327" s="23">
        <v>57</v>
      </c>
    </row>
    <row r="2328" spans="1:8">
      <c r="A2328" s="23">
        <v>2327</v>
      </c>
      <c r="B2328" s="194">
        <v>44177</v>
      </c>
      <c r="C2328" s="23">
        <v>30</v>
      </c>
      <c r="D2328" s="23">
        <v>37</v>
      </c>
      <c r="E2328" s="23">
        <v>45</v>
      </c>
      <c r="F2328" s="23">
        <v>54</v>
      </c>
      <c r="G2328" s="23">
        <v>57</v>
      </c>
      <c r="H2328" s="23">
        <v>58</v>
      </c>
    </row>
    <row r="2329" spans="1:8">
      <c r="A2329" s="23">
        <v>2328</v>
      </c>
      <c r="B2329" s="194">
        <v>44181</v>
      </c>
      <c r="C2329" s="23">
        <v>8</v>
      </c>
      <c r="D2329" s="23">
        <v>11</v>
      </c>
      <c r="E2329" s="23">
        <v>14</v>
      </c>
      <c r="F2329" s="23">
        <v>39</v>
      </c>
      <c r="G2329" s="23">
        <v>48</v>
      </c>
      <c r="H2329" s="23">
        <v>53</v>
      </c>
    </row>
    <row r="2330" spans="1:8">
      <c r="A2330" s="23">
        <v>2329</v>
      </c>
      <c r="B2330" s="194">
        <v>44184</v>
      </c>
      <c r="C2330" s="23">
        <v>12</v>
      </c>
      <c r="D2330" s="23">
        <v>14</v>
      </c>
      <c r="E2330" s="23">
        <v>28</v>
      </c>
      <c r="F2330" s="23">
        <v>42</v>
      </c>
      <c r="G2330" s="23">
        <v>45</v>
      </c>
      <c r="H2330" s="23">
        <v>55</v>
      </c>
    </row>
    <row r="2331" spans="1:8">
      <c r="A2331" s="23">
        <v>2330</v>
      </c>
      <c r="B2331" s="194">
        <v>44196</v>
      </c>
      <c r="C2331" s="23">
        <v>17</v>
      </c>
      <c r="D2331" s="23">
        <v>20</v>
      </c>
      <c r="E2331" s="23">
        <v>22</v>
      </c>
      <c r="F2331" s="23">
        <v>35</v>
      </c>
      <c r="G2331" s="23">
        <v>41</v>
      </c>
      <c r="H2331" s="23">
        <v>42</v>
      </c>
    </row>
    <row r="2332" spans="1:8">
      <c r="A2332" s="23">
        <v>2331</v>
      </c>
      <c r="B2332" s="194">
        <v>44198</v>
      </c>
      <c r="C2332" s="23">
        <v>11</v>
      </c>
      <c r="D2332" s="23">
        <v>13</v>
      </c>
      <c r="E2332" s="23">
        <v>16</v>
      </c>
      <c r="F2332" s="23">
        <v>36</v>
      </c>
      <c r="G2332" s="23">
        <v>53</v>
      </c>
      <c r="H2332" s="23">
        <v>57</v>
      </c>
    </row>
    <row r="2333" spans="1:8">
      <c r="A2333" s="23">
        <v>2332</v>
      </c>
      <c r="B2333" s="194">
        <v>44202</v>
      </c>
      <c r="C2333" s="23">
        <v>12</v>
      </c>
      <c r="D2333" s="23">
        <v>33</v>
      </c>
      <c r="E2333" s="23">
        <v>35</v>
      </c>
      <c r="F2333" s="23">
        <v>36</v>
      </c>
      <c r="G2333" s="23">
        <v>44</v>
      </c>
      <c r="H2333" s="23">
        <v>52</v>
      </c>
    </row>
    <row r="2334" spans="1:8">
      <c r="A2334" s="23">
        <v>2333</v>
      </c>
      <c r="B2334" s="194">
        <v>44205</v>
      </c>
      <c r="C2334" s="23">
        <v>9</v>
      </c>
      <c r="D2334" s="23">
        <v>16</v>
      </c>
      <c r="E2334" s="23">
        <v>31</v>
      </c>
      <c r="F2334" s="23">
        <v>41</v>
      </c>
      <c r="G2334" s="23">
        <v>53</v>
      </c>
      <c r="H2334" s="23">
        <v>55</v>
      </c>
    </row>
    <row r="2335" spans="1:8">
      <c r="A2335" s="23">
        <v>2334</v>
      </c>
      <c r="B2335" s="194">
        <v>44209</v>
      </c>
      <c r="C2335" s="23">
        <v>4</v>
      </c>
      <c r="D2335" s="23">
        <v>13</v>
      </c>
      <c r="E2335" s="23">
        <v>20</v>
      </c>
      <c r="F2335" s="23">
        <v>22</v>
      </c>
      <c r="G2335" s="23">
        <v>25</v>
      </c>
      <c r="H2335" s="23">
        <v>60</v>
      </c>
    </row>
    <row r="2336" spans="1:8">
      <c r="A2336" s="23">
        <v>2335</v>
      </c>
      <c r="B2336" s="194">
        <v>44212</v>
      </c>
      <c r="C2336" s="23">
        <v>9</v>
      </c>
      <c r="D2336" s="23">
        <v>18</v>
      </c>
      <c r="E2336" s="23">
        <v>23</v>
      </c>
      <c r="F2336" s="23">
        <v>42</v>
      </c>
      <c r="G2336" s="23">
        <v>47</v>
      </c>
      <c r="H2336" s="23">
        <v>49</v>
      </c>
    </row>
    <row r="2337" spans="1:8">
      <c r="A2337" s="23">
        <v>2336</v>
      </c>
      <c r="B2337" s="194">
        <v>44216</v>
      </c>
      <c r="C2337" s="23">
        <v>8</v>
      </c>
      <c r="D2337" s="23">
        <v>10</v>
      </c>
      <c r="E2337" s="23">
        <v>20</v>
      </c>
      <c r="F2337" s="23">
        <v>27</v>
      </c>
      <c r="G2337" s="23">
        <v>28</v>
      </c>
      <c r="H2337" s="23">
        <v>50</v>
      </c>
    </row>
    <row r="2338" spans="1:8">
      <c r="A2338" s="23">
        <v>2337</v>
      </c>
      <c r="B2338" s="194">
        <v>44219</v>
      </c>
      <c r="C2338" s="23">
        <v>2</v>
      </c>
      <c r="D2338" s="23">
        <v>9</v>
      </c>
      <c r="E2338" s="23">
        <v>34</v>
      </c>
      <c r="F2338" s="23">
        <v>49</v>
      </c>
      <c r="G2338" s="23">
        <v>51</v>
      </c>
      <c r="H2338" s="23">
        <v>55</v>
      </c>
    </row>
    <row r="2339" spans="1:8">
      <c r="A2339" s="23">
        <v>2338</v>
      </c>
      <c r="B2339" s="194">
        <v>44222</v>
      </c>
      <c r="C2339" s="23">
        <v>8</v>
      </c>
      <c r="D2339" s="23">
        <v>21</v>
      </c>
      <c r="E2339" s="23">
        <v>23</v>
      </c>
      <c r="F2339" s="23">
        <v>34</v>
      </c>
      <c r="G2339" s="23">
        <v>42</v>
      </c>
      <c r="H2339" s="23">
        <v>47</v>
      </c>
    </row>
    <row r="2340" spans="1:8">
      <c r="A2340" s="23">
        <v>2339</v>
      </c>
      <c r="B2340" s="194">
        <v>44224</v>
      </c>
      <c r="C2340" s="23">
        <v>4</v>
      </c>
      <c r="D2340" s="23">
        <v>18</v>
      </c>
      <c r="E2340" s="23">
        <v>29</v>
      </c>
      <c r="F2340" s="23">
        <v>47</v>
      </c>
      <c r="G2340" s="23">
        <v>48</v>
      </c>
      <c r="H2340" s="23">
        <v>59</v>
      </c>
    </row>
    <row r="2341" spans="1:8">
      <c r="A2341" s="23">
        <v>2340</v>
      </c>
      <c r="B2341" s="194">
        <v>44226</v>
      </c>
      <c r="C2341" s="23">
        <v>16</v>
      </c>
      <c r="D2341" s="23">
        <v>21</v>
      </c>
      <c r="E2341" s="23">
        <v>28</v>
      </c>
      <c r="F2341" s="23">
        <v>41</v>
      </c>
      <c r="G2341" s="23">
        <v>49</v>
      </c>
      <c r="H2341" s="23">
        <v>51</v>
      </c>
    </row>
    <row r="2342" spans="1:8">
      <c r="A2342" s="23">
        <v>2341</v>
      </c>
      <c r="B2342" s="194">
        <v>44230</v>
      </c>
      <c r="C2342" s="23">
        <v>4</v>
      </c>
      <c r="D2342" s="23">
        <v>9</v>
      </c>
      <c r="E2342" s="23">
        <v>31</v>
      </c>
      <c r="F2342" s="23">
        <v>32</v>
      </c>
      <c r="G2342" s="23">
        <v>42</v>
      </c>
      <c r="H2342" s="23">
        <v>46</v>
      </c>
    </row>
    <row r="2343" spans="1:8">
      <c r="A2343" s="23">
        <v>2342</v>
      </c>
      <c r="B2343" s="194">
        <v>44233</v>
      </c>
      <c r="C2343" s="23">
        <v>17</v>
      </c>
      <c r="D2343" s="23">
        <v>20</v>
      </c>
      <c r="E2343" s="23">
        <v>24</v>
      </c>
      <c r="F2343" s="23">
        <v>27</v>
      </c>
      <c r="G2343" s="23">
        <v>40</v>
      </c>
      <c r="H2343" s="23">
        <v>60</v>
      </c>
    </row>
    <row r="2344" spans="1:8">
      <c r="A2344" s="23">
        <v>2343</v>
      </c>
      <c r="B2344" s="194">
        <v>44237</v>
      </c>
      <c r="C2344" s="23">
        <v>4</v>
      </c>
      <c r="D2344" s="23">
        <v>31</v>
      </c>
      <c r="E2344" s="23">
        <v>42</v>
      </c>
      <c r="F2344" s="23">
        <v>45</v>
      </c>
      <c r="G2344" s="23">
        <v>49</v>
      </c>
      <c r="H2344" s="23">
        <v>56</v>
      </c>
    </row>
    <row r="2345" spans="1:8">
      <c r="A2345" s="23">
        <v>2344</v>
      </c>
      <c r="B2345" s="194">
        <v>44240</v>
      </c>
      <c r="C2345" s="23">
        <v>11</v>
      </c>
      <c r="D2345" s="23">
        <v>17</v>
      </c>
      <c r="E2345" s="23">
        <v>25</v>
      </c>
      <c r="F2345" s="23">
        <v>38</v>
      </c>
      <c r="G2345" s="23">
        <v>52</v>
      </c>
      <c r="H2345" s="23">
        <v>57</v>
      </c>
    </row>
    <row r="2346" spans="1:8">
      <c r="A2346" s="23">
        <v>2345</v>
      </c>
      <c r="B2346" s="194">
        <v>44244</v>
      </c>
      <c r="C2346" s="23">
        <v>7</v>
      </c>
      <c r="D2346" s="23">
        <v>16</v>
      </c>
      <c r="E2346" s="23">
        <v>19</v>
      </c>
      <c r="F2346" s="23">
        <v>22</v>
      </c>
      <c r="G2346" s="23">
        <v>28</v>
      </c>
      <c r="H2346" s="23">
        <v>55</v>
      </c>
    </row>
    <row r="2347" spans="1:8">
      <c r="A2347" s="23">
        <v>2346</v>
      </c>
      <c r="B2347" s="194">
        <v>44247</v>
      </c>
      <c r="C2347" s="23">
        <v>3</v>
      </c>
      <c r="D2347" s="23">
        <v>4</v>
      </c>
      <c r="E2347" s="23">
        <v>11</v>
      </c>
      <c r="F2347" s="23">
        <v>40</v>
      </c>
      <c r="G2347" s="23">
        <v>42</v>
      </c>
      <c r="H2347" s="23">
        <v>58</v>
      </c>
    </row>
    <row r="2348" spans="1:8">
      <c r="A2348" s="23">
        <v>2347</v>
      </c>
      <c r="B2348" s="194">
        <v>44251</v>
      </c>
      <c r="C2348" s="23">
        <v>8</v>
      </c>
      <c r="D2348" s="23">
        <v>9</v>
      </c>
      <c r="E2348" s="23">
        <v>17</v>
      </c>
      <c r="F2348" s="23">
        <v>30</v>
      </c>
      <c r="G2348" s="23">
        <v>58</v>
      </c>
      <c r="H2348" s="23">
        <v>60</v>
      </c>
    </row>
    <row r="2349" spans="1:8">
      <c r="A2349" s="23">
        <v>2348</v>
      </c>
      <c r="B2349" s="194">
        <v>44254</v>
      </c>
      <c r="C2349" s="23">
        <v>2</v>
      </c>
      <c r="D2349" s="23">
        <v>3</v>
      </c>
      <c r="E2349" s="23">
        <v>7</v>
      </c>
      <c r="F2349" s="23">
        <v>48</v>
      </c>
      <c r="G2349" s="23">
        <v>51</v>
      </c>
      <c r="H2349" s="23">
        <v>54</v>
      </c>
    </row>
    <row r="2350" spans="1:8">
      <c r="A2350" s="23">
        <v>2349</v>
      </c>
      <c r="B2350" s="194">
        <v>44258</v>
      </c>
      <c r="C2350" s="23">
        <v>5</v>
      </c>
      <c r="D2350" s="23">
        <v>10</v>
      </c>
      <c r="E2350" s="23">
        <v>25</v>
      </c>
      <c r="F2350" s="23">
        <v>32</v>
      </c>
      <c r="G2350" s="23">
        <v>49</v>
      </c>
      <c r="H2350" s="23">
        <v>54</v>
      </c>
    </row>
    <row r="2351" spans="1:8">
      <c r="A2351" s="23">
        <v>2350</v>
      </c>
      <c r="B2351" s="194">
        <v>44261</v>
      </c>
      <c r="C2351" s="23">
        <v>25</v>
      </c>
      <c r="D2351" s="23">
        <v>28</v>
      </c>
      <c r="E2351" s="23">
        <v>29</v>
      </c>
      <c r="F2351" s="23">
        <v>34</v>
      </c>
      <c r="G2351" s="23">
        <v>41</v>
      </c>
      <c r="H2351" s="23">
        <v>45</v>
      </c>
    </row>
    <row r="2352" spans="1:8">
      <c r="A2352" s="23">
        <v>2351</v>
      </c>
      <c r="B2352" s="194">
        <v>44265</v>
      </c>
      <c r="C2352" s="23">
        <v>19</v>
      </c>
      <c r="D2352" s="23">
        <v>22</v>
      </c>
      <c r="E2352" s="23">
        <v>35</v>
      </c>
      <c r="F2352" s="23">
        <v>41</v>
      </c>
      <c r="G2352" s="23">
        <v>47</v>
      </c>
      <c r="H2352" s="23">
        <v>49</v>
      </c>
    </row>
    <row r="2353" spans="1:8">
      <c r="A2353" s="23">
        <v>2352</v>
      </c>
      <c r="B2353" s="194">
        <v>44268</v>
      </c>
      <c r="C2353" s="23">
        <v>9</v>
      </c>
      <c r="D2353" s="23">
        <v>17</v>
      </c>
      <c r="E2353" s="23">
        <v>38</v>
      </c>
      <c r="F2353" s="23">
        <v>41</v>
      </c>
      <c r="G2353" s="23">
        <v>49</v>
      </c>
      <c r="H2353" s="23">
        <v>55</v>
      </c>
    </row>
    <row r="2354" spans="1:8">
      <c r="A2354" s="23">
        <v>2353</v>
      </c>
      <c r="B2354" s="194">
        <v>44272</v>
      </c>
      <c r="C2354" s="23">
        <v>3</v>
      </c>
      <c r="D2354" s="23">
        <v>19</v>
      </c>
      <c r="E2354" s="23">
        <v>34</v>
      </c>
      <c r="F2354" s="23">
        <v>41</v>
      </c>
      <c r="G2354" s="23">
        <v>48</v>
      </c>
      <c r="H2354" s="23">
        <v>53</v>
      </c>
    </row>
    <row r="2355" spans="1:8">
      <c r="A2355" s="23">
        <v>2354</v>
      </c>
      <c r="B2355" s="194">
        <v>44275</v>
      </c>
      <c r="C2355" s="23">
        <v>6</v>
      </c>
      <c r="D2355" s="23">
        <v>18</v>
      </c>
      <c r="E2355" s="23">
        <v>25</v>
      </c>
      <c r="F2355" s="23">
        <v>30</v>
      </c>
      <c r="G2355" s="23">
        <v>42</v>
      </c>
      <c r="H2355" s="23">
        <v>54</v>
      </c>
    </row>
    <row r="2356" spans="1:8">
      <c r="A2356" s="23">
        <v>2355</v>
      </c>
      <c r="B2356" s="194">
        <v>44279</v>
      </c>
      <c r="C2356" s="23">
        <v>7</v>
      </c>
      <c r="D2356" s="23">
        <v>30</v>
      </c>
      <c r="E2356" s="23">
        <v>31</v>
      </c>
      <c r="F2356" s="23">
        <v>41</v>
      </c>
      <c r="G2356" s="23">
        <v>50</v>
      </c>
      <c r="H2356" s="23">
        <v>56</v>
      </c>
    </row>
    <row r="2357" spans="1:8">
      <c r="A2357" s="23">
        <v>2356</v>
      </c>
      <c r="B2357" s="194">
        <v>44282</v>
      </c>
      <c r="C2357" s="23">
        <v>3</v>
      </c>
      <c r="D2357" s="23">
        <v>10</v>
      </c>
      <c r="E2357" s="23">
        <v>25</v>
      </c>
      <c r="F2357" s="23">
        <v>36</v>
      </c>
      <c r="G2357" s="23">
        <v>51</v>
      </c>
      <c r="H2357" s="23">
        <v>58</v>
      </c>
    </row>
    <row r="2358" spans="1:8">
      <c r="A2358" s="23">
        <v>2357</v>
      </c>
      <c r="B2358" s="194">
        <v>44286</v>
      </c>
      <c r="C2358" s="23">
        <v>19</v>
      </c>
      <c r="D2358" s="23">
        <v>28</v>
      </c>
      <c r="E2358" s="23">
        <v>30</v>
      </c>
      <c r="F2358" s="23">
        <v>34</v>
      </c>
      <c r="G2358" s="23">
        <v>40</v>
      </c>
      <c r="H2358" s="23">
        <v>51</v>
      </c>
    </row>
    <row r="2359" spans="1:8">
      <c r="A2359" s="23">
        <v>2358</v>
      </c>
      <c r="B2359" s="194">
        <v>44289</v>
      </c>
      <c r="C2359" s="23">
        <v>5</v>
      </c>
      <c r="D2359" s="23">
        <v>9</v>
      </c>
      <c r="E2359" s="23">
        <v>11</v>
      </c>
      <c r="F2359" s="23">
        <v>16</v>
      </c>
      <c r="G2359" s="23">
        <v>43</v>
      </c>
      <c r="H2359" s="23">
        <v>57</v>
      </c>
    </row>
    <row r="2360" spans="1:8">
      <c r="A2360" s="23">
        <v>2359</v>
      </c>
      <c r="B2360" s="194">
        <v>44292</v>
      </c>
      <c r="C2360" s="23">
        <v>31</v>
      </c>
      <c r="D2360" s="23">
        <v>32</v>
      </c>
      <c r="E2360" s="23">
        <v>39</v>
      </c>
      <c r="F2360" s="23">
        <v>42</v>
      </c>
      <c r="G2360" s="23">
        <v>43</v>
      </c>
      <c r="H2360" s="23">
        <v>51</v>
      </c>
    </row>
    <row r="2361" spans="1:8">
      <c r="A2361" s="23">
        <v>2360</v>
      </c>
      <c r="B2361" s="194">
        <v>44294</v>
      </c>
      <c r="C2361" s="23">
        <v>10</v>
      </c>
      <c r="D2361" s="23">
        <v>15</v>
      </c>
      <c r="E2361" s="23">
        <v>21</v>
      </c>
      <c r="F2361" s="23">
        <v>24</v>
      </c>
      <c r="G2361" s="23">
        <v>29</v>
      </c>
      <c r="H2361" s="23">
        <v>45</v>
      </c>
    </row>
    <row r="2362" spans="1:8">
      <c r="A2362" s="23">
        <v>2361</v>
      </c>
      <c r="B2362" s="194">
        <v>44296</v>
      </c>
      <c r="C2362" s="23">
        <v>14</v>
      </c>
      <c r="D2362" s="23">
        <v>21</v>
      </c>
      <c r="E2362" s="23">
        <v>22</v>
      </c>
      <c r="F2362" s="23">
        <v>29</v>
      </c>
      <c r="G2362" s="23">
        <v>35</v>
      </c>
      <c r="H2362" s="23">
        <v>46</v>
      </c>
    </row>
    <row r="2363" spans="1:8">
      <c r="A2363" s="23">
        <v>2362</v>
      </c>
      <c r="B2363" s="194">
        <v>44300</v>
      </c>
      <c r="C2363" s="23">
        <v>3</v>
      </c>
      <c r="D2363" s="23">
        <v>20</v>
      </c>
      <c r="E2363" s="23">
        <v>22</v>
      </c>
      <c r="F2363" s="23">
        <v>32</v>
      </c>
      <c r="G2363" s="23">
        <v>35</v>
      </c>
      <c r="H2363" s="23">
        <v>50</v>
      </c>
    </row>
    <row r="2364" spans="1:8">
      <c r="A2364" s="23">
        <v>2363</v>
      </c>
      <c r="B2364" s="194">
        <v>44303</v>
      </c>
      <c r="C2364" s="23">
        <v>6</v>
      </c>
      <c r="D2364" s="23">
        <v>14</v>
      </c>
      <c r="E2364" s="23">
        <v>24</v>
      </c>
      <c r="F2364" s="23">
        <v>34</v>
      </c>
      <c r="G2364" s="23">
        <v>39</v>
      </c>
      <c r="H2364" s="23">
        <v>58</v>
      </c>
    </row>
    <row r="2365" spans="1:8">
      <c r="A2365" s="23">
        <v>2364</v>
      </c>
      <c r="B2365" s="194">
        <v>44308</v>
      </c>
      <c r="C2365" s="23">
        <v>20</v>
      </c>
      <c r="D2365" s="23">
        <v>33</v>
      </c>
      <c r="E2365" s="23">
        <v>42</v>
      </c>
      <c r="F2365" s="23">
        <v>44</v>
      </c>
      <c r="G2365" s="23">
        <v>51</v>
      </c>
      <c r="H2365" s="23">
        <v>56</v>
      </c>
    </row>
    <row r="2366" spans="1:8">
      <c r="A2366" s="23">
        <v>2365</v>
      </c>
      <c r="B2366" s="194">
        <v>44310</v>
      </c>
      <c r="C2366" s="23">
        <v>1</v>
      </c>
      <c r="D2366" s="23">
        <v>17</v>
      </c>
      <c r="E2366" s="23">
        <v>28</v>
      </c>
      <c r="F2366" s="23">
        <v>37</v>
      </c>
      <c r="G2366" s="23">
        <v>44</v>
      </c>
      <c r="H2366" s="23">
        <v>50</v>
      </c>
    </row>
    <row r="2367" spans="1:8">
      <c r="A2367" s="23">
        <v>2366</v>
      </c>
      <c r="B2367" s="194">
        <v>44314</v>
      </c>
      <c r="C2367" s="23">
        <v>4</v>
      </c>
      <c r="D2367" s="23">
        <v>27</v>
      </c>
      <c r="E2367" s="23">
        <v>33</v>
      </c>
      <c r="F2367" s="23">
        <v>35</v>
      </c>
      <c r="G2367" s="23">
        <v>38</v>
      </c>
      <c r="H2367" s="23">
        <v>41</v>
      </c>
    </row>
    <row r="2368" spans="1:8">
      <c r="A2368" s="23">
        <v>2367</v>
      </c>
      <c r="B2368" s="194">
        <v>44316</v>
      </c>
      <c r="C2368" s="23">
        <v>5</v>
      </c>
      <c r="D2368" s="23">
        <v>23</v>
      </c>
      <c r="E2368" s="23">
        <v>29</v>
      </c>
      <c r="F2368" s="23">
        <v>34</v>
      </c>
      <c r="G2368" s="23">
        <v>53</v>
      </c>
      <c r="H2368" s="23">
        <v>60</v>
      </c>
    </row>
    <row r="2369" spans="1:8">
      <c r="A2369" s="23">
        <v>2368</v>
      </c>
      <c r="B2369" s="194">
        <v>44320</v>
      </c>
      <c r="C2369" s="23">
        <v>4</v>
      </c>
      <c r="D2369" s="23">
        <v>7</v>
      </c>
      <c r="E2369" s="23">
        <v>13</v>
      </c>
      <c r="F2369" s="23">
        <v>25</v>
      </c>
      <c r="G2369" s="23">
        <v>36</v>
      </c>
      <c r="H2369" s="23">
        <v>58</v>
      </c>
    </row>
    <row r="2370" spans="1:8">
      <c r="A2370" s="23">
        <v>2369</v>
      </c>
      <c r="B2370" s="194">
        <v>44322</v>
      </c>
      <c r="C2370" s="23">
        <v>4</v>
      </c>
      <c r="D2370" s="23">
        <v>9</v>
      </c>
      <c r="E2370" s="23">
        <v>17</v>
      </c>
      <c r="F2370" s="23">
        <v>19</v>
      </c>
      <c r="G2370" s="23">
        <v>37</v>
      </c>
      <c r="H2370" s="23">
        <v>60</v>
      </c>
    </row>
    <row r="2371" spans="1:8">
      <c r="A2371" s="23">
        <v>2370</v>
      </c>
      <c r="B2371" s="194">
        <v>44324</v>
      </c>
      <c r="C2371" s="23">
        <v>7</v>
      </c>
      <c r="D2371" s="23">
        <v>31</v>
      </c>
      <c r="E2371" s="23">
        <v>37</v>
      </c>
      <c r="F2371" s="23">
        <v>42</v>
      </c>
      <c r="G2371" s="23">
        <v>44</v>
      </c>
      <c r="H2371" s="23">
        <v>56</v>
      </c>
    </row>
    <row r="2372" spans="1:8">
      <c r="A2372" s="23">
        <v>2371</v>
      </c>
      <c r="B2372" s="194">
        <v>44328</v>
      </c>
      <c r="C2372" s="23">
        <v>4</v>
      </c>
      <c r="D2372" s="23">
        <v>15</v>
      </c>
      <c r="E2372" s="23">
        <v>30</v>
      </c>
      <c r="F2372" s="23">
        <v>36</v>
      </c>
      <c r="G2372" s="23">
        <v>39</v>
      </c>
      <c r="H2372" s="23">
        <v>48</v>
      </c>
    </row>
    <row r="2373" spans="1:8">
      <c r="A2373" s="23">
        <v>2372</v>
      </c>
      <c r="B2373" s="194">
        <v>44331</v>
      </c>
      <c r="C2373" s="23">
        <v>3</v>
      </c>
      <c r="D2373" s="23">
        <v>19</v>
      </c>
      <c r="E2373" s="23">
        <v>25</v>
      </c>
      <c r="F2373" s="23">
        <v>44</v>
      </c>
      <c r="G2373" s="23">
        <v>46</v>
      </c>
      <c r="H2373" s="23">
        <v>57</v>
      </c>
    </row>
    <row r="2374" spans="1:8">
      <c r="A2374" s="23">
        <v>2373</v>
      </c>
      <c r="B2374" s="194">
        <v>44335</v>
      </c>
      <c r="C2374" s="23">
        <v>23</v>
      </c>
      <c r="D2374" s="23">
        <v>24</v>
      </c>
      <c r="E2374" s="23">
        <v>26</v>
      </c>
      <c r="F2374" s="23">
        <v>44</v>
      </c>
      <c r="G2374" s="23">
        <v>49</v>
      </c>
      <c r="H2374" s="23">
        <v>60</v>
      </c>
    </row>
    <row r="2375" spans="1:8">
      <c r="A2375" s="23">
        <v>2374</v>
      </c>
      <c r="B2375" s="194">
        <v>44338</v>
      </c>
      <c r="C2375" s="23">
        <v>12</v>
      </c>
      <c r="D2375" s="23">
        <v>13</v>
      </c>
      <c r="E2375" s="23">
        <v>25</v>
      </c>
      <c r="F2375" s="23">
        <v>37</v>
      </c>
      <c r="G2375" s="23">
        <v>39</v>
      </c>
      <c r="H2375" s="23">
        <v>41</v>
      </c>
    </row>
    <row r="2376" spans="1:8">
      <c r="A2376" s="23">
        <v>2375</v>
      </c>
      <c r="B2376" s="194">
        <v>44342</v>
      </c>
      <c r="C2376" s="23">
        <v>2</v>
      </c>
      <c r="D2376" s="23">
        <v>6</v>
      </c>
      <c r="E2376" s="23">
        <v>44</v>
      </c>
      <c r="F2376" s="23">
        <v>46</v>
      </c>
      <c r="G2376" s="23">
        <v>53</v>
      </c>
      <c r="H2376" s="23">
        <v>58</v>
      </c>
    </row>
    <row r="2377" spans="1:8">
      <c r="A2377" s="23">
        <v>2376</v>
      </c>
      <c r="B2377" s="194">
        <v>44345</v>
      </c>
      <c r="C2377" s="23">
        <v>12</v>
      </c>
      <c r="D2377" s="23">
        <v>14</v>
      </c>
      <c r="E2377" s="23">
        <v>17</v>
      </c>
      <c r="F2377" s="23">
        <v>18</v>
      </c>
      <c r="G2377" s="23">
        <v>19</v>
      </c>
      <c r="H2377" s="23">
        <v>22</v>
      </c>
    </row>
    <row r="2378" spans="1:8">
      <c r="A2378" s="23">
        <v>2377</v>
      </c>
      <c r="B2378" s="194">
        <v>44349</v>
      </c>
      <c r="C2378" s="23">
        <v>5</v>
      </c>
      <c r="D2378" s="23">
        <v>18</v>
      </c>
      <c r="E2378" s="23">
        <v>29</v>
      </c>
      <c r="F2378" s="23">
        <v>35</v>
      </c>
      <c r="G2378" s="23">
        <v>43</v>
      </c>
      <c r="H2378" s="23">
        <v>44</v>
      </c>
    </row>
    <row r="2379" spans="1:8">
      <c r="A2379" s="23">
        <v>2378</v>
      </c>
      <c r="B2379" s="194">
        <v>44352</v>
      </c>
      <c r="C2379" s="23">
        <v>11</v>
      </c>
      <c r="D2379" s="23">
        <v>37</v>
      </c>
      <c r="E2379" s="23">
        <v>38</v>
      </c>
      <c r="F2379" s="23">
        <v>41</v>
      </c>
      <c r="G2379" s="23">
        <v>49</v>
      </c>
      <c r="H2379" s="23">
        <v>54</v>
      </c>
    </row>
    <row r="2380" spans="1:8">
      <c r="A2380" s="23">
        <v>2379</v>
      </c>
      <c r="B2380" s="194">
        <v>44356</v>
      </c>
      <c r="C2380" s="23">
        <v>2</v>
      </c>
      <c r="D2380" s="23">
        <v>8</v>
      </c>
      <c r="E2380" s="23">
        <v>26</v>
      </c>
      <c r="F2380" s="23">
        <v>32</v>
      </c>
      <c r="G2380" s="23">
        <v>46</v>
      </c>
      <c r="H2380" s="23">
        <v>56</v>
      </c>
    </row>
    <row r="2381" spans="1:8">
      <c r="A2381" s="23">
        <v>2380</v>
      </c>
      <c r="B2381" s="194">
        <v>44359</v>
      </c>
      <c r="C2381" s="23">
        <v>11</v>
      </c>
      <c r="D2381" s="23">
        <v>16</v>
      </c>
      <c r="E2381" s="23">
        <v>20</v>
      </c>
      <c r="F2381" s="23">
        <v>24</v>
      </c>
      <c r="G2381" s="23">
        <v>39</v>
      </c>
      <c r="H2381" s="23">
        <v>53</v>
      </c>
    </row>
    <row r="2382" spans="1:8">
      <c r="A2382" s="23">
        <v>2381</v>
      </c>
      <c r="B2382" s="194">
        <v>44363</v>
      </c>
      <c r="C2382" s="23">
        <v>7</v>
      </c>
      <c r="D2382" s="23">
        <v>23</v>
      </c>
      <c r="E2382" s="23">
        <v>32</v>
      </c>
      <c r="F2382" s="23">
        <v>41</v>
      </c>
      <c r="G2382" s="23">
        <v>42</v>
      </c>
      <c r="H2382" s="23">
        <v>47</v>
      </c>
    </row>
    <row r="2383" spans="1:8">
      <c r="A2383" s="23">
        <v>2382</v>
      </c>
      <c r="B2383" s="194">
        <v>44366</v>
      </c>
      <c r="C2383" s="23">
        <v>6</v>
      </c>
      <c r="D2383" s="23">
        <v>9</v>
      </c>
      <c r="E2383" s="23">
        <v>19</v>
      </c>
      <c r="F2383" s="23">
        <v>38</v>
      </c>
      <c r="G2383" s="23">
        <v>53</v>
      </c>
      <c r="H2383" s="23">
        <v>55</v>
      </c>
    </row>
    <row r="2384" spans="1:8">
      <c r="A2384" s="23">
        <v>2383</v>
      </c>
      <c r="B2384" s="194">
        <v>44370</v>
      </c>
      <c r="C2384" s="23">
        <v>13</v>
      </c>
      <c r="D2384" s="23">
        <v>15</v>
      </c>
      <c r="E2384" s="23">
        <v>16</v>
      </c>
      <c r="F2384" s="23">
        <v>20</v>
      </c>
      <c r="G2384" s="23">
        <v>40</v>
      </c>
      <c r="H2384" s="23">
        <v>41</v>
      </c>
    </row>
    <row r="2385" spans="1:8">
      <c r="A2385" s="23">
        <v>2384</v>
      </c>
      <c r="B2385" s="194">
        <v>44373</v>
      </c>
      <c r="C2385" s="23">
        <v>9</v>
      </c>
      <c r="D2385" s="23">
        <v>13</v>
      </c>
      <c r="E2385" s="23">
        <v>22</v>
      </c>
      <c r="F2385" s="23">
        <v>25</v>
      </c>
      <c r="G2385" s="23">
        <v>26</v>
      </c>
      <c r="H2385" s="23">
        <v>31</v>
      </c>
    </row>
    <row r="2386" spans="1:8">
      <c r="A2386" s="23">
        <v>2385</v>
      </c>
      <c r="B2386" s="194">
        <v>44376</v>
      </c>
      <c r="C2386" s="23">
        <v>12</v>
      </c>
      <c r="D2386" s="23">
        <v>24</v>
      </c>
      <c r="E2386" s="23">
        <v>32</v>
      </c>
      <c r="F2386" s="23">
        <v>37</v>
      </c>
      <c r="G2386" s="23">
        <v>43</v>
      </c>
      <c r="H2386" s="23">
        <v>60</v>
      </c>
    </row>
    <row r="2387" spans="1:8">
      <c r="A2387" s="23">
        <v>2386</v>
      </c>
      <c r="B2387" s="194">
        <v>44378</v>
      </c>
      <c r="C2387" s="23">
        <v>11</v>
      </c>
      <c r="D2387" s="23">
        <v>13</v>
      </c>
      <c r="E2387" s="23">
        <v>16</v>
      </c>
      <c r="F2387" s="23">
        <v>35</v>
      </c>
      <c r="G2387" s="23">
        <v>49</v>
      </c>
      <c r="H2387" s="23">
        <v>50</v>
      </c>
    </row>
    <row r="2388" spans="1:8">
      <c r="A2388" s="23">
        <v>2387</v>
      </c>
      <c r="B2388" s="194">
        <v>44380</v>
      </c>
      <c r="C2388" s="23">
        <v>8</v>
      </c>
      <c r="D2388" s="23">
        <v>26</v>
      </c>
      <c r="E2388" s="23">
        <v>30</v>
      </c>
      <c r="F2388" s="23">
        <v>31</v>
      </c>
      <c r="G2388" s="23">
        <v>38</v>
      </c>
      <c r="H2388" s="23">
        <v>48</v>
      </c>
    </row>
    <row r="2389" spans="1:8">
      <c r="A2389" s="23">
        <v>2388</v>
      </c>
      <c r="B2389" s="194">
        <v>44384</v>
      </c>
      <c r="C2389" s="23">
        <v>8</v>
      </c>
      <c r="D2389" s="23">
        <v>30</v>
      </c>
      <c r="E2389" s="23">
        <v>33</v>
      </c>
      <c r="F2389" s="23">
        <v>37</v>
      </c>
      <c r="G2389" s="23">
        <v>45</v>
      </c>
      <c r="H2389" s="23">
        <v>48</v>
      </c>
    </row>
    <row r="2390" spans="1:8">
      <c r="A2390" s="23">
        <v>2389</v>
      </c>
      <c r="B2390" s="194">
        <v>44387</v>
      </c>
      <c r="C2390" s="23">
        <v>16</v>
      </c>
      <c r="D2390" s="23">
        <v>30</v>
      </c>
      <c r="E2390" s="23">
        <v>37</v>
      </c>
      <c r="F2390" s="23">
        <v>39</v>
      </c>
      <c r="G2390" s="23">
        <v>40</v>
      </c>
      <c r="H2390" s="23">
        <v>51</v>
      </c>
    </row>
    <row r="2391" spans="1:8">
      <c r="A2391" s="23">
        <v>2390</v>
      </c>
      <c r="B2391" s="194">
        <v>44391</v>
      </c>
      <c r="C2391" s="23">
        <v>9</v>
      </c>
      <c r="D2391" s="23">
        <v>13</v>
      </c>
      <c r="E2391" s="23">
        <v>20</v>
      </c>
      <c r="F2391" s="23">
        <v>22</v>
      </c>
      <c r="G2391" s="23">
        <v>32</v>
      </c>
      <c r="H2391" s="23">
        <v>56</v>
      </c>
    </row>
    <row r="2392" spans="1:8">
      <c r="A2392" s="23">
        <v>2391</v>
      </c>
      <c r="B2392" s="194">
        <v>44394</v>
      </c>
      <c r="C2392" s="23">
        <v>5</v>
      </c>
      <c r="D2392" s="23">
        <v>8</v>
      </c>
      <c r="E2392" s="23">
        <v>13</v>
      </c>
      <c r="F2392" s="23">
        <v>27</v>
      </c>
      <c r="G2392" s="23">
        <v>36</v>
      </c>
      <c r="H2392" s="23">
        <v>50</v>
      </c>
    </row>
    <row r="2393" spans="1:8">
      <c r="A2393" s="23">
        <v>2392</v>
      </c>
      <c r="B2393" s="194">
        <v>44398</v>
      </c>
      <c r="C2393" s="23">
        <v>11</v>
      </c>
      <c r="D2393" s="23">
        <v>15</v>
      </c>
      <c r="E2393" s="23">
        <v>23</v>
      </c>
      <c r="F2393" s="23">
        <v>25</v>
      </c>
      <c r="G2393" s="23">
        <v>34</v>
      </c>
      <c r="H2393" s="23">
        <v>53</v>
      </c>
    </row>
    <row r="2394" spans="1:8">
      <c r="A2394" s="23">
        <v>2393</v>
      </c>
      <c r="B2394" s="194">
        <v>44401</v>
      </c>
      <c r="C2394" s="23">
        <v>26</v>
      </c>
      <c r="D2394" s="23">
        <v>27</v>
      </c>
      <c r="E2394" s="23">
        <v>28</v>
      </c>
      <c r="F2394" s="23">
        <v>32</v>
      </c>
      <c r="G2394" s="23">
        <v>38</v>
      </c>
      <c r="H2394" s="23">
        <v>51</v>
      </c>
    </row>
    <row r="2395" spans="1:8">
      <c r="A2395" s="23">
        <v>2394</v>
      </c>
      <c r="B2395" s="194">
        <v>44405</v>
      </c>
      <c r="C2395" s="23">
        <v>5</v>
      </c>
      <c r="D2395" s="23">
        <v>16</v>
      </c>
      <c r="E2395" s="23">
        <v>25</v>
      </c>
      <c r="F2395" s="23">
        <v>36</v>
      </c>
      <c r="G2395" s="23">
        <v>42</v>
      </c>
      <c r="H2395" s="23">
        <v>44</v>
      </c>
    </row>
    <row r="2396" spans="1:8">
      <c r="A2396" s="23">
        <v>2395</v>
      </c>
      <c r="B2396" s="194">
        <v>44408</v>
      </c>
      <c r="C2396" s="23">
        <v>4</v>
      </c>
      <c r="D2396" s="23">
        <v>11</v>
      </c>
      <c r="E2396" s="23">
        <v>12</v>
      </c>
      <c r="F2396" s="23">
        <v>44</v>
      </c>
      <c r="G2396" s="23">
        <v>45</v>
      </c>
      <c r="H2396" s="23">
        <v>57</v>
      </c>
    </row>
    <row r="2397" spans="1:8">
      <c r="A2397" s="23">
        <v>2396</v>
      </c>
      <c r="B2397" s="194">
        <v>44412</v>
      </c>
      <c r="C2397" s="23">
        <v>2</v>
      </c>
      <c r="D2397" s="23">
        <v>3</v>
      </c>
      <c r="E2397" s="23">
        <v>25</v>
      </c>
      <c r="F2397" s="23">
        <v>39</v>
      </c>
      <c r="G2397" s="23">
        <v>42</v>
      </c>
      <c r="H2397" s="23">
        <v>49</v>
      </c>
    </row>
    <row r="2398" spans="1:8">
      <c r="A2398" s="23">
        <v>2397</v>
      </c>
      <c r="B2398" s="194">
        <v>44415</v>
      </c>
      <c r="C2398" s="23">
        <v>6</v>
      </c>
      <c r="D2398" s="23">
        <v>14</v>
      </c>
      <c r="E2398" s="23">
        <v>20</v>
      </c>
      <c r="F2398" s="23">
        <v>39</v>
      </c>
      <c r="G2398" s="23">
        <v>46</v>
      </c>
      <c r="H2398" s="23">
        <v>48</v>
      </c>
    </row>
    <row r="2399" spans="1:8">
      <c r="A2399" s="23">
        <v>2398</v>
      </c>
      <c r="B2399" s="194">
        <v>44418</v>
      </c>
      <c r="C2399" s="23">
        <v>8</v>
      </c>
      <c r="D2399" s="23">
        <v>17</v>
      </c>
      <c r="E2399" s="23">
        <v>30</v>
      </c>
      <c r="F2399" s="23">
        <v>36</v>
      </c>
      <c r="G2399" s="23">
        <v>54</v>
      </c>
      <c r="H2399" s="23">
        <v>59</v>
      </c>
    </row>
    <row r="2400" spans="1:8">
      <c r="A2400" s="23">
        <v>2399</v>
      </c>
      <c r="B2400" s="194">
        <v>44420</v>
      </c>
      <c r="C2400" s="23">
        <v>27</v>
      </c>
      <c r="D2400" s="23">
        <v>35</v>
      </c>
      <c r="E2400" s="23">
        <v>42</v>
      </c>
      <c r="F2400" s="23">
        <v>44</v>
      </c>
      <c r="G2400" s="23">
        <v>51</v>
      </c>
      <c r="H2400" s="23">
        <v>52</v>
      </c>
    </row>
    <row r="2401" spans="1:8">
      <c r="A2401" s="23">
        <v>2400</v>
      </c>
      <c r="B2401" s="194">
        <v>44422</v>
      </c>
      <c r="C2401" s="23">
        <v>9</v>
      </c>
      <c r="D2401" s="23">
        <v>21</v>
      </c>
      <c r="E2401" s="23">
        <v>25</v>
      </c>
      <c r="F2401" s="23">
        <v>26</v>
      </c>
      <c r="G2401" s="23">
        <v>36</v>
      </c>
      <c r="H2401" s="23">
        <v>53</v>
      </c>
    </row>
    <row r="2402" spans="1:8">
      <c r="A2402" s="23">
        <v>2401</v>
      </c>
      <c r="B2402" s="194">
        <v>44426</v>
      </c>
      <c r="C2402" s="23">
        <v>8</v>
      </c>
      <c r="D2402" s="23">
        <v>11</v>
      </c>
      <c r="E2402" s="23">
        <v>13</v>
      </c>
      <c r="F2402" s="23">
        <v>33</v>
      </c>
      <c r="G2402" s="23">
        <v>38</v>
      </c>
      <c r="H2402" s="23">
        <v>48</v>
      </c>
    </row>
    <row r="2403" spans="1:8">
      <c r="A2403" s="23">
        <v>2402</v>
      </c>
      <c r="B2403" s="194">
        <v>44429</v>
      </c>
      <c r="C2403" s="23">
        <v>6</v>
      </c>
      <c r="D2403" s="23">
        <v>22</v>
      </c>
      <c r="E2403" s="23">
        <v>25</v>
      </c>
      <c r="F2403" s="23">
        <v>29</v>
      </c>
      <c r="G2403" s="23">
        <v>30</v>
      </c>
      <c r="H2403" s="23">
        <v>60</v>
      </c>
    </row>
    <row r="2404" spans="1:8">
      <c r="A2404" s="23">
        <v>2403</v>
      </c>
      <c r="B2404" s="194">
        <v>44433</v>
      </c>
      <c r="C2404" s="23">
        <v>10</v>
      </c>
      <c r="D2404" s="23">
        <v>12</v>
      </c>
      <c r="E2404" s="23">
        <v>14</v>
      </c>
      <c r="F2404" s="23">
        <v>32</v>
      </c>
      <c r="G2404" s="23">
        <v>33</v>
      </c>
      <c r="H2404" s="23">
        <v>34</v>
      </c>
    </row>
    <row r="2405" spans="1:8">
      <c r="A2405" s="23">
        <v>2404</v>
      </c>
      <c r="B2405" s="194">
        <v>44436</v>
      </c>
      <c r="C2405" s="23">
        <v>1</v>
      </c>
      <c r="D2405" s="23">
        <v>19</v>
      </c>
      <c r="E2405" s="23">
        <v>35</v>
      </c>
      <c r="F2405" s="23">
        <v>40</v>
      </c>
      <c r="G2405" s="23">
        <v>47</v>
      </c>
      <c r="H2405" s="23">
        <v>54</v>
      </c>
    </row>
    <row r="2406" spans="1:8">
      <c r="A2406" s="23">
        <v>2405</v>
      </c>
      <c r="B2406" s="194">
        <v>44440</v>
      </c>
      <c r="C2406" s="23">
        <v>21</v>
      </c>
      <c r="D2406" s="23">
        <v>38</v>
      </c>
      <c r="E2406" s="23">
        <v>48</v>
      </c>
      <c r="F2406" s="23">
        <v>49</v>
      </c>
      <c r="G2406" s="23">
        <v>53</v>
      </c>
      <c r="H2406" s="23">
        <v>59</v>
      </c>
    </row>
    <row r="2407" spans="1:8">
      <c r="A2407" s="23">
        <v>2406</v>
      </c>
      <c r="B2407" s="194">
        <v>44443</v>
      </c>
      <c r="C2407" s="23">
        <v>8</v>
      </c>
      <c r="D2407" s="23">
        <v>12</v>
      </c>
      <c r="E2407" s="23">
        <v>29</v>
      </c>
      <c r="F2407" s="23">
        <v>43</v>
      </c>
      <c r="G2407" s="23">
        <v>54</v>
      </c>
      <c r="H2407" s="23">
        <v>60</v>
      </c>
    </row>
    <row r="2408" spans="1:8">
      <c r="A2408" s="23">
        <v>2407</v>
      </c>
      <c r="B2408" s="194">
        <v>44447</v>
      </c>
      <c r="C2408" s="23">
        <v>13</v>
      </c>
      <c r="D2408" s="23">
        <v>17</v>
      </c>
      <c r="E2408" s="23">
        <v>31</v>
      </c>
      <c r="F2408" s="23">
        <v>43</v>
      </c>
      <c r="G2408" s="23">
        <v>54</v>
      </c>
      <c r="H2408" s="23">
        <v>55</v>
      </c>
    </row>
    <row r="2409" spans="1:8">
      <c r="A2409" s="23">
        <v>2408</v>
      </c>
      <c r="B2409" s="194">
        <v>44450</v>
      </c>
      <c r="C2409" s="23">
        <v>4</v>
      </c>
      <c r="D2409" s="23">
        <v>29</v>
      </c>
      <c r="E2409" s="23">
        <v>30</v>
      </c>
      <c r="F2409" s="23">
        <v>38</v>
      </c>
      <c r="G2409" s="23">
        <v>43</v>
      </c>
      <c r="H2409" s="23">
        <v>57</v>
      </c>
    </row>
    <row r="2410" spans="1:8">
      <c r="A2410" s="23">
        <v>2409</v>
      </c>
      <c r="B2410" s="194">
        <v>44454</v>
      </c>
      <c r="C2410" s="23">
        <v>2</v>
      </c>
      <c r="D2410" s="23">
        <v>29</v>
      </c>
      <c r="E2410" s="23">
        <v>39</v>
      </c>
      <c r="F2410" s="23">
        <v>49</v>
      </c>
      <c r="G2410" s="23">
        <v>52</v>
      </c>
      <c r="H2410" s="23">
        <v>58</v>
      </c>
    </row>
    <row r="2411" spans="1:8">
      <c r="A2411" s="23">
        <v>2410</v>
      </c>
      <c r="B2411" s="194">
        <v>44457</v>
      </c>
      <c r="C2411" s="23">
        <v>7</v>
      </c>
      <c r="D2411" s="23">
        <v>10</v>
      </c>
      <c r="E2411" s="23">
        <v>27</v>
      </c>
      <c r="F2411" s="23">
        <v>35</v>
      </c>
      <c r="G2411" s="23">
        <v>43</v>
      </c>
      <c r="H2411" s="23">
        <v>59</v>
      </c>
    </row>
    <row r="2412" spans="1:8">
      <c r="A2412" s="23">
        <v>2411</v>
      </c>
      <c r="B2412" s="194">
        <v>44461</v>
      </c>
      <c r="C2412" s="23">
        <v>7</v>
      </c>
      <c r="D2412" s="23">
        <v>26</v>
      </c>
      <c r="E2412" s="23">
        <v>29</v>
      </c>
      <c r="F2412" s="23">
        <v>34</v>
      </c>
      <c r="G2412" s="23">
        <v>43</v>
      </c>
      <c r="H2412" s="23">
        <v>44</v>
      </c>
    </row>
    <row r="2413" spans="1:8">
      <c r="A2413" s="23">
        <v>2412</v>
      </c>
      <c r="B2413" s="194">
        <v>44464</v>
      </c>
      <c r="C2413" s="23">
        <v>9</v>
      </c>
      <c r="D2413" s="23">
        <v>16</v>
      </c>
      <c r="E2413" s="23">
        <v>34</v>
      </c>
      <c r="F2413" s="23">
        <v>36</v>
      </c>
      <c r="G2413" s="23">
        <v>49</v>
      </c>
      <c r="H2413" s="23">
        <v>60</v>
      </c>
    </row>
    <row r="2414" spans="1:8">
      <c r="A2414" s="23">
        <v>2413</v>
      </c>
      <c r="B2414" s="194">
        <v>44467</v>
      </c>
      <c r="C2414" s="23">
        <v>3</v>
      </c>
      <c r="D2414" s="23">
        <v>22</v>
      </c>
      <c r="E2414" s="23">
        <v>37</v>
      </c>
      <c r="F2414" s="23">
        <v>40</v>
      </c>
      <c r="G2414" s="23">
        <v>41</v>
      </c>
      <c r="H2414" s="23">
        <v>48</v>
      </c>
    </row>
    <row r="2415" spans="1:8">
      <c r="A2415" s="23">
        <v>2414</v>
      </c>
      <c r="B2415" s="194">
        <v>44469</v>
      </c>
      <c r="C2415" s="23">
        <v>4</v>
      </c>
      <c r="D2415" s="23">
        <v>5</v>
      </c>
      <c r="E2415" s="23">
        <v>6</v>
      </c>
      <c r="F2415" s="23">
        <v>14</v>
      </c>
      <c r="G2415" s="23">
        <v>29</v>
      </c>
      <c r="H2415" s="23">
        <v>38</v>
      </c>
    </row>
    <row r="2416" spans="1:8">
      <c r="A2416" s="23">
        <v>2415</v>
      </c>
      <c r="B2416" s="194">
        <v>44471</v>
      </c>
      <c r="C2416" s="23">
        <v>10</v>
      </c>
      <c r="D2416" s="23">
        <v>12</v>
      </c>
      <c r="E2416" s="23">
        <v>26</v>
      </c>
      <c r="F2416" s="23">
        <v>29</v>
      </c>
      <c r="G2416" s="23">
        <v>35</v>
      </c>
      <c r="H2416" s="23">
        <v>60</v>
      </c>
    </row>
    <row r="2417" spans="1:8">
      <c r="A2417" s="23">
        <v>2416</v>
      </c>
      <c r="B2417" s="194">
        <v>44475</v>
      </c>
      <c r="C2417" s="23">
        <v>6</v>
      </c>
      <c r="D2417" s="23">
        <v>7</v>
      </c>
      <c r="E2417" s="23">
        <v>11</v>
      </c>
      <c r="F2417" s="23">
        <v>26</v>
      </c>
      <c r="G2417" s="23">
        <v>37</v>
      </c>
      <c r="H2417" s="23">
        <v>57</v>
      </c>
    </row>
    <row r="2418" spans="1:8">
      <c r="A2418" s="23">
        <v>2417</v>
      </c>
      <c r="B2418" s="194">
        <v>44478</v>
      </c>
      <c r="C2418" s="23">
        <v>3</v>
      </c>
      <c r="D2418" s="23">
        <v>7</v>
      </c>
      <c r="E2418" s="23">
        <v>10</v>
      </c>
      <c r="F2418" s="23">
        <v>11</v>
      </c>
      <c r="G2418" s="23">
        <v>27</v>
      </c>
      <c r="H2418" s="23">
        <v>46</v>
      </c>
    </row>
    <row r="2419" spans="1:8">
      <c r="A2419" s="23">
        <v>2418</v>
      </c>
      <c r="B2419" s="194">
        <v>44482</v>
      </c>
      <c r="C2419" s="23">
        <v>2</v>
      </c>
      <c r="D2419" s="23">
        <v>11</v>
      </c>
      <c r="E2419" s="23">
        <v>19</v>
      </c>
      <c r="F2419" s="23">
        <v>27</v>
      </c>
      <c r="G2419" s="23">
        <v>57</v>
      </c>
      <c r="H2419" s="23">
        <v>60</v>
      </c>
    </row>
    <row r="2420" spans="1:8">
      <c r="A2420" s="23">
        <v>2419</v>
      </c>
      <c r="B2420" s="194">
        <v>44485</v>
      </c>
      <c r="C2420" s="23">
        <v>10</v>
      </c>
      <c r="D2420" s="23">
        <v>35</v>
      </c>
      <c r="E2420" s="23">
        <v>43</v>
      </c>
      <c r="F2420" s="23">
        <v>48</v>
      </c>
      <c r="G2420" s="23">
        <v>50</v>
      </c>
      <c r="H2420" s="23">
        <v>53</v>
      </c>
    </row>
    <row r="2421" spans="1:8">
      <c r="A2421" s="23">
        <v>2420</v>
      </c>
      <c r="B2421" s="194">
        <v>44488</v>
      </c>
      <c r="C2421" s="23">
        <v>5</v>
      </c>
      <c r="D2421" s="23">
        <v>8</v>
      </c>
      <c r="E2421" s="23">
        <v>29</v>
      </c>
      <c r="F2421" s="23">
        <v>39</v>
      </c>
      <c r="G2421" s="23">
        <v>44</v>
      </c>
      <c r="H2421" s="23">
        <v>60</v>
      </c>
    </row>
    <row r="2422" spans="1:8">
      <c r="A2422" s="23">
        <v>2421</v>
      </c>
      <c r="B2422" s="194">
        <v>44490</v>
      </c>
      <c r="C2422" s="23">
        <v>2</v>
      </c>
      <c r="D2422" s="23">
        <v>3</v>
      </c>
      <c r="E2422" s="23">
        <v>32</v>
      </c>
      <c r="F2422" s="23">
        <v>35</v>
      </c>
      <c r="G2422" s="23">
        <v>48</v>
      </c>
      <c r="H2422" s="23">
        <v>57</v>
      </c>
    </row>
    <row r="2423" spans="1:8">
      <c r="A2423" s="23">
        <v>2422</v>
      </c>
      <c r="B2423" s="194">
        <v>44492</v>
      </c>
      <c r="C2423" s="23">
        <v>2</v>
      </c>
      <c r="D2423" s="23">
        <v>7</v>
      </c>
      <c r="E2423" s="23">
        <v>10</v>
      </c>
      <c r="F2423" s="23">
        <v>20</v>
      </c>
      <c r="G2423" s="23">
        <v>30</v>
      </c>
      <c r="H2423" s="23">
        <v>46</v>
      </c>
    </row>
    <row r="2424" spans="1:8">
      <c r="A2424" s="23">
        <v>2423</v>
      </c>
      <c r="B2424" s="194">
        <v>44496</v>
      </c>
      <c r="C2424" s="23">
        <v>16</v>
      </c>
      <c r="D2424" s="23">
        <v>18</v>
      </c>
      <c r="E2424" s="23">
        <v>38</v>
      </c>
      <c r="F2424" s="23">
        <v>48</v>
      </c>
      <c r="G2424" s="23">
        <v>51</v>
      </c>
      <c r="H2424" s="23">
        <v>60</v>
      </c>
    </row>
    <row r="2425" spans="1:8">
      <c r="A2425" s="23">
        <v>2424</v>
      </c>
      <c r="B2425" s="194">
        <v>44499</v>
      </c>
      <c r="C2425" s="23">
        <v>3</v>
      </c>
      <c r="D2425" s="23">
        <v>16</v>
      </c>
      <c r="E2425" s="23">
        <v>17</v>
      </c>
      <c r="F2425" s="23">
        <v>37</v>
      </c>
      <c r="G2425" s="23">
        <v>38</v>
      </c>
      <c r="H2425" s="23">
        <v>53</v>
      </c>
    </row>
    <row r="2426" spans="1:8">
      <c r="A2426" s="23">
        <v>2425</v>
      </c>
      <c r="B2426" s="194">
        <v>44503</v>
      </c>
      <c r="C2426" s="23">
        <v>10</v>
      </c>
      <c r="D2426" s="23">
        <v>31</v>
      </c>
      <c r="E2426" s="23">
        <v>38</v>
      </c>
      <c r="F2426" s="23">
        <v>46</v>
      </c>
      <c r="G2426" s="23">
        <v>49</v>
      </c>
      <c r="H2426" s="23">
        <v>54</v>
      </c>
    </row>
    <row r="2427" spans="1:8">
      <c r="A2427" s="23">
        <v>2426</v>
      </c>
      <c r="B2427" s="194">
        <v>44506</v>
      </c>
      <c r="C2427" s="23">
        <v>5</v>
      </c>
      <c r="D2427" s="23">
        <v>11</v>
      </c>
      <c r="E2427" s="23">
        <v>24</v>
      </c>
      <c r="F2427" s="23">
        <v>27</v>
      </c>
      <c r="G2427" s="23">
        <v>32</v>
      </c>
      <c r="H2427" s="23">
        <v>57</v>
      </c>
    </row>
    <row r="2428" spans="1:8">
      <c r="A2428" s="23">
        <v>2427</v>
      </c>
      <c r="B2428" s="194">
        <v>44510</v>
      </c>
      <c r="C2428" s="23">
        <v>3</v>
      </c>
      <c r="D2428" s="23">
        <v>19</v>
      </c>
      <c r="E2428" s="23">
        <v>25</v>
      </c>
      <c r="F2428" s="23">
        <v>37</v>
      </c>
      <c r="G2428" s="23">
        <v>44</v>
      </c>
      <c r="H2428" s="23">
        <v>56</v>
      </c>
    </row>
    <row r="2429" spans="1:8">
      <c r="A2429" s="23">
        <v>2428</v>
      </c>
      <c r="B2429" s="194">
        <v>44513</v>
      </c>
      <c r="C2429" s="23">
        <v>3</v>
      </c>
      <c r="D2429" s="23">
        <v>9</v>
      </c>
      <c r="E2429" s="23">
        <v>25</v>
      </c>
      <c r="F2429" s="23">
        <v>28</v>
      </c>
      <c r="G2429" s="23">
        <v>29</v>
      </c>
      <c r="H2429" s="23">
        <v>39</v>
      </c>
    </row>
    <row r="2430" spans="1:8">
      <c r="A2430" s="23">
        <v>2429</v>
      </c>
      <c r="B2430" s="194">
        <v>44517</v>
      </c>
      <c r="C2430" s="23">
        <v>11</v>
      </c>
      <c r="D2430" s="23">
        <v>37</v>
      </c>
      <c r="E2430" s="23">
        <v>53</v>
      </c>
      <c r="F2430" s="23">
        <v>55</v>
      </c>
      <c r="G2430" s="23">
        <v>56</v>
      </c>
      <c r="H2430" s="23">
        <v>60</v>
      </c>
    </row>
    <row r="2431" spans="1:8">
      <c r="A2431" s="23">
        <v>2430</v>
      </c>
      <c r="B2431" s="194">
        <v>44520</v>
      </c>
      <c r="C2431" s="23">
        <v>19</v>
      </c>
      <c r="D2431" s="23">
        <v>26</v>
      </c>
      <c r="E2431" s="23">
        <v>39</v>
      </c>
      <c r="F2431" s="23">
        <v>45</v>
      </c>
      <c r="G2431" s="23">
        <v>46</v>
      </c>
      <c r="H2431" s="23">
        <v>56</v>
      </c>
    </row>
    <row r="2432" spans="1:8">
      <c r="A2432" s="23">
        <v>2431</v>
      </c>
      <c r="B2432" s="194">
        <v>44524</v>
      </c>
      <c r="C2432" s="23">
        <v>8</v>
      </c>
      <c r="D2432" s="23">
        <v>11</v>
      </c>
      <c r="E2432" s="23">
        <v>22</v>
      </c>
      <c r="F2432" s="23">
        <v>25</v>
      </c>
      <c r="G2432" s="23">
        <v>26</v>
      </c>
      <c r="H2432" s="23">
        <v>36</v>
      </c>
    </row>
    <row r="2433" spans="1:8">
      <c r="A2433" s="23">
        <v>2432</v>
      </c>
      <c r="B2433" s="194">
        <v>44527</v>
      </c>
      <c r="C2433" s="23">
        <v>7</v>
      </c>
      <c r="D2433" s="23">
        <v>29</v>
      </c>
      <c r="E2433" s="23">
        <v>38</v>
      </c>
      <c r="F2433" s="23">
        <v>40</v>
      </c>
      <c r="G2433" s="23">
        <v>44</v>
      </c>
      <c r="H2433" s="23">
        <v>52</v>
      </c>
    </row>
    <row r="2434" spans="1:8">
      <c r="A2434" s="23">
        <v>2433</v>
      </c>
      <c r="B2434" s="194">
        <v>44531</v>
      </c>
      <c r="C2434" s="23">
        <v>8</v>
      </c>
      <c r="D2434" s="23">
        <v>9</v>
      </c>
      <c r="E2434" s="23">
        <v>32</v>
      </c>
      <c r="F2434" s="23">
        <v>52</v>
      </c>
      <c r="G2434" s="23">
        <v>53</v>
      </c>
      <c r="H2434" s="23">
        <v>57</v>
      </c>
    </row>
    <row r="2435" spans="1:8">
      <c r="A2435" s="23">
        <v>2434</v>
      </c>
      <c r="B2435" s="194">
        <v>44534</v>
      </c>
      <c r="C2435" s="23">
        <v>1</v>
      </c>
      <c r="D2435" s="23">
        <v>2</v>
      </c>
      <c r="E2435" s="23">
        <v>14</v>
      </c>
      <c r="F2435" s="23">
        <v>28</v>
      </c>
      <c r="G2435" s="23">
        <v>40</v>
      </c>
      <c r="H2435" s="23">
        <v>51</v>
      </c>
    </row>
    <row r="2436" spans="1:8">
      <c r="A2436" s="23">
        <v>2435</v>
      </c>
      <c r="B2436" s="194">
        <v>44537</v>
      </c>
      <c r="C2436" s="23">
        <v>5</v>
      </c>
      <c r="D2436" s="23">
        <v>22</v>
      </c>
      <c r="E2436" s="23">
        <v>30</v>
      </c>
      <c r="F2436" s="23">
        <v>32</v>
      </c>
      <c r="G2436" s="23">
        <v>33</v>
      </c>
      <c r="H2436" s="23">
        <v>36</v>
      </c>
    </row>
    <row r="2437" spans="1:8">
      <c r="A2437" s="23">
        <v>2436</v>
      </c>
      <c r="B2437" s="194">
        <v>44539</v>
      </c>
      <c r="C2437" s="23">
        <v>5</v>
      </c>
      <c r="D2437" s="23">
        <v>15</v>
      </c>
      <c r="E2437" s="23">
        <v>28</v>
      </c>
      <c r="F2437" s="23">
        <v>32</v>
      </c>
      <c r="G2437" s="23">
        <v>38</v>
      </c>
      <c r="H2437" s="23">
        <v>54</v>
      </c>
    </row>
    <row r="2438" spans="1:8">
      <c r="A2438" s="23">
        <v>2437</v>
      </c>
      <c r="B2438" s="194">
        <v>44541</v>
      </c>
      <c r="C2438" s="23">
        <v>1</v>
      </c>
      <c r="D2438" s="23">
        <v>19</v>
      </c>
      <c r="E2438" s="23">
        <v>41</v>
      </c>
      <c r="F2438" s="23">
        <v>46</v>
      </c>
      <c r="G2438" s="23">
        <v>48</v>
      </c>
      <c r="H2438" s="23">
        <v>55</v>
      </c>
    </row>
    <row r="2439" spans="1:8">
      <c r="A2439" s="23">
        <v>2438</v>
      </c>
      <c r="B2439" s="194">
        <v>44545</v>
      </c>
      <c r="C2439" s="23">
        <v>4</v>
      </c>
      <c r="D2439" s="23">
        <v>11</v>
      </c>
      <c r="E2439" s="23">
        <v>19</v>
      </c>
      <c r="F2439" s="23">
        <v>25</v>
      </c>
      <c r="G2439" s="23">
        <v>37</v>
      </c>
      <c r="H2439" s="23">
        <v>55</v>
      </c>
    </row>
    <row r="2440" spans="1:8">
      <c r="A2440" s="23">
        <v>2439</v>
      </c>
      <c r="B2440" s="194">
        <v>44548</v>
      </c>
      <c r="C2440" s="23">
        <v>2</v>
      </c>
      <c r="D2440" s="23">
        <v>8</v>
      </c>
      <c r="E2440" s="23">
        <v>34</v>
      </c>
      <c r="F2440" s="23">
        <v>38</v>
      </c>
      <c r="G2440" s="23">
        <v>47</v>
      </c>
      <c r="H2440" s="23">
        <v>51</v>
      </c>
    </row>
    <row r="2441" spans="1:8">
      <c r="A2441" s="23">
        <v>2440</v>
      </c>
      <c r="B2441" s="194">
        <v>44561</v>
      </c>
      <c r="C2441" s="23">
        <v>12</v>
      </c>
      <c r="D2441" s="23">
        <v>15</v>
      </c>
      <c r="E2441" s="23">
        <v>23</v>
      </c>
      <c r="F2441" s="23">
        <v>32</v>
      </c>
      <c r="G2441" s="23">
        <v>33</v>
      </c>
      <c r="H2441" s="23">
        <v>46</v>
      </c>
    </row>
    <row r="2442" spans="1:8">
      <c r="A2442" s="23">
        <v>2441</v>
      </c>
      <c r="B2442" s="194">
        <v>44566</v>
      </c>
      <c r="C2442" s="23">
        <v>9</v>
      </c>
      <c r="D2442" s="23">
        <v>41</v>
      </c>
      <c r="E2442" s="23">
        <v>42</v>
      </c>
      <c r="F2442" s="23">
        <v>46</v>
      </c>
      <c r="G2442" s="23">
        <v>47</v>
      </c>
      <c r="H2442" s="23">
        <v>54</v>
      </c>
    </row>
    <row r="2443" spans="1:8">
      <c r="A2443" s="23">
        <v>2442</v>
      </c>
      <c r="B2443" s="194">
        <v>44569</v>
      </c>
      <c r="C2443" s="23">
        <v>2</v>
      </c>
      <c r="D2443" s="23">
        <v>7</v>
      </c>
      <c r="E2443" s="23">
        <v>9</v>
      </c>
      <c r="F2443" s="23">
        <v>25</v>
      </c>
      <c r="G2443" s="23">
        <v>41</v>
      </c>
      <c r="H2443" s="23">
        <v>49</v>
      </c>
    </row>
    <row r="2444" spans="1:8">
      <c r="A2444" s="23">
        <v>2443</v>
      </c>
      <c r="B2444" s="194">
        <v>44573</v>
      </c>
      <c r="C2444" s="23">
        <v>1</v>
      </c>
      <c r="D2444" s="23">
        <v>5</v>
      </c>
      <c r="E2444" s="23">
        <v>12</v>
      </c>
      <c r="F2444" s="23">
        <v>13</v>
      </c>
      <c r="G2444" s="23">
        <v>17</v>
      </c>
      <c r="H2444" s="23">
        <v>31</v>
      </c>
    </row>
    <row r="2445" spans="1:8">
      <c r="A2445" s="23">
        <v>2444</v>
      </c>
      <c r="B2445" s="194">
        <v>44576</v>
      </c>
      <c r="C2445" s="23">
        <v>15</v>
      </c>
      <c r="D2445" s="23">
        <v>17</v>
      </c>
      <c r="E2445" s="23">
        <v>20</v>
      </c>
      <c r="F2445" s="23">
        <v>35</v>
      </c>
      <c r="G2445" s="23">
        <v>37</v>
      </c>
      <c r="H2445" s="23">
        <v>43</v>
      </c>
    </row>
    <row r="2446" spans="1:8">
      <c r="A2446" s="23">
        <v>2445</v>
      </c>
      <c r="B2446" s="194">
        <v>44580</v>
      </c>
      <c r="C2446" s="23">
        <v>11</v>
      </c>
      <c r="D2446" s="23">
        <v>25</v>
      </c>
      <c r="E2446" s="23">
        <v>32</v>
      </c>
      <c r="F2446" s="23">
        <v>37</v>
      </c>
      <c r="G2446" s="23">
        <v>47</v>
      </c>
      <c r="H2446" s="23">
        <v>56</v>
      </c>
    </row>
    <row r="2447" spans="1:8">
      <c r="A2447" s="23">
        <v>2446</v>
      </c>
      <c r="B2447" s="194">
        <v>44583</v>
      </c>
      <c r="C2447" s="23">
        <v>1</v>
      </c>
      <c r="D2447" s="23">
        <v>13</v>
      </c>
      <c r="E2447" s="23">
        <v>27</v>
      </c>
      <c r="F2447" s="23">
        <v>41</v>
      </c>
      <c r="G2447" s="23">
        <v>51</v>
      </c>
      <c r="H2447" s="23">
        <v>58</v>
      </c>
    </row>
    <row r="2448" spans="1:8">
      <c r="A2448" s="23">
        <v>2447</v>
      </c>
      <c r="B2448" s="194">
        <v>44586</v>
      </c>
      <c r="C2448" s="23">
        <v>13</v>
      </c>
      <c r="D2448" s="23">
        <v>19</v>
      </c>
      <c r="E2448" s="23">
        <v>29</v>
      </c>
      <c r="F2448" s="23">
        <v>42</v>
      </c>
      <c r="G2448" s="23">
        <v>49</v>
      </c>
      <c r="H2448" s="23">
        <v>52</v>
      </c>
    </row>
    <row r="2449" spans="1:8">
      <c r="A2449" s="23">
        <v>2448</v>
      </c>
      <c r="B2449" s="194">
        <v>44588</v>
      </c>
      <c r="C2449" s="23">
        <v>18</v>
      </c>
      <c r="D2449" s="23">
        <v>30</v>
      </c>
      <c r="E2449" s="23">
        <v>32</v>
      </c>
      <c r="F2449" s="23">
        <v>35</v>
      </c>
      <c r="G2449" s="23">
        <v>40</v>
      </c>
      <c r="H2449" s="23">
        <v>48</v>
      </c>
    </row>
    <row r="2450" spans="1:8">
      <c r="A2450" s="23">
        <v>2449</v>
      </c>
      <c r="B2450" s="194">
        <v>44590</v>
      </c>
      <c r="C2450" s="23">
        <v>14</v>
      </c>
      <c r="D2450" s="23">
        <v>20</v>
      </c>
      <c r="E2450" s="23">
        <v>21</v>
      </c>
      <c r="F2450" s="23">
        <v>31</v>
      </c>
      <c r="G2450" s="23">
        <v>49</v>
      </c>
      <c r="H2450" s="23">
        <v>52</v>
      </c>
    </row>
    <row r="2451" spans="1:8">
      <c r="A2451" s="23">
        <v>2450</v>
      </c>
      <c r="B2451" s="194">
        <v>44594</v>
      </c>
      <c r="C2451" s="23">
        <v>2</v>
      </c>
      <c r="D2451" s="23">
        <v>6</v>
      </c>
      <c r="E2451" s="23">
        <v>11</v>
      </c>
      <c r="F2451" s="23">
        <v>15</v>
      </c>
      <c r="G2451" s="23">
        <v>17</v>
      </c>
      <c r="H2451" s="23">
        <v>39</v>
      </c>
    </row>
    <row r="2452" spans="1:8">
      <c r="A2452" s="23">
        <v>2451</v>
      </c>
      <c r="B2452" s="194">
        <v>44597</v>
      </c>
      <c r="C2452" s="23">
        <v>13</v>
      </c>
      <c r="D2452" s="23">
        <v>26</v>
      </c>
      <c r="E2452" s="23">
        <v>31</v>
      </c>
      <c r="F2452" s="23">
        <v>46</v>
      </c>
      <c r="G2452" s="23">
        <v>51</v>
      </c>
      <c r="H2452" s="23">
        <v>60</v>
      </c>
    </row>
    <row r="2453" spans="1:8">
      <c r="A2453" s="23">
        <v>2452</v>
      </c>
      <c r="B2453" s="194">
        <v>44601</v>
      </c>
      <c r="C2453" s="23">
        <v>8</v>
      </c>
      <c r="D2453" s="23">
        <v>10</v>
      </c>
      <c r="E2453" s="23">
        <v>51</v>
      </c>
      <c r="F2453" s="23">
        <v>56</v>
      </c>
      <c r="G2453" s="23">
        <v>57</v>
      </c>
      <c r="H2453" s="23">
        <v>58</v>
      </c>
    </row>
    <row r="2454" spans="1:8">
      <c r="A2454" s="23">
        <v>2453</v>
      </c>
      <c r="B2454" s="194">
        <v>44604</v>
      </c>
      <c r="C2454" s="23">
        <v>10</v>
      </c>
      <c r="D2454" s="23">
        <v>14</v>
      </c>
      <c r="E2454" s="23">
        <v>15</v>
      </c>
      <c r="F2454" s="23">
        <v>24</v>
      </c>
      <c r="G2454" s="23">
        <v>34</v>
      </c>
      <c r="H2454" s="23">
        <v>44</v>
      </c>
    </row>
    <row r="2455" spans="1:8">
      <c r="A2455" s="23">
        <v>2454</v>
      </c>
      <c r="B2455" s="194">
        <v>44608</v>
      </c>
      <c r="C2455" s="23">
        <v>9</v>
      </c>
      <c r="D2455" s="23">
        <v>14</v>
      </c>
      <c r="E2455" s="23">
        <v>22</v>
      </c>
      <c r="F2455" s="23">
        <v>24</v>
      </c>
      <c r="G2455" s="23">
        <v>44</v>
      </c>
      <c r="H2455" s="23">
        <v>47</v>
      </c>
    </row>
    <row r="2456" spans="1:8">
      <c r="A2456" s="23">
        <v>2455</v>
      </c>
      <c r="B2456" s="194">
        <v>44611</v>
      </c>
      <c r="C2456" s="23">
        <v>21</v>
      </c>
      <c r="D2456" s="23">
        <v>38</v>
      </c>
      <c r="E2456" s="23">
        <v>50</v>
      </c>
      <c r="F2456" s="23">
        <v>53</v>
      </c>
      <c r="G2456" s="23">
        <v>56</v>
      </c>
      <c r="H2456" s="23">
        <v>59</v>
      </c>
    </row>
    <row r="2457" spans="1:8">
      <c r="A2457" s="23">
        <v>2456</v>
      </c>
      <c r="B2457" s="194">
        <v>44614</v>
      </c>
      <c r="C2457" s="23">
        <v>28</v>
      </c>
      <c r="D2457" s="23">
        <v>34</v>
      </c>
      <c r="E2457" s="23">
        <v>40</v>
      </c>
      <c r="F2457" s="23">
        <v>41</v>
      </c>
      <c r="G2457" s="23">
        <v>52</v>
      </c>
      <c r="H2457" s="23">
        <v>55</v>
      </c>
    </row>
    <row r="2458" spans="1:8">
      <c r="A2458" s="23">
        <v>2457</v>
      </c>
      <c r="B2458" s="194">
        <v>44616</v>
      </c>
      <c r="C2458" s="23">
        <v>10</v>
      </c>
      <c r="D2458" s="23">
        <v>19</v>
      </c>
      <c r="E2458" s="23">
        <v>46</v>
      </c>
      <c r="F2458" s="23">
        <v>47</v>
      </c>
      <c r="G2458" s="23">
        <v>49</v>
      </c>
      <c r="H2458" s="23">
        <v>50</v>
      </c>
    </row>
    <row r="2459" spans="1:8">
      <c r="A2459" s="23">
        <v>2458</v>
      </c>
      <c r="B2459" s="194">
        <v>44618</v>
      </c>
      <c r="C2459" s="23">
        <v>15</v>
      </c>
      <c r="D2459" s="23">
        <v>40</v>
      </c>
      <c r="E2459" s="23">
        <v>44</v>
      </c>
      <c r="F2459" s="23">
        <v>45</v>
      </c>
      <c r="G2459" s="23">
        <v>47</v>
      </c>
      <c r="H2459" s="23">
        <v>51</v>
      </c>
    </row>
    <row r="2460" spans="1:8">
      <c r="A2460" s="23">
        <v>2459</v>
      </c>
      <c r="B2460" s="194">
        <v>44623</v>
      </c>
      <c r="C2460" s="23">
        <v>15</v>
      </c>
      <c r="D2460" s="23">
        <v>24</v>
      </c>
      <c r="E2460" s="23">
        <v>33</v>
      </c>
      <c r="F2460" s="23">
        <v>49</v>
      </c>
      <c r="G2460" s="23">
        <v>53</v>
      </c>
      <c r="H2460" s="23">
        <v>59</v>
      </c>
    </row>
    <row r="2461" spans="1:8">
      <c r="A2461" s="23">
        <v>2460</v>
      </c>
      <c r="B2461" s="194">
        <v>44625</v>
      </c>
      <c r="C2461" s="23">
        <v>16</v>
      </c>
      <c r="D2461" s="23">
        <v>17</v>
      </c>
      <c r="E2461" s="23">
        <v>18</v>
      </c>
      <c r="F2461" s="23">
        <v>28</v>
      </c>
      <c r="G2461" s="23">
        <v>35</v>
      </c>
      <c r="H2461" s="23">
        <v>47</v>
      </c>
    </row>
    <row r="2462" spans="1:8">
      <c r="A2462" s="23">
        <v>2461</v>
      </c>
      <c r="B2462" s="194">
        <v>44629</v>
      </c>
      <c r="C2462" s="23">
        <v>8</v>
      </c>
      <c r="D2462" s="23">
        <v>11</v>
      </c>
      <c r="E2462" s="23">
        <v>16</v>
      </c>
      <c r="F2462" s="23">
        <v>21</v>
      </c>
      <c r="G2462" s="23">
        <v>32</v>
      </c>
      <c r="H2462" s="23">
        <v>37</v>
      </c>
    </row>
    <row r="2463" spans="1:8">
      <c r="A2463" s="23">
        <v>2462</v>
      </c>
      <c r="B2463" s="194">
        <v>44632</v>
      </c>
      <c r="C2463" s="23">
        <v>3</v>
      </c>
      <c r="D2463" s="23">
        <v>16</v>
      </c>
      <c r="E2463" s="23">
        <v>23</v>
      </c>
      <c r="F2463" s="23">
        <v>41</v>
      </c>
      <c r="G2463" s="23">
        <v>45</v>
      </c>
      <c r="H2463" s="23">
        <v>57</v>
      </c>
    </row>
    <row r="2464" spans="1:8">
      <c r="A2464" s="23">
        <v>2463</v>
      </c>
      <c r="B2464" s="194">
        <v>44636</v>
      </c>
      <c r="C2464" s="23">
        <v>11</v>
      </c>
      <c r="D2464" s="23">
        <v>16</v>
      </c>
      <c r="E2464" s="23">
        <v>31</v>
      </c>
      <c r="F2464" s="23">
        <v>37</v>
      </c>
      <c r="G2464" s="23">
        <v>42</v>
      </c>
      <c r="H2464" s="23">
        <v>51</v>
      </c>
    </row>
    <row r="2465" spans="1:8">
      <c r="A2465" s="23">
        <v>2464</v>
      </c>
      <c r="B2465" s="194">
        <v>44639</v>
      </c>
      <c r="C2465" s="23">
        <v>2</v>
      </c>
      <c r="D2465" s="23">
        <v>7</v>
      </c>
      <c r="E2465" s="23">
        <v>24</v>
      </c>
      <c r="F2465" s="23">
        <v>43</v>
      </c>
      <c r="G2465" s="23">
        <v>52</v>
      </c>
      <c r="H2465" s="23">
        <v>56</v>
      </c>
    </row>
    <row r="2466" spans="1:8">
      <c r="A2466" s="23">
        <v>2465</v>
      </c>
      <c r="B2466" s="194">
        <v>44643</v>
      </c>
      <c r="C2466" s="23">
        <v>3</v>
      </c>
      <c r="D2466" s="23">
        <v>8</v>
      </c>
      <c r="E2466" s="23">
        <v>23</v>
      </c>
      <c r="F2466" s="23">
        <v>29</v>
      </c>
      <c r="G2466" s="23">
        <v>53</v>
      </c>
      <c r="H2466" s="23">
        <v>54</v>
      </c>
    </row>
    <row r="2467" spans="1:8">
      <c r="A2467" s="23">
        <v>2466</v>
      </c>
      <c r="B2467" s="194">
        <v>44646</v>
      </c>
      <c r="C2467" s="23">
        <v>2</v>
      </c>
      <c r="D2467" s="23">
        <v>3</v>
      </c>
      <c r="E2467" s="23">
        <v>13</v>
      </c>
      <c r="F2467" s="23">
        <v>20</v>
      </c>
      <c r="G2467" s="23">
        <v>53</v>
      </c>
      <c r="H2467" s="23">
        <v>54</v>
      </c>
    </row>
    <row r="2468" spans="1:8">
      <c r="A2468" s="23">
        <v>2467</v>
      </c>
      <c r="B2468" s="194">
        <v>44650</v>
      </c>
      <c r="C2468" s="23">
        <v>1</v>
      </c>
      <c r="D2468" s="23">
        <v>10</v>
      </c>
      <c r="E2468" s="23">
        <v>19</v>
      </c>
      <c r="F2468" s="23">
        <v>34</v>
      </c>
      <c r="G2468" s="23">
        <v>35</v>
      </c>
      <c r="H2468" s="23">
        <v>45</v>
      </c>
    </row>
    <row r="2469" spans="1:8">
      <c r="A2469" s="23">
        <v>2468</v>
      </c>
      <c r="B2469" s="194">
        <v>44653</v>
      </c>
      <c r="C2469" s="23">
        <v>22</v>
      </c>
      <c r="D2469" s="23">
        <v>35</v>
      </c>
      <c r="E2469" s="23">
        <v>41</v>
      </c>
      <c r="F2469" s="23">
        <v>42</v>
      </c>
      <c r="G2469" s="23">
        <v>53</v>
      </c>
      <c r="H2469" s="23">
        <v>57</v>
      </c>
    </row>
    <row r="2470" spans="1:8">
      <c r="A2470" s="23">
        <v>2469</v>
      </c>
      <c r="B2470" s="194">
        <v>44657</v>
      </c>
      <c r="C2470" s="23">
        <v>5</v>
      </c>
      <c r="D2470" s="23">
        <v>28</v>
      </c>
      <c r="E2470" s="23">
        <v>30</v>
      </c>
      <c r="F2470" s="23">
        <v>38</v>
      </c>
      <c r="G2470" s="23">
        <v>52</v>
      </c>
      <c r="H2470" s="23">
        <v>55</v>
      </c>
    </row>
    <row r="2471" spans="1:8">
      <c r="A2471" s="23">
        <v>2470</v>
      </c>
      <c r="B2471" s="194">
        <v>44660</v>
      </c>
      <c r="C2471" s="23">
        <v>8</v>
      </c>
      <c r="D2471" s="23">
        <v>33</v>
      </c>
      <c r="E2471" s="23">
        <v>40</v>
      </c>
      <c r="F2471" s="23">
        <v>42</v>
      </c>
      <c r="G2471" s="23">
        <v>48</v>
      </c>
      <c r="H2471" s="23">
        <v>51</v>
      </c>
    </row>
    <row r="2472" spans="1:8">
      <c r="A2472" s="23">
        <v>2471</v>
      </c>
      <c r="B2472" s="194">
        <v>44664</v>
      </c>
      <c r="C2472" s="23">
        <v>8</v>
      </c>
      <c r="D2472" s="23">
        <v>23</v>
      </c>
      <c r="E2472" s="23">
        <v>29</v>
      </c>
      <c r="F2472" s="23">
        <v>30</v>
      </c>
      <c r="G2472" s="23">
        <v>36</v>
      </c>
      <c r="H2472" s="23">
        <v>55</v>
      </c>
    </row>
    <row r="2473" spans="1:8">
      <c r="A2473" s="23">
        <v>2472</v>
      </c>
      <c r="B2473" s="194">
        <v>44667</v>
      </c>
      <c r="C2473" s="23">
        <v>5</v>
      </c>
      <c r="D2473" s="23">
        <v>13</v>
      </c>
      <c r="E2473" s="23">
        <v>18</v>
      </c>
      <c r="F2473" s="23">
        <v>23</v>
      </c>
      <c r="G2473" s="23">
        <v>35</v>
      </c>
      <c r="H2473" s="23">
        <v>36</v>
      </c>
    </row>
    <row r="2474" spans="1:8">
      <c r="A2474" s="23">
        <v>2473</v>
      </c>
      <c r="B2474" s="194">
        <v>44671</v>
      </c>
      <c r="C2474" s="23">
        <v>15</v>
      </c>
      <c r="D2474" s="23">
        <v>18</v>
      </c>
      <c r="E2474" s="23">
        <v>28</v>
      </c>
      <c r="F2474" s="23">
        <v>42</v>
      </c>
      <c r="G2474" s="23">
        <v>55</v>
      </c>
      <c r="H2474" s="23">
        <v>60</v>
      </c>
    </row>
    <row r="2475" spans="1:8">
      <c r="A2475" s="23">
        <v>2474</v>
      </c>
      <c r="B2475" s="194">
        <v>44674</v>
      </c>
      <c r="C2475" s="23">
        <v>22</v>
      </c>
      <c r="D2475" s="23">
        <v>30</v>
      </c>
      <c r="E2475" s="23">
        <v>38</v>
      </c>
      <c r="F2475" s="23">
        <v>39</v>
      </c>
      <c r="G2475" s="23">
        <v>49</v>
      </c>
      <c r="H2475" s="23">
        <v>56</v>
      </c>
    </row>
    <row r="2476" spans="1:8">
      <c r="A2476" s="23">
        <v>2475</v>
      </c>
      <c r="B2476" s="194">
        <v>44677</v>
      </c>
      <c r="C2476" s="23">
        <v>1</v>
      </c>
      <c r="D2476" s="23">
        <v>40</v>
      </c>
      <c r="E2476" s="23">
        <v>44</v>
      </c>
      <c r="F2476" s="23">
        <v>45</v>
      </c>
      <c r="G2476" s="23">
        <v>58</v>
      </c>
      <c r="H2476" s="23">
        <v>60</v>
      </c>
    </row>
    <row r="2477" spans="1:8">
      <c r="A2477" s="23">
        <v>2476</v>
      </c>
      <c r="B2477" s="194">
        <v>44679</v>
      </c>
      <c r="C2477" s="23">
        <v>2</v>
      </c>
      <c r="D2477" s="23">
        <v>7</v>
      </c>
      <c r="E2477" s="23">
        <v>32</v>
      </c>
      <c r="F2477" s="23">
        <v>46</v>
      </c>
      <c r="G2477" s="23">
        <v>49</v>
      </c>
      <c r="H2477" s="23">
        <v>55</v>
      </c>
    </row>
    <row r="2478" spans="1:8">
      <c r="A2478" s="23">
        <v>2477</v>
      </c>
      <c r="B2478" s="194">
        <v>44681</v>
      </c>
      <c r="C2478" s="23">
        <v>20</v>
      </c>
      <c r="D2478" s="23">
        <v>33</v>
      </c>
      <c r="E2478" s="23">
        <v>37</v>
      </c>
      <c r="F2478" s="23">
        <v>38</v>
      </c>
      <c r="G2478" s="23">
        <v>49</v>
      </c>
      <c r="H2478" s="23">
        <v>50</v>
      </c>
    </row>
    <row r="2479" spans="1:8">
      <c r="A2479" s="23">
        <v>2478</v>
      </c>
      <c r="B2479" s="194">
        <v>44685</v>
      </c>
      <c r="C2479" s="23">
        <v>2</v>
      </c>
      <c r="D2479" s="23">
        <v>17</v>
      </c>
      <c r="E2479" s="23">
        <v>23</v>
      </c>
      <c r="F2479" s="23">
        <v>28</v>
      </c>
      <c r="G2479" s="23">
        <v>39</v>
      </c>
      <c r="H2479" s="23">
        <v>46</v>
      </c>
    </row>
    <row r="2480" spans="1:8">
      <c r="A2480" s="23">
        <v>2479</v>
      </c>
      <c r="B2480" s="194">
        <v>44688</v>
      </c>
      <c r="C2480" s="23">
        <v>10</v>
      </c>
      <c r="D2480" s="23">
        <v>15</v>
      </c>
      <c r="E2480" s="23">
        <v>17</v>
      </c>
      <c r="F2480" s="23">
        <v>20</v>
      </c>
      <c r="G2480" s="23">
        <v>21</v>
      </c>
      <c r="H2480" s="23">
        <v>35</v>
      </c>
    </row>
    <row r="2481" spans="1:8">
      <c r="A2481" s="23">
        <v>2480</v>
      </c>
      <c r="B2481" s="194">
        <v>44692</v>
      </c>
      <c r="C2481" s="23">
        <v>4</v>
      </c>
      <c r="D2481" s="23">
        <v>6</v>
      </c>
      <c r="E2481" s="23">
        <v>9</v>
      </c>
      <c r="F2481" s="23">
        <v>31</v>
      </c>
      <c r="G2481" s="23">
        <v>50</v>
      </c>
      <c r="H2481" s="23">
        <v>56</v>
      </c>
    </row>
    <row r="2482" spans="1:8">
      <c r="A2482" s="23">
        <v>2481</v>
      </c>
      <c r="B2482" s="194">
        <v>44695</v>
      </c>
      <c r="C2482" s="23">
        <v>1</v>
      </c>
      <c r="D2482" s="23">
        <v>8</v>
      </c>
      <c r="E2482" s="23">
        <v>21</v>
      </c>
      <c r="F2482" s="23">
        <v>27</v>
      </c>
      <c r="G2482" s="23">
        <v>36</v>
      </c>
      <c r="H2482" s="23">
        <v>37</v>
      </c>
    </row>
    <row r="2483" spans="1:8">
      <c r="A2483" s="23">
        <v>2482</v>
      </c>
      <c r="B2483" s="194">
        <v>44699</v>
      </c>
      <c r="C2483" s="23">
        <v>1</v>
      </c>
      <c r="D2483" s="23">
        <v>32</v>
      </c>
      <c r="E2483" s="23">
        <v>35</v>
      </c>
      <c r="F2483" s="23">
        <v>44</v>
      </c>
      <c r="G2483" s="23">
        <v>45</v>
      </c>
      <c r="H2483" s="23">
        <v>57</v>
      </c>
    </row>
    <row r="2484" spans="1:8">
      <c r="A2484" s="23">
        <v>2483</v>
      </c>
      <c r="B2484" s="194">
        <v>44702</v>
      </c>
      <c r="C2484" s="23">
        <v>20</v>
      </c>
      <c r="D2484" s="23">
        <v>34</v>
      </c>
      <c r="E2484" s="23">
        <v>38</v>
      </c>
      <c r="F2484" s="23">
        <v>40</v>
      </c>
      <c r="G2484" s="23">
        <v>49</v>
      </c>
      <c r="H2484" s="23">
        <v>54</v>
      </c>
    </row>
    <row r="2485" spans="1:8">
      <c r="A2485" s="23">
        <v>2484</v>
      </c>
      <c r="B2485" s="194">
        <v>44706</v>
      </c>
      <c r="C2485" s="23">
        <v>11</v>
      </c>
      <c r="D2485" s="23">
        <v>14</v>
      </c>
      <c r="E2485" s="23">
        <v>36</v>
      </c>
      <c r="F2485" s="23">
        <v>41</v>
      </c>
      <c r="G2485" s="23">
        <v>54</v>
      </c>
      <c r="H2485" s="23">
        <v>59</v>
      </c>
    </row>
    <row r="2486" spans="1:8">
      <c r="A2486" s="23">
        <v>2485</v>
      </c>
      <c r="B2486" s="194">
        <v>44709</v>
      </c>
      <c r="C2486" s="23">
        <v>5</v>
      </c>
      <c r="D2486" s="23">
        <v>12</v>
      </c>
      <c r="E2486" s="23">
        <v>32</v>
      </c>
      <c r="F2486" s="23">
        <v>38</v>
      </c>
      <c r="G2486" s="23">
        <v>47</v>
      </c>
      <c r="H2486" s="23">
        <v>60</v>
      </c>
    </row>
    <row r="2487" spans="1:8">
      <c r="A2487" s="23">
        <v>2486</v>
      </c>
      <c r="B2487" s="194">
        <v>44712</v>
      </c>
      <c r="C2487" s="23">
        <v>8</v>
      </c>
      <c r="D2487" s="23">
        <v>9</v>
      </c>
      <c r="E2487" s="23">
        <v>17</v>
      </c>
      <c r="F2487" s="23">
        <v>19</v>
      </c>
      <c r="G2487" s="23">
        <v>33</v>
      </c>
      <c r="H2487" s="23">
        <v>56</v>
      </c>
    </row>
    <row r="2488" spans="1:8">
      <c r="A2488" s="23">
        <v>2487</v>
      </c>
      <c r="B2488" s="194">
        <v>44714</v>
      </c>
      <c r="C2488" s="23">
        <v>23</v>
      </c>
      <c r="D2488" s="23">
        <v>36</v>
      </c>
      <c r="E2488" s="23">
        <v>42</v>
      </c>
      <c r="F2488" s="23">
        <v>48</v>
      </c>
      <c r="G2488" s="23">
        <v>54</v>
      </c>
      <c r="H2488" s="23">
        <v>58</v>
      </c>
    </row>
    <row r="2489" spans="1:8">
      <c r="A2489" s="23">
        <v>2488</v>
      </c>
      <c r="B2489" s="194">
        <v>44716</v>
      </c>
      <c r="C2489" s="23">
        <v>17</v>
      </c>
      <c r="D2489" s="23">
        <v>31</v>
      </c>
      <c r="E2489" s="23">
        <v>34</v>
      </c>
      <c r="F2489" s="23">
        <v>40</v>
      </c>
      <c r="G2489" s="23">
        <v>56</v>
      </c>
      <c r="H2489" s="23">
        <v>57</v>
      </c>
    </row>
    <row r="2490" spans="1:8">
      <c r="A2490" s="23">
        <v>2489</v>
      </c>
      <c r="B2490" s="194">
        <v>44720</v>
      </c>
      <c r="C2490" s="23">
        <v>3</v>
      </c>
      <c r="D2490" s="23">
        <v>10</v>
      </c>
      <c r="E2490" s="23">
        <v>13</v>
      </c>
      <c r="F2490" s="23">
        <v>25</v>
      </c>
      <c r="G2490" s="23">
        <v>41</v>
      </c>
      <c r="H2490" s="23">
        <v>42</v>
      </c>
    </row>
    <row r="2491" spans="1:8">
      <c r="A2491" s="23">
        <v>2490</v>
      </c>
      <c r="B2491" s="194">
        <v>44723</v>
      </c>
      <c r="C2491" s="23">
        <v>11</v>
      </c>
      <c r="D2491" s="23">
        <v>16</v>
      </c>
      <c r="E2491" s="23">
        <v>17</v>
      </c>
      <c r="F2491" s="23">
        <v>41</v>
      </c>
      <c r="G2491" s="23">
        <v>46</v>
      </c>
      <c r="H2491" s="23">
        <v>59</v>
      </c>
    </row>
    <row r="2492" spans="1:8">
      <c r="A2492" s="23">
        <v>2491</v>
      </c>
      <c r="B2492" s="194">
        <v>44727</v>
      </c>
      <c r="C2492" s="23">
        <v>22</v>
      </c>
      <c r="D2492" s="23">
        <v>29</v>
      </c>
      <c r="E2492" s="23">
        <v>38</v>
      </c>
      <c r="F2492" s="23">
        <v>43</v>
      </c>
      <c r="G2492" s="23">
        <v>48</v>
      </c>
      <c r="H2492" s="23">
        <v>53</v>
      </c>
    </row>
    <row r="2493" spans="1:8">
      <c r="A2493" s="23">
        <v>2492</v>
      </c>
      <c r="B2493" s="194">
        <v>44730</v>
      </c>
      <c r="C2493" s="23">
        <v>10</v>
      </c>
      <c r="D2493" s="23">
        <v>30</v>
      </c>
      <c r="E2493" s="23">
        <v>31</v>
      </c>
      <c r="F2493" s="23">
        <v>33</v>
      </c>
      <c r="G2493" s="23">
        <v>42</v>
      </c>
      <c r="H2493" s="23">
        <v>52</v>
      </c>
    </row>
    <row r="2494" spans="1:8">
      <c r="A2494" s="23">
        <v>2493</v>
      </c>
      <c r="B2494" s="194">
        <v>44734</v>
      </c>
      <c r="C2494" s="23">
        <v>4</v>
      </c>
      <c r="D2494" s="23">
        <v>9</v>
      </c>
      <c r="E2494" s="23">
        <v>37</v>
      </c>
      <c r="F2494" s="23">
        <v>43</v>
      </c>
      <c r="G2494" s="23">
        <v>44</v>
      </c>
      <c r="H2494" s="23">
        <v>56</v>
      </c>
    </row>
    <row r="2495" spans="1:8">
      <c r="A2495" s="23">
        <v>2494</v>
      </c>
      <c r="B2495" s="194">
        <v>44737</v>
      </c>
      <c r="C2495" s="23">
        <v>1</v>
      </c>
      <c r="D2495" s="23">
        <v>4</v>
      </c>
      <c r="E2495" s="23">
        <v>10</v>
      </c>
      <c r="F2495" s="23">
        <v>22</v>
      </c>
      <c r="G2495" s="23">
        <v>53</v>
      </c>
      <c r="H2495" s="23">
        <v>54</v>
      </c>
    </row>
    <row r="2496" spans="1:8">
      <c r="A2496" s="23">
        <v>2495</v>
      </c>
      <c r="B2496" s="194">
        <v>44740</v>
      </c>
      <c r="C2496" s="23">
        <v>8</v>
      </c>
      <c r="D2496" s="23">
        <v>12</v>
      </c>
      <c r="E2496" s="23">
        <v>14</v>
      </c>
      <c r="F2496" s="23">
        <v>30</v>
      </c>
      <c r="G2496" s="23">
        <v>33</v>
      </c>
      <c r="H2496" s="23">
        <v>41</v>
      </c>
    </row>
    <row r="2497" spans="1:8">
      <c r="A2497" s="23">
        <v>2496</v>
      </c>
      <c r="B2497" s="194">
        <v>44742</v>
      </c>
      <c r="C2497" s="23">
        <v>7</v>
      </c>
      <c r="D2497" s="23">
        <v>26</v>
      </c>
      <c r="E2497" s="23">
        <v>31</v>
      </c>
      <c r="F2497" s="23">
        <v>38</v>
      </c>
      <c r="G2497" s="23">
        <v>46</v>
      </c>
      <c r="H2497" s="23">
        <v>58</v>
      </c>
    </row>
    <row r="2498" spans="1:8">
      <c r="A2498" s="23">
        <v>2497</v>
      </c>
      <c r="B2498" s="194">
        <v>44744</v>
      </c>
      <c r="C2498" s="23">
        <v>5</v>
      </c>
      <c r="D2498" s="23">
        <v>14</v>
      </c>
      <c r="E2498" s="23">
        <v>23</v>
      </c>
      <c r="F2498" s="23">
        <v>46</v>
      </c>
      <c r="G2498" s="23">
        <v>48</v>
      </c>
      <c r="H2498" s="23">
        <v>52</v>
      </c>
    </row>
    <row r="2499" spans="1:8">
      <c r="A2499" s="23">
        <v>2498</v>
      </c>
      <c r="B2499" s="194">
        <v>44748</v>
      </c>
      <c r="C2499" s="23">
        <v>9</v>
      </c>
      <c r="D2499" s="23">
        <v>12</v>
      </c>
      <c r="E2499" s="23">
        <v>26</v>
      </c>
      <c r="F2499" s="23">
        <v>29</v>
      </c>
      <c r="G2499" s="23">
        <v>46</v>
      </c>
      <c r="H2499" s="23">
        <v>47</v>
      </c>
    </row>
    <row r="2500" spans="1:8">
      <c r="A2500" s="23">
        <v>2499</v>
      </c>
      <c r="B2500" s="194">
        <v>44751</v>
      </c>
      <c r="C2500" s="23">
        <v>11</v>
      </c>
      <c r="D2500" s="23">
        <v>19</v>
      </c>
      <c r="E2500" s="23">
        <v>38</v>
      </c>
      <c r="F2500" s="23">
        <v>47</v>
      </c>
      <c r="G2500" s="23">
        <v>56</v>
      </c>
      <c r="H2500" s="23">
        <v>59</v>
      </c>
    </row>
    <row r="2501" spans="1:8">
      <c r="A2501" s="23">
        <v>2500</v>
      </c>
      <c r="B2501" s="194">
        <v>44755</v>
      </c>
      <c r="C2501" s="23">
        <v>5</v>
      </c>
      <c r="D2501" s="23">
        <v>16</v>
      </c>
      <c r="E2501" s="23">
        <v>25</v>
      </c>
      <c r="F2501" s="23">
        <v>32</v>
      </c>
      <c r="G2501" s="23">
        <v>39</v>
      </c>
      <c r="H2501" s="23">
        <v>55</v>
      </c>
    </row>
    <row r="2502" spans="1:8">
      <c r="A2502" s="23">
        <v>2501</v>
      </c>
      <c r="B2502" s="194">
        <v>44758</v>
      </c>
      <c r="C2502" s="23">
        <v>11</v>
      </c>
      <c r="D2502" s="23">
        <v>27</v>
      </c>
      <c r="E2502" s="23">
        <v>32</v>
      </c>
      <c r="F2502" s="23">
        <v>40</v>
      </c>
      <c r="G2502" s="23">
        <v>58</v>
      </c>
      <c r="H2502" s="23">
        <v>59</v>
      </c>
    </row>
    <row r="2503" spans="1:8">
      <c r="A2503" s="23">
        <v>2502</v>
      </c>
      <c r="B2503" s="194">
        <v>44762</v>
      </c>
      <c r="C2503" s="23">
        <v>16</v>
      </c>
      <c r="D2503" s="23">
        <v>20</v>
      </c>
      <c r="E2503" s="23">
        <v>21</v>
      </c>
      <c r="F2503" s="23">
        <v>39</v>
      </c>
      <c r="G2503" s="23">
        <v>44</v>
      </c>
      <c r="H2503" s="23">
        <v>55</v>
      </c>
    </row>
    <row r="2504" spans="1:8">
      <c r="A2504" s="23">
        <v>2503</v>
      </c>
      <c r="B2504" s="194">
        <v>44765</v>
      </c>
      <c r="C2504" s="23">
        <v>3</v>
      </c>
      <c r="D2504" s="23">
        <v>14</v>
      </c>
      <c r="E2504" s="23">
        <v>16</v>
      </c>
      <c r="F2504" s="23">
        <v>38</v>
      </c>
      <c r="G2504" s="23">
        <v>43</v>
      </c>
      <c r="H2504" s="23">
        <v>45</v>
      </c>
    </row>
    <row r="2505" spans="1:8">
      <c r="A2505" s="23">
        <v>2504</v>
      </c>
      <c r="B2505" s="194">
        <v>44769</v>
      </c>
      <c r="C2505" s="23">
        <v>14</v>
      </c>
      <c r="D2505" s="23">
        <v>33</v>
      </c>
      <c r="E2505" s="23">
        <v>41</v>
      </c>
      <c r="F2505" s="23">
        <v>42</v>
      </c>
      <c r="G2505" s="23">
        <v>44</v>
      </c>
      <c r="H2505" s="23">
        <v>55</v>
      </c>
    </row>
    <row r="2506" spans="1:8">
      <c r="A2506" s="23">
        <v>2505</v>
      </c>
      <c r="B2506" s="194">
        <v>44772</v>
      </c>
      <c r="C2506" s="23">
        <v>3</v>
      </c>
      <c r="D2506" s="23">
        <v>5</v>
      </c>
      <c r="E2506" s="23">
        <v>19</v>
      </c>
      <c r="F2506" s="23">
        <v>26</v>
      </c>
      <c r="G2506" s="23">
        <v>43</v>
      </c>
      <c r="H2506" s="23">
        <v>51</v>
      </c>
    </row>
    <row r="2507" spans="1:8">
      <c r="A2507" s="23">
        <v>2506</v>
      </c>
      <c r="B2507" s="194">
        <v>44775</v>
      </c>
      <c r="C2507" s="23">
        <v>21</v>
      </c>
      <c r="D2507" s="23">
        <v>22</v>
      </c>
      <c r="E2507" s="23">
        <v>29</v>
      </c>
      <c r="F2507" s="23">
        <v>34</v>
      </c>
      <c r="G2507" s="23">
        <v>40</v>
      </c>
      <c r="H2507" s="23">
        <v>44</v>
      </c>
    </row>
    <row r="2508" spans="1:8">
      <c r="A2508" s="23">
        <v>2507</v>
      </c>
      <c r="B2508" s="194">
        <v>44777</v>
      </c>
      <c r="C2508" s="23">
        <v>4</v>
      </c>
      <c r="D2508" s="23">
        <v>6</v>
      </c>
      <c r="E2508" s="23">
        <v>12</v>
      </c>
      <c r="F2508" s="23">
        <v>34</v>
      </c>
      <c r="G2508" s="23">
        <v>35</v>
      </c>
      <c r="H2508" s="23">
        <v>53</v>
      </c>
    </row>
    <row r="2509" spans="1:8">
      <c r="A2509" s="23">
        <v>2508</v>
      </c>
      <c r="B2509" s="194">
        <v>44779</v>
      </c>
      <c r="C2509" s="23">
        <v>41</v>
      </c>
      <c r="D2509" s="23">
        <v>45</v>
      </c>
      <c r="E2509" s="23">
        <v>48</v>
      </c>
      <c r="F2509" s="23">
        <v>51</v>
      </c>
      <c r="G2509" s="23">
        <v>53</v>
      </c>
      <c r="H2509" s="23">
        <v>58</v>
      </c>
    </row>
    <row r="2510" spans="1:8">
      <c r="A2510" s="23">
        <v>2509</v>
      </c>
      <c r="B2510" s="194">
        <v>44783</v>
      </c>
      <c r="C2510" s="23">
        <v>8</v>
      </c>
      <c r="D2510" s="23">
        <v>37</v>
      </c>
      <c r="E2510" s="23">
        <v>39</v>
      </c>
      <c r="F2510" s="23">
        <v>50</v>
      </c>
      <c r="G2510" s="23">
        <v>59</v>
      </c>
      <c r="H2510" s="23">
        <v>60</v>
      </c>
    </row>
    <row r="2511" spans="1:8">
      <c r="A2511" s="23">
        <v>2510</v>
      </c>
      <c r="B2511" s="194">
        <v>44786</v>
      </c>
      <c r="C2511" s="23">
        <v>8</v>
      </c>
      <c r="D2511" s="23">
        <v>13</v>
      </c>
      <c r="E2511" s="23">
        <v>25</v>
      </c>
      <c r="F2511" s="23">
        <v>32</v>
      </c>
      <c r="G2511" s="23">
        <v>44</v>
      </c>
      <c r="H2511" s="23">
        <v>57</v>
      </c>
    </row>
    <row r="2512" spans="1:8">
      <c r="A2512" s="23">
        <v>2511</v>
      </c>
      <c r="B2512" s="194">
        <v>44790</v>
      </c>
      <c r="C2512" s="23">
        <v>4</v>
      </c>
      <c r="D2512" s="23">
        <v>10</v>
      </c>
      <c r="E2512" s="23">
        <v>15</v>
      </c>
      <c r="F2512" s="23">
        <v>39</v>
      </c>
      <c r="G2512" s="23">
        <v>41</v>
      </c>
      <c r="H2512" s="23">
        <v>49</v>
      </c>
    </row>
    <row r="2513" spans="1:8">
      <c r="A2513" s="23">
        <v>2512</v>
      </c>
      <c r="B2513" s="194">
        <v>44793</v>
      </c>
      <c r="C2513" s="23">
        <v>7</v>
      </c>
      <c r="D2513" s="23">
        <v>10</v>
      </c>
      <c r="E2513" s="23">
        <v>34</v>
      </c>
      <c r="F2513" s="23">
        <v>47</v>
      </c>
      <c r="G2513" s="23">
        <v>49</v>
      </c>
      <c r="H2513" s="23">
        <v>52</v>
      </c>
    </row>
    <row r="2514" spans="1:8">
      <c r="A2514" s="23">
        <v>2513</v>
      </c>
      <c r="B2514" s="194">
        <v>44797</v>
      </c>
      <c r="C2514" s="23">
        <v>13</v>
      </c>
      <c r="D2514" s="23">
        <v>19</v>
      </c>
      <c r="E2514" s="23">
        <v>21</v>
      </c>
      <c r="F2514" s="23">
        <v>35</v>
      </c>
      <c r="G2514" s="23">
        <v>46</v>
      </c>
      <c r="H2514" s="23">
        <v>50</v>
      </c>
    </row>
    <row r="2515" spans="1:8">
      <c r="A2515" s="23">
        <v>2514</v>
      </c>
      <c r="B2515" s="194">
        <v>44800</v>
      </c>
      <c r="C2515" s="23">
        <v>5</v>
      </c>
      <c r="D2515" s="23">
        <v>15</v>
      </c>
      <c r="E2515" s="23">
        <v>24</v>
      </c>
      <c r="F2515" s="23">
        <v>34</v>
      </c>
      <c r="G2515" s="23">
        <v>45</v>
      </c>
      <c r="H2515" s="23">
        <v>52</v>
      </c>
    </row>
    <row r="2516" spans="1:8">
      <c r="A2516" s="23">
        <v>2515</v>
      </c>
      <c r="B2516" s="194">
        <v>44804</v>
      </c>
      <c r="C2516" s="23">
        <v>3</v>
      </c>
      <c r="D2516" s="23">
        <v>12</v>
      </c>
      <c r="E2516" s="23">
        <v>19</v>
      </c>
      <c r="F2516" s="23">
        <v>41</v>
      </c>
      <c r="G2516" s="23">
        <v>45</v>
      </c>
      <c r="H2516" s="23">
        <v>54</v>
      </c>
    </row>
    <row r="2517" spans="1:8">
      <c r="A2517" s="23">
        <v>2516</v>
      </c>
      <c r="B2517" s="194">
        <v>44807</v>
      </c>
      <c r="C2517" s="23">
        <v>8</v>
      </c>
      <c r="D2517" s="23">
        <v>17</v>
      </c>
      <c r="E2517" s="23">
        <v>49</v>
      </c>
      <c r="F2517" s="23">
        <v>51</v>
      </c>
      <c r="G2517" s="23">
        <v>52</v>
      </c>
      <c r="H2517" s="23">
        <v>53</v>
      </c>
    </row>
    <row r="2518" spans="1:8">
      <c r="A2518" s="23">
        <v>2517</v>
      </c>
      <c r="B2518" s="194">
        <v>44812</v>
      </c>
      <c r="C2518" s="23">
        <v>1</v>
      </c>
      <c r="D2518" s="23">
        <v>5</v>
      </c>
      <c r="E2518" s="23">
        <v>6</v>
      </c>
      <c r="F2518" s="23">
        <v>16</v>
      </c>
      <c r="G2518" s="23">
        <v>22</v>
      </c>
      <c r="H2518" s="23">
        <v>39</v>
      </c>
    </row>
    <row r="2519" spans="1:8">
      <c r="A2519" s="23">
        <v>2518</v>
      </c>
      <c r="B2519" s="194">
        <v>44814</v>
      </c>
      <c r="C2519" s="23">
        <v>3</v>
      </c>
      <c r="D2519" s="23">
        <v>22</v>
      </c>
      <c r="E2519" s="23">
        <v>23</v>
      </c>
      <c r="F2519" s="23">
        <v>44</v>
      </c>
      <c r="G2519" s="23">
        <v>53</v>
      </c>
      <c r="H2519" s="23">
        <v>60</v>
      </c>
    </row>
    <row r="2520" spans="1:8">
      <c r="A2520" s="23">
        <v>2519</v>
      </c>
      <c r="B2520" s="194">
        <v>44817</v>
      </c>
      <c r="C2520" s="23">
        <v>3</v>
      </c>
      <c r="D2520" s="23">
        <v>8</v>
      </c>
      <c r="E2520" s="23">
        <v>20</v>
      </c>
      <c r="F2520" s="23">
        <v>36</v>
      </c>
      <c r="G2520" s="23">
        <v>38</v>
      </c>
      <c r="H2520" s="23">
        <v>57</v>
      </c>
    </row>
    <row r="2521" spans="1:8">
      <c r="A2521" s="23">
        <v>2520</v>
      </c>
      <c r="B2521" s="194">
        <v>44819</v>
      </c>
      <c r="C2521" s="23">
        <v>2</v>
      </c>
      <c r="D2521" s="23">
        <v>17</v>
      </c>
      <c r="E2521" s="23">
        <v>22</v>
      </c>
      <c r="F2521" s="23">
        <v>41</v>
      </c>
      <c r="G2521" s="23">
        <v>58</v>
      </c>
      <c r="H2521" s="23">
        <v>60</v>
      </c>
    </row>
    <row r="2522" spans="1:8">
      <c r="A2522" s="23">
        <v>2521</v>
      </c>
      <c r="B2522" s="194">
        <v>44821</v>
      </c>
      <c r="C2522" s="23">
        <v>23</v>
      </c>
      <c r="D2522" s="23">
        <v>28</v>
      </c>
      <c r="E2522" s="23">
        <v>33</v>
      </c>
      <c r="F2522" s="23">
        <v>38</v>
      </c>
      <c r="G2522" s="23">
        <v>55</v>
      </c>
      <c r="H2522" s="23">
        <v>59</v>
      </c>
    </row>
    <row r="2523" spans="1:8">
      <c r="A2523" s="23">
        <v>2522</v>
      </c>
      <c r="B2523" s="194">
        <v>44825</v>
      </c>
      <c r="C2523" s="23">
        <v>4</v>
      </c>
      <c r="D2523" s="23">
        <v>5</v>
      </c>
      <c r="E2523" s="23">
        <v>25</v>
      </c>
      <c r="F2523" s="23">
        <v>32</v>
      </c>
      <c r="G2523" s="23">
        <v>39</v>
      </c>
      <c r="H2523" s="23">
        <v>40</v>
      </c>
    </row>
    <row r="2524" spans="1:8">
      <c r="A2524" s="23">
        <v>2523</v>
      </c>
      <c r="B2524" s="194">
        <v>44828</v>
      </c>
      <c r="C2524" s="23">
        <v>1</v>
      </c>
      <c r="D2524" s="23">
        <v>10</v>
      </c>
      <c r="E2524" s="23">
        <v>27</v>
      </c>
      <c r="F2524" s="23">
        <v>36</v>
      </c>
      <c r="G2524" s="23">
        <v>37</v>
      </c>
      <c r="H2524" s="23">
        <v>45</v>
      </c>
    </row>
    <row r="2525" spans="1:8">
      <c r="A2525" s="23">
        <v>2524</v>
      </c>
      <c r="B2525" s="194">
        <v>44832</v>
      </c>
      <c r="C2525" s="23">
        <v>3</v>
      </c>
      <c r="D2525" s="23">
        <v>20</v>
      </c>
      <c r="E2525" s="23">
        <v>22</v>
      </c>
      <c r="F2525" s="23">
        <v>37</v>
      </c>
      <c r="G2525" s="23">
        <v>41</v>
      </c>
      <c r="H2525" s="23">
        <v>43</v>
      </c>
    </row>
    <row r="2526" spans="1:8">
      <c r="A2526" s="23">
        <v>2525</v>
      </c>
      <c r="B2526" s="194">
        <v>44835</v>
      </c>
      <c r="C2526" s="23">
        <v>4</v>
      </c>
      <c r="D2526" s="23">
        <v>13</v>
      </c>
      <c r="E2526" s="23">
        <v>21</v>
      </c>
      <c r="F2526" s="23">
        <v>26</v>
      </c>
      <c r="G2526" s="23">
        <v>47</v>
      </c>
      <c r="H2526" s="23">
        <v>51</v>
      </c>
    </row>
    <row r="2527" spans="1:8">
      <c r="A2527" s="23">
        <v>2526</v>
      </c>
      <c r="B2527" s="194">
        <v>44839</v>
      </c>
      <c r="C2527" s="23">
        <v>2</v>
      </c>
      <c r="D2527" s="23">
        <v>16</v>
      </c>
      <c r="E2527" s="23">
        <v>24</v>
      </c>
      <c r="F2527" s="23">
        <v>38</v>
      </c>
      <c r="G2527" s="23">
        <v>43</v>
      </c>
      <c r="H2527" s="23">
        <v>59</v>
      </c>
    </row>
    <row r="2528" spans="1:8">
      <c r="A2528" s="23">
        <v>2527</v>
      </c>
      <c r="B2528" s="194">
        <v>44842</v>
      </c>
      <c r="C2528" s="23">
        <v>8</v>
      </c>
      <c r="D2528" s="23">
        <v>19</v>
      </c>
      <c r="E2528" s="23">
        <v>29</v>
      </c>
      <c r="F2528" s="23">
        <v>38</v>
      </c>
      <c r="G2528" s="23">
        <v>48</v>
      </c>
      <c r="H2528" s="23">
        <v>56</v>
      </c>
    </row>
    <row r="2529" spans="1:8">
      <c r="A2529" s="23">
        <v>2528</v>
      </c>
      <c r="B2529" s="194">
        <v>44847</v>
      </c>
      <c r="C2529" s="23">
        <v>4</v>
      </c>
      <c r="D2529" s="23">
        <v>15</v>
      </c>
      <c r="E2529" s="23">
        <v>22</v>
      </c>
      <c r="F2529" s="23">
        <v>53</v>
      </c>
      <c r="G2529" s="23">
        <v>56</v>
      </c>
      <c r="H2529" s="23">
        <v>60</v>
      </c>
    </row>
    <row r="2530" spans="1:8">
      <c r="A2530" s="23">
        <v>2529</v>
      </c>
      <c r="B2530" s="194">
        <v>44849</v>
      </c>
      <c r="C2530" s="23">
        <v>3</v>
      </c>
      <c r="D2530" s="23">
        <v>5</v>
      </c>
      <c r="E2530" s="23">
        <v>32</v>
      </c>
      <c r="F2530" s="23">
        <v>56</v>
      </c>
      <c r="G2530" s="23">
        <v>57</v>
      </c>
      <c r="H2530" s="23">
        <v>59</v>
      </c>
    </row>
    <row r="2531" spans="1:8">
      <c r="A2531" s="23">
        <v>2530</v>
      </c>
      <c r="B2531" s="194">
        <v>44852</v>
      </c>
      <c r="C2531" s="23">
        <v>14</v>
      </c>
      <c r="D2531" s="23">
        <v>17</v>
      </c>
      <c r="E2531" s="23">
        <v>18</v>
      </c>
      <c r="F2531" s="23">
        <v>28</v>
      </c>
      <c r="G2531" s="23">
        <v>30</v>
      </c>
      <c r="H2531" s="23">
        <v>44</v>
      </c>
    </row>
    <row r="2532" spans="1:8">
      <c r="A2532" s="23">
        <v>2531</v>
      </c>
      <c r="B2532" s="194">
        <v>44854</v>
      </c>
      <c r="C2532" s="23">
        <v>1</v>
      </c>
      <c r="D2532" s="23">
        <v>5</v>
      </c>
      <c r="E2532" s="23">
        <v>18</v>
      </c>
      <c r="F2532" s="23">
        <v>49</v>
      </c>
      <c r="G2532" s="23">
        <v>55</v>
      </c>
      <c r="H2532" s="23">
        <v>56</v>
      </c>
    </row>
    <row r="2533" spans="1:8">
      <c r="A2533" s="23">
        <v>2532</v>
      </c>
      <c r="B2533" s="194">
        <v>44856</v>
      </c>
      <c r="C2533" s="23">
        <v>10</v>
      </c>
      <c r="D2533" s="23">
        <v>14</v>
      </c>
      <c r="E2533" s="23">
        <v>17</v>
      </c>
      <c r="F2533" s="23">
        <v>18</v>
      </c>
      <c r="G2533" s="23">
        <v>23</v>
      </c>
      <c r="H2533" s="23">
        <v>30</v>
      </c>
    </row>
    <row r="2534" spans="1:8">
      <c r="A2534" s="23">
        <v>2533</v>
      </c>
      <c r="B2534" s="194">
        <v>44860</v>
      </c>
      <c r="C2534" s="23">
        <v>17</v>
      </c>
      <c r="D2534" s="23">
        <v>18</v>
      </c>
      <c r="E2534" s="23">
        <v>20</v>
      </c>
      <c r="F2534" s="23">
        <v>37</v>
      </c>
      <c r="G2534" s="23">
        <v>45</v>
      </c>
      <c r="H2534" s="23">
        <v>53</v>
      </c>
    </row>
    <row r="2535" spans="1:8">
      <c r="A2535" s="23">
        <v>2534</v>
      </c>
      <c r="B2535" s="194">
        <v>44863</v>
      </c>
      <c r="C2535" s="23">
        <v>28</v>
      </c>
      <c r="D2535" s="23">
        <v>36</v>
      </c>
      <c r="E2535" s="23">
        <v>39</v>
      </c>
      <c r="F2535" s="23">
        <v>44</v>
      </c>
      <c r="G2535" s="23">
        <v>56</v>
      </c>
      <c r="H2535" s="23">
        <v>60</v>
      </c>
    </row>
    <row r="2536" spans="1:8">
      <c r="A2536" s="23">
        <v>2535</v>
      </c>
      <c r="B2536" s="194">
        <v>44868</v>
      </c>
      <c r="C2536" s="23">
        <v>1</v>
      </c>
      <c r="D2536" s="23">
        <v>3</v>
      </c>
      <c r="E2536" s="23">
        <v>24</v>
      </c>
      <c r="F2536" s="23">
        <v>37</v>
      </c>
      <c r="G2536" s="23">
        <v>51</v>
      </c>
      <c r="H2536" s="23">
        <v>56</v>
      </c>
    </row>
    <row r="2537" spans="1:8">
      <c r="A2537" s="23">
        <v>2536</v>
      </c>
      <c r="B2537" s="194">
        <v>44870</v>
      </c>
      <c r="C2537" s="23">
        <v>9</v>
      </c>
      <c r="D2537" s="23">
        <v>22</v>
      </c>
      <c r="E2537" s="23">
        <v>27</v>
      </c>
      <c r="F2537" s="23">
        <v>30</v>
      </c>
      <c r="G2537" s="23">
        <v>33</v>
      </c>
      <c r="H2537" s="23">
        <v>45</v>
      </c>
    </row>
    <row r="2538" spans="1:8">
      <c r="A2538" s="23">
        <v>2537</v>
      </c>
      <c r="B2538" s="194">
        <v>44874</v>
      </c>
      <c r="C2538" s="23">
        <v>12</v>
      </c>
      <c r="D2538" s="23">
        <v>24</v>
      </c>
      <c r="E2538" s="23">
        <v>26</v>
      </c>
      <c r="F2538" s="23">
        <v>31</v>
      </c>
      <c r="G2538" s="23">
        <v>37</v>
      </c>
      <c r="H2538" s="23">
        <v>48</v>
      </c>
    </row>
    <row r="2539" spans="1:8">
      <c r="A2539" s="23">
        <v>2538</v>
      </c>
      <c r="B2539" s="194">
        <v>44877</v>
      </c>
      <c r="C2539" s="23">
        <v>6</v>
      </c>
      <c r="D2539" s="23">
        <v>15</v>
      </c>
      <c r="E2539" s="23">
        <v>19</v>
      </c>
      <c r="F2539" s="23">
        <v>20</v>
      </c>
      <c r="G2539" s="23">
        <v>33</v>
      </c>
      <c r="H2539" s="23">
        <v>52</v>
      </c>
    </row>
    <row r="2540" spans="1:8">
      <c r="A2540" s="23">
        <v>2539</v>
      </c>
      <c r="B2540" s="194">
        <v>44881</v>
      </c>
      <c r="C2540" s="23">
        <v>1</v>
      </c>
      <c r="D2540" s="23">
        <v>23</v>
      </c>
      <c r="E2540" s="23">
        <v>32</v>
      </c>
      <c r="F2540" s="23">
        <v>33</v>
      </c>
      <c r="G2540" s="23">
        <v>36</v>
      </c>
      <c r="H2540" s="23">
        <v>59</v>
      </c>
    </row>
    <row r="2541" spans="1:8">
      <c r="A2541" s="23">
        <v>2540</v>
      </c>
      <c r="B2541" s="194">
        <v>44884</v>
      </c>
      <c r="C2541" s="23">
        <v>2</v>
      </c>
      <c r="D2541" s="23">
        <v>8</v>
      </c>
      <c r="E2541" s="23">
        <v>28</v>
      </c>
      <c r="F2541" s="23">
        <v>34</v>
      </c>
      <c r="G2541" s="23">
        <v>41</v>
      </c>
      <c r="H2541" s="23">
        <v>49</v>
      </c>
    </row>
    <row r="2542" spans="1:8">
      <c r="A2542" s="23">
        <v>2541</v>
      </c>
      <c r="B2542" s="194">
        <v>44887</v>
      </c>
      <c r="C2542" s="23">
        <v>10</v>
      </c>
      <c r="D2542" s="23">
        <v>28</v>
      </c>
      <c r="E2542" s="23">
        <v>45</v>
      </c>
      <c r="F2542" s="23">
        <v>47</v>
      </c>
      <c r="G2542" s="23">
        <v>57</v>
      </c>
      <c r="H2542" s="23">
        <v>59</v>
      </c>
    </row>
    <row r="2543" spans="1:8">
      <c r="A2543" s="23">
        <v>2542</v>
      </c>
      <c r="B2543" s="194">
        <v>44889</v>
      </c>
      <c r="C2543" s="23">
        <v>12</v>
      </c>
      <c r="D2543" s="23">
        <v>20</v>
      </c>
      <c r="E2543" s="23">
        <v>22</v>
      </c>
      <c r="F2543" s="23">
        <v>25</v>
      </c>
      <c r="G2543" s="23">
        <v>26</v>
      </c>
      <c r="H2543" s="23">
        <v>55</v>
      </c>
    </row>
    <row r="2544" spans="1:8">
      <c r="A2544" s="23">
        <v>2543</v>
      </c>
      <c r="B2544" s="194">
        <v>44891</v>
      </c>
      <c r="C2544" s="23">
        <v>2</v>
      </c>
      <c r="D2544" s="23">
        <v>5</v>
      </c>
      <c r="E2544" s="23">
        <v>27</v>
      </c>
      <c r="F2544" s="23">
        <v>30</v>
      </c>
      <c r="G2544" s="23">
        <v>46</v>
      </c>
      <c r="H2544" s="23">
        <v>53</v>
      </c>
    </row>
    <row r="2545" spans="1:8">
      <c r="A2545" s="23">
        <v>2544</v>
      </c>
      <c r="B2545" s="194">
        <v>44895</v>
      </c>
      <c r="C2545" s="23">
        <v>25</v>
      </c>
      <c r="D2545" s="23">
        <v>38</v>
      </c>
      <c r="E2545" s="23">
        <v>45</v>
      </c>
      <c r="F2545" s="23">
        <v>53</v>
      </c>
      <c r="G2545" s="23">
        <v>55</v>
      </c>
      <c r="H2545" s="23">
        <v>56</v>
      </c>
    </row>
    <row r="2546" spans="1:8">
      <c r="A2546" s="23">
        <v>2545</v>
      </c>
      <c r="B2546" s="194">
        <v>44898</v>
      </c>
      <c r="C2546" s="23">
        <v>20</v>
      </c>
      <c r="D2546" s="23">
        <v>23</v>
      </c>
      <c r="E2546" s="23">
        <v>32</v>
      </c>
      <c r="F2546" s="23">
        <v>36</v>
      </c>
      <c r="G2546" s="23">
        <v>39</v>
      </c>
      <c r="H2546" s="23">
        <v>57</v>
      </c>
    </row>
    <row r="2547" spans="1:8">
      <c r="A2547" s="23">
        <v>2546</v>
      </c>
      <c r="B2547" s="194">
        <v>44902</v>
      </c>
      <c r="C2547" s="23">
        <v>3</v>
      </c>
      <c r="D2547" s="23">
        <v>23</v>
      </c>
      <c r="E2547" s="23">
        <v>28</v>
      </c>
      <c r="F2547" s="23">
        <v>34</v>
      </c>
      <c r="G2547" s="23">
        <v>38</v>
      </c>
      <c r="H2547" s="23">
        <v>48</v>
      </c>
    </row>
    <row r="2548" spans="1:8">
      <c r="A2548" s="23">
        <v>2547</v>
      </c>
      <c r="B2548" s="194">
        <v>44905</v>
      </c>
      <c r="C2548" s="23">
        <v>10</v>
      </c>
      <c r="D2548" s="23">
        <v>25</v>
      </c>
      <c r="E2548" s="23">
        <v>31</v>
      </c>
      <c r="F2548" s="23">
        <v>37</v>
      </c>
      <c r="G2548" s="23">
        <v>38</v>
      </c>
      <c r="H2548" s="23">
        <v>57</v>
      </c>
    </row>
    <row r="2549" spans="1:8">
      <c r="A2549" s="23">
        <v>2548</v>
      </c>
      <c r="B2549" s="194">
        <v>44909</v>
      </c>
      <c r="C2549" s="23">
        <v>9</v>
      </c>
      <c r="D2549" s="23">
        <v>15</v>
      </c>
      <c r="E2549" s="23">
        <v>23</v>
      </c>
      <c r="F2549" s="23">
        <v>25</v>
      </c>
      <c r="G2549" s="23">
        <v>29</v>
      </c>
      <c r="H2549" s="23">
        <v>30</v>
      </c>
    </row>
    <row r="2550" spans="1:8">
      <c r="A2550" s="23">
        <v>2549</v>
      </c>
      <c r="B2550" s="194">
        <v>44912</v>
      </c>
      <c r="C2550" s="23">
        <v>1</v>
      </c>
      <c r="D2550" s="23">
        <v>6</v>
      </c>
      <c r="E2550" s="23">
        <v>10</v>
      </c>
      <c r="F2550" s="23">
        <v>30</v>
      </c>
      <c r="G2550" s="23">
        <v>33</v>
      </c>
      <c r="H2550" s="23">
        <v>35</v>
      </c>
    </row>
    <row r="2551" spans="1:8">
      <c r="A2551" s="23">
        <v>2550</v>
      </c>
      <c r="B2551" s="194">
        <v>44926</v>
      </c>
      <c r="C2551" s="23">
        <v>4</v>
      </c>
      <c r="D2551" s="23">
        <v>5</v>
      </c>
      <c r="E2551" s="23">
        <v>10</v>
      </c>
      <c r="F2551" s="23">
        <v>34</v>
      </c>
      <c r="G2551" s="23">
        <v>58</v>
      </c>
      <c r="H2551" s="23">
        <v>59</v>
      </c>
    </row>
    <row r="2552" spans="1:8">
      <c r="A2552" s="23">
        <v>2551</v>
      </c>
      <c r="B2552" s="194">
        <v>44930</v>
      </c>
      <c r="C2552" s="23">
        <v>1</v>
      </c>
      <c r="D2552" s="23">
        <v>25</v>
      </c>
      <c r="E2552" s="23">
        <v>29</v>
      </c>
      <c r="F2552" s="23">
        <v>43</v>
      </c>
      <c r="G2552" s="23">
        <v>46</v>
      </c>
      <c r="H2552" s="23">
        <v>48</v>
      </c>
    </row>
    <row r="2553" spans="1:8">
      <c r="A2553" s="23">
        <v>2552</v>
      </c>
      <c r="B2553" s="194">
        <v>44933</v>
      </c>
      <c r="C2553" s="23">
        <v>5</v>
      </c>
      <c r="D2553" s="23">
        <v>24</v>
      </c>
      <c r="E2553" s="23">
        <v>25</v>
      </c>
      <c r="F2553" s="23">
        <v>33</v>
      </c>
      <c r="G2553" s="23">
        <v>38</v>
      </c>
      <c r="H2553" s="23">
        <v>41</v>
      </c>
    </row>
    <row r="2554" spans="1:8">
      <c r="A2554" s="23">
        <v>2553</v>
      </c>
      <c r="B2554" s="194">
        <v>44936</v>
      </c>
      <c r="C2554" s="23">
        <v>13</v>
      </c>
      <c r="D2554" s="23">
        <v>15</v>
      </c>
      <c r="E2554" s="23">
        <v>53</v>
      </c>
      <c r="F2554" s="23">
        <v>54</v>
      </c>
      <c r="G2554" s="23">
        <v>55</v>
      </c>
      <c r="H2554" s="23">
        <v>58</v>
      </c>
    </row>
    <row r="2555" spans="1:8">
      <c r="A2555" s="23">
        <v>2554</v>
      </c>
      <c r="B2555" s="194">
        <v>44938</v>
      </c>
      <c r="C2555" s="23">
        <v>19</v>
      </c>
      <c r="D2555" s="23">
        <v>25</v>
      </c>
      <c r="E2555" s="23">
        <v>43</v>
      </c>
      <c r="F2555" s="23">
        <v>44</v>
      </c>
      <c r="G2555" s="23">
        <v>48</v>
      </c>
      <c r="H2555" s="23">
        <v>49</v>
      </c>
    </row>
    <row r="2556" spans="1:8">
      <c r="A2556" s="23">
        <v>2555</v>
      </c>
      <c r="B2556" s="194">
        <v>44940</v>
      </c>
      <c r="C2556" s="23">
        <v>3</v>
      </c>
      <c r="D2556" s="23">
        <v>20</v>
      </c>
      <c r="E2556" s="23">
        <v>45</v>
      </c>
      <c r="F2556" s="23">
        <v>52</v>
      </c>
      <c r="G2556" s="23">
        <v>53</v>
      </c>
      <c r="H2556" s="23">
        <v>58</v>
      </c>
    </row>
    <row r="2557" spans="1:8">
      <c r="A2557" s="23">
        <v>2556</v>
      </c>
      <c r="B2557" s="194">
        <v>44944</v>
      </c>
      <c r="C2557" s="23">
        <v>2</v>
      </c>
      <c r="D2557" s="23">
        <v>6</v>
      </c>
      <c r="E2557" s="23">
        <v>10</v>
      </c>
      <c r="F2557" s="23">
        <v>14</v>
      </c>
      <c r="G2557" s="23">
        <v>34</v>
      </c>
      <c r="H2557" s="23">
        <v>56</v>
      </c>
    </row>
    <row r="2558" spans="1:8">
      <c r="A2558" s="23">
        <v>2557</v>
      </c>
      <c r="B2558" s="194">
        <v>44947</v>
      </c>
      <c r="C2558" s="23">
        <v>3</v>
      </c>
      <c r="D2558" s="23">
        <v>13</v>
      </c>
      <c r="E2558" s="23">
        <v>16</v>
      </c>
      <c r="F2558" s="23">
        <v>25</v>
      </c>
      <c r="G2558" s="23">
        <v>27</v>
      </c>
      <c r="H2558" s="23">
        <v>33</v>
      </c>
    </row>
    <row r="2559" spans="1:8">
      <c r="A2559" s="23">
        <v>2558</v>
      </c>
      <c r="B2559" s="194">
        <v>44951</v>
      </c>
      <c r="C2559" s="23">
        <v>2</v>
      </c>
      <c r="D2559" s="23">
        <v>10</v>
      </c>
      <c r="E2559" s="23">
        <v>18</v>
      </c>
      <c r="F2559" s="23">
        <v>25</v>
      </c>
      <c r="G2559" s="23">
        <v>34</v>
      </c>
      <c r="H2559" s="23">
        <v>44</v>
      </c>
    </row>
    <row r="2560" spans="1:8">
      <c r="A2560" s="23">
        <v>2559</v>
      </c>
      <c r="B2560" s="194">
        <v>44954</v>
      </c>
      <c r="C2560" s="23">
        <v>9</v>
      </c>
      <c r="D2560" s="23">
        <v>12</v>
      </c>
      <c r="E2560" s="23">
        <v>20</v>
      </c>
      <c r="F2560" s="23">
        <v>30</v>
      </c>
      <c r="G2560" s="23">
        <v>32</v>
      </c>
      <c r="H2560" s="23">
        <v>35</v>
      </c>
    </row>
    <row r="2561" spans="1:8">
      <c r="A2561" s="23">
        <v>2560</v>
      </c>
      <c r="B2561" s="194">
        <v>44958</v>
      </c>
      <c r="C2561" s="23">
        <v>4</v>
      </c>
      <c r="D2561" s="23">
        <v>5</v>
      </c>
      <c r="E2561" s="23">
        <v>17</v>
      </c>
      <c r="F2561" s="23">
        <v>20</v>
      </c>
      <c r="G2561" s="23">
        <v>48</v>
      </c>
      <c r="H2561" s="23">
        <v>52</v>
      </c>
    </row>
    <row r="2562" spans="1:8">
      <c r="A2562" s="23">
        <v>2561</v>
      </c>
      <c r="B2562" s="194">
        <v>44961</v>
      </c>
      <c r="C2562" s="23">
        <v>19</v>
      </c>
      <c r="D2562" s="23">
        <v>22</v>
      </c>
      <c r="E2562" s="23">
        <v>37</v>
      </c>
      <c r="F2562" s="23">
        <v>44</v>
      </c>
      <c r="G2562" s="23">
        <v>51</v>
      </c>
      <c r="H2562" s="23">
        <v>56</v>
      </c>
    </row>
    <row r="2563" spans="1:8">
      <c r="A2563" s="23">
        <v>2562</v>
      </c>
      <c r="B2563" s="194">
        <v>44965</v>
      </c>
      <c r="C2563" s="23">
        <v>6</v>
      </c>
      <c r="D2563" s="23">
        <v>12</v>
      </c>
      <c r="E2563" s="23">
        <v>32</v>
      </c>
      <c r="F2563" s="23">
        <v>44</v>
      </c>
      <c r="G2563" s="23">
        <v>51</v>
      </c>
      <c r="H2563" s="23">
        <v>57</v>
      </c>
    </row>
    <row r="2564" spans="1:8">
      <c r="A2564" s="23">
        <v>2563</v>
      </c>
      <c r="B2564" s="194">
        <v>44968</v>
      </c>
      <c r="C2564" s="23">
        <v>5</v>
      </c>
      <c r="D2564" s="23">
        <v>9</v>
      </c>
      <c r="E2564" s="23">
        <v>14</v>
      </c>
      <c r="F2564" s="23">
        <v>30</v>
      </c>
      <c r="G2564" s="23">
        <v>38</v>
      </c>
      <c r="H2564" s="23">
        <v>50</v>
      </c>
    </row>
    <row r="2565" spans="1:8">
      <c r="A2565" s="23">
        <v>2564</v>
      </c>
      <c r="B2565" s="194">
        <v>44971</v>
      </c>
      <c r="C2565" s="23">
        <v>7</v>
      </c>
      <c r="D2565" s="23">
        <v>8</v>
      </c>
      <c r="E2565" s="23">
        <v>14</v>
      </c>
      <c r="F2565" s="23">
        <v>19</v>
      </c>
      <c r="G2565" s="23">
        <v>32</v>
      </c>
      <c r="H2565" s="23">
        <v>45</v>
      </c>
    </row>
    <row r="2566" spans="1:8">
      <c r="A2566" s="23">
        <v>2565</v>
      </c>
      <c r="B2566" s="194">
        <v>44973</v>
      </c>
      <c r="C2566" s="23">
        <v>9</v>
      </c>
      <c r="D2566" s="23">
        <v>13</v>
      </c>
      <c r="E2566" s="23">
        <v>25</v>
      </c>
      <c r="F2566" s="23">
        <v>39</v>
      </c>
      <c r="G2566" s="23">
        <v>46</v>
      </c>
      <c r="H2566" s="23">
        <v>54</v>
      </c>
    </row>
    <row r="2567" spans="1:8">
      <c r="A2567" s="23">
        <v>2566</v>
      </c>
      <c r="B2567" s="194">
        <v>44975</v>
      </c>
      <c r="C2567" s="23">
        <v>11</v>
      </c>
      <c r="D2567" s="23">
        <v>23</v>
      </c>
      <c r="E2567" s="23">
        <v>45</v>
      </c>
      <c r="F2567" s="23">
        <v>53</v>
      </c>
      <c r="G2567" s="23">
        <v>57</v>
      </c>
      <c r="H2567" s="23">
        <v>59</v>
      </c>
    </row>
    <row r="2568" spans="1:8">
      <c r="A2568" s="23">
        <v>2567</v>
      </c>
      <c r="B2568" s="194">
        <v>44980</v>
      </c>
      <c r="C2568" s="23">
        <v>10</v>
      </c>
      <c r="D2568" s="23">
        <v>11</v>
      </c>
      <c r="E2568" s="23">
        <v>19</v>
      </c>
      <c r="F2568" s="23">
        <v>33</v>
      </c>
      <c r="G2568" s="23">
        <v>58</v>
      </c>
      <c r="H2568" s="23">
        <v>60</v>
      </c>
    </row>
    <row r="2569" spans="1:8">
      <c r="A2569" s="23">
        <v>2568</v>
      </c>
      <c r="B2569" s="194">
        <v>44982</v>
      </c>
      <c r="C2569" s="23">
        <v>16</v>
      </c>
      <c r="D2569" s="23">
        <v>22</v>
      </c>
      <c r="E2569" s="23">
        <v>29</v>
      </c>
      <c r="F2569" s="23">
        <v>35</v>
      </c>
      <c r="G2569" s="23">
        <v>38</v>
      </c>
      <c r="H2569" s="23">
        <v>49</v>
      </c>
    </row>
    <row r="2570" spans="1:8">
      <c r="A2570" s="23">
        <v>2569</v>
      </c>
      <c r="B2570" s="194">
        <v>44986</v>
      </c>
      <c r="C2570" s="23">
        <v>6</v>
      </c>
      <c r="D2570" s="23">
        <v>7</v>
      </c>
      <c r="E2570" s="23">
        <v>25</v>
      </c>
      <c r="F2570" s="23">
        <v>28</v>
      </c>
      <c r="G2570" s="23">
        <v>31</v>
      </c>
      <c r="H2570" s="23">
        <v>52</v>
      </c>
    </row>
    <row r="2571" spans="1:8">
      <c r="A2571" s="23">
        <v>2570</v>
      </c>
      <c r="B2571" s="194">
        <v>44989</v>
      </c>
      <c r="C2571" s="23">
        <v>8</v>
      </c>
      <c r="D2571" s="23">
        <v>18</v>
      </c>
      <c r="E2571" s="23">
        <v>26</v>
      </c>
      <c r="F2571" s="23">
        <v>27</v>
      </c>
      <c r="G2571" s="23">
        <v>47</v>
      </c>
      <c r="H2571" s="23">
        <v>50</v>
      </c>
    </row>
    <row r="2572" spans="1:8">
      <c r="A2572" s="23">
        <v>2571</v>
      </c>
      <c r="B2572" s="194">
        <v>44993</v>
      </c>
      <c r="C2572" s="23">
        <v>9</v>
      </c>
      <c r="D2572" s="23">
        <v>18</v>
      </c>
      <c r="E2572" s="23">
        <v>33</v>
      </c>
      <c r="F2572" s="23">
        <v>38</v>
      </c>
      <c r="G2572" s="23">
        <v>41</v>
      </c>
      <c r="H2572" s="23">
        <v>51</v>
      </c>
    </row>
    <row r="2573" spans="1:8">
      <c r="A2573" s="23">
        <v>2572</v>
      </c>
      <c r="B2573" s="194">
        <v>44996</v>
      </c>
      <c r="C2573" s="23">
        <v>3</v>
      </c>
      <c r="D2573" s="23">
        <v>7</v>
      </c>
      <c r="E2573" s="23">
        <v>15</v>
      </c>
      <c r="F2573" s="23">
        <v>22</v>
      </c>
      <c r="G2573" s="23">
        <v>24</v>
      </c>
      <c r="H2573" s="23">
        <v>50</v>
      </c>
    </row>
    <row r="2574" spans="1:8">
      <c r="A2574" s="23">
        <v>2573</v>
      </c>
      <c r="B2574" s="194">
        <v>44999</v>
      </c>
      <c r="C2574" s="23">
        <v>6</v>
      </c>
      <c r="D2574" s="23">
        <v>26</v>
      </c>
      <c r="E2574" s="23">
        <v>32</v>
      </c>
      <c r="F2574" s="23">
        <v>35</v>
      </c>
      <c r="G2574" s="23">
        <v>37</v>
      </c>
      <c r="H2574" s="23">
        <v>49</v>
      </c>
    </row>
    <row r="2575" spans="1:8">
      <c r="A2575" s="23">
        <v>2574</v>
      </c>
      <c r="B2575" s="194">
        <v>45001</v>
      </c>
      <c r="C2575" s="23">
        <v>12</v>
      </c>
      <c r="D2575" s="23">
        <v>17</v>
      </c>
      <c r="E2575" s="23">
        <v>43</v>
      </c>
      <c r="F2575" s="23">
        <v>44</v>
      </c>
      <c r="G2575" s="23">
        <v>48</v>
      </c>
      <c r="H2575" s="23">
        <v>60</v>
      </c>
    </row>
    <row r="2576" spans="1:8">
      <c r="A2576" s="23">
        <v>2575</v>
      </c>
      <c r="B2576" s="194">
        <v>45003</v>
      </c>
      <c r="C2576" s="23">
        <v>4</v>
      </c>
      <c r="D2576" s="23">
        <v>12</v>
      </c>
      <c r="E2576" s="23">
        <v>14</v>
      </c>
      <c r="F2576" s="23">
        <v>41</v>
      </c>
      <c r="G2576" s="23">
        <v>46</v>
      </c>
      <c r="H2576" s="23">
        <v>53</v>
      </c>
    </row>
    <row r="2577" spans="1:8">
      <c r="A2577" s="23">
        <v>2576</v>
      </c>
      <c r="B2577" s="194">
        <v>45007</v>
      </c>
      <c r="C2577" s="23">
        <v>29</v>
      </c>
      <c r="D2577" s="23">
        <v>32</v>
      </c>
      <c r="E2577" s="23">
        <v>33</v>
      </c>
      <c r="F2577" s="23">
        <v>35</v>
      </c>
      <c r="G2577" s="23">
        <v>38</v>
      </c>
      <c r="H2577" s="23">
        <v>43</v>
      </c>
    </row>
    <row r="2578" spans="1:8">
      <c r="A2578" s="23">
        <v>2577</v>
      </c>
      <c r="B2578" s="194">
        <v>45010</v>
      </c>
      <c r="C2578" s="23">
        <v>12</v>
      </c>
      <c r="D2578" s="23">
        <v>18</v>
      </c>
      <c r="E2578" s="23">
        <v>22</v>
      </c>
      <c r="F2578" s="23">
        <v>31</v>
      </c>
      <c r="G2578" s="23">
        <v>44</v>
      </c>
      <c r="H2578" s="23">
        <v>50</v>
      </c>
    </row>
    <row r="2579" spans="1:8">
      <c r="A2579" s="23">
        <v>2578</v>
      </c>
      <c r="B2579" s="194">
        <v>45014</v>
      </c>
      <c r="C2579" s="23">
        <v>37</v>
      </c>
      <c r="D2579" s="23">
        <v>39</v>
      </c>
      <c r="E2579" s="23">
        <v>47</v>
      </c>
      <c r="F2579" s="23">
        <v>50</v>
      </c>
      <c r="G2579" s="23">
        <v>59</v>
      </c>
      <c r="H2579" s="23">
        <v>60</v>
      </c>
    </row>
    <row r="2580" spans="1:8">
      <c r="A2580" s="23">
        <v>2579</v>
      </c>
      <c r="B2580" s="194">
        <v>45017</v>
      </c>
      <c r="C2580" s="23">
        <v>5</v>
      </c>
      <c r="D2580" s="23">
        <v>10</v>
      </c>
      <c r="E2580" s="23">
        <v>26</v>
      </c>
      <c r="F2580" s="23">
        <v>35</v>
      </c>
      <c r="G2580" s="23">
        <v>38</v>
      </c>
      <c r="H2580" s="23">
        <v>44</v>
      </c>
    </row>
    <row r="2581" spans="1:8">
      <c r="A2581" s="23">
        <v>2580</v>
      </c>
      <c r="B2581" s="194">
        <v>45021</v>
      </c>
      <c r="C2581" s="23">
        <v>3</v>
      </c>
      <c r="D2581" s="23">
        <v>4</v>
      </c>
      <c r="E2581" s="23">
        <v>13</v>
      </c>
      <c r="F2581" s="23">
        <v>29</v>
      </c>
      <c r="G2581" s="23">
        <v>36</v>
      </c>
      <c r="H2581" s="23">
        <v>43</v>
      </c>
    </row>
    <row r="2582" spans="1:8">
      <c r="A2582" s="23">
        <v>2581</v>
      </c>
      <c r="B2582" s="194">
        <v>45024</v>
      </c>
      <c r="C2582" s="23">
        <v>14</v>
      </c>
      <c r="D2582" s="23">
        <v>17</v>
      </c>
      <c r="E2582" s="23">
        <v>32</v>
      </c>
      <c r="F2582" s="23">
        <v>36</v>
      </c>
      <c r="G2582" s="23">
        <v>39</v>
      </c>
      <c r="H2582" s="23">
        <v>60</v>
      </c>
    </row>
    <row r="2583" spans="1:8">
      <c r="A2583" s="23">
        <v>2582</v>
      </c>
      <c r="B2583" s="194">
        <v>45028</v>
      </c>
      <c r="C2583" s="23">
        <v>10</v>
      </c>
      <c r="D2583" s="23">
        <v>14</v>
      </c>
      <c r="E2583" s="23">
        <v>17</v>
      </c>
      <c r="F2583" s="23">
        <v>19</v>
      </c>
      <c r="G2583" s="23">
        <v>21</v>
      </c>
      <c r="H2583" s="23">
        <v>34</v>
      </c>
    </row>
    <row r="2584" spans="1:8">
      <c r="A2584" s="23">
        <v>2583</v>
      </c>
      <c r="B2584" s="194">
        <v>45031</v>
      </c>
      <c r="C2584" s="23">
        <v>2</v>
      </c>
      <c r="D2584" s="23">
        <v>20</v>
      </c>
      <c r="E2584" s="23">
        <v>27</v>
      </c>
      <c r="F2584" s="23">
        <v>30</v>
      </c>
      <c r="G2584" s="23">
        <v>52</v>
      </c>
      <c r="H2584" s="23">
        <v>59</v>
      </c>
    </row>
    <row r="2585" spans="1:8">
      <c r="A2585" s="23">
        <v>2584</v>
      </c>
      <c r="B2585" s="194">
        <v>45035</v>
      </c>
      <c r="C2585" s="23">
        <v>1</v>
      </c>
      <c r="D2585" s="23">
        <v>5</v>
      </c>
      <c r="E2585" s="23">
        <v>12</v>
      </c>
      <c r="F2585" s="23">
        <v>36</v>
      </c>
      <c r="G2585" s="23">
        <v>53</v>
      </c>
      <c r="H2585" s="23">
        <v>55</v>
      </c>
    </row>
    <row r="2586" spans="1:8">
      <c r="A2586" s="23">
        <v>2585</v>
      </c>
      <c r="B2586" s="194">
        <v>45038</v>
      </c>
      <c r="C2586" s="23">
        <v>14</v>
      </c>
      <c r="D2586" s="23">
        <v>26</v>
      </c>
      <c r="E2586" s="23">
        <v>34</v>
      </c>
      <c r="F2586" s="23">
        <v>36</v>
      </c>
      <c r="G2586" s="23">
        <v>43</v>
      </c>
      <c r="H2586" s="23">
        <v>59</v>
      </c>
    </row>
    <row r="2587" spans="1:8">
      <c r="A2587" s="23">
        <v>2586</v>
      </c>
      <c r="B2587" s="194">
        <v>45042</v>
      </c>
      <c r="C2587" s="23">
        <v>10</v>
      </c>
      <c r="D2587" s="23">
        <v>18</v>
      </c>
      <c r="E2587" s="23">
        <v>41</v>
      </c>
      <c r="F2587" s="23">
        <v>49</v>
      </c>
      <c r="G2587" s="23">
        <v>53</v>
      </c>
      <c r="H2587" s="23">
        <v>59</v>
      </c>
    </row>
    <row r="2588" spans="1:8">
      <c r="A2588" s="23">
        <v>2587</v>
      </c>
      <c r="B2588" s="194">
        <v>45045</v>
      </c>
      <c r="C2588" s="23">
        <v>5</v>
      </c>
      <c r="D2588" s="23">
        <v>10</v>
      </c>
      <c r="E2588" s="23">
        <v>11</v>
      </c>
      <c r="F2588" s="23">
        <v>22</v>
      </c>
      <c r="G2588" s="23">
        <v>23</v>
      </c>
      <c r="H2588" s="23">
        <v>37</v>
      </c>
    </row>
    <row r="2589" spans="1:8">
      <c r="A2589" s="23">
        <v>2588</v>
      </c>
      <c r="B2589" s="194">
        <v>45049</v>
      </c>
      <c r="C2589" s="23">
        <v>9</v>
      </c>
      <c r="D2589" s="23">
        <v>13</v>
      </c>
      <c r="E2589" s="23">
        <v>22</v>
      </c>
      <c r="F2589" s="23">
        <v>31</v>
      </c>
      <c r="G2589" s="23">
        <v>57</v>
      </c>
      <c r="H2589" s="23">
        <v>58</v>
      </c>
    </row>
    <row r="2590" spans="1:8">
      <c r="A2590" s="23">
        <v>2589</v>
      </c>
      <c r="B2590" s="194">
        <v>45052</v>
      </c>
      <c r="C2590" s="23">
        <v>1</v>
      </c>
      <c r="D2590" s="23">
        <v>15</v>
      </c>
      <c r="E2590" s="23">
        <v>16</v>
      </c>
      <c r="F2590" s="23">
        <v>25</v>
      </c>
      <c r="G2590" s="23">
        <v>32</v>
      </c>
      <c r="H2590" s="23">
        <v>36</v>
      </c>
    </row>
    <row r="2591" spans="1:8">
      <c r="A2591" s="23">
        <v>2590</v>
      </c>
      <c r="B2591" s="194">
        <v>45055</v>
      </c>
      <c r="C2591" s="23">
        <v>2</v>
      </c>
      <c r="D2591" s="23">
        <v>12</v>
      </c>
      <c r="E2591" s="23">
        <v>28</v>
      </c>
      <c r="F2591" s="23">
        <v>36</v>
      </c>
      <c r="G2591" s="23">
        <v>43</v>
      </c>
      <c r="H2591" s="23">
        <v>48</v>
      </c>
    </row>
    <row r="2592" spans="1:8">
      <c r="A2592" s="23">
        <v>2591</v>
      </c>
      <c r="B2592" s="194">
        <v>45057</v>
      </c>
      <c r="C2592" s="23">
        <v>10</v>
      </c>
      <c r="D2592" s="23">
        <v>11</v>
      </c>
      <c r="E2592" s="23">
        <v>21</v>
      </c>
      <c r="F2592" s="23">
        <v>23</v>
      </c>
      <c r="G2592" s="23">
        <v>28</v>
      </c>
      <c r="H2592" s="23">
        <v>30</v>
      </c>
    </row>
    <row r="2593" spans="1:8">
      <c r="A2593" s="23">
        <v>2592</v>
      </c>
      <c r="B2593" s="194">
        <v>45059</v>
      </c>
      <c r="C2593" s="23">
        <v>15</v>
      </c>
      <c r="D2593" s="23">
        <v>17</v>
      </c>
      <c r="E2593" s="23">
        <v>28</v>
      </c>
      <c r="F2593" s="23">
        <v>34</v>
      </c>
      <c r="G2593" s="23">
        <v>35</v>
      </c>
      <c r="H2593" s="23">
        <v>51</v>
      </c>
    </row>
    <row r="2594" spans="1:8">
      <c r="A2594" s="23">
        <v>2593</v>
      </c>
      <c r="B2594" s="194">
        <v>45063</v>
      </c>
      <c r="C2594" s="23">
        <v>10</v>
      </c>
      <c r="D2594" s="23">
        <v>14</v>
      </c>
      <c r="E2594" s="23">
        <v>17</v>
      </c>
      <c r="F2594" s="23">
        <v>25</v>
      </c>
      <c r="G2594" s="23">
        <v>32</v>
      </c>
      <c r="H2594" s="23">
        <v>39</v>
      </c>
    </row>
    <row r="2595" spans="1:8">
      <c r="A2595" s="23">
        <v>2594</v>
      </c>
      <c r="B2595" s="194">
        <v>45066</v>
      </c>
      <c r="C2595" s="23">
        <v>7</v>
      </c>
      <c r="D2595" s="23">
        <v>26</v>
      </c>
      <c r="E2595" s="23">
        <v>32</v>
      </c>
      <c r="F2595" s="23">
        <v>35</v>
      </c>
      <c r="G2595" s="23">
        <v>49</v>
      </c>
      <c r="H2595" s="23">
        <v>55</v>
      </c>
    </row>
    <row r="2596" spans="1:8">
      <c r="A2596" s="23">
        <v>2595</v>
      </c>
      <c r="B2596" s="194">
        <v>45070</v>
      </c>
      <c r="C2596" s="23">
        <v>1</v>
      </c>
      <c r="D2596" s="23">
        <v>13</v>
      </c>
      <c r="E2596" s="23">
        <v>34</v>
      </c>
      <c r="F2596" s="23">
        <v>39</v>
      </c>
      <c r="G2596" s="23">
        <v>50</v>
      </c>
      <c r="H2596" s="23">
        <v>52</v>
      </c>
    </row>
    <row r="2597" spans="1:8">
      <c r="A2597" s="23">
        <v>2596</v>
      </c>
      <c r="B2597" s="194">
        <v>45073</v>
      </c>
      <c r="C2597" s="23">
        <v>34</v>
      </c>
      <c r="D2597" s="23">
        <v>35</v>
      </c>
      <c r="E2597" s="23">
        <v>39</v>
      </c>
      <c r="F2597" s="23">
        <v>47</v>
      </c>
      <c r="G2597" s="23">
        <v>51</v>
      </c>
      <c r="H2597" s="23">
        <v>56</v>
      </c>
    </row>
    <row r="2598" spans="1:8">
      <c r="A2598" s="23">
        <v>2597</v>
      </c>
      <c r="B2598" s="194">
        <v>45077</v>
      </c>
      <c r="C2598" s="23">
        <v>14</v>
      </c>
      <c r="D2598" s="23">
        <v>26</v>
      </c>
      <c r="E2598" s="23">
        <v>34</v>
      </c>
      <c r="F2598" s="23">
        <v>54</v>
      </c>
      <c r="G2598" s="23">
        <v>56</v>
      </c>
      <c r="H2598" s="23">
        <v>58</v>
      </c>
    </row>
    <row r="2599" spans="1:8">
      <c r="A2599" s="23">
        <v>2598</v>
      </c>
      <c r="B2599" s="194">
        <v>45080</v>
      </c>
      <c r="C2599" s="23">
        <v>7</v>
      </c>
      <c r="D2599" s="23">
        <v>14</v>
      </c>
      <c r="E2599" s="23">
        <v>24</v>
      </c>
      <c r="F2599" s="23">
        <v>53</v>
      </c>
      <c r="G2599" s="23">
        <v>58</v>
      </c>
      <c r="H2599" s="23">
        <v>60</v>
      </c>
    </row>
    <row r="2600" spans="1:8">
      <c r="A2600" s="23">
        <v>2599</v>
      </c>
      <c r="B2600" s="194">
        <v>45084</v>
      </c>
      <c r="C2600" s="23">
        <v>23</v>
      </c>
      <c r="D2600" s="23">
        <v>28</v>
      </c>
      <c r="E2600" s="23">
        <v>34</v>
      </c>
      <c r="F2600" s="23">
        <v>43</v>
      </c>
      <c r="G2600" s="23">
        <v>47</v>
      </c>
      <c r="H2600" s="23">
        <v>60</v>
      </c>
    </row>
    <row r="2601" spans="1:8">
      <c r="A2601" s="23">
        <v>2600</v>
      </c>
      <c r="B2601" s="194">
        <v>45087</v>
      </c>
      <c r="C2601" s="23">
        <v>4</v>
      </c>
      <c r="D2601" s="23">
        <v>18</v>
      </c>
      <c r="E2601" s="23">
        <v>37</v>
      </c>
      <c r="F2601" s="23">
        <v>38</v>
      </c>
      <c r="G2601" s="23">
        <v>46</v>
      </c>
      <c r="H2601" s="23">
        <v>60</v>
      </c>
    </row>
    <row r="2602" spans="1:8">
      <c r="A2602" s="23">
        <v>2601</v>
      </c>
      <c r="B2602" s="194">
        <v>45091</v>
      </c>
      <c r="C2602" s="23">
        <v>3</v>
      </c>
      <c r="D2602" s="23">
        <v>8</v>
      </c>
      <c r="E2602" s="23">
        <v>34</v>
      </c>
      <c r="F2602" s="23">
        <v>40</v>
      </c>
      <c r="G2602" s="23">
        <v>44</v>
      </c>
      <c r="H2602" s="23">
        <v>55</v>
      </c>
    </row>
    <row r="2603" spans="1:8">
      <c r="A2603" s="23">
        <v>2602</v>
      </c>
      <c r="B2603" s="194">
        <v>45094</v>
      </c>
      <c r="C2603" s="23">
        <v>11</v>
      </c>
      <c r="D2603" s="23">
        <v>14</v>
      </c>
      <c r="E2603" s="23">
        <v>16</v>
      </c>
      <c r="F2603" s="23">
        <v>30</v>
      </c>
      <c r="G2603" s="23">
        <v>32</v>
      </c>
      <c r="H2603" s="23">
        <v>46</v>
      </c>
    </row>
    <row r="2604" spans="1:8">
      <c r="A2604" s="23">
        <v>2603</v>
      </c>
      <c r="B2604" s="194">
        <v>45098</v>
      </c>
      <c r="C2604" s="23">
        <v>3</v>
      </c>
      <c r="D2604" s="23">
        <v>7</v>
      </c>
      <c r="E2604" s="23">
        <v>13</v>
      </c>
      <c r="F2604" s="23">
        <v>29</v>
      </c>
      <c r="G2604" s="23">
        <v>52</v>
      </c>
      <c r="H2604" s="23">
        <v>56</v>
      </c>
    </row>
    <row r="2605" spans="1:8">
      <c r="A2605" s="23">
        <v>2604</v>
      </c>
      <c r="B2605" s="194">
        <v>45101</v>
      </c>
      <c r="C2605" s="23">
        <v>16</v>
      </c>
      <c r="D2605" s="23">
        <v>17</v>
      </c>
      <c r="E2605" s="23">
        <v>19</v>
      </c>
      <c r="F2605" s="23">
        <v>22</v>
      </c>
      <c r="G2605" s="23">
        <v>46</v>
      </c>
      <c r="H2605" s="23">
        <v>57</v>
      </c>
    </row>
    <row r="2606" spans="1:8">
      <c r="A2606" s="23">
        <v>2605</v>
      </c>
      <c r="B2606" s="194">
        <v>45104</v>
      </c>
      <c r="C2606" s="23">
        <v>5</v>
      </c>
      <c r="D2606" s="23">
        <v>11</v>
      </c>
      <c r="E2606" s="23">
        <v>26</v>
      </c>
      <c r="F2606" s="23">
        <v>35</v>
      </c>
      <c r="G2606" s="23">
        <v>46</v>
      </c>
      <c r="H2606" s="23">
        <v>54</v>
      </c>
    </row>
    <row r="2607" spans="1:8">
      <c r="A2607" s="23">
        <v>2606</v>
      </c>
      <c r="B2607" s="194">
        <v>45106</v>
      </c>
      <c r="C2607" s="23">
        <v>2</v>
      </c>
      <c r="D2607" s="23">
        <v>10</v>
      </c>
      <c r="E2607" s="23">
        <v>16</v>
      </c>
      <c r="F2607" s="23">
        <v>32</v>
      </c>
      <c r="G2607" s="23">
        <v>45</v>
      </c>
      <c r="H2607" s="23">
        <v>49</v>
      </c>
    </row>
    <row r="2608" spans="1:8">
      <c r="A2608" s="23">
        <v>2607</v>
      </c>
      <c r="B2608" s="194">
        <v>45108</v>
      </c>
      <c r="C2608" s="23">
        <v>7</v>
      </c>
      <c r="D2608" s="23">
        <v>11</v>
      </c>
      <c r="E2608" s="23">
        <v>25</v>
      </c>
      <c r="F2608" s="23">
        <v>51</v>
      </c>
      <c r="G2608" s="23">
        <v>57</v>
      </c>
      <c r="H2608" s="23">
        <v>60</v>
      </c>
    </row>
    <row r="2609" spans="1:8">
      <c r="A2609" s="23">
        <v>2608</v>
      </c>
      <c r="B2609" s="194">
        <v>45112</v>
      </c>
      <c r="C2609" s="23">
        <v>7</v>
      </c>
      <c r="D2609" s="23">
        <v>13</v>
      </c>
      <c r="E2609" s="23">
        <v>17</v>
      </c>
      <c r="F2609" s="23">
        <v>24</v>
      </c>
      <c r="G2609" s="23">
        <v>29</v>
      </c>
      <c r="H2609" s="23">
        <v>52</v>
      </c>
    </row>
    <row r="2610" spans="1:8">
      <c r="A2610" s="23">
        <v>2609</v>
      </c>
      <c r="B2610" s="194">
        <v>45115</v>
      </c>
      <c r="C2610" s="23">
        <v>3</v>
      </c>
      <c r="D2610" s="23">
        <v>21</v>
      </c>
      <c r="E2610" s="23">
        <v>27</v>
      </c>
      <c r="F2610" s="23">
        <v>32</v>
      </c>
      <c r="G2610" s="23">
        <v>35</v>
      </c>
      <c r="H2610" s="23">
        <v>60</v>
      </c>
    </row>
    <row r="2611" spans="1:8">
      <c r="A2611" s="23">
        <v>2610</v>
      </c>
      <c r="B2611" s="194">
        <v>45119</v>
      </c>
      <c r="C2611" s="23">
        <v>10</v>
      </c>
      <c r="D2611" s="23">
        <v>23</v>
      </c>
      <c r="E2611" s="23">
        <v>34</v>
      </c>
      <c r="F2611" s="23">
        <v>53</v>
      </c>
      <c r="G2611" s="23">
        <v>55</v>
      </c>
      <c r="H2611" s="23">
        <v>57</v>
      </c>
    </row>
    <row r="2612" spans="1:8">
      <c r="A2612" s="23">
        <v>2611</v>
      </c>
      <c r="B2612" s="194">
        <v>45122</v>
      </c>
      <c r="C2612" s="23">
        <v>4</v>
      </c>
      <c r="D2612" s="23">
        <v>12</v>
      </c>
      <c r="E2612" s="23">
        <v>18</v>
      </c>
      <c r="F2612" s="23">
        <v>21</v>
      </c>
      <c r="G2612" s="23">
        <v>25</v>
      </c>
      <c r="H2612" s="23">
        <v>49</v>
      </c>
    </row>
    <row r="2613" spans="1:8">
      <c r="A2613" s="23">
        <v>2612</v>
      </c>
      <c r="B2613" s="194">
        <v>45126</v>
      </c>
      <c r="C2613" s="23">
        <v>20</v>
      </c>
      <c r="D2613" s="23">
        <v>27</v>
      </c>
      <c r="E2613" s="23">
        <v>34</v>
      </c>
      <c r="F2613" s="23">
        <v>44</v>
      </c>
      <c r="G2613" s="23">
        <v>50</v>
      </c>
      <c r="H2613" s="23">
        <v>54</v>
      </c>
    </row>
    <row r="2614" spans="1:8">
      <c r="A2614" s="23">
        <v>2613</v>
      </c>
      <c r="B2614" s="194">
        <v>45129</v>
      </c>
      <c r="C2614" s="23">
        <v>14</v>
      </c>
      <c r="D2614" s="23">
        <v>26</v>
      </c>
      <c r="E2614" s="23">
        <v>40</v>
      </c>
      <c r="F2614" s="23">
        <v>42</v>
      </c>
      <c r="G2614" s="23">
        <v>46</v>
      </c>
      <c r="H2614" s="23">
        <v>52</v>
      </c>
    </row>
    <row r="2615" spans="1:8">
      <c r="A2615" s="23">
        <v>2614</v>
      </c>
      <c r="B2615" s="194">
        <v>45132</v>
      </c>
      <c r="C2615" s="23">
        <v>3</v>
      </c>
      <c r="D2615" s="23">
        <v>8</v>
      </c>
      <c r="E2615" s="23">
        <v>13</v>
      </c>
      <c r="F2615" s="23">
        <v>14</v>
      </c>
      <c r="G2615" s="23">
        <v>19</v>
      </c>
      <c r="H2615" s="23">
        <v>25</v>
      </c>
    </row>
    <row r="2616" spans="1:8">
      <c r="A2616" s="23">
        <v>2615</v>
      </c>
      <c r="B2616" s="194">
        <v>45134</v>
      </c>
      <c r="C2616" s="23">
        <v>5</v>
      </c>
      <c r="D2616" s="23">
        <v>7</v>
      </c>
      <c r="E2616" s="23">
        <v>22</v>
      </c>
      <c r="F2616" s="23">
        <v>23</v>
      </c>
      <c r="G2616" s="23">
        <v>41</v>
      </c>
      <c r="H2616" s="23">
        <v>59</v>
      </c>
    </row>
    <row r="2617" spans="1:8">
      <c r="A2617" s="23">
        <v>2616</v>
      </c>
      <c r="B2617" s="194">
        <v>45136</v>
      </c>
      <c r="C2617" s="23">
        <v>6</v>
      </c>
      <c r="D2617" s="23">
        <v>16</v>
      </c>
      <c r="E2617" s="23">
        <v>23</v>
      </c>
      <c r="F2617" s="23">
        <v>35</v>
      </c>
      <c r="G2617" s="23">
        <v>38</v>
      </c>
      <c r="H2617" s="23">
        <v>49</v>
      </c>
    </row>
    <row r="2618" spans="1:8">
      <c r="A2618" s="23">
        <v>2617</v>
      </c>
      <c r="B2618" s="194">
        <v>45140</v>
      </c>
      <c r="C2618" s="23">
        <v>3</v>
      </c>
      <c r="D2618" s="23">
        <v>14</v>
      </c>
      <c r="E2618" s="23">
        <v>36</v>
      </c>
      <c r="F2618" s="23">
        <v>42</v>
      </c>
      <c r="G2618" s="23">
        <v>43</v>
      </c>
      <c r="H2618" s="23">
        <v>44</v>
      </c>
    </row>
    <row r="2619" spans="1:8">
      <c r="A2619" s="23">
        <v>2618</v>
      </c>
      <c r="B2619" s="194">
        <v>45143</v>
      </c>
      <c r="C2619" s="23">
        <v>6</v>
      </c>
      <c r="D2619" s="23">
        <v>17</v>
      </c>
      <c r="E2619" s="23">
        <v>29</v>
      </c>
      <c r="F2619" s="23">
        <v>35</v>
      </c>
      <c r="G2619" s="23">
        <v>45</v>
      </c>
      <c r="H2619" s="23">
        <v>48</v>
      </c>
    </row>
    <row r="2620" spans="1:8">
      <c r="A2620" s="23">
        <v>2619</v>
      </c>
      <c r="B2620" s="194">
        <v>45147</v>
      </c>
      <c r="C2620" s="23">
        <v>5</v>
      </c>
      <c r="D2620" s="23">
        <v>36</v>
      </c>
      <c r="E2620" s="23">
        <v>39</v>
      </c>
      <c r="F2620" s="23">
        <v>41</v>
      </c>
      <c r="G2620" s="23">
        <v>44</v>
      </c>
      <c r="H2620" s="23">
        <v>50</v>
      </c>
    </row>
    <row r="2621" spans="1:8">
      <c r="A2621" s="23">
        <v>2620</v>
      </c>
      <c r="B2621" s="194">
        <v>45150</v>
      </c>
      <c r="C2621" s="23">
        <v>4</v>
      </c>
      <c r="D2621" s="23">
        <v>6</v>
      </c>
      <c r="E2621" s="23">
        <v>13</v>
      </c>
      <c r="F2621" s="23">
        <v>21</v>
      </c>
      <c r="G2621" s="23">
        <v>26</v>
      </c>
      <c r="H2621" s="23">
        <v>28</v>
      </c>
    </row>
    <row r="2622" spans="1:8">
      <c r="A2622" s="23">
        <v>2621</v>
      </c>
      <c r="B2622" s="194">
        <v>45154</v>
      </c>
      <c r="C2622" s="23">
        <v>6</v>
      </c>
      <c r="D2622" s="23">
        <v>9</v>
      </c>
      <c r="E2622" s="23">
        <v>14</v>
      </c>
      <c r="F2622" s="23">
        <v>16</v>
      </c>
      <c r="G2622" s="23">
        <v>42</v>
      </c>
      <c r="H2622" s="23">
        <v>47</v>
      </c>
    </row>
    <row r="2623" spans="1:8">
      <c r="A2623" s="23">
        <v>2622</v>
      </c>
      <c r="B2623" s="194">
        <v>45157</v>
      </c>
      <c r="C2623" s="23">
        <v>9</v>
      </c>
      <c r="D2623" s="23">
        <v>19</v>
      </c>
      <c r="E2623" s="23">
        <v>22</v>
      </c>
      <c r="F2623" s="23">
        <v>24</v>
      </c>
      <c r="G2623" s="23">
        <v>50</v>
      </c>
      <c r="H2623" s="23">
        <v>60</v>
      </c>
    </row>
    <row r="2624" spans="1:8">
      <c r="A2624" s="23">
        <v>2623</v>
      </c>
      <c r="B2624" s="194">
        <v>45160</v>
      </c>
      <c r="C2624" s="23">
        <v>10</v>
      </c>
      <c r="D2624" s="23">
        <v>15</v>
      </c>
      <c r="E2624" s="23">
        <v>20</v>
      </c>
      <c r="F2624" s="23">
        <v>35</v>
      </c>
      <c r="G2624" s="23">
        <v>37</v>
      </c>
      <c r="H2624" s="23">
        <v>59</v>
      </c>
    </row>
    <row r="2625" spans="1:8">
      <c r="A2625" s="23">
        <v>2624</v>
      </c>
      <c r="B2625" s="194">
        <v>45162</v>
      </c>
      <c r="C2625" s="23">
        <v>5</v>
      </c>
      <c r="D2625" s="23">
        <v>31</v>
      </c>
      <c r="E2625" s="23">
        <v>37</v>
      </c>
      <c r="F2625" s="23">
        <v>47</v>
      </c>
      <c r="G2625" s="23">
        <v>52</v>
      </c>
      <c r="H2625" s="23">
        <v>58</v>
      </c>
    </row>
    <row r="2626" spans="1:8">
      <c r="A2626" s="23">
        <v>2625</v>
      </c>
      <c r="B2626" s="194">
        <v>45164</v>
      </c>
      <c r="C2626" s="23">
        <v>9</v>
      </c>
      <c r="D2626" s="23">
        <v>10</v>
      </c>
      <c r="E2626" s="23">
        <v>35</v>
      </c>
      <c r="F2626" s="23">
        <v>44</v>
      </c>
      <c r="G2626" s="23">
        <v>55</v>
      </c>
      <c r="H2626" s="23">
        <v>58</v>
      </c>
    </row>
    <row r="2627" spans="1:8">
      <c r="A2627" s="23">
        <v>2626</v>
      </c>
      <c r="B2627" s="194">
        <v>45167</v>
      </c>
      <c r="C2627" s="23">
        <v>1</v>
      </c>
      <c r="D2627" s="23">
        <v>9</v>
      </c>
      <c r="E2627" s="23">
        <v>13</v>
      </c>
      <c r="F2627" s="23">
        <v>16</v>
      </c>
      <c r="G2627" s="23">
        <v>52</v>
      </c>
      <c r="H2627" s="23">
        <v>59</v>
      </c>
    </row>
    <row r="2628" spans="1:8">
      <c r="A2628" s="23">
        <v>2627</v>
      </c>
      <c r="B2628" s="194">
        <v>45169</v>
      </c>
      <c r="C2628" s="23">
        <v>13</v>
      </c>
      <c r="D2628" s="23">
        <v>25</v>
      </c>
      <c r="E2628" s="23">
        <v>31</v>
      </c>
      <c r="F2628" s="23">
        <v>43</v>
      </c>
      <c r="G2628" s="23">
        <v>57</v>
      </c>
      <c r="H2628" s="23">
        <v>58</v>
      </c>
    </row>
    <row r="2629" spans="1:8">
      <c r="A2629" s="23">
        <v>2628</v>
      </c>
      <c r="B2629" s="194">
        <v>45171</v>
      </c>
      <c r="C2629" s="23">
        <v>5</v>
      </c>
      <c r="D2629" s="23">
        <v>14</v>
      </c>
      <c r="E2629" s="23">
        <v>32</v>
      </c>
      <c r="F2629" s="23">
        <v>40</v>
      </c>
      <c r="G2629" s="23">
        <v>53</v>
      </c>
      <c r="H2629" s="23">
        <v>54</v>
      </c>
    </row>
    <row r="2630" spans="1:8">
      <c r="A2630" s="23">
        <v>2629</v>
      </c>
      <c r="B2630" s="194">
        <v>45174</v>
      </c>
      <c r="C2630" s="23">
        <v>11</v>
      </c>
      <c r="D2630" s="23">
        <v>32</v>
      </c>
      <c r="E2630" s="23">
        <v>35</v>
      </c>
      <c r="F2630" s="23">
        <v>40</v>
      </c>
      <c r="G2630" s="23">
        <v>41</v>
      </c>
      <c r="H2630" s="23">
        <v>48</v>
      </c>
    </row>
    <row r="2631" spans="1:8">
      <c r="A2631" s="23">
        <v>2630</v>
      </c>
      <c r="B2631" s="194">
        <v>45178</v>
      </c>
      <c r="C2631" s="23">
        <v>14</v>
      </c>
      <c r="D2631" s="23">
        <v>18</v>
      </c>
      <c r="E2631" s="23">
        <v>22</v>
      </c>
      <c r="F2631" s="23">
        <v>26</v>
      </c>
      <c r="G2631" s="23">
        <v>31</v>
      </c>
      <c r="H2631" s="23">
        <v>38</v>
      </c>
    </row>
    <row r="2632" spans="1:8">
      <c r="A2632" s="23">
        <v>2631</v>
      </c>
      <c r="B2632" s="194">
        <v>45181</v>
      </c>
      <c r="C2632" s="23">
        <v>14</v>
      </c>
      <c r="D2632" s="23">
        <v>26</v>
      </c>
      <c r="E2632" s="23">
        <v>36</v>
      </c>
      <c r="F2632" s="23">
        <v>39</v>
      </c>
      <c r="G2632" s="23">
        <v>50</v>
      </c>
      <c r="H2632" s="23">
        <v>53</v>
      </c>
    </row>
    <row r="2633" spans="1:8">
      <c r="A2633" s="23">
        <v>2632</v>
      </c>
      <c r="B2633" s="194">
        <v>45183</v>
      </c>
      <c r="C2633" s="23">
        <v>5</v>
      </c>
      <c r="D2633" s="23">
        <v>10</v>
      </c>
      <c r="E2633" s="23">
        <v>27</v>
      </c>
      <c r="F2633" s="23">
        <v>38</v>
      </c>
      <c r="G2633" s="23">
        <v>56</v>
      </c>
      <c r="H2633" s="23">
        <v>57</v>
      </c>
    </row>
    <row r="2634" spans="1:8">
      <c r="A2634" s="23">
        <v>2633</v>
      </c>
      <c r="B2634" s="194">
        <v>45185</v>
      </c>
      <c r="C2634" s="23">
        <v>2</v>
      </c>
      <c r="D2634" s="23">
        <v>23</v>
      </c>
      <c r="E2634" s="23">
        <v>25</v>
      </c>
      <c r="F2634" s="23">
        <v>33</v>
      </c>
      <c r="G2634" s="23">
        <v>45</v>
      </c>
      <c r="H2634" s="23">
        <v>54</v>
      </c>
    </row>
    <row r="2635" spans="1:8">
      <c r="A2635" s="23">
        <v>2634</v>
      </c>
      <c r="B2635" s="194">
        <v>45188</v>
      </c>
      <c r="C2635" s="23">
        <v>8</v>
      </c>
      <c r="D2635" s="23">
        <v>27</v>
      </c>
      <c r="E2635" s="23">
        <v>28</v>
      </c>
      <c r="F2635" s="23">
        <v>32</v>
      </c>
      <c r="G2635" s="23">
        <v>48</v>
      </c>
      <c r="H2635" s="23">
        <v>56</v>
      </c>
    </row>
    <row r="2636" spans="1:8">
      <c r="A2636" s="23">
        <v>2635</v>
      </c>
      <c r="B2636" s="194">
        <v>45190</v>
      </c>
      <c r="C2636" s="23">
        <v>6</v>
      </c>
      <c r="D2636" s="23">
        <v>11</v>
      </c>
      <c r="E2636" s="23">
        <v>29</v>
      </c>
      <c r="F2636" s="23">
        <v>37</v>
      </c>
      <c r="G2636" s="23">
        <v>56</v>
      </c>
      <c r="H2636" s="23">
        <v>58</v>
      </c>
    </row>
    <row r="2637" spans="1:8">
      <c r="A2637" s="23">
        <v>2636</v>
      </c>
      <c r="B2637" s="194">
        <v>45192</v>
      </c>
      <c r="C2637" s="23">
        <v>5</v>
      </c>
      <c r="D2637" s="23">
        <v>16</v>
      </c>
      <c r="E2637" s="23">
        <v>38</v>
      </c>
      <c r="F2637" s="23">
        <v>42</v>
      </c>
      <c r="G2637" s="23">
        <v>43</v>
      </c>
      <c r="H2637" s="23">
        <v>48</v>
      </c>
    </row>
    <row r="2638" spans="1:8">
      <c r="A2638" s="23">
        <v>2637</v>
      </c>
      <c r="B2638" s="194">
        <v>45195</v>
      </c>
      <c r="C2638" s="23">
        <v>1</v>
      </c>
      <c r="D2638" s="23">
        <v>2</v>
      </c>
      <c r="E2638" s="23">
        <v>10</v>
      </c>
      <c r="F2638" s="23">
        <v>32</v>
      </c>
      <c r="G2638" s="23">
        <v>34</v>
      </c>
      <c r="H2638" s="23">
        <v>59</v>
      </c>
    </row>
    <row r="2639" spans="1:8">
      <c r="A2639" s="23">
        <v>2638</v>
      </c>
      <c r="B2639" s="194">
        <v>45197</v>
      </c>
      <c r="C2639" s="23">
        <v>9</v>
      </c>
      <c r="D2639" s="23">
        <v>30</v>
      </c>
      <c r="E2639" s="23">
        <v>34</v>
      </c>
      <c r="F2639" s="23">
        <v>44</v>
      </c>
      <c r="G2639" s="23">
        <v>54</v>
      </c>
      <c r="H2639" s="23">
        <v>55</v>
      </c>
    </row>
    <row r="2640" spans="1:8">
      <c r="A2640" s="23">
        <v>2639</v>
      </c>
      <c r="B2640" s="194">
        <v>45199</v>
      </c>
      <c r="C2640" s="23">
        <v>2</v>
      </c>
      <c r="D2640" s="23">
        <v>8</v>
      </c>
      <c r="E2640" s="23">
        <v>11</v>
      </c>
      <c r="F2640" s="23">
        <v>22</v>
      </c>
      <c r="G2640" s="23">
        <v>48</v>
      </c>
      <c r="H2640" s="23">
        <v>49</v>
      </c>
    </row>
    <row r="2641" spans="1:8">
      <c r="A2641" s="23">
        <v>2640</v>
      </c>
      <c r="B2641" s="194">
        <v>45202</v>
      </c>
      <c r="C2641" s="23">
        <v>4</v>
      </c>
      <c r="D2641" s="23">
        <v>8</v>
      </c>
      <c r="E2641" s="23">
        <v>10</v>
      </c>
      <c r="F2641" s="23">
        <v>27</v>
      </c>
      <c r="G2641" s="23">
        <v>28</v>
      </c>
      <c r="H2641" s="23">
        <v>32</v>
      </c>
    </row>
    <row r="2642" spans="1:8">
      <c r="A2642" s="23">
        <v>2641</v>
      </c>
      <c r="B2642" s="194">
        <v>45204</v>
      </c>
      <c r="C2642" s="23">
        <v>9</v>
      </c>
      <c r="D2642" s="23">
        <v>24</v>
      </c>
      <c r="E2642" s="23">
        <v>34</v>
      </c>
      <c r="F2642" s="23">
        <v>39</v>
      </c>
      <c r="G2642" s="23">
        <v>45</v>
      </c>
      <c r="H2642" s="23">
        <v>50</v>
      </c>
    </row>
    <row r="2643" spans="1:8">
      <c r="A2643" s="23">
        <v>2642</v>
      </c>
      <c r="B2643" s="194">
        <v>45206</v>
      </c>
      <c r="C2643" s="23">
        <v>8</v>
      </c>
      <c r="D2643" s="23">
        <v>13</v>
      </c>
      <c r="E2643" s="23">
        <v>31</v>
      </c>
      <c r="F2643" s="23">
        <v>33</v>
      </c>
      <c r="G2643" s="23">
        <v>49</v>
      </c>
      <c r="H2643" s="23">
        <v>50</v>
      </c>
    </row>
    <row r="2644" spans="1:8">
      <c r="A2644" s="23">
        <v>2643</v>
      </c>
      <c r="B2644" s="194">
        <v>45209</v>
      </c>
      <c r="C2644" s="23">
        <v>2</v>
      </c>
      <c r="D2644" s="23">
        <v>10</v>
      </c>
      <c r="E2644" s="23">
        <v>29</v>
      </c>
      <c r="F2644" s="23">
        <v>31</v>
      </c>
      <c r="G2644" s="23">
        <v>56</v>
      </c>
      <c r="H2644" s="23">
        <v>59</v>
      </c>
    </row>
    <row r="2645" spans="1:8">
      <c r="A2645" s="23">
        <v>2644</v>
      </c>
      <c r="B2645" s="194">
        <v>45213</v>
      </c>
      <c r="C2645" s="23">
        <v>4</v>
      </c>
      <c r="D2645" s="23">
        <v>17</v>
      </c>
      <c r="E2645" s="23">
        <v>22</v>
      </c>
      <c r="F2645" s="23">
        <v>28</v>
      </c>
      <c r="G2645" s="23">
        <v>30</v>
      </c>
      <c r="H2645" s="23">
        <v>49</v>
      </c>
    </row>
    <row r="2646" spans="1:8">
      <c r="A2646" s="23">
        <v>2645</v>
      </c>
      <c r="B2646" s="194">
        <v>45216</v>
      </c>
      <c r="C2646" s="23">
        <v>8</v>
      </c>
      <c r="D2646" s="23">
        <v>22</v>
      </c>
      <c r="E2646" s="23">
        <v>34</v>
      </c>
      <c r="F2646" s="23">
        <v>42</v>
      </c>
      <c r="G2646" s="23">
        <v>51</v>
      </c>
      <c r="H2646" s="23">
        <v>59</v>
      </c>
    </row>
    <row r="2647" spans="1:8">
      <c r="A2647" s="23">
        <v>2646</v>
      </c>
      <c r="B2647" s="194">
        <v>45218</v>
      </c>
      <c r="C2647" s="23">
        <v>18</v>
      </c>
      <c r="D2647" s="23">
        <v>28</v>
      </c>
      <c r="E2647" s="23">
        <v>30</v>
      </c>
      <c r="F2647" s="23">
        <v>39</v>
      </c>
      <c r="G2647" s="23">
        <v>41</v>
      </c>
      <c r="H2647" s="23">
        <v>58</v>
      </c>
    </row>
    <row r="2648" spans="1:8">
      <c r="A2648" s="23">
        <v>2647</v>
      </c>
      <c r="B2648" s="194">
        <v>45220</v>
      </c>
      <c r="C2648" s="23">
        <v>9</v>
      </c>
      <c r="D2648" s="23">
        <v>33</v>
      </c>
      <c r="E2648" s="23">
        <v>39</v>
      </c>
      <c r="F2648" s="23">
        <v>43</v>
      </c>
      <c r="G2648" s="23">
        <v>50</v>
      </c>
      <c r="H2648" s="23">
        <v>54</v>
      </c>
    </row>
    <row r="2649" spans="1:8">
      <c r="A2649" s="23">
        <v>2648</v>
      </c>
      <c r="B2649" s="194">
        <v>45223</v>
      </c>
      <c r="C2649" s="23">
        <v>20</v>
      </c>
      <c r="D2649" s="23">
        <v>44</v>
      </c>
      <c r="E2649" s="23">
        <v>45</v>
      </c>
      <c r="F2649" s="23">
        <v>46</v>
      </c>
      <c r="G2649" s="23">
        <v>56</v>
      </c>
      <c r="H2649" s="23">
        <v>59</v>
      </c>
    </row>
    <row r="2650" spans="1:8">
      <c r="A2650" s="23">
        <v>2649</v>
      </c>
      <c r="B2650" s="194">
        <v>45225</v>
      </c>
      <c r="C2650" s="23">
        <v>6</v>
      </c>
      <c r="D2650" s="23">
        <v>11</v>
      </c>
      <c r="E2650" s="23">
        <v>26</v>
      </c>
      <c r="F2650" s="23">
        <v>32</v>
      </c>
      <c r="G2650" s="23">
        <v>46</v>
      </c>
      <c r="H2650" s="23">
        <v>56</v>
      </c>
    </row>
    <row r="2651" spans="1:8">
      <c r="A2651" s="23">
        <v>2650</v>
      </c>
      <c r="B2651" s="194">
        <v>45227</v>
      </c>
      <c r="C2651" s="23">
        <v>9</v>
      </c>
      <c r="D2651" s="23">
        <v>18</v>
      </c>
      <c r="E2651" s="23">
        <v>29</v>
      </c>
      <c r="F2651" s="23">
        <v>37</v>
      </c>
      <c r="G2651" s="23">
        <v>39</v>
      </c>
      <c r="H2651" s="23">
        <v>58</v>
      </c>
    </row>
    <row r="2652" spans="1:8">
      <c r="A2652" s="23">
        <v>2651</v>
      </c>
      <c r="B2652" s="194">
        <v>45231</v>
      </c>
      <c r="C2652" s="23">
        <v>6</v>
      </c>
      <c r="D2652" s="23">
        <v>23</v>
      </c>
      <c r="E2652" s="23">
        <v>35</v>
      </c>
      <c r="F2652" s="23">
        <v>36</v>
      </c>
      <c r="G2652" s="23">
        <v>37</v>
      </c>
      <c r="H2652" s="23">
        <v>59</v>
      </c>
    </row>
    <row r="2653" spans="1:8">
      <c r="A2653" s="23">
        <v>2652</v>
      </c>
      <c r="B2653" s="194">
        <v>45234</v>
      </c>
      <c r="C2653" s="23">
        <v>13</v>
      </c>
      <c r="D2653" s="23">
        <v>23</v>
      </c>
      <c r="E2653" s="23">
        <v>26</v>
      </c>
      <c r="F2653" s="23">
        <v>29</v>
      </c>
      <c r="G2653" s="23">
        <v>45</v>
      </c>
      <c r="H2653" s="23">
        <v>59</v>
      </c>
    </row>
    <row r="2654" spans="1:8">
      <c r="A2654" s="23">
        <v>2653</v>
      </c>
      <c r="B2654" s="194">
        <v>45237</v>
      </c>
      <c r="C2654" s="23">
        <v>14</v>
      </c>
      <c r="D2654" s="23">
        <v>32</v>
      </c>
      <c r="E2654" s="23">
        <v>41</v>
      </c>
      <c r="F2654" s="23">
        <v>43</v>
      </c>
      <c r="G2654" s="23">
        <v>48</v>
      </c>
      <c r="H2654" s="23">
        <v>60</v>
      </c>
    </row>
    <row r="2655" spans="1:8">
      <c r="A2655" s="23">
        <v>2654</v>
      </c>
      <c r="B2655" s="194">
        <v>45239</v>
      </c>
      <c r="C2655" s="23">
        <v>11</v>
      </c>
      <c r="D2655" s="23">
        <v>17</v>
      </c>
      <c r="E2655" s="23">
        <v>23</v>
      </c>
      <c r="F2655" s="23">
        <v>36</v>
      </c>
      <c r="G2655" s="23">
        <v>47</v>
      </c>
      <c r="H2655" s="23">
        <v>51</v>
      </c>
    </row>
    <row r="2656" spans="1:8">
      <c r="A2656" s="23">
        <v>2655</v>
      </c>
      <c r="B2656" s="194">
        <v>45241</v>
      </c>
      <c r="C2656" s="23">
        <v>10</v>
      </c>
      <c r="D2656" s="23">
        <v>23</v>
      </c>
      <c r="E2656" s="23">
        <v>30</v>
      </c>
      <c r="F2656" s="23">
        <v>31</v>
      </c>
      <c r="G2656" s="23">
        <v>49</v>
      </c>
      <c r="H2656" s="23">
        <v>56</v>
      </c>
    </row>
    <row r="2657" spans="1:8">
      <c r="A2657" s="23">
        <v>2656</v>
      </c>
      <c r="B2657" s="194">
        <v>45244</v>
      </c>
      <c r="C2657" s="23">
        <v>20</v>
      </c>
      <c r="D2657" s="23">
        <v>24</v>
      </c>
      <c r="E2657" s="23">
        <v>27</v>
      </c>
      <c r="F2657" s="23">
        <v>46</v>
      </c>
      <c r="G2657" s="23">
        <v>57</v>
      </c>
      <c r="H2657" s="23">
        <v>58</v>
      </c>
    </row>
    <row r="2658" spans="1:8">
      <c r="A2658" s="23">
        <v>2657</v>
      </c>
      <c r="B2658" s="194">
        <v>45248</v>
      </c>
      <c r="C2658" s="23">
        <v>7</v>
      </c>
      <c r="D2658" s="23">
        <v>27</v>
      </c>
      <c r="E2658" s="23">
        <v>32</v>
      </c>
      <c r="F2658" s="23">
        <v>33</v>
      </c>
      <c r="G2658" s="23">
        <v>36</v>
      </c>
      <c r="H2658" s="23">
        <v>53</v>
      </c>
    </row>
    <row r="2659" spans="1:8">
      <c r="A2659" s="23">
        <v>2658</v>
      </c>
      <c r="B2659" s="194">
        <v>45251</v>
      </c>
      <c r="C2659" s="23">
        <v>5</v>
      </c>
      <c r="D2659" s="23">
        <v>13</v>
      </c>
      <c r="E2659" s="23">
        <v>39</v>
      </c>
      <c r="F2659" s="23">
        <v>51</v>
      </c>
      <c r="G2659" s="23">
        <v>58</v>
      </c>
      <c r="H2659" s="23">
        <v>60</v>
      </c>
    </row>
    <row r="2660" spans="1:8">
      <c r="A2660" s="23">
        <v>2659</v>
      </c>
      <c r="B2660" s="194">
        <v>45253</v>
      </c>
      <c r="C2660" s="23">
        <v>11</v>
      </c>
      <c r="D2660" s="23">
        <v>36</v>
      </c>
      <c r="E2660" s="23">
        <v>46</v>
      </c>
      <c r="F2660" s="23">
        <v>53</v>
      </c>
      <c r="G2660" s="23">
        <v>55</v>
      </c>
      <c r="H2660" s="23">
        <v>60</v>
      </c>
    </row>
    <row r="2661" spans="1:8">
      <c r="A2661" s="23">
        <v>2660</v>
      </c>
      <c r="B2661" s="194">
        <v>45255</v>
      </c>
      <c r="C2661" s="23">
        <v>6</v>
      </c>
      <c r="D2661" s="23">
        <v>12</v>
      </c>
      <c r="E2661" s="23">
        <v>13</v>
      </c>
      <c r="F2661" s="23">
        <v>20</v>
      </c>
      <c r="G2661" s="23">
        <v>38</v>
      </c>
      <c r="H2661" s="23">
        <v>60</v>
      </c>
    </row>
    <row r="2662" spans="1:8">
      <c r="A2662" s="23">
        <v>2661</v>
      </c>
      <c r="B2662" s="194">
        <v>45258</v>
      </c>
      <c r="C2662" s="23">
        <v>6</v>
      </c>
      <c r="D2662" s="23">
        <v>30</v>
      </c>
      <c r="E2662" s="23">
        <v>35</v>
      </c>
      <c r="F2662" s="23">
        <v>38</v>
      </c>
      <c r="G2662" s="23">
        <v>41</v>
      </c>
      <c r="H2662" s="23">
        <v>56</v>
      </c>
    </row>
    <row r="2663" spans="1:8">
      <c r="A2663" s="23">
        <v>2662</v>
      </c>
      <c r="B2663" s="194">
        <v>45260</v>
      </c>
      <c r="C2663" s="23">
        <v>17</v>
      </c>
      <c r="D2663" s="23">
        <v>20</v>
      </c>
      <c r="E2663" s="23">
        <v>31</v>
      </c>
      <c r="F2663" s="23">
        <v>34</v>
      </c>
      <c r="G2663" s="23">
        <v>40</v>
      </c>
      <c r="H2663" s="23">
        <v>42</v>
      </c>
    </row>
    <row r="2664" spans="1:8">
      <c r="A2664" s="23">
        <v>2663</v>
      </c>
      <c r="B2664" s="194">
        <v>45262</v>
      </c>
      <c r="C2664" s="23">
        <v>7</v>
      </c>
      <c r="D2664" s="23">
        <v>11</v>
      </c>
      <c r="E2664" s="23">
        <v>27</v>
      </c>
      <c r="F2664" s="23">
        <v>41</v>
      </c>
      <c r="G2664" s="23">
        <v>56</v>
      </c>
      <c r="H2664" s="23">
        <v>59</v>
      </c>
    </row>
    <row r="2665" spans="1:8">
      <c r="A2665" s="23">
        <v>2664</v>
      </c>
      <c r="B2665" s="194">
        <v>45265</v>
      </c>
      <c r="C2665" s="23">
        <v>12</v>
      </c>
      <c r="D2665" s="23">
        <v>15</v>
      </c>
      <c r="E2665" s="23">
        <v>17</v>
      </c>
      <c r="F2665" s="23">
        <v>30</v>
      </c>
      <c r="G2665" s="23">
        <v>40</v>
      </c>
      <c r="H2665" s="23">
        <v>52</v>
      </c>
    </row>
    <row r="2666" spans="1:8">
      <c r="A2666" s="23">
        <v>2665</v>
      </c>
      <c r="B2666" s="194">
        <v>45267</v>
      </c>
      <c r="C2666" s="23">
        <v>3</v>
      </c>
      <c r="D2666" s="23">
        <v>14</v>
      </c>
      <c r="E2666" s="23">
        <v>21</v>
      </c>
      <c r="F2666" s="23">
        <v>22</v>
      </c>
      <c r="G2666" s="23">
        <v>37</v>
      </c>
      <c r="H2666" s="23">
        <v>39</v>
      </c>
    </row>
    <row r="2667" spans="1:8">
      <c r="A2667" s="23">
        <v>2666</v>
      </c>
      <c r="B2667" s="194">
        <v>45269</v>
      </c>
      <c r="C2667" s="23">
        <v>5</v>
      </c>
      <c r="D2667" s="23">
        <v>25</v>
      </c>
      <c r="E2667" s="23">
        <v>29</v>
      </c>
      <c r="F2667" s="23">
        <v>30</v>
      </c>
      <c r="G2667" s="23">
        <v>43</v>
      </c>
      <c r="H2667" s="23">
        <v>47</v>
      </c>
    </row>
    <row r="2668" spans="1:8">
      <c r="A2668" s="23">
        <v>2667</v>
      </c>
      <c r="B2668" s="194">
        <v>45272</v>
      </c>
      <c r="C2668" s="23">
        <v>1</v>
      </c>
      <c r="D2668" s="23">
        <v>4</v>
      </c>
      <c r="E2668" s="23">
        <v>8</v>
      </c>
      <c r="F2668" s="23">
        <v>21</v>
      </c>
      <c r="G2668" s="23">
        <v>46</v>
      </c>
      <c r="H2668" s="23">
        <v>51</v>
      </c>
    </row>
    <row r="2669" spans="1:8">
      <c r="A2669" s="23">
        <v>2668</v>
      </c>
      <c r="B2669" s="194">
        <v>45274</v>
      </c>
      <c r="C2669" s="23">
        <v>1</v>
      </c>
      <c r="D2669" s="23">
        <v>27</v>
      </c>
      <c r="E2669" s="23">
        <v>30</v>
      </c>
      <c r="F2669" s="23">
        <v>41</v>
      </c>
      <c r="G2669" s="23">
        <v>46</v>
      </c>
      <c r="H2669" s="23">
        <v>57</v>
      </c>
    </row>
    <row r="2670" spans="1:8">
      <c r="A2670" s="23">
        <v>2669</v>
      </c>
      <c r="B2670" s="194">
        <v>45276</v>
      </c>
      <c r="C2670" s="23">
        <v>4</v>
      </c>
      <c r="D2670" s="23">
        <v>7</v>
      </c>
      <c r="E2670" s="23">
        <v>16</v>
      </c>
      <c r="F2670" s="23">
        <v>35</v>
      </c>
      <c r="G2670" s="23">
        <v>46</v>
      </c>
      <c r="H2670" s="23">
        <v>54</v>
      </c>
    </row>
    <row r="2671" spans="1:8">
      <c r="A2671" s="23">
        <v>2670</v>
      </c>
      <c r="B2671" s="194">
        <v>45291</v>
      </c>
      <c r="C2671" s="23">
        <v>21</v>
      </c>
      <c r="D2671" s="23">
        <v>24</v>
      </c>
      <c r="E2671" s="23">
        <v>33</v>
      </c>
      <c r="F2671" s="23">
        <v>41</v>
      </c>
      <c r="G2671" s="23">
        <v>48</v>
      </c>
      <c r="H2671" s="23">
        <v>56</v>
      </c>
    </row>
    <row r="2672" spans="1:8">
      <c r="A2672" s="23">
        <v>2671</v>
      </c>
      <c r="B2672" s="194">
        <v>45295</v>
      </c>
      <c r="C2672" s="23">
        <v>16</v>
      </c>
      <c r="D2672" s="23">
        <v>19</v>
      </c>
      <c r="E2672" s="23">
        <v>43</v>
      </c>
      <c r="F2672" s="23">
        <v>53</v>
      </c>
      <c r="G2672" s="23">
        <v>57</v>
      </c>
      <c r="H2672" s="23">
        <v>58</v>
      </c>
    </row>
    <row r="2673" spans="1:8">
      <c r="A2673" s="23">
        <v>2672</v>
      </c>
      <c r="B2673" s="194">
        <v>45297</v>
      </c>
      <c r="C2673" s="23">
        <v>10</v>
      </c>
      <c r="D2673" s="23">
        <v>13</v>
      </c>
      <c r="E2673" s="23">
        <v>20</v>
      </c>
      <c r="F2673" s="23">
        <v>40</v>
      </c>
      <c r="G2673" s="23">
        <v>43</v>
      </c>
      <c r="H2673" s="23">
        <v>56</v>
      </c>
    </row>
    <row r="2674" spans="1:8">
      <c r="A2674" s="23">
        <v>2673</v>
      </c>
      <c r="B2674" s="194">
        <v>45300</v>
      </c>
      <c r="C2674" s="23">
        <v>4</v>
      </c>
      <c r="D2674" s="23">
        <v>27</v>
      </c>
      <c r="E2674" s="23">
        <v>35</v>
      </c>
      <c r="F2674" s="23">
        <v>45</v>
      </c>
      <c r="G2674" s="23">
        <v>52</v>
      </c>
      <c r="H2674" s="23">
        <v>56</v>
      </c>
    </row>
    <row r="2675" spans="1:8">
      <c r="A2675" s="23">
        <v>2674</v>
      </c>
      <c r="B2675" s="194">
        <v>45302</v>
      </c>
      <c r="C2675" s="23">
        <v>8</v>
      </c>
      <c r="D2675" s="23">
        <v>14</v>
      </c>
      <c r="E2675" s="23">
        <v>15</v>
      </c>
      <c r="F2675" s="23">
        <v>21</v>
      </c>
      <c r="G2675" s="23">
        <v>23</v>
      </c>
      <c r="H2675" s="23">
        <v>46</v>
      </c>
    </row>
    <row r="2676" spans="1:8">
      <c r="A2676" s="23">
        <v>2675</v>
      </c>
      <c r="B2676" s="194">
        <v>45304</v>
      </c>
      <c r="C2676" s="23">
        <v>1</v>
      </c>
      <c r="D2676" s="23">
        <v>26</v>
      </c>
      <c r="E2676" s="23">
        <v>31</v>
      </c>
      <c r="F2676" s="23">
        <v>34</v>
      </c>
      <c r="G2676" s="23">
        <v>42</v>
      </c>
      <c r="H2676" s="23">
        <v>45</v>
      </c>
    </row>
    <row r="2677" spans="1:8">
      <c r="A2677" s="23">
        <v>2676</v>
      </c>
      <c r="B2677" s="194">
        <v>45307</v>
      </c>
      <c r="C2677" s="23">
        <v>4</v>
      </c>
      <c r="D2677" s="23">
        <v>6</v>
      </c>
      <c r="E2677" s="23">
        <v>14</v>
      </c>
      <c r="F2677" s="23">
        <v>19</v>
      </c>
      <c r="G2677" s="23">
        <v>22</v>
      </c>
      <c r="H2677" s="23">
        <v>29</v>
      </c>
    </row>
    <row r="2678" spans="1:8">
      <c r="A2678" s="23">
        <v>2677</v>
      </c>
      <c r="B2678" s="194">
        <v>45309</v>
      </c>
      <c r="C2678" s="23">
        <v>3</v>
      </c>
      <c r="D2678" s="23">
        <v>7</v>
      </c>
      <c r="E2678" s="23">
        <v>32</v>
      </c>
      <c r="F2678" s="23">
        <v>34</v>
      </c>
      <c r="G2678" s="23">
        <v>42</v>
      </c>
      <c r="H2678" s="23">
        <v>54</v>
      </c>
    </row>
    <row r="2679" spans="1:8">
      <c r="A2679" s="23">
        <v>2678</v>
      </c>
      <c r="B2679" s="194">
        <v>45311</v>
      </c>
      <c r="C2679" s="23">
        <v>10</v>
      </c>
      <c r="D2679" s="23">
        <v>13</v>
      </c>
      <c r="E2679" s="23">
        <v>16</v>
      </c>
      <c r="F2679" s="23">
        <v>18</v>
      </c>
      <c r="G2679" s="23">
        <v>37</v>
      </c>
      <c r="H2679" s="23">
        <v>54</v>
      </c>
    </row>
    <row r="2680" spans="1:8">
      <c r="A2680" s="23">
        <v>2679</v>
      </c>
      <c r="B2680" s="194">
        <v>45314</v>
      </c>
      <c r="C2680" s="23">
        <v>7</v>
      </c>
      <c r="D2680" s="23">
        <v>18</v>
      </c>
      <c r="E2680" s="23">
        <v>20</v>
      </c>
      <c r="F2680" s="23">
        <v>26</v>
      </c>
      <c r="G2680" s="23">
        <v>38</v>
      </c>
      <c r="H2680" s="23">
        <v>51</v>
      </c>
    </row>
    <row r="2681" spans="1:8">
      <c r="A2681" s="23">
        <v>2680</v>
      </c>
      <c r="B2681" s="194">
        <v>45316</v>
      </c>
      <c r="C2681" s="23">
        <v>3</v>
      </c>
      <c r="D2681" s="23">
        <v>11</v>
      </c>
      <c r="E2681" s="23">
        <v>42</v>
      </c>
      <c r="F2681" s="23">
        <v>45</v>
      </c>
      <c r="G2681" s="23">
        <v>46</v>
      </c>
      <c r="H2681" s="23">
        <v>57</v>
      </c>
    </row>
    <row r="2682" spans="1:8">
      <c r="A2682" s="23">
        <v>2681</v>
      </c>
      <c r="B2682" s="194">
        <v>45318</v>
      </c>
      <c r="C2682" s="23">
        <v>10</v>
      </c>
      <c r="D2682" s="23">
        <v>20</v>
      </c>
      <c r="E2682" s="23">
        <v>30</v>
      </c>
      <c r="F2682" s="23">
        <v>42</v>
      </c>
      <c r="G2682" s="23">
        <v>47</v>
      </c>
      <c r="H2682" s="23">
        <v>53</v>
      </c>
    </row>
    <row r="2683" spans="1:8">
      <c r="A2683" s="23">
        <v>2682</v>
      </c>
      <c r="B2683" s="194">
        <v>45321</v>
      </c>
      <c r="C2683" s="23">
        <v>4</v>
      </c>
      <c r="D2683" s="23">
        <v>17</v>
      </c>
      <c r="E2683" s="23">
        <v>29</v>
      </c>
      <c r="F2683" s="23">
        <v>30</v>
      </c>
      <c r="G2683" s="23">
        <v>52</v>
      </c>
      <c r="H2683" s="23">
        <v>58</v>
      </c>
    </row>
    <row r="2684" spans="1:8">
      <c r="A2684" s="23">
        <v>2683</v>
      </c>
      <c r="B2684" s="194">
        <v>45323</v>
      </c>
      <c r="C2684" s="23">
        <v>1</v>
      </c>
      <c r="D2684" s="23">
        <v>3</v>
      </c>
      <c r="E2684" s="23">
        <v>23</v>
      </c>
      <c r="F2684" s="23">
        <v>27</v>
      </c>
      <c r="G2684" s="23">
        <v>47</v>
      </c>
      <c r="H2684" s="23">
        <v>57</v>
      </c>
    </row>
    <row r="2685" spans="1:8">
      <c r="A2685" s="23">
        <v>2684</v>
      </c>
      <c r="B2685" s="194">
        <v>45325</v>
      </c>
      <c r="C2685" s="23">
        <v>17</v>
      </c>
      <c r="D2685" s="23">
        <v>26</v>
      </c>
      <c r="E2685" s="23">
        <v>45</v>
      </c>
      <c r="F2685" s="23">
        <v>46</v>
      </c>
      <c r="G2685" s="23">
        <v>48</v>
      </c>
      <c r="H2685" s="23">
        <v>53</v>
      </c>
    </row>
    <row r="2686" spans="1:8">
      <c r="A2686" s="23">
        <v>2685</v>
      </c>
      <c r="B2686" s="194">
        <v>45328</v>
      </c>
      <c r="C2686" s="23">
        <v>9</v>
      </c>
      <c r="D2686" s="23">
        <v>16</v>
      </c>
      <c r="E2686" s="23">
        <v>31</v>
      </c>
      <c r="F2686" s="23">
        <v>46</v>
      </c>
      <c r="G2686" s="23">
        <v>47</v>
      </c>
      <c r="H2686" s="23">
        <v>51</v>
      </c>
    </row>
    <row r="2687" spans="1:8">
      <c r="A2687" s="23">
        <v>2686</v>
      </c>
      <c r="B2687" s="194">
        <v>45330</v>
      </c>
      <c r="C2687" s="23">
        <v>6</v>
      </c>
      <c r="D2687" s="23">
        <v>12</v>
      </c>
      <c r="E2687" s="23">
        <v>20</v>
      </c>
      <c r="F2687" s="23">
        <v>41</v>
      </c>
      <c r="G2687" s="23">
        <v>43</v>
      </c>
      <c r="H2687" s="23">
        <v>59</v>
      </c>
    </row>
    <row r="2688" spans="1:8">
      <c r="A2688" s="23">
        <v>2687</v>
      </c>
      <c r="B2688" s="194">
        <v>45332</v>
      </c>
      <c r="C2688" s="23">
        <v>2</v>
      </c>
      <c r="D2688" s="23">
        <v>4</v>
      </c>
      <c r="E2688" s="23">
        <v>24</v>
      </c>
      <c r="F2688" s="23">
        <v>30</v>
      </c>
      <c r="G2688" s="23">
        <v>34</v>
      </c>
      <c r="H2688" s="23">
        <v>50</v>
      </c>
    </row>
    <row r="2689" spans="1:8">
      <c r="A2689" s="23">
        <v>2688</v>
      </c>
      <c r="B2689" s="194">
        <v>45337</v>
      </c>
      <c r="C2689" s="23">
        <v>12</v>
      </c>
      <c r="D2689" s="23">
        <v>17</v>
      </c>
      <c r="E2689" s="23">
        <v>33</v>
      </c>
      <c r="F2689" s="23">
        <v>41</v>
      </c>
      <c r="G2689" s="23">
        <v>46</v>
      </c>
      <c r="H2689" s="23">
        <v>54</v>
      </c>
    </row>
    <row r="2690" spans="1:8">
      <c r="A2690" s="23">
        <v>2689</v>
      </c>
      <c r="B2690" s="194">
        <v>45339</v>
      </c>
      <c r="C2690" s="23">
        <v>9</v>
      </c>
      <c r="D2690" s="23">
        <v>16</v>
      </c>
      <c r="E2690" s="23">
        <v>20</v>
      </c>
      <c r="F2690" s="23">
        <v>47</v>
      </c>
      <c r="G2690" s="23">
        <v>48</v>
      </c>
      <c r="H2690" s="23">
        <v>52</v>
      </c>
    </row>
    <row r="2691" spans="1:8">
      <c r="A2691" s="23">
        <v>2690</v>
      </c>
      <c r="B2691" s="194">
        <v>45342</v>
      </c>
      <c r="C2691" s="23">
        <v>9</v>
      </c>
      <c r="D2691" s="23">
        <v>28</v>
      </c>
      <c r="E2691" s="23">
        <v>33</v>
      </c>
      <c r="F2691" s="23">
        <v>43</v>
      </c>
      <c r="G2691" s="23">
        <v>45</v>
      </c>
      <c r="H2691" s="23">
        <v>55</v>
      </c>
    </row>
    <row r="2692" spans="1:8">
      <c r="A2692" s="23">
        <v>2691</v>
      </c>
      <c r="B2692" s="194">
        <v>45344</v>
      </c>
      <c r="C2692" s="23">
        <v>13</v>
      </c>
      <c r="D2692" s="23">
        <v>15</v>
      </c>
      <c r="E2692" s="23">
        <v>28</v>
      </c>
      <c r="F2692" s="23">
        <v>37</v>
      </c>
      <c r="G2692" s="23">
        <v>40</v>
      </c>
      <c r="H2692" s="23">
        <v>57</v>
      </c>
    </row>
    <row r="2693" spans="1:8">
      <c r="A2693" s="23">
        <v>2692</v>
      </c>
      <c r="B2693" s="194">
        <v>45346</v>
      </c>
      <c r="C2693" s="23">
        <v>9</v>
      </c>
      <c r="D2693" s="23">
        <v>33</v>
      </c>
      <c r="E2693" s="23">
        <v>45</v>
      </c>
      <c r="F2693" s="23">
        <v>55</v>
      </c>
      <c r="G2693" s="23">
        <v>56</v>
      </c>
      <c r="H2693" s="23">
        <v>59</v>
      </c>
    </row>
    <row r="2694" spans="1:8">
      <c r="A2694" s="23">
        <v>2693</v>
      </c>
      <c r="B2694" s="194">
        <v>45349</v>
      </c>
      <c r="C2694" s="23">
        <v>11</v>
      </c>
      <c r="D2694" s="23">
        <v>29</v>
      </c>
      <c r="E2694" s="23">
        <v>44</v>
      </c>
      <c r="F2694" s="23">
        <v>45</v>
      </c>
      <c r="G2694" s="23">
        <v>46</v>
      </c>
      <c r="H2694" s="23">
        <v>50</v>
      </c>
    </row>
    <row r="2695" spans="1:8">
      <c r="A2695" s="23">
        <v>2694</v>
      </c>
      <c r="B2695" s="194">
        <v>45351</v>
      </c>
      <c r="C2695" s="23">
        <v>7</v>
      </c>
      <c r="D2695" s="23">
        <v>20</v>
      </c>
      <c r="E2695" s="23">
        <v>22</v>
      </c>
      <c r="F2695" s="23">
        <v>29</v>
      </c>
      <c r="G2695" s="23">
        <v>41</v>
      </c>
      <c r="H2695" s="23">
        <v>58</v>
      </c>
    </row>
    <row r="2696" spans="1:8">
      <c r="A2696" s="23">
        <v>2695</v>
      </c>
      <c r="B2696" s="194">
        <v>45353</v>
      </c>
      <c r="C2696" s="23">
        <v>15</v>
      </c>
      <c r="D2696" s="23">
        <v>17</v>
      </c>
      <c r="E2696" s="23">
        <v>32</v>
      </c>
      <c r="F2696" s="23">
        <v>33</v>
      </c>
      <c r="G2696" s="23">
        <v>34</v>
      </c>
      <c r="H2696" s="23">
        <v>40</v>
      </c>
    </row>
    <row r="2697" spans="1:8">
      <c r="A2697" s="23">
        <v>2696</v>
      </c>
      <c r="B2697" s="194">
        <v>45356</v>
      </c>
      <c r="C2697" s="23">
        <v>4</v>
      </c>
      <c r="D2697" s="23">
        <v>13</v>
      </c>
      <c r="E2697" s="23">
        <v>18</v>
      </c>
      <c r="F2697" s="23">
        <v>39</v>
      </c>
      <c r="G2697" s="23">
        <v>55</v>
      </c>
      <c r="H2697" s="23">
        <v>59</v>
      </c>
    </row>
    <row r="2698" spans="1:8">
      <c r="A2698" s="23">
        <v>2697</v>
      </c>
      <c r="B2698" s="194">
        <v>45358</v>
      </c>
      <c r="C2698" s="23">
        <v>10</v>
      </c>
      <c r="D2698" s="23">
        <v>11</v>
      </c>
      <c r="E2698" s="23">
        <v>13</v>
      </c>
      <c r="F2698" s="23">
        <v>25</v>
      </c>
      <c r="G2698" s="23">
        <v>27</v>
      </c>
      <c r="H2698" s="23">
        <v>42</v>
      </c>
    </row>
    <row r="2699" spans="1:8">
      <c r="A2699" s="23">
        <v>2698</v>
      </c>
      <c r="B2699" s="194">
        <v>45360</v>
      </c>
      <c r="C2699" s="23">
        <v>2</v>
      </c>
      <c r="D2699" s="23">
        <v>18</v>
      </c>
      <c r="E2699" s="23">
        <v>19</v>
      </c>
      <c r="F2699" s="23">
        <v>35</v>
      </c>
      <c r="G2699" s="23">
        <v>45</v>
      </c>
      <c r="H2699" s="23">
        <v>60</v>
      </c>
    </row>
    <row r="2700" spans="1:8">
      <c r="A2700" s="23">
        <v>2699</v>
      </c>
      <c r="B2700" s="194">
        <v>45363</v>
      </c>
      <c r="C2700" s="23">
        <v>9</v>
      </c>
      <c r="D2700" s="23">
        <v>23</v>
      </c>
      <c r="E2700" s="23">
        <v>31</v>
      </c>
      <c r="F2700" s="23">
        <v>49</v>
      </c>
      <c r="G2700" s="23">
        <v>54</v>
      </c>
      <c r="H2700" s="23">
        <v>58</v>
      </c>
    </row>
    <row r="2701" spans="1:8">
      <c r="A2701" s="23">
        <v>2700</v>
      </c>
      <c r="B2701" s="194">
        <v>45365</v>
      </c>
      <c r="C2701" s="23">
        <v>1</v>
      </c>
      <c r="D2701" s="23">
        <v>11</v>
      </c>
      <c r="E2701" s="23">
        <v>19</v>
      </c>
      <c r="F2701" s="23">
        <v>20</v>
      </c>
      <c r="G2701" s="23">
        <v>28</v>
      </c>
      <c r="H2701" s="23">
        <v>48</v>
      </c>
    </row>
    <row r="2702" spans="1:8">
      <c r="A2702" s="23">
        <v>2701</v>
      </c>
      <c r="B2702" s="194">
        <v>45367</v>
      </c>
      <c r="C2702" s="23">
        <v>6</v>
      </c>
      <c r="D2702" s="23">
        <v>15</v>
      </c>
      <c r="E2702" s="23">
        <v>18</v>
      </c>
      <c r="F2702" s="23">
        <v>31</v>
      </c>
      <c r="G2702" s="23">
        <v>32</v>
      </c>
      <c r="H2702" s="23">
        <v>47</v>
      </c>
    </row>
    <row r="2703" spans="1:8">
      <c r="A2703" s="23">
        <v>2702</v>
      </c>
      <c r="B2703" s="194">
        <v>45370</v>
      </c>
      <c r="C2703" s="23">
        <v>6</v>
      </c>
      <c r="D2703" s="23">
        <v>13</v>
      </c>
      <c r="E2703" s="23">
        <v>20</v>
      </c>
      <c r="F2703" s="23">
        <v>34</v>
      </c>
      <c r="G2703" s="23">
        <v>40</v>
      </c>
      <c r="H2703" s="23">
        <v>46</v>
      </c>
    </row>
    <row r="2704" spans="1:8">
      <c r="A2704" s="23">
        <v>2703</v>
      </c>
      <c r="B2704" s="194">
        <v>45372</v>
      </c>
      <c r="C2704" s="23">
        <v>3</v>
      </c>
      <c r="D2704" s="23">
        <v>7</v>
      </c>
      <c r="E2704" s="23">
        <v>11</v>
      </c>
      <c r="F2704" s="23">
        <v>35</v>
      </c>
      <c r="G2704" s="23">
        <v>38</v>
      </c>
      <c r="H2704" s="23">
        <v>56</v>
      </c>
    </row>
    <row r="2705" spans="1:8">
      <c r="A2705" s="23">
        <v>2704</v>
      </c>
      <c r="B2705" s="194">
        <v>45374</v>
      </c>
      <c r="C2705" s="23">
        <v>3</v>
      </c>
      <c r="D2705" s="23">
        <v>7</v>
      </c>
      <c r="E2705" s="23">
        <v>10</v>
      </c>
      <c r="F2705" s="23">
        <v>25</v>
      </c>
      <c r="G2705" s="23">
        <v>31</v>
      </c>
      <c r="H2705" s="23">
        <v>52</v>
      </c>
    </row>
    <row r="2706" spans="1:8">
      <c r="A2706" s="23">
        <v>2705</v>
      </c>
      <c r="B2706" s="194">
        <v>45377</v>
      </c>
      <c r="C2706" s="23">
        <v>2</v>
      </c>
      <c r="D2706" s="23">
        <v>16</v>
      </c>
      <c r="E2706" s="23">
        <v>22</v>
      </c>
      <c r="F2706" s="23">
        <v>27</v>
      </c>
      <c r="G2706" s="23">
        <v>35</v>
      </c>
      <c r="H2706" s="23">
        <v>47</v>
      </c>
    </row>
    <row r="2707" spans="1:8">
      <c r="A2707" s="23">
        <v>2706</v>
      </c>
      <c r="B2707" s="194">
        <v>45381</v>
      </c>
      <c r="C2707" s="23">
        <v>10</v>
      </c>
      <c r="D2707" s="23">
        <v>11</v>
      </c>
      <c r="E2707" s="23">
        <v>17</v>
      </c>
      <c r="F2707" s="23">
        <v>24</v>
      </c>
      <c r="G2707" s="23">
        <v>30</v>
      </c>
      <c r="H2707" s="23">
        <v>45</v>
      </c>
    </row>
    <row r="2708" spans="1:8">
      <c r="A2708" s="23">
        <v>2707</v>
      </c>
      <c r="B2708" s="194">
        <v>45384</v>
      </c>
      <c r="C2708" s="23">
        <v>7</v>
      </c>
      <c r="D2708" s="23">
        <v>9</v>
      </c>
      <c r="E2708" s="23">
        <v>11</v>
      </c>
      <c r="F2708" s="23">
        <v>39</v>
      </c>
      <c r="G2708" s="23">
        <v>54</v>
      </c>
      <c r="H2708" s="23">
        <v>57</v>
      </c>
    </row>
    <row r="2709" spans="1:8">
      <c r="A2709" s="23">
        <v>2708</v>
      </c>
      <c r="B2709" s="194">
        <v>45386</v>
      </c>
      <c r="C2709" s="23">
        <v>10</v>
      </c>
      <c r="D2709" s="23">
        <v>11</v>
      </c>
      <c r="E2709" s="23">
        <v>12</v>
      </c>
      <c r="F2709" s="23">
        <v>19</v>
      </c>
      <c r="G2709" s="23">
        <v>23</v>
      </c>
      <c r="H2709" s="23">
        <v>28</v>
      </c>
    </row>
    <row r="2710" spans="1:8">
      <c r="A2710" s="23">
        <v>2709</v>
      </c>
      <c r="B2710" s="194">
        <v>45388</v>
      </c>
      <c r="C2710" s="23">
        <v>12</v>
      </c>
      <c r="D2710" s="23">
        <v>22</v>
      </c>
      <c r="E2710" s="23">
        <v>23</v>
      </c>
      <c r="F2710" s="23">
        <v>24</v>
      </c>
      <c r="G2710" s="23">
        <v>47</v>
      </c>
      <c r="H2710" s="23">
        <v>53</v>
      </c>
    </row>
    <row r="2711" spans="1:8">
      <c r="A2711" s="23">
        <v>2710</v>
      </c>
      <c r="B2711" s="194">
        <v>45391</v>
      </c>
      <c r="C2711" s="23">
        <v>5</v>
      </c>
      <c r="D2711" s="23">
        <v>6</v>
      </c>
      <c r="E2711" s="23">
        <v>25</v>
      </c>
      <c r="F2711" s="23">
        <v>42</v>
      </c>
      <c r="G2711" s="23">
        <v>44</v>
      </c>
      <c r="H2711" s="23">
        <v>50</v>
      </c>
    </row>
    <row r="2712" spans="1:8">
      <c r="A2712" s="23">
        <v>2711</v>
      </c>
      <c r="B2712" s="194">
        <v>45393</v>
      </c>
      <c r="C2712" s="23">
        <v>14</v>
      </c>
      <c r="D2712" s="23">
        <v>36</v>
      </c>
      <c r="E2712" s="23">
        <v>38</v>
      </c>
      <c r="F2712" s="23">
        <v>46</v>
      </c>
      <c r="G2712" s="23">
        <v>55</v>
      </c>
      <c r="H2712" s="23">
        <v>60</v>
      </c>
    </row>
    <row r="2713" spans="1:8">
      <c r="A2713" s="23">
        <v>2712</v>
      </c>
      <c r="B2713" s="194">
        <v>45395</v>
      </c>
      <c r="C2713" s="23">
        <v>7</v>
      </c>
      <c r="D2713" s="23">
        <v>15</v>
      </c>
      <c r="E2713" s="23">
        <v>19</v>
      </c>
      <c r="F2713" s="23">
        <v>35</v>
      </c>
      <c r="G2713" s="23">
        <v>40</v>
      </c>
      <c r="H2713" s="23">
        <v>42</v>
      </c>
    </row>
    <row r="2714" spans="1:8">
      <c r="A2714" s="23">
        <v>2713</v>
      </c>
      <c r="B2714" s="194">
        <v>45398</v>
      </c>
      <c r="C2714" s="23">
        <v>9</v>
      </c>
      <c r="D2714" s="23">
        <v>23</v>
      </c>
      <c r="E2714" s="23">
        <v>25</v>
      </c>
      <c r="F2714" s="23">
        <v>26</v>
      </c>
      <c r="G2714" s="23">
        <v>35</v>
      </c>
      <c r="H2714" s="23">
        <v>58</v>
      </c>
    </row>
    <row r="2715" spans="1:8">
      <c r="A2715" s="23">
        <v>2714</v>
      </c>
      <c r="B2715" s="194">
        <v>45400</v>
      </c>
      <c r="C2715" s="23">
        <v>16</v>
      </c>
      <c r="D2715" s="23">
        <v>17</v>
      </c>
      <c r="E2715" s="23">
        <v>42</v>
      </c>
      <c r="F2715" s="23">
        <v>45</v>
      </c>
      <c r="G2715" s="23">
        <v>52</v>
      </c>
      <c r="H2715" s="23">
        <v>57</v>
      </c>
    </row>
    <row r="2716" spans="1:8">
      <c r="A2716" s="23">
        <v>2715</v>
      </c>
      <c r="B2716" s="194">
        <v>45402</v>
      </c>
      <c r="C2716" s="23">
        <v>7</v>
      </c>
      <c r="D2716" s="23">
        <v>19</v>
      </c>
      <c r="E2716" s="23">
        <v>25</v>
      </c>
      <c r="F2716" s="23">
        <v>46</v>
      </c>
      <c r="G2716" s="23">
        <v>50</v>
      </c>
      <c r="H2716" s="23">
        <v>53</v>
      </c>
    </row>
    <row r="2717" spans="1:8">
      <c r="A2717" s="23">
        <v>2716</v>
      </c>
      <c r="B2717" s="194">
        <v>45405</v>
      </c>
      <c r="C2717" s="23">
        <v>5</v>
      </c>
      <c r="D2717" s="23">
        <v>20</v>
      </c>
      <c r="E2717" s="23">
        <v>27</v>
      </c>
      <c r="F2717" s="23">
        <v>28</v>
      </c>
      <c r="G2717" s="23">
        <v>48</v>
      </c>
      <c r="H2717" s="23">
        <v>49</v>
      </c>
    </row>
    <row r="2718" spans="1:8">
      <c r="A2718" s="23">
        <v>2717</v>
      </c>
      <c r="B2718" s="194">
        <v>45407</v>
      </c>
      <c r="C2718" s="23">
        <v>6</v>
      </c>
      <c r="D2718" s="23">
        <v>22</v>
      </c>
      <c r="E2718" s="23">
        <v>34</v>
      </c>
      <c r="F2718" s="23">
        <v>36</v>
      </c>
      <c r="G2718" s="23">
        <v>44</v>
      </c>
      <c r="H2718" s="23">
        <v>50</v>
      </c>
    </row>
    <row r="2719" spans="1:8">
      <c r="A2719" s="23">
        <v>2718</v>
      </c>
      <c r="B2719" s="194">
        <v>45409</v>
      </c>
      <c r="C2719" s="23">
        <v>6</v>
      </c>
      <c r="D2719" s="23">
        <v>30</v>
      </c>
      <c r="E2719" s="23">
        <v>34</v>
      </c>
      <c r="F2719" s="23">
        <v>41</v>
      </c>
      <c r="G2719" s="23">
        <v>46</v>
      </c>
      <c r="H2719" s="23">
        <v>59</v>
      </c>
    </row>
    <row r="2720" spans="1:8">
      <c r="A2720" s="23">
        <v>2719</v>
      </c>
      <c r="B2720" s="194">
        <v>45412</v>
      </c>
      <c r="C2720" s="23">
        <v>16</v>
      </c>
      <c r="D2720" s="23">
        <v>25</v>
      </c>
      <c r="E2720" s="23">
        <v>27</v>
      </c>
      <c r="F2720" s="23">
        <v>30</v>
      </c>
      <c r="G2720" s="23">
        <v>42</v>
      </c>
      <c r="H2720" s="23">
        <v>48</v>
      </c>
    </row>
    <row r="2721" spans="1:8">
      <c r="A2721" s="23">
        <v>2720</v>
      </c>
      <c r="B2721" s="194">
        <v>45416</v>
      </c>
      <c r="C2721" s="23">
        <v>8</v>
      </c>
      <c r="D2721" s="23">
        <v>15</v>
      </c>
      <c r="E2721" s="23">
        <v>16</v>
      </c>
      <c r="F2721" s="23">
        <v>23</v>
      </c>
      <c r="G2721" s="23">
        <v>42</v>
      </c>
      <c r="H2721" s="23">
        <v>43</v>
      </c>
    </row>
    <row r="2722" spans="1:8">
      <c r="A2722" s="23">
        <v>2721</v>
      </c>
      <c r="B2722" s="194">
        <v>45419</v>
      </c>
      <c r="C2722" s="23">
        <v>9</v>
      </c>
      <c r="D2722" s="23">
        <v>10</v>
      </c>
      <c r="E2722" s="23">
        <v>11</v>
      </c>
      <c r="F2722" s="23">
        <v>25</v>
      </c>
      <c r="G2722" s="23">
        <v>46</v>
      </c>
      <c r="H2722" s="23">
        <v>48</v>
      </c>
    </row>
    <row r="2723" spans="1:8">
      <c r="A2723" s="23">
        <v>2722</v>
      </c>
      <c r="B2723" s="194">
        <v>45421</v>
      </c>
      <c r="C2723" s="23">
        <v>19</v>
      </c>
      <c r="D2723" s="23">
        <v>23</v>
      </c>
      <c r="E2723" s="23">
        <v>25</v>
      </c>
      <c r="F2723" s="23">
        <v>36</v>
      </c>
      <c r="G2723" s="23">
        <v>44</v>
      </c>
      <c r="H2723" s="23">
        <v>46</v>
      </c>
    </row>
    <row r="2724" spans="1:8">
      <c r="A2724" s="23">
        <v>2723</v>
      </c>
      <c r="B2724" s="194">
        <v>45423</v>
      </c>
      <c r="C2724" s="23">
        <v>6</v>
      </c>
      <c r="D2724" s="23">
        <v>12</v>
      </c>
      <c r="E2724" s="23">
        <v>19</v>
      </c>
      <c r="F2724" s="23">
        <v>28</v>
      </c>
      <c r="G2724" s="23">
        <v>50</v>
      </c>
      <c r="H2724" s="23">
        <v>60</v>
      </c>
    </row>
    <row r="2725" spans="1:8">
      <c r="A2725" s="23">
        <v>2724</v>
      </c>
      <c r="B2725" s="194">
        <v>45426</v>
      </c>
      <c r="C2725" s="23">
        <v>11</v>
      </c>
      <c r="D2725" s="23">
        <v>21</v>
      </c>
      <c r="E2725" s="23">
        <v>24</v>
      </c>
      <c r="F2725" s="23">
        <v>26</v>
      </c>
      <c r="G2725" s="23">
        <v>42</v>
      </c>
      <c r="H2725" s="23">
        <v>54</v>
      </c>
    </row>
    <row r="2726" spans="1:8">
      <c r="A2726" s="23">
        <v>2725</v>
      </c>
      <c r="B2726" s="194">
        <v>45428</v>
      </c>
      <c r="C2726" s="23">
        <v>2</v>
      </c>
      <c r="D2726" s="23">
        <v>10</v>
      </c>
      <c r="E2726" s="23">
        <v>32</v>
      </c>
      <c r="F2726" s="23">
        <v>33</v>
      </c>
      <c r="G2726" s="23">
        <v>38</v>
      </c>
      <c r="H2726" s="23">
        <v>47</v>
      </c>
    </row>
    <row r="2727" spans="1:8">
      <c r="A2727" s="23">
        <v>2726</v>
      </c>
      <c r="B2727" s="194">
        <v>45430</v>
      </c>
      <c r="C2727" s="23">
        <v>27</v>
      </c>
      <c r="D2727" s="23">
        <v>45</v>
      </c>
      <c r="E2727" s="23">
        <v>49</v>
      </c>
      <c r="F2727" s="23">
        <v>53</v>
      </c>
      <c r="G2727" s="23">
        <v>55</v>
      </c>
      <c r="H2727" s="23">
        <v>59</v>
      </c>
    </row>
    <row r="2728" spans="1:8">
      <c r="A2728" s="23">
        <v>2727</v>
      </c>
      <c r="B2728" s="194">
        <v>45433</v>
      </c>
      <c r="C2728" s="23">
        <v>4</v>
      </c>
      <c r="D2728" s="23">
        <v>32</v>
      </c>
      <c r="E2728" s="23">
        <v>39</v>
      </c>
      <c r="F2728" s="23">
        <v>48</v>
      </c>
      <c r="G2728" s="23">
        <v>51</v>
      </c>
      <c r="H2728" s="23">
        <v>57</v>
      </c>
    </row>
    <row r="2729" spans="1:8">
      <c r="A2729" s="23">
        <v>2728</v>
      </c>
      <c r="B2729" s="194">
        <v>45435</v>
      </c>
      <c r="C2729" s="23">
        <v>2</v>
      </c>
      <c r="D2729" s="23">
        <v>9</v>
      </c>
      <c r="E2729" s="23">
        <v>11</v>
      </c>
      <c r="F2729" s="23">
        <v>25</v>
      </c>
      <c r="G2729" s="23">
        <v>43</v>
      </c>
      <c r="H2729" s="23">
        <v>51</v>
      </c>
    </row>
    <row r="2730" spans="1:8">
      <c r="A2730" s="23">
        <v>2729</v>
      </c>
      <c r="B2730" s="194">
        <v>45437</v>
      </c>
      <c r="C2730" s="23">
        <v>20</v>
      </c>
      <c r="D2730" s="23">
        <v>27</v>
      </c>
      <c r="E2730" s="23">
        <v>41</v>
      </c>
      <c r="F2730" s="23">
        <v>47</v>
      </c>
      <c r="G2730" s="23">
        <v>53</v>
      </c>
      <c r="H2730" s="23">
        <v>54</v>
      </c>
    </row>
    <row r="2731" spans="1:8">
      <c r="A2731" s="23">
        <v>2730</v>
      </c>
      <c r="B2731" s="194">
        <v>45440</v>
      </c>
      <c r="C2731" s="23">
        <v>7</v>
      </c>
      <c r="D2731" s="23">
        <v>24</v>
      </c>
      <c r="E2731" s="23">
        <v>29</v>
      </c>
      <c r="F2731" s="23">
        <v>41</v>
      </c>
      <c r="G2731" s="23">
        <v>46</v>
      </c>
      <c r="H2731" s="23">
        <v>60</v>
      </c>
    </row>
    <row r="2732" spans="1:8">
      <c r="A2732" s="23">
        <v>2731</v>
      </c>
      <c r="B2732" s="194">
        <v>45444</v>
      </c>
      <c r="C2732" s="23">
        <v>4</v>
      </c>
      <c r="D2732" s="23">
        <v>12</v>
      </c>
      <c r="E2732" s="23">
        <v>32</v>
      </c>
      <c r="F2732" s="23">
        <v>45</v>
      </c>
      <c r="G2732" s="23">
        <v>49</v>
      </c>
      <c r="H2732" s="23">
        <v>58</v>
      </c>
    </row>
    <row r="2733" spans="1:8">
      <c r="A2733" s="23">
        <v>2732</v>
      </c>
      <c r="B2733" s="194">
        <v>45447</v>
      </c>
      <c r="C2733" s="23">
        <v>1</v>
      </c>
      <c r="D2733" s="23">
        <v>3</v>
      </c>
      <c r="E2733" s="23">
        <v>16</v>
      </c>
      <c r="F2733" s="23">
        <v>18</v>
      </c>
      <c r="G2733" s="23">
        <v>49</v>
      </c>
      <c r="H2733" s="23">
        <v>60</v>
      </c>
    </row>
    <row r="2734" spans="1:8">
      <c r="A2734" s="23">
        <v>2733</v>
      </c>
      <c r="B2734" s="194">
        <v>45449</v>
      </c>
      <c r="C2734" s="23">
        <v>14</v>
      </c>
      <c r="D2734" s="23">
        <v>20</v>
      </c>
      <c r="E2734" s="23">
        <v>21</v>
      </c>
      <c r="F2734" s="23">
        <v>39</v>
      </c>
      <c r="G2734" s="23">
        <v>44</v>
      </c>
      <c r="H2734" s="23">
        <v>56</v>
      </c>
    </row>
    <row r="2735" spans="1:8">
      <c r="A2735" s="23">
        <v>2734</v>
      </c>
      <c r="B2735" s="194">
        <v>45451</v>
      </c>
      <c r="C2735" s="23">
        <v>21</v>
      </c>
      <c r="D2735" s="23">
        <v>27</v>
      </c>
      <c r="E2735" s="23">
        <v>35</v>
      </c>
      <c r="F2735" s="23">
        <v>48</v>
      </c>
      <c r="G2735" s="23">
        <v>59</v>
      </c>
      <c r="H2735" s="23">
        <v>60</v>
      </c>
    </row>
    <row r="2736" spans="1:8">
      <c r="A2736" s="23">
        <v>2735</v>
      </c>
      <c r="B2736" s="194">
        <v>45454</v>
      </c>
      <c r="C2736" s="23">
        <v>5</v>
      </c>
      <c r="D2736" s="23">
        <v>33</v>
      </c>
      <c r="E2736" s="23">
        <v>46</v>
      </c>
      <c r="F2736" s="23">
        <v>47</v>
      </c>
      <c r="G2736" s="23">
        <v>53</v>
      </c>
      <c r="H2736" s="23">
        <v>59</v>
      </c>
    </row>
    <row r="2737" spans="1:8">
      <c r="A2737" s="23">
        <v>2736</v>
      </c>
      <c r="B2737" s="194">
        <v>45456</v>
      </c>
      <c r="C2737" s="23">
        <v>11</v>
      </c>
      <c r="D2737" s="23">
        <v>17</v>
      </c>
      <c r="E2737" s="23">
        <v>24</v>
      </c>
      <c r="F2737" s="23">
        <v>26</v>
      </c>
      <c r="G2737" s="23">
        <v>35</v>
      </c>
      <c r="H2737" s="23">
        <v>43</v>
      </c>
    </row>
    <row r="2738" spans="1:8">
      <c r="A2738" s="23">
        <v>2737</v>
      </c>
      <c r="B2738" s="194">
        <v>45458</v>
      </c>
      <c r="C2738" s="23">
        <v>16</v>
      </c>
      <c r="D2738" s="23">
        <v>20</v>
      </c>
      <c r="E2738" s="23">
        <v>30</v>
      </c>
      <c r="F2738" s="23">
        <v>34</v>
      </c>
      <c r="G2738" s="23">
        <v>37</v>
      </c>
      <c r="H2738" s="23">
        <v>45</v>
      </c>
    </row>
    <row r="2739" spans="1:8">
      <c r="A2739" s="23">
        <v>2738</v>
      </c>
      <c r="B2739" s="194">
        <v>45461</v>
      </c>
      <c r="C2739" s="23">
        <v>2</v>
      </c>
      <c r="D2739" s="23">
        <v>19</v>
      </c>
      <c r="E2739" s="23">
        <v>25</v>
      </c>
      <c r="F2739" s="23">
        <v>44</v>
      </c>
      <c r="G2739" s="23">
        <v>46</v>
      </c>
      <c r="H2739" s="23">
        <v>60</v>
      </c>
    </row>
    <row r="2740" spans="1:8">
      <c r="A2740" s="23">
        <v>2739</v>
      </c>
      <c r="B2740" s="194">
        <v>45463</v>
      </c>
      <c r="C2740" s="23">
        <v>19</v>
      </c>
      <c r="D2740" s="23">
        <v>25</v>
      </c>
      <c r="E2740" s="23">
        <v>37</v>
      </c>
      <c r="F2740" s="23">
        <v>45</v>
      </c>
      <c r="G2740" s="23">
        <v>47</v>
      </c>
      <c r="H2740" s="23">
        <v>53</v>
      </c>
    </row>
    <row r="2741" spans="1:8">
      <c r="A2741" s="23">
        <v>2740</v>
      </c>
      <c r="B2741" s="194">
        <v>45465</v>
      </c>
      <c r="C2741" s="23">
        <v>13</v>
      </c>
      <c r="D2741" s="23">
        <v>16</v>
      </c>
      <c r="E2741" s="23">
        <v>17</v>
      </c>
      <c r="F2741" s="23">
        <v>34</v>
      </c>
      <c r="G2741" s="23">
        <v>41</v>
      </c>
      <c r="H2741" s="23">
        <v>47</v>
      </c>
    </row>
    <row r="2742" spans="1:8">
      <c r="A2742" s="23">
        <v>2741</v>
      </c>
      <c r="B2742" s="194">
        <v>45468</v>
      </c>
      <c r="C2742" s="23">
        <v>1</v>
      </c>
      <c r="D2742" s="23">
        <v>33</v>
      </c>
      <c r="E2742" s="23">
        <v>35</v>
      </c>
      <c r="F2742" s="23">
        <v>39</v>
      </c>
      <c r="G2742" s="23">
        <v>42</v>
      </c>
      <c r="H2742" s="23">
        <v>56</v>
      </c>
    </row>
    <row r="2743" spans="1:8">
      <c r="A2743" s="23">
        <v>2742</v>
      </c>
      <c r="B2743" s="194">
        <v>45470</v>
      </c>
      <c r="C2743" s="23">
        <v>2</v>
      </c>
      <c r="D2743" s="23">
        <v>11</v>
      </c>
      <c r="E2743" s="23">
        <v>25</v>
      </c>
      <c r="F2743" s="23">
        <v>32</v>
      </c>
      <c r="G2743" s="23">
        <v>37</v>
      </c>
      <c r="H2743" s="23">
        <v>57</v>
      </c>
    </row>
    <row r="2744" spans="1:8">
      <c r="A2744" s="23">
        <v>2743</v>
      </c>
      <c r="B2744" s="194">
        <v>45472</v>
      </c>
      <c r="C2744" s="23">
        <v>13</v>
      </c>
      <c r="D2744" s="23">
        <v>25</v>
      </c>
      <c r="E2744" s="23">
        <v>27</v>
      </c>
      <c r="F2744" s="23">
        <v>30</v>
      </c>
      <c r="G2744" s="23">
        <v>37</v>
      </c>
      <c r="H2744" s="23">
        <v>53</v>
      </c>
    </row>
    <row r="2745" spans="1:8">
      <c r="A2745" s="23">
        <v>2744</v>
      </c>
      <c r="B2745" s="194">
        <v>45475</v>
      </c>
      <c r="C2745" s="23">
        <v>10</v>
      </c>
      <c r="D2745" s="23">
        <v>25</v>
      </c>
      <c r="E2745" s="23">
        <v>26</v>
      </c>
      <c r="F2745" s="23">
        <v>33</v>
      </c>
      <c r="G2745" s="23">
        <v>34</v>
      </c>
      <c r="H2745" s="23">
        <v>38</v>
      </c>
    </row>
    <row r="2746" spans="1:8">
      <c r="A2746" s="23">
        <v>2745</v>
      </c>
      <c r="B2746" s="194">
        <v>45477</v>
      </c>
      <c r="C2746" s="23">
        <v>2</v>
      </c>
      <c r="D2746" s="23">
        <v>5</v>
      </c>
      <c r="E2746" s="23">
        <v>7</v>
      </c>
      <c r="F2746" s="23">
        <v>11</v>
      </c>
      <c r="G2746" s="23">
        <v>52</v>
      </c>
      <c r="H2746" s="23">
        <v>57</v>
      </c>
    </row>
    <row r="2747" spans="1:8">
      <c r="A2747" s="23">
        <v>2746</v>
      </c>
      <c r="B2747" s="194">
        <v>45479</v>
      </c>
      <c r="C2747" s="23">
        <v>22</v>
      </c>
      <c r="D2747" s="23">
        <v>27</v>
      </c>
      <c r="E2747" s="23">
        <v>30</v>
      </c>
      <c r="F2747" s="23">
        <v>43</v>
      </c>
      <c r="G2747" s="23">
        <v>51</v>
      </c>
      <c r="H2747" s="23">
        <v>56</v>
      </c>
    </row>
    <row r="2748" spans="1:8">
      <c r="A2748" s="23">
        <v>2747</v>
      </c>
      <c r="B2748" s="194">
        <v>45483</v>
      </c>
      <c r="C2748" s="23">
        <v>14</v>
      </c>
      <c r="D2748" s="23">
        <v>17</v>
      </c>
      <c r="E2748" s="23">
        <v>24</v>
      </c>
      <c r="F2748" s="23">
        <v>28</v>
      </c>
      <c r="G2748" s="23">
        <v>36</v>
      </c>
      <c r="H2748" s="23">
        <v>45</v>
      </c>
    </row>
    <row r="2749" spans="1:8">
      <c r="A2749" s="23">
        <v>2748</v>
      </c>
      <c r="B2749" s="194">
        <v>45486</v>
      </c>
      <c r="C2749" s="23">
        <v>19</v>
      </c>
      <c r="D2749" s="23">
        <v>32</v>
      </c>
      <c r="E2749" s="23">
        <v>43</v>
      </c>
      <c r="F2749" s="23">
        <v>46</v>
      </c>
      <c r="G2749" s="23">
        <v>50</v>
      </c>
      <c r="H2749" s="23">
        <v>52</v>
      </c>
    </row>
    <row r="2750" spans="1:8">
      <c r="A2750" s="23">
        <v>2749</v>
      </c>
      <c r="B2750" s="194">
        <v>45489</v>
      </c>
      <c r="C2750" s="23">
        <v>8</v>
      </c>
      <c r="D2750" s="23">
        <v>25</v>
      </c>
      <c r="E2750" s="23">
        <v>27</v>
      </c>
      <c r="F2750" s="23">
        <v>38</v>
      </c>
      <c r="G2750" s="23">
        <v>43</v>
      </c>
      <c r="H2750" s="23">
        <v>44</v>
      </c>
    </row>
    <row r="2751" spans="1:8">
      <c r="A2751" s="23">
        <v>2750</v>
      </c>
      <c r="B2751" s="194">
        <v>45491</v>
      </c>
      <c r="C2751" s="23">
        <v>7</v>
      </c>
      <c r="D2751" s="23">
        <v>11</v>
      </c>
      <c r="E2751" s="23">
        <v>12</v>
      </c>
      <c r="F2751" s="23">
        <v>19</v>
      </c>
      <c r="G2751" s="23">
        <v>36</v>
      </c>
      <c r="H2751" s="23">
        <v>52</v>
      </c>
    </row>
    <row r="2752" spans="1:8">
      <c r="A2752" s="23">
        <v>2751</v>
      </c>
      <c r="B2752" s="194">
        <v>45493</v>
      </c>
      <c r="C2752" s="23">
        <v>4</v>
      </c>
      <c r="D2752" s="23">
        <v>13</v>
      </c>
      <c r="E2752" s="23">
        <v>18</v>
      </c>
      <c r="F2752" s="23">
        <v>42</v>
      </c>
      <c r="G2752" s="23">
        <v>52</v>
      </c>
      <c r="H2752" s="23">
        <v>53</v>
      </c>
    </row>
    <row r="2753" spans="1:8">
      <c r="A2753" s="23">
        <v>2752</v>
      </c>
      <c r="B2753" s="194">
        <v>45496</v>
      </c>
      <c r="C2753" s="23">
        <v>4</v>
      </c>
      <c r="D2753" s="23">
        <v>15</v>
      </c>
      <c r="E2753" s="23">
        <v>24</v>
      </c>
      <c r="F2753" s="23">
        <v>40</v>
      </c>
      <c r="G2753" s="23">
        <v>44</v>
      </c>
      <c r="H2753" s="23">
        <v>47</v>
      </c>
    </row>
    <row r="2754" spans="1:8">
      <c r="A2754" s="23">
        <v>2753</v>
      </c>
      <c r="B2754" s="194">
        <v>45498</v>
      </c>
      <c r="C2754" s="23">
        <v>6</v>
      </c>
      <c r="D2754" s="23">
        <v>26</v>
      </c>
      <c r="E2754" s="23">
        <v>31</v>
      </c>
      <c r="F2754" s="23">
        <v>46</v>
      </c>
      <c r="G2754" s="23">
        <v>52</v>
      </c>
      <c r="H2754" s="23">
        <v>55</v>
      </c>
    </row>
    <row r="2755" spans="1:8">
      <c r="A2755" s="23">
        <v>2754</v>
      </c>
      <c r="B2755" s="194">
        <v>45500</v>
      </c>
      <c r="C2755" s="23">
        <v>10</v>
      </c>
      <c r="D2755" s="23">
        <v>14</v>
      </c>
      <c r="E2755" s="23">
        <v>44</v>
      </c>
      <c r="F2755" s="23">
        <v>55</v>
      </c>
      <c r="G2755" s="23">
        <v>56</v>
      </c>
      <c r="H2755" s="23">
        <v>58</v>
      </c>
    </row>
    <row r="2756" spans="1:8">
      <c r="A2756" s="23">
        <v>2755</v>
      </c>
      <c r="B2756" s="194">
        <v>45503</v>
      </c>
      <c r="C2756" s="23">
        <v>7</v>
      </c>
      <c r="D2756" s="23">
        <v>13</v>
      </c>
      <c r="E2756" s="23">
        <v>17</v>
      </c>
      <c r="F2756" s="23">
        <v>33</v>
      </c>
      <c r="G2756" s="23">
        <v>41</v>
      </c>
      <c r="H2756" s="23">
        <v>58</v>
      </c>
    </row>
    <row r="2757" spans="1:8">
      <c r="A2757" s="23">
        <v>2756</v>
      </c>
      <c r="B2757" s="194">
        <v>45505</v>
      </c>
      <c r="C2757" s="23">
        <v>1</v>
      </c>
      <c r="D2757" s="23">
        <v>6</v>
      </c>
      <c r="E2757" s="23">
        <v>13</v>
      </c>
      <c r="F2757" s="23">
        <v>18</v>
      </c>
      <c r="G2757" s="23">
        <v>43</v>
      </c>
      <c r="H2757" s="23">
        <v>46</v>
      </c>
    </row>
    <row r="2758" spans="1:8">
      <c r="A2758" s="23">
        <v>2757</v>
      </c>
      <c r="B2758" s="194">
        <v>45507</v>
      </c>
      <c r="C2758" s="23">
        <v>1</v>
      </c>
      <c r="D2758" s="23">
        <v>21</v>
      </c>
      <c r="E2758" s="23">
        <v>37</v>
      </c>
      <c r="F2758" s="23">
        <v>40</v>
      </c>
      <c r="G2758" s="23">
        <v>51</v>
      </c>
      <c r="H2758" s="23">
        <v>54</v>
      </c>
    </row>
    <row r="2759" spans="1:8">
      <c r="A2759" s="23">
        <v>2758</v>
      </c>
      <c r="B2759" s="194">
        <v>45510</v>
      </c>
      <c r="C2759" s="23">
        <v>19</v>
      </c>
      <c r="D2759" s="23">
        <v>35</v>
      </c>
      <c r="E2759" s="23">
        <v>36</v>
      </c>
      <c r="F2759" s="23">
        <v>37</v>
      </c>
      <c r="G2759" s="23">
        <v>41</v>
      </c>
      <c r="H2759" s="23">
        <v>60</v>
      </c>
    </row>
    <row r="2760" spans="1:8">
      <c r="A2760" s="23">
        <v>2759</v>
      </c>
      <c r="B2760" s="194">
        <v>45512</v>
      </c>
      <c r="C2760" s="23">
        <v>3</v>
      </c>
      <c r="D2760" s="23">
        <v>10</v>
      </c>
      <c r="E2760" s="23">
        <v>38</v>
      </c>
      <c r="F2760" s="23">
        <v>40</v>
      </c>
      <c r="G2760" s="23">
        <v>48</v>
      </c>
      <c r="H2760" s="23">
        <v>59</v>
      </c>
    </row>
    <row r="2761" spans="1:8">
      <c r="A2761" s="23">
        <v>2760</v>
      </c>
      <c r="B2761" s="194">
        <v>45514</v>
      </c>
      <c r="C2761" s="23">
        <v>8</v>
      </c>
      <c r="D2761" s="23">
        <v>11</v>
      </c>
      <c r="E2761" s="23">
        <v>19</v>
      </c>
      <c r="F2761" s="23">
        <v>39</v>
      </c>
      <c r="G2761" s="23">
        <v>47</v>
      </c>
      <c r="H2761" s="23">
        <v>48</v>
      </c>
    </row>
    <row r="2762" spans="1:8">
      <c r="A2762" s="23">
        <v>2761</v>
      </c>
      <c r="B2762" s="194">
        <v>45517</v>
      </c>
      <c r="C2762" s="23">
        <v>3</v>
      </c>
      <c r="D2762" s="23">
        <v>22</v>
      </c>
      <c r="E2762" s="23">
        <v>34</v>
      </c>
      <c r="F2762" s="23">
        <v>44</v>
      </c>
      <c r="G2762" s="23">
        <v>49</v>
      </c>
      <c r="H2762" s="23">
        <v>57</v>
      </c>
    </row>
    <row r="2763" spans="1:8">
      <c r="A2763" s="23">
        <v>2762</v>
      </c>
      <c r="B2763" s="194">
        <v>45519</v>
      </c>
      <c r="C2763" s="23">
        <v>1</v>
      </c>
      <c r="D2763" s="23">
        <v>17</v>
      </c>
      <c r="E2763" s="23">
        <v>30</v>
      </c>
      <c r="F2763" s="23">
        <v>40</v>
      </c>
      <c r="G2763" s="23">
        <v>48</v>
      </c>
      <c r="H2763" s="23">
        <v>50</v>
      </c>
    </row>
    <row r="2764" spans="1:8">
      <c r="A2764" s="23">
        <v>2763</v>
      </c>
      <c r="B2764" s="194">
        <v>45521</v>
      </c>
      <c r="C2764" s="23">
        <v>15</v>
      </c>
      <c r="D2764" s="23">
        <v>16</v>
      </c>
      <c r="E2764" s="23">
        <v>19</v>
      </c>
      <c r="F2764" s="23">
        <v>43</v>
      </c>
      <c r="G2764" s="23">
        <v>44</v>
      </c>
      <c r="H2764" s="23">
        <v>49</v>
      </c>
    </row>
    <row r="2765" spans="1:8">
      <c r="A2765" s="23">
        <v>2764</v>
      </c>
      <c r="B2765" s="194">
        <v>45524</v>
      </c>
      <c r="C2765" s="23">
        <v>20</v>
      </c>
      <c r="D2765" s="23">
        <v>31</v>
      </c>
      <c r="E2765" s="23">
        <v>34</v>
      </c>
      <c r="F2765" s="23">
        <v>38</v>
      </c>
      <c r="G2765" s="23">
        <v>42</v>
      </c>
      <c r="H2765" s="23">
        <v>51</v>
      </c>
    </row>
    <row r="2766" spans="1:8">
      <c r="A2766" s="23">
        <v>2765</v>
      </c>
      <c r="B2766" s="194">
        <v>45526</v>
      </c>
      <c r="C2766" s="23">
        <v>8</v>
      </c>
      <c r="D2766" s="23">
        <v>12</v>
      </c>
      <c r="E2766" s="23">
        <v>34</v>
      </c>
      <c r="F2766" s="23">
        <v>39</v>
      </c>
      <c r="G2766" s="23">
        <v>43</v>
      </c>
      <c r="H2766" s="23">
        <v>47</v>
      </c>
    </row>
    <row r="2767" spans="1:8">
      <c r="A2767" s="23">
        <v>2766</v>
      </c>
      <c r="B2767" s="194">
        <v>45528</v>
      </c>
      <c r="C2767" s="23">
        <v>9</v>
      </c>
      <c r="D2767" s="23">
        <v>10</v>
      </c>
      <c r="E2767" s="23">
        <v>34</v>
      </c>
      <c r="F2767" s="23">
        <v>36</v>
      </c>
      <c r="G2767" s="23">
        <v>38</v>
      </c>
      <c r="H2767" s="23">
        <v>44</v>
      </c>
    </row>
    <row r="2768" spans="1:8">
      <c r="A2768" s="23">
        <v>2767</v>
      </c>
      <c r="B2768" s="194">
        <v>45531</v>
      </c>
      <c r="C2768" s="23">
        <v>14</v>
      </c>
      <c r="D2768" s="23">
        <v>21</v>
      </c>
      <c r="E2768" s="23">
        <v>42</v>
      </c>
      <c r="F2768" s="23">
        <v>47</v>
      </c>
      <c r="G2768" s="23">
        <v>50</v>
      </c>
      <c r="H2768" s="23">
        <v>59</v>
      </c>
    </row>
    <row r="2769" spans="1:8">
      <c r="A2769" s="23">
        <v>2768</v>
      </c>
      <c r="B2769" s="194">
        <v>45533</v>
      </c>
      <c r="C2769" s="23">
        <v>2</v>
      </c>
      <c r="D2769" s="23">
        <v>12</v>
      </c>
      <c r="E2769" s="23">
        <v>18</v>
      </c>
      <c r="F2769" s="23">
        <v>28</v>
      </c>
      <c r="G2769" s="23">
        <v>32</v>
      </c>
      <c r="H2769" s="23">
        <v>33</v>
      </c>
    </row>
    <row r="2770" spans="1:8">
      <c r="A2770" s="23">
        <v>2769</v>
      </c>
      <c r="B2770" s="194">
        <v>45535</v>
      </c>
      <c r="C2770" s="23">
        <v>10</v>
      </c>
      <c r="D2770" s="23">
        <v>16</v>
      </c>
      <c r="E2770" s="23">
        <v>35</v>
      </c>
      <c r="F2770" s="23">
        <v>46</v>
      </c>
      <c r="G2770" s="23">
        <v>49</v>
      </c>
      <c r="H2770" s="23">
        <v>60</v>
      </c>
    </row>
    <row r="2771" spans="1:8">
      <c r="A2771" s="23">
        <v>2770</v>
      </c>
      <c r="B2771" s="194">
        <v>45538</v>
      </c>
      <c r="C2771" s="23">
        <v>21</v>
      </c>
      <c r="D2771" s="23">
        <v>28</v>
      </c>
      <c r="E2771" s="23">
        <v>37</v>
      </c>
      <c r="F2771" s="23">
        <v>44</v>
      </c>
      <c r="G2771" s="23">
        <v>50</v>
      </c>
      <c r="H2771" s="23">
        <v>60</v>
      </c>
    </row>
    <row r="2772" spans="1:8">
      <c r="A2772" s="23">
        <v>2771</v>
      </c>
      <c r="B2772" s="194">
        <v>45541</v>
      </c>
      <c r="C2772" s="23">
        <v>7</v>
      </c>
      <c r="D2772" s="23">
        <v>13</v>
      </c>
      <c r="E2772" s="23">
        <v>14</v>
      </c>
      <c r="F2772" s="23">
        <v>33</v>
      </c>
      <c r="G2772" s="23">
        <v>38</v>
      </c>
      <c r="H2772" s="23">
        <v>50</v>
      </c>
    </row>
    <row r="2773" spans="1:8">
      <c r="A2773" s="23">
        <v>2772</v>
      </c>
      <c r="B2773" s="194">
        <v>45545</v>
      </c>
      <c r="C2773" s="23">
        <v>1</v>
      </c>
      <c r="D2773" s="23">
        <v>12</v>
      </c>
      <c r="E2773" s="23">
        <v>33</v>
      </c>
      <c r="F2773" s="23">
        <v>41</v>
      </c>
      <c r="G2773" s="23">
        <v>53</v>
      </c>
      <c r="H2773" s="23">
        <v>56</v>
      </c>
    </row>
    <row r="2774" spans="1:8">
      <c r="A2774" s="23">
        <v>2773</v>
      </c>
      <c r="B2774" s="194">
        <v>45547</v>
      </c>
      <c r="C2774" s="23">
        <v>19</v>
      </c>
      <c r="D2774" s="23">
        <v>23</v>
      </c>
      <c r="E2774" s="23">
        <v>32</v>
      </c>
      <c r="F2774" s="23">
        <v>34</v>
      </c>
      <c r="G2774" s="23">
        <v>38</v>
      </c>
      <c r="H2774" s="23">
        <v>57</v>
      </c>
    </row>
    <row r="2775" spans="1:8">
      <c r="A2775" s="23">
        <v>2774</v>
      </c>
      <c r="B2775" s="194">
        <v>45549</v>
      </c>
      <c r="C2775" s="23">
        <v>6</v>
      </c>
      <c r="D2775" s="23">
        <v>16</v>
      </c>
      <c r="E2775" s="23">
        <v>22</v>
      </c>
      <c r="F2775" s="23">
        <v>24</v>
      </c>
      <c r="G2775" s="23">
        <v>38</v>
      </c>
      <c r="H2775" s="23">
        <v>50</v>
      </c>
    </row>
    <row r="2776" spans="1:8">
      <c r="A2776" s="23">
        <v>2775</v>
      </c>
      <c r="B2776" s="194">
        <v>45552</v>
      </c>
      <c r="C2776" s="23">
        <v>1</v>
      </c>
      <c r="D2776" s="23">
        <v>4</v>
      </c>
      <c r="E2776" s="23">
        <v>14</v>
      </c>
      <c r="F2776" s="23">
        <v>26</v>
      </c>
      <c r="G2776" s="23">
        <v>44</v>
      </c>
      <c r="H2776" s="23">
        <v>51</v>
      </c>
    </row>
    <row r="2777" spans="1:8">
      <c r="A2777" s="23">
        <v>2776</v>
      </c>
      <c r="B2777" s="194">
        <v>45554</v>
      </c>
      <c r="C2777" s="23">
        <v>5</v>
      </c>
      <c r="D2777" s="23">
        <v>17</v>
      </c>
      <c r="E2777" s="23">
        <v>22</v>
      </c>
      <c r="F2777" s="23">
        <v>37</v>
      </c>
      <c r="G2777" s="23">
        <v>51</v>
      </c>
      <c r="H2777" s="23">
        <v>52</v>
      </c>
    </row>
    <row r="2778" spans="1:8">
      <c r="A2778" s="23">
        <v>2777</v>
      </c>
      <c r="B2778" s="194">
        <v>45556</v>
      </c>
      <c r="C2778" s="23">
        <v>2</v>
      </c>
      <c r="D2778" s="23">
        <v>13</v>
      </c>
      <c r="E2778" s="23">
        <v>21</v>
      </c>
      <c r="F2778" s="23">
        <v>38</v>
      </c>
      <c r="G2778" s="23">
        <v>42</v>
      </c>
      <c r="H2778" s="23">
        <v>52</v>
      </c>
    </row>
    <row r="2779" spans="1:8">
      <c r="A2779" s="23">
        <v>2778</v>
      </c>
      <c r="B2779" s="194">
        <v>45559</v>
      </c>
      <c r="C2779" s="23">
        <v>20</v>
      </c>
      <c r="D2779" s="23">
        <v>33</v>
      </c>
      <c r="E2779" s="23">
        <v>34</v>
      </c>
      <c r="F2779" s="23">
        <v>40</v>
      </c>
      <c r="G2779" s="23">
        <v>43</v>
      </c>
      <c r="H2779" s="23">
        <v>57</v>
      </c>
    </row>
    <row r="2780" spans="1:8">
      <c r="A2780" s="23">
        <v>2779</v>
      </c>
      <c r="B2780" s="194">
        <v>45561</v>
      </c>
      <c r="C2780" s="23">
        <v>14</v>
      </c>
      <c r="D2780" s="23">
        <v>19</v>
      </c>
      <c r="E2780" s="23">
        <v>32</v>
      </c>
      <c r="F2780" s="23">
        <v>44</v>
      </c>
      <c r="G2780" s="23">
        <v>51</v>
      </c>
      <c r="H2780" s="23">
        <v>54</v>
      </c>
    </row>
    <row r="2781" spans="1:8">
      <c r="A2781" s="23">
        <v>2780</v>
      </c>
      <c r="B2781" s="194">
        <v>45563</v>
      </c>
      <c r="C2781" s="23">
        <v>7</v>
      </c>
      <c r="D2781" s="23">
        <v>9</v>
      </c>
      <c r="E2781" s="23">
        <v>10</v>
      </c>
      <c r="F2781" s="23">
        <v>14</v>
      </c>
      <c r="G2781" s="23">
        <v>46</v>
      </c>
      <c r="H2781" s="23">
        <v>53</v>
      </c>
    </row>
    <row r="2782" spans="1:8">
      <c r="A2782" s="23">
        <v>2781</v>
      </c>
      <c r="B2782" s="194">
        <v>45566</v>
      </c>
      <c r="C2782" s="23">
        <v>10</v>
      </c>
      <c r="D2782" s="23">
        <v>31</v>
      </c>
      <c r="E2782" s="23">
        <v>35</v>
      </c>
      <c r="F2782" s="23">
        <v>45</v>
      </c>
      <c r="G2782" s="23">
        <v>50</v>
      </c>
      <c r="H2782" s="23">
        <v>55</v>
      </c>
    </row>
    <row r="2783" spans="1:8">
      <c r="A2783" s="23">
        <v>2782</v>
      </c>
      <c r="B2783" s="194">
        <v>45568</v>
      </c>
      <c r="C2783" s="23">
        <v>6</v>
      </c>
      <c r="D2783" s="23">
        <v>11</v>
      </c>
      <c r="E2783" s="23">
        <v>16</v>
      </c>
      <c r="F2783" s="23">
        <v>25</v>
      </c>
      <c r="G2783" s="23">
        <v>28</v>
      </c>
      <c r="H2783" s="23">
        <v>45</v>
      </c>
    </row>
    <row r="2784" spans="1:8">
      <c r="A2784" s="23">
        <v>2783</v>
      </c>
      <c r="B2784" s="194">
        <v>45570</v>
      </c>
      <c r="C2784" s="23">
        <v>7</v>
      </c>
      <c r="D2784" s="23">
        <v>30</v>
      </c>
      <c r="E2784" s="23">
        <v>38</v>
      </c>
      <c r="F2784" s="23">
        <v>39</v>
      </c>
      <c r="G2784" s="23">
        <v>43</v>
      </c>
      <c r="H2784" s="23">
        <v>54</v>
      </c>
    </row>
    <row r="2785" spans="1:8">
      <c r="A2785" s="23">
        <v>2784</v>
      </c>
      <c r="B2785" s="194">
        <v>45573</v>
      </c>
      <c r="C2785" s="23">
        <v>27</v>
      </c>
      <c r="D2785" s="23">
        <v>30</v>
      </c>
      <c r="E2785" s="23">
        <v>35</v>
      </c>
      <c r="F2785" s="23">
        <v>44</v>
      </c>
      <c r="G2785" s="23">
        <v>57</v>
      </c>
      <c r="H2785" s="23">
        <v>59</v>
      </c>
    </row>
    <row r="2786" spans="1:8">
      <c r="A2786" s="23">
        <v>2785</v>
      </c>
      <c r="B2786" s="194">
        <v>45576</v>
      </c>
      <c r="C2786" s="23">
        <v>20</v>
      </c>
      <c r="D2786" s="23">
        <v>27</v>
      </c>
      <c r="E2786" s="23">
        <v>48</v>
      </c>
      <c r="F2786" s="23">
        <v>50</v>
      </c>
      <c r="G2786" s="23">
        <v>57</v>
      </c>
      <c r="H2786" s="23">
        <v>59</v>
      </c>
    </row>
    <row r="2787" spans="1:8">
      <c r="A2787" s="23">
        <v>2786</v>
      </c>
      <c r="B2787" s="194">
        <v>45581</v>
      </c>
      <c r="C2787" s="23">
        <v>6</v>
      </c>
      <c r="D2787" s="23">
        <v>11</v>
      </c>
      <c r="E2787" s="23">
        <v>17</v>
      </c>
      <c r="F2787" s="23">
        <v>20</v>
      </c>
      <c r="G2787" s="23">
        <v>40</v>
      </c>
      <c r="H2787" s="23">
        <v>51</v>
      </c>
    </row>
    <row r="2788" spans="1:8">
      <c r="A2788" s="23">
        <v>2787</v>
      </c>
      <c r="B2788" s="194">
        <v>45584</v>
      </c>
      <c r="C2788" s="23">
        <v>8</v>
      </c>
      <c r="D2788" s="23">
        <v>10</v>
      </c>
      <c r="E2788" s="23">
        <v>23</v>
      </c>
      <c r="F2788" s="23">
        <v>34</v>
      </c>
      <c r="G2788" s="23">
        <v>36</v>
      </c>
      <c r="H2788" s="23">
        <v>50</v>
      </c>
    </row>
    <row r="2789" spans="1:8">
      <c r="A2789" s="23">
        <v>2788</v>
      </c>
      <c r="B2789" s="194">
        <v>45587</v>
      </c>
      <c r="C2789" s="23">
        <v>23</v>
      </c>
      <c r="D2789" s="23">
        <v>37</v>
      </c>
      <c r="E2789" s="23">
        <v>39</v>
      </c>
      <c r="F2789" s="23">
        <v>47</v>
      </c>
      <c r="G2789" s="23">
        <v>52</v>
      </c>
      <c r="H2789" s="23">
        <v>56</v>
      </c>
    </row>
    <row r="2790" spans="1:8">
      <c r="A2790" s="23">
        <v>2789</v>
      </c>
      <c r="B2790" s="194">
        <v>45589</v>
      </c>
      <c r="C2790" s="23">
        <v>3</v>
      </c>
      <c r="D2790" s="23">
        <v>17</v>
      </c>
      <c r="E2790" s="23">
        <v>18</v>
      </c>
      <c r="F2790" s="23">
        <v>19</v>
      </c>
      <c r="G2790" s="23">
        <v>20</v>
      </c>
      <c r="H2790" s="23">
        <v>55</v>
      </c>
    </row>
    <row r="2791" spans="1:8">
      <c r="A2791" s="23">
        <v>2790</v>
      </c>
      <c r="B2791" s="194">
        <v>45591</v>
      </c>
      <c r="C2791" s="23">
        <v>29</v>
      </c>
      <c r="D2791" s="23">
        <v>32</v>
      </c>
      <c r="E2791" s="23">
        <v>40</v>
      </c>
      <c r="F2791" s="23">
        <v>42</v>
      </c>
      <c r="G2791" s="23">
        <v>49</v>
      </c>
      <c r="H2791" s="23">
        <v>58</v>
      </c>
    </row>
    <row r="2792" spans="1:8">
      <c r="A2792" s="23">
        <v>2791</v>
      </c>
      <c r="B2792" s="194">
        <v>45594</v>
      </c>
      <c r="C2792" s="23">
        <v>2</v>
      </c>
      <c r="D2792" s="23">
        <v>3</v>
      </c>
      <c r="E2792" s="23">
        <v>11</v>
      </c>
      <c r="F2792" s="23">
        <v>25</v>
      </c>
      <c r="G2792" s="23">
        <v>37</v>
      </c>
      <c r="H2792" s="23">
        <v>43</v>
      </c>
    </row>
    <row r="2793" spans="1:8">
      <c r="A2793" s="23">
        <v>2792</v>
      </c>
      <c r="B2793" s="194">
        <v>45597</v>
      </c>
      <c r="C2793" s="23">
        <v>16</v>
      </c>
      <c r="D2793" s="23">
        <v>22</v>
      </c>
      <c r="E2793" s="23">
        <v>33</v>
      </c>
      <c r="F2793" s="23">
        <v>34</v>
      </c>
      <c r="G2793" s="23">
        <v>49</v>
      </c>
      <c r="H2793" s="23">
        <v>59</v>
      </c>
    </row>
    <row r="2794" spans="1:8">
      <c r="A2794" s="23">
        <v>2793</v>
      </c>
      <c r="B2794" s="194">
        <v>45601</v>
      </c>
      <c r="C2794" s="23">
        <v>7</v>
      </c>
      <c r="D2794" s="23">
        <v>9</v>
      </c>
      <c r="E2794" s="23">
        <v>25</v>
      </c>
      <c r="F2794" s="23">
        <v>37</v>
      </c>
      <c r="G2794" s="23">
        <v>57</v>
      </c>
      <c r="H2794" s="23">
        <v>59</v>
      </c>
    </row>
    <row r="2795" spans="1:8">
      <c r="A2795" s="23">
        <v>2794</v>
      </c>
      <c r="B2795" s="194">
        <v>45603</v>
      </c>
      <c r="C2795" s="23">
        <v>3</v>
      </c>
      <c r="D2795" s="23">
        <v>9</v>
      </c>
      <c r="E2795" s="23">
        <v>14</v>
      </c>
      <c r="F2795" s="23">
        <v>20</v>
      </c>
      <c r="G2795" s="23">
        <v>28</v>
      </c>
      <c r="H2795" s="23">
        <v>52</v>
      </c>
    </row>
    <row r="2796" spans="1:8">
      <c r="A2796" s="23">
        <v>2795</v>
      </c>
      <c r="B2796" s="194">
        <v>45605</v>
      </c>
      <c r="C2796" s="23">
        <v>13</v>
      </c>
      <c r="D2796" s="23">
        <v>16</v>
      </c>
      <c r="E2796" s="23">
        <v>33</v>
      </c>
      <c r="F2796" s="23">
        <v>43</v>
      </c>
      <c r="G2796" s="23">
        <v>46</v>
      </c>
      <c r="H2796" s="23">
        <v>55</v>
      </c>
    </row>
    <row r="2797" spans="1:8">
      <c r="A2797" s="23">
        <v>2796</v>
      </c>
      <c r="B2797" s="194">
        <v>45609</v>
      </c>
      <c r="C2797" s="23">
        <v>3</v>
      </c>
      <c r="D2797" s="23">
        <v>6</v>
      </c>
      <c r="E2797" s="23">
        <v>14</v>
      </c>
      <c r="F2797" s="23">
        <v>33</v>
      </c>
      <c r="G2797" s="23">
        <v>55</v>
      </c>
      <c r="H2797" s="23">
        <v>58</v>
      </c>
    </row>
    <row r="2798" spans="1:8">
      <c r="A2798" s="23">
        <v>2797</v>
      </c>
      <c r="B2798" s="194">
        <v>45612</v>
      </c>
      <c r="C2798" s="23">
        <v>1</v>
      </c>
      <c r="D2798" s="23">
        <v>3</v>
      </c>
      <c r="E2798" s="23">
        <v>15</v>
      </c>
      <c r="F2798" s="23">
        <v>25</v>
      </c>
      <c r="G2798" s="23">
        <v>45</v>
      </c>
      <c r="H2798" s="23">
        <v>52</v>
      </c>
    </row>
    <row r="2799" spans="1:8">
      <c r="A2799" s="23">
        <v>2798</v>
      </c>
      <c r="B2799" s="194">
        <v>45615</v>
      </c>
      <c r="C2799" s="23">
        <v>3</v>
      </c>
      <c r="D2799" s="23">
        <v>9</v>
      </c>
      <c r="E2799" s="23">
        <v>18</v>
      </c>
      <c r="F2799" s="23">
        <v>54</v>
      </c>
      <c r="G2799" s="23">
        <v>59</v>
      </c>
      <c r="H2799" s="23">
        <v>60</v>
      </c>
    </row>
    <row r="2800" spans="1:8">
      <c r="A2800" s="23">
        <v>2799</v>
      </c>
      <c r="B2800" s="194">
        <v>45619</v>
      </c>
      <c r="C2800" s="23">
        <v>1</v>
      </c>
      <c r="D2800" s="23">
        <v>31</v>
      </c>
      <c r="E2800" s="23">
        <v>38</v>
      </c>
      <c r="F2800" s="23">
        <v>40</v>
      </c>
      <c r="G2800" s="23">
        <v>45</v>
      </c>
      <c r="H2800" s="23">
        <v>60</v>
      </c>
    </row>
    <row r="2801" spans="1:8">
      <c r="A2801" s="23">
        <v>2800</v>
      </c>
      <c r="B2801" s="194">
        <v>45622</v>
      </c>
      <c r="C2801" s="23">
        <v>1</v>
      </c>
      <c r="D2801" s="23">
        <v>13</v>
      </c>
      <c r="E2801" s="23">
        <v>19</v>
      </c>
      <c r="F2801" s="23">
        <v>46</v>
      </c>
      <c r="G2801" s="23">
        <v>50</v>
      </c>
      <c r="H2801" s="23">
        <v>57</v>
      </c>
    </row>
    <row r="2802" spans="1:8">
      <c r="A2802" s="23">
        <v>2801</v>
      </c>
      <c r="B2802" s="194">
        <v>45624</v>
      </c>
      <c r="C2802" s="23">
        <v>25</v>
      </c>
      <c r="D2802" s="23">
        <v>27</v>
      </c>
      <c r="E2802" s="23">
        <v>33</v>
      </c>
      <c r="F2802" s="23">
        <v>46</v>
      </c>
      <c r="G2802" s="23">
        <v>48</v>
      </c>
      <c r="H2802" s="23">
        <v>56</v>
      </c>
    </row>
    <row r="2803" spans="1:8">
      <c r="A2803" s="23">
        <v>2802</v>
      </c>
      <c r="B2803" s="194">
        <v>45626</v>
      </c>
      <c r="C2803" s="23">
        <v>17</v>
      </c>
      <c r="D2803" s="23">
        <v>21</v>
      </c>
      <c r="E2803" s="23">
        <v>26</v>
      </c>
      <c r="F2803" s="23">
        <v>28</v>
      </c>
      <c r="G2803" s="23">
        <v>32</v>
      </c>
      <c r="H2803" s="23">
        <v>60</v>
      </c>
    </row>
    <row r="2804" spans="1:8">
      <c r="A2804" s="23">
        <v>2803</v>
      </c>
      <c r="B2804" s="194">
        <v>45629</v>
      </c>
      <c r="C2804" s="23">
        <v>1</v>
      </c>
      <c r="D2804" s="23">
        <v>20</v>
      </c>
      <c r="E2804" s="23">
        <v>32</v>
      </c>
      <c r="F2804" s="23">
        <v>43</v>
      </c>
      <c r="G2804" s="23">
        <v>57</v>
      </c>
      <c r="H2804" s="23">
        <v>59</v>
      </c>
    </row>
    <row r="2805" spans="1:8">
      <c r="A2805" s="23">
        <v>2804</v>
      </c>
      <c r="B2805" s="194">
        <v>45631</v>
      </c>
      <c r="C2805" s="23">
        <v>14</v>
      </c>
      <c r="D2805" s="23">
        <v>24</v>
      </c>
      <c r="E2805" s="23">
        <v>25</v>
      </c>
      <c r="F2805" s="23">
        <v>31</v>
      </c>
      <c r="G2805" s="23">
        <v>33</v>
      </c>
      <c r="H2805" s="23">
        <v>60</v>
      </c>
    </row>
    <row r="2806" spans="1:8">
      <c r="A2806" s="23">
        <v>2805</v>
      </c>
      <c r="B2806" s="194">
        <v>45633</v>
      </c>
      <c r="C2806" s="23">
        <v>1</v>
      </c>
      <c r="D2806" s="23">
        <v>6</v>
      </c>
      <c r="E2806" s="23">
        <v>24</v>
      </c>
      <c r="F2806" s="23">
        <v>47</v>
      </c>
      <c r="G2806" s="23">
        <v>55</v>
      </c>
      <c r="H2806" s="23">
        <v>58</v>
      </c>
    </row>
    <row r="2807" spans="1:8">
      <c r="A2807" s="23">
        <v>2806</v>
      </c>
      <c r="B2807" s="194">
        <v>45636</v>
      </c>
      <c r="C2807" s="23">
        <v>5</v>
      </c>
      <c r="D2807" s="23">
        <v>11</v>
      </c>
      <c r="E2807" s="23">
        <v>13</v>
      </c>
      <c r="F2807" s="23">
        <v>33</v>
      </c>
      <c r="G2807" s="23">
        <v>45</v>
      </c>
      <c r="H2807" s="23">
        <v>46</v>
      </c>
    </row>
    <row r="2808" spans="1:8">
      <c r="A2808" s="23">
        <v>2807</v>
      </c>
      <c r="B2808" s="194">
        <v>45638</v>
      </c>
      <c r="C2808" s="23">
        <v>8</v>
      </c>
      <c r="D2808" s="23">
        <v>25</v>
      </c>
      <c r="E2808" s="23">
        <v>49</v>
      </c>
      <c r="F2808" s="23">
        <v>52</v>
      </c>
      <c r="G2808" s="23">
        <v>55</v>
      </c>
      <c r="H2808" s="23">
        <v>56</v>
      </c>
    </row>
    <row r="2809" spans="1:8">
      <c r="A2809" s="23">
        <v>2808</v>
      </c>
      <c r="B2809" s="194">
        <v>45640</v>
      </c>
      <c r="C2809" s="23">
        <v>10</v>
      </c>
      <c r="D2809" s="23">
        <v>24</v>
      </c>
      <c r="E2809" s="23">
        <v>33</v>
      </c>
      <c r="F2809" s="23">
        <v>35</v>
      </c>
      <c r="G2809" s="23">
        <v>41</v>
      </c>
      <c r="H2809" s="23">
        <v>46</v>
      </c>
    </row>
    <row r="2810" spans="1:8">
      <c r="A2810" s="23">
        <v>2809</v>
      </c>
      <c r="B2810" s="194">
        <v>45643</v>
      </c>
      <c r="C2810" s="23">
        <v>2</v>
      </c>
      <c r="D2810" s="23">
        <v>4</v>
      </c>
      <c r="E2810" s="23">
        <v>15</v>
      </c>
      <c r="F2810" s="23">
        <v>28</v>
      </c>
      <c r="G2810" s="23">
        <v>34</v>
      </c>
      <c r="H2810" s="23">
        <v>39</v>
      </c>
    </row>
    <row r="2811" spans="1:8">
      <c r="A2811" s="23">
        <v>2810</v>
      </c>
      <c r="B2811" s="194">
        <v>45657</v>
      </c>
      <c r="C2811" s="23">
        <v>1</v>
      </c>
      <c r="D2811" s="23">
        <v>17</v>
      </c>
      <c r="E2811" s="23">
        <v>19</v>
      </c>
      <c r="F2811" s="23">
        <v>29</v>
      </c>
      <c r="G2811" s="23">
        <v>50</v>
      </c>
      <c r="H2811" s="23">
        <v>57</v>
      </c>
    </row>
    <row r="2812" spans="1:8">
      <c r="A2812" s="23">
        <v>2811</v>
      </c>
      <c r="B2812" s="194">
        <v>45661</v>
      </c>
      <c r="C2812" s="23">
        <v>8</v>
      </c>
      <c r="D2812" s="23">
        <v>27</v>
      </c>
      <c r="E2812" s="23">
        <v>36</v>
      </c>
      <c r="F2812" s="23">
        <v>37</v>
      </c>
      <c r="G2812" s="23">
        <v>39</v>
      </c>
      <c r="H2812" s="23">
        <v>45</v>
      </c>
    </row>
    <row r="2813" spans="1:8">
      <c r="A2813" s="23">
        <v>2812</v>
      </c>
      <c r="B2813" s="194">
        <v>45664</v>
      </c>
      <c r="C2813" s="23">
        <v>15</v>
      </c>
      <c r="D2813" s="23">
        <v>18</v>
      </c>
      <c r="E2813" s="23">
        <v>27</v>
      </c>
      <c r="F2813" s="23">
        <v>31</v>
      </c>
      <c r="G2813" s="23">
        <v>39</v>
      </c>
      <c r="H2813" s="23">
        <v>42</v>
      </c>
    </row>
    <row r="2814" spans="1:8">
      <c r="A2814" s="23">
        <v>2813</v>
      </c>
      <c r="B2814" s="194">
        <v>45666</v>
      </c>
      <c r="C2814" s="23">
        <v>10</v>
      </c>
      <c r="D2814" s="23">
        <v>21</v>
      </c>
      <c r="E2814" s="23">
        <v>32</v>
      </c>
      <c r="F2814" s="23">
        <v>38</v>
      </c>
      <c r="G2814" s="23">
        <v>51</v>
      </c>
      <c r="H2814" s="23">
        <v>58</v>
      </c>
    </row>
    <row r="2815" spans="1:8">
      <c r="A2815" s="23">
        <v>2814</v>
      </c>
      <c r="B2815" s="194">
        <v>45668</v>
      </c>
      <c r="C2815" s="23">
        <v>11</v>
      </c>
      <c r="D2815" s="23">
        <v>17</v>
      </c>
      <c r="E2815" s="23">
        <v>19</v>
      </c>
      <c r="F2815" s="23">
        <v>26</v>
      </c>
      <c r="G2815" s="23">
        <v>49</v>
      </c>
      <c r="H2815" s="23">
        <v>54</v>
      </c>
    </row>
    <row r="2816" spans="1:8">
      <c r="A2816" s="23">
        <v>2815</v>
      </c>
      <c r="B2816" s="194">
        <v>45671</v>
      </c>
      <c r="C2816" s="23">
        <v>5</v>
      </c>
      <c r="D2816" s="23">
        <v>20</v>
      </c>
      <c r="E2816" s="23">
        <v>28</v>
      </c>
      <c r="F2816" s="23">
        <v>38</v>
      </c>
      <c r="G2816" s="23">
        <v>50</v>
      </c>
      <c r="H2816" s="23">
        <v>53</v>
      </c>
    </row>
    <row r="2817" spans="1:8">
      <c r="A2817" s="23">
        <v>2816</v>
      </c>
      <c r="B2817" s="194">
        <v>45673</v>
      </c>
      <c r="C2817" s="23">
        <v>4</v>
      </c>
      <c r="D2817" s="23">
        <v>17</v>
      </c>
      <c r="E2817" s="23">
        <v>19</v>
      </c>
      <c r="F2817" s="23">
        <v>20</v>
      </c>
      <c r="G2817" s="23">
        <v>40</v>
      </c>
      <c r="H2817" s="23">
        <v>48</v>
      </c>
    </row>
    <row r="2818" spans="1:8">
      <c r="A2818" s="23">
        <v>2817</v>
      </c>
      <c r="B2818" s="194">
        <v>45675</v>
      </c>
      <c r="C2818" s="23">
        <v>24</v>
      </c>
      <c r="D2818" s="23">
        <v>30</v>
      </c>
      <c r="E2818" s="23">
        <v>43</v>
      </c>
      <c r="F2818" s="23">
        <v>46</v>
      </c>
      <c r="G2818" s="23">
        <v>55</v>
      </c>
      <c r="H2818" s="23">
        <v>60</v>
      </c>
    </row>
    <row r="2819" spans="1:8">
      <c r="A2819" s="23">
        <v>2818</v>
      </c>
      <c r="B2819" s="194">
        <v>45678</v>
      </c>
      <c r="C2819" s="23">
        <v>7</v>
      </c>
      <c r="D2819" s="23">
        <v>10</v>
      </c>
      <c r="E2819" s="23">
        <v>12</v>
      </c>
      <c r="F2819" s="23">
        <v>15</v>
      </c>
      <c r="G2819" s="23">
        <v>25</v>
      </c>
      <c r="H2819" s="23">
        <v>47</v>
      </c>
    </row>
    <row r="2820" spans="1:8">
      <c r="A2820" s="23">
        <v>2819</v>
      </c>
      <c r="B2820" s="194">
        <v>45680</v>
      </c>
      <c r="C2820" s="23">
        <v>11</v>
      </c>
      <c r="D2820" s="23">
        <v>12</v>
      </c>
      <c r="E2820" s="23">
        <v>39</v>
      </c>
      <c r="F2820" s="23">
        <v>43</v>
      </c>
      <c r="G2820" s="23">
        <v>46</v>
      </c>
      <c r="H2820" s="23">
        <v>50</v>
      </c>
    </row>
    <row r="2821" spans="1:8">
      <c r="A2821" s="23">
        <v>2820</v>
      </c>
      <c r="B2821" s="194">
        <v>45682</v>
      </c>
      <c r="C2821" s="23">
        <v>6</v>
      </c>
      <c r="D2821" s="23">
        <v>15</v>
      </c>
      <c r="E2821" s="23">
        <v>19</v>
      </c>
      <c r="F2821" s="23">
        <v>25</v>
      </c>
      <c r="G2821" s="23">
        <v>32</v>
      </c>
      <c r="H2821" s="23">
        <v>42</v>
      </c>
    </row>
    <row r="2822" spans="1:8">
      <c r="A2822" s="23">
        <v>2821</v>
      </c>
      <c r="B2822" s="194">
        <v>45685</v>
      </c>
      <c r="C2822" s="23">
        <v>14</v>
      </c>
      <c r="D2822" s="23">
        <v>22</v>
      </c>
      <c r="E2822" s="23">
        <v>30</v>
      </c>
      <c r="F2822" s="23">
        <v>33</v>
      </c>
      <c r="G2822" s="23">
        <v>44</v>
      </c>
      <c r="H2822" s="23">
        <v>45</v>
      </c>
    </row>
    <row r="2823" spans="1:8">
      <c r="A2823" s="23">
        <v>2822</v>
      </c>
      <c r="B2823" s="194">
        <v>45687</v>
      </c>
      <c r="C2823" s="23">
        <v>29</v>
      </c>
      <c r="D2823" s="23">
        <v>39</v>
      </c>
      <c r="E2823" s="23">
        <v>46</v>
      </c>
      <c r="F2823" s="23">
        <v>47</v>
      </c>
      <c r="G2823" s="23">
        <v>53</v>
      </c>
      <c r="H2823" s="23">
        <v>56</v>
      </c>
    </row>
    <row r="2824" spans="1:8">
      <c r="A2824" s="23">
        <v>2823</v>
      </c>
      <c r="B2824" s="194">
        <v>45689</v>
      </c>
      <c r="C2824" s="23">
        <v>7</v>
      </c>
      <c r="D2824" s="23">
        <v>15</v>
      </c>
      <c r="E2824" s="23">
        <v>21</v>
      </c>
      <c r="F2824" s="23">
        <v>37</v>
      </c>
      <c r="G2824" s="23">
        <v>57</v>
      </c>
      <c r="H2824" s="23">
        <v>60</v>
      </c>
    </row>
    <row r="2825" spans="1:8">
      <c r="A2825" s="23">
        <v>2824</v>
      </c>
      <c r="B2825" s="194">
        <v>45692</v>
      </c>
      <c r="C2825" s="23">
        <v>4</v>
      </c>
      <c r="D2825" s="23">
        <v>16</v>
      </c>
      <c r="E2825" s="23">
        <v>34</v>
      </c>
      <c r="F2825" s="23">
        <v>43</v>
      </c>
      <c r="G2825" s="23">
        <v>54</v>
      </c>
      <c r="H2825" s="23">
        <v>57</v>
      </c>
    </row>
    <row r="2826" spans="1:8">
      <c r="A2826" s="23">
        <v>2825</v>
      </c>
      <c r="B2826" s="194">
        <v>45694</v>
      </c>
      <c r="C2826" s="23">
        <v>2</v>
      </c>
      <c r="D2826" s="23">
        <v>38</v>
      </c>
      <c r="E2826" s="23">
        <v>50</v>
      </c>
      <c r="F2826" s="23">
        <v>54</v>
      </c>
      <c r="G2826" s="23">
        <v>58</v>
      </c>
      <c r="H2826" s="23">
        <v>59</v>
      </c>
    </row>
    <row r="2827" spans="1:8">
      <c r="A2827" s="23">
        <v>2826</v>
      </c>
      <c r="B2827" s="194">
        <v>45696</v>
      </c>
      <c r="C2827" s="23">
        <v>6</v>
      </c>
      <c r="D2827" s="23">
        <v>10</v>
      </c>
      <c r="E2827" s="23">
        <v>20</v>
      </c>
      <c r="F2827" s="23">
        <v>54</v>
      </c>
      <c r="G2827" s="23">
        <v>58</v>
      </c>
      <c r="H2827" s="23">
        <v>60</v>
      </c>
    </row>
    <row r="2828" spans="1:8">
      <c r="A2828" s="23">
        <v>2827</v>
      </c>
      <c r="B2828" s="194">
        <v>45699</v>
      </c>
      <c r="C2828" s="23">
        <v>1</v>
      </c>
      <c r="D2828" s="23">
        <v>11</v>
      </c>
      <c r="E2828" s="23">
        <v>13</v>
      </c>
      <c r="F2828" s="23">
        <v>27</v>
      </c>
      <c r="G2828" s="23">
        <v>45</v>
      </c>
      <c r="H2828" s="23">
        <v>59</v>
      </c>
    </row>
    <row r="2829" spans="1:8">
      <c r="A2829" s="23">
        <v>2828</v>
      </c>
      <c r="B2829" s="194">
        <v>45701</v>
      </c>
      <c r="C2829" s="23">
        <v>15</v>
      </c>
      <c r="D2829" s="23">
        <v>21</v>
      </c>
      <c r="E2829" s="23">
        <v>25</v>
      </c>
      <c r="F2829" s="23">
        <v>55</v>
      </c>
      <c r="G2829" s="23">
        <v>58</v>
      </c>
      <c r="H2829" s="23">
        <v>59</v>
      </c>
    </row>
    <row r="2830" spans="1:8">
      <c r="A2830" s="23">
        <v>2829</v>
      </c>
      <c r="B2830" s="194">
        <v>45703</v>
      </c>
      <c r="C2830" s="23">
        <v>13</v>
      </c>
      <c r="D2830" s="23">
        <v>22</v>
      </c>
      <c r="E2830" s="23">
        <v>38</v>
      </c>
      <c r="F2830" s="23">
        <v>46</v>
      </c>
      <c r="G2830" s="23">
        <v>51</v>
      </c>
      <c r="H2830" s="23">
        <v>56</v>
      </c>
    </row>
    <row r="2831" spans="1:8">
      <c r="A2831" s="23">
        <v>2830</v>
      </c>
      <c r="B2831" s="194">
        <v>45706</v>
      </c>
      <c r="C2831" s="23">
        <v>1</v>
      </c>
      <c r="D2831" s="23">
        <v>28</v>
      </c>
      <c r="E2831" s="23">
        <v>34</v>
      </c>
      <c r="F2831" s="23">
        <v>36</v>
      </c>
      <c r="G2831" s="23">
        <v>51</v>
      </c>
      <c r="H2831" s="23">
        <v>52</v>
      </c>
    </row>
    <row r="2832" spans="1:8">
      <c r="A2832" s="23">
        <v>2831</v>
      </c>
      <c r="B2832" s="194">
        <v>45708</v>
      </c>
      <c r="C2832" s="23">
        <v>2</v>
      </c>
      <c r="D2832" s="23">
        <v>9</v>
      </c>
      <c r="E2832" s="23">
        <v>32</v>
      </c>
      <c r="F2832" s="23">
        <v>38</v>
      </c>
      <c r="G2832" s="23">
        <v>48</v>
      </c>
      <c r="H2832" s="23">
        <v>55</v>
      </c>
    </row>
    <row r="2833" spans="1:8">
      <c r="A2833" s="23">
        <v>2832</v>
      </c>
      <c r="B2833" s="194">
        <v>45710</v>
      </c>
      <c r="C2833" s="23">
        <v>2</v>
      </c>
      <c r="D2833" s="23">
        <v>12</v>
      </c>
      <c r="E2833" s="23">
        <v>18</v>
      </c>
      <c r="F2833" s="23">
        <v>21</v>
      </c>
      <c r="G2833" s="23">
        <v>24</v>
      </c>
      <c r="H2833" s="23">
        <v>37</v>
      </c>
    </row>
    <row r="2834" spans="1:8">
      <c r="A2834" s="23">
        <v>2833</v>
      </c>
      <c r="B2834" s="194">
        <v>45713</v>
      </c>
      <c r="C2834" s="23">
        <v>1</v>
      </c>
      <c r="D2834" s="23">
        <v>3</v>
      </c>
      <c r="E2834" s="23">
        <v>13</v>
      </c>
      <c r="F2834" s="23">
        <v>16</v>
      </c>
      <c r="G2834" s="23">
        <v>36</v>
      </c>
      <c r="H2834" s="23">
        <v>56</v>
      </c>
    </row>
    <row r="2835" spans="1:8">
      <c r="A2835" s="23">
        <v>2834</v>
      </c>
      <c r="B2835" s="194">
        <v>45715</v>
      </c>
      <c r="C2835" s="23">
        <v>5</v>
      </c>
      <c r="D2835" s="23">
        <v>8</v>
      </c>
      <c r="E2835" s="23">
        <v>11</v>
      </c>
      <c r="F2835" s="23">
        <v>15</v>
      </c>
      <c r="G2835" s="23">
        <v>39</v>
      </c>
      <c r="H2835" s="23">
        <v>47</v>
      </c>
    </row>
    <row r="2836" spans="1:8">
      <c r="A2836" s="23">
        <v>2835</v>
      </c>
      <c r="B2836" s="194">
        <v>45717</v>
      </c>
      <c r="C2836" s="23">
        <v>9</v>
      </c>
      <c r="D2836" s="23">
        <v>24</v>
      </c>
      <c r="E2836" s="23">
        <v>27</v>
      </c>
      <c r="F2836" s="23">
        <v>36</v>
      </c>
      <c r="G2836" s="23">
        <v>43</v>
      </c>
      <c r="H2836" s="23">
        <v>54</v>
      </c>
    </row>
    <row r="2837" spans="1:8">
      <c r="A2837" s="23">
        <v>2836</v>
      </c>
      <c r="B2837" s="194">
        <v>45722</v>
      </c>
      <c r="C2837" s="23">
        <v>1</v>
      </c>
      <c r="D2837" s="23">
        <v>6</v>
      </c>
      <c r="E2837" s="23">
        <v>10</v>
      </c>
      <c r="F2837" s="23">
        <v>30</v>
      </c>
      <c r="G2837" s="23">
        <v>42</v>
      </c>
      <c r="H2837" s="23">
        <v>50</v>
      </c>
    </row>
    <row r="2838" spans="1:8">
      <c r="A2838" s="23">
        <v>2837</v>
      </c>
      <c r="B2838" s="194">
        <v>45724</v>
      </c>
      <c r="C2838" s="23">
        <v>3</v>
      </c>
      <c r="D2838" s="23">
        <v>14</v>
      </c>
      <c r="E2838" s="23">
        <v>34</v>
      </c>
      <c r="F2838" s="23">
        <v>35</v>
      </c>
      <c r="G2838" s="23">
        <v>42</v>
      </c>
      <c r="H2838" s="23">
        <v>50</v>
      </c>
    </row>
    <row r="2839" spans="1:8">
      <c r="A2839" s="23">
        <v>2838</v>
      </c>
      <c r="B2839" s="194">
        <v>45727</v>
      </c>
      <c r="C2839" s="23">
        <v>4</v>
      </c>
      <c r="D2839" s="23">
        <v>7</v>
      </c>
      <c r="E2839" s="23">
        <v>29</v>
      </c>
      <c r="F2839" s="23">
        <v>32</v>
      </c>
      <c r="G2839" s="23">
        <v>36</v>
      </c>
      <c r="H2839" s="23">
        <v>53</v>
      </c>
    </row>
    <row r="2840" spans="1:8">
      <c r="A2840" s="23">
        <v>2839</v>
      </c>
      <c r="B2840" s="194">
        <v>45729</v>
      </c>
      <c r="C2840" s="23">
        <v>27</v>
      </c>
      <c r="D2840" s="23">
        <v>30</v>
      </c>
      <c r="E2840" s="23">
        <v>37</v>
      </c>
      <c r="F2840" s="23">
        <v>40</v>
      </c>
      <c r="G2840" s="23">
        <v>46</v>
      </c>
      <c r="H2840" s="23">
        <v>47</v>
      </c>
    </row>
    <row r="2841" spans="1:8">
      <c r="A2841" s="23">
        <v>2840</v>
      </c>
      <c r="B2841" s="194">
        <v>45731</v>
      </c>
      <c r="C2841" s="23">
        <v>1</v>
      </c>
      <c r="D2841" s="23">
        <v>33</v>
      </c>
      <c r="E2841" s="23">
        <v>39</v>
      </c>
      <c r="F2841" s="23">
        <v>49</v>
      </c>
      <c r="G2841" s="23">
        <v>57</v>
      </c>
      <c r="H2841" s="23">
        <v>60</v>
      </c>
    </row>
    <row r="2842" spans="1:8">
      <c r="A2842" s="23">
        <v>2841</v>
      </c>
      <c r="B2842" s="194">
        <v>45734</v>
      </c>
      <c r="C2842" s="23">
        <v>4</v>
      </c>
      <c r="D2842" s="23">
        <v>5</v>
      </c>
      <c r="E2842" s="23">
        <v>12</v>
      </c>
      <c r="F2842" s="23">
        <v>34</v>
      </c>
      <c r="G2842" s="23">
        <v>36</v>
      </c>
      <c r="H2842" s="23">
        <v>48</v>
      </c>
    </row>
    <row r="2843" spans="1:8">
      <c r="A2843" s="23">
        <v>2842</v>
      </c>
      <c r="B2843" s="194">
        <v>45736</v>
      </c>
      <c r="C2843" s="23">
        <v>4</v>
      </c>
      <c r="D2843" s="23">
        <v>8</v>
      </c>
      <c r="E2843" s="23">
        <v>49</v>
      </c>
      <c r="F2843" s="23">
        <v>51</v>
      </c>
      <c r="G2843" s="23">
        <v>52</v>
      </c>
      <c r="H2843" s="23">
        <v>55</v>
      </c>
    </row>
    <row r="2844" spans="1:8">
      <c r="A2844" s="23">
        <v>2843</v>
      </c>
      <c r="B2844" s="194">
        <v>45738</v>
      </c>
      <c r="C2844" s="23">
        <v>1</v>
      </c>
      <c r="D2844" s="23">
        <v>37</v>
      </c>
      <c r="E2844" s="23">
        <v>39</v>
      </c>
      <c r="F2844" s="23">
        <v>40</v>
      </c>
      <c r="G2844" s="23">
        <v>43</v>
      </c>
      <c r="H2844" s="23">
        <v>59</v>
      </c>
    </row>
    <row r="2845" spans="1:8">
      <c r="A2845" s="23">
        <v>2844</v>
      </c>
      <c r="B2845" s="194">
        <v>45741</v>
      </c>
      <c r="C2845" s="23">
        <v>7</v>
      </c>
      <c r="D2845" s="23">
        <v>20</v>
      </c>
      <c r="E2845" s="23">
        <v>31</v>
      </c>
      <c r="F2845" s="23">
        <v>54</v>
      </c>
      <c r="G2845" s="23">
        <v>55</v>
      </c>
      <c r="H2845" s="23">
        <v>58</v>
      </c>
    </row>
    <row r="2846" spans="1:8">
      <c r="A2846" s="23">
        <v>2845</v>
      </c>
      <c r="B2846" s="194">
        <v>45743</v>
      </c>
      <c r="C2846" s="23">
        <v>10</v>
      </c>
      <c r="D2846" s="23">
        <v>31</v>
      </c>
      <c r="E2846" s="23">
        <v>40</v>
      </c>
      <c r="F2846" s="23">
        <v>52</v>
      </c>
      <c r="G2846" s="23">
        <v>54</v>
      </c>
      <c r="H2846" s="23">
        <v>56</v>
      </c>
    </row>
    <row r="2847" spans="1:8">
      <c r="A2847" s="23">
        <v>2846</v>
      </c>
      <c r="B2847" s="194">
        <v>45745</v>
      </c>
      <c r="C2847" s="23">
        <v>1</v>
      </c>
      <c r="D2847" s="23">
        <v>12</v>
      </c>
      <c r="E2847" s="23">
        <v>16</v>
      </c>
      <c r="F2847" s="23">
        <v>17</v>
      </c>
      <c r="G2847" s="23">
        <v>25</v>
      </c>
      <c r="H2847" s="23">
        <v>57</v>
      </c>
    </row>
    <row r="2848" spans="1:8">
      <c r="A2848" s="23">
        <v>2847</v>
      </c>
      <c r="B2848" s="194">
        <v>45748</v>
      </c>
      <c r="C2848" s="23">
        <v>3</v>
      </c>
      <c r="D2848" s="23">
        <v>5</v>
      </c>
      <c r="E2848" s="23">
        <v>22</v>
      </c>
      <c r="F2848" s="23">
        <v>35</v>
      </c>
      <c r="G2848" s="23">
        <v>53</v>
      </c>
      <c r="H2848" s="23">
        <v>56</v>
      </c>
    </row>
    <row r="2849" spans="1:8">
      <c r="A2849" s="23">
        <v>2848</v>
      </c>
      <c r="B2849" s="194">
        <v>45750</v>
      </c>
      <c r="C2849" s="23">
        <v>5</v>
      </c>
      <c r="D2849" s="23">
        <v>14</v>
      </c>
      <c r="E2849" s="23">
        <v>19</v>
      </c>
      <c r="F2849" s="23">
        <v>29</v>
      </c>
      <c r="G2849" s="23">
        <v>30</v>
      </c>
      <c r="H2849" s="23">
        <v>54</v>
      </c>
    </row>
    <row r="2850" spans="1:8">
      <c r="A2850" s="23">
        <v>2849</v>
      </c>
      <c r="B2850" s="194">
        <v>45752</v>
      </c>
      <c r="C2850" s="23">
        <v>13</v>
      </c>
      <c r="D2850" s="23">
        <v>19</v>
      </c>
      <c r="E2850" s="23">
        <v>25</v>
      </c>
      <c r="F2850" s="23">
        <v>29</v>
      </c>
      <c r="G2850" s="23">
        <v>31</v>
      </c>
      <c r="H2850" s="23">
        <v>43</v>
      </c>
    </row>
    <row r="2851" spans="1:8">
      <c r="A2851" s="23">
        <v>2850</v>
      </c>
      <c r="B2851" s="194">
        <v>45755</v>
      </c>
      <c r="C2851" s="23">
        <v>1</v>
      </c>
      <c r="D2851" s="23">
        <v>2</v>
      </c>
      <c r="E2851" s="23">
        <v>15</v>
      </c>
      <c r="F2851" s="23">
        <v>26</v>
      </c>
      <c r="G2851" s="23">
        <v>43</v>
      </c>
      <c r="H2851" s="23">
        <v>50</v>
      </c>
    </row>
    <row r="2852" spans="1:8">
      <c r="A2852" s="23">
        <v>2851</v>
      </c>
      <c r="B2852" s="194">
        <v>45757</v>
      </c>
      <c r="C2852" s="23">
        <v>5</v>
      </c>
      <c r="D2852" s="23">
        <v>6</v>
      </c>
      <c r="E2852" s="23">
        <v>17</v>
      </c>
      <c r="F2852" s="23">
        <v>37</v>
      </c>
      <c r="G2852" s="23">
        <v>43</v>
      </c>
      <c r="H2852" s="23">
        <v>54</v>
      </c>
    </row>
    <row r="2853" spans="1:8">
      <c r="A2853" s="23">
        <v>2852</v>
      </c>
      <c r="B2853" s="194">
        <v>45759</v>
      </c>
      <c r="C2853" s="23">
        <v>6</v>
      </c>
      <c r="D2853" s="23">
        <v>22</v>
      </c>
      <c r="E2853" s="23">
        <v>24</v>
      </c>
      <c r="F2853" s="23">
        <v>49</v>
      </c>
      <c r="G2853" s="23">
        <v>53</v>
      </c>
      <c r="H2853" s="23">
        <v>56</v>
      </c>
    </row>
    <row r="2854" spans="1:8">
      <c r="A2854" s="23">
        <v>2853</v>
      </c>
      <c r="B2854" s="194">
        <v>45762</v>
      </c>
      <c r="C2854" s="23">
        <v>4</v>
      </c>
      <c r="D2854" s="23">
        <v>18</v>
      </c>
      <c r="E2854" s="23">
        <v>23</v>
      </c>
      <c r="F2854" s="23">
        <v>48</v>
      </c>
      <c r="G2854" s="23">
        <v>53</v>
      </c>
      <c r="H2854" s="23">
        <v>56</v>
      </c>
    </row>
    <row r="2855" spans="1:8">
      <c r="A2855" s="23">
        <v>2854</v>
      </c>
      <c r="B2855" s="194">
        <v>45766</v>
      </c>
      <c r="C2855" s="23">
        <v>2</v>
      </c>
      <c r="D2855" s="23">
        <v>13</v>
      </c>
      <c r="E2855" s="23">
        <v>16</v>
      </c>
      <c r="F2855" s="23">
        <v>31</v>
      </c>
      <c r="G2855" s="23">
        <v>44</v>
      </c>
      <c r="H2855" s="23">
        <v>55</v>
      </c>
    </row>
    <row r="2856" spans="1:8">
      <c r="A2856" s="23">
        <v>2855</v>
      </c>
      <c r="B2856" s="194">
        <v>45771</v>
      </c>
      <c r="C2856" s="23">
        <v>12</v>
      </c>
      <c r="D2856" s="23">
        <v>16</v>
      </c>
      <c r="E2856" s="23">
        <v>24</v>
      </c>
      <c r="F2856" s="23">
        <v>31</v>
      </c>
      <c r="G2856" s="23">
        <v>51</v>
      </c>
      <c r="H2856" s="23">
        <v>55</v>
      </c>
    </row>
    <row r="2857" spans="1:8">
      <c r="A2857" s="23">
        <v>2856</v>
      </c>
      <c r="B2857" s="194">
        <v>45773</v>
      </c>
      <c r="C2857" s="23">
        <v>3</v>
      </c>
      <c r="D2857" s="23">
        <v>5</v>
      </c>
      <c r="E2857" s="23">
        <v>10</v>
      </c>
      <c r="F2857" s="23">
        <v>27</v>
      </c>
      <c r="G2857" s="23">
        <v>38</v>
      </c>
      <c r="H2857" s="23">
        <v>48</v>
      </c>
    </row>
    <row r="2858" spans="1:8">
      <c r="A2858" s="23">
        <v>2857</v>
      </c>
      <c r="B2858" s="194">
        <v>45776</v>
      </c>
      <c r="C2858" s="23">
        <v>2</v>
      </c>
      <c r="D2858" s="23">
        <v>18</v>
      </c>
      <c r="E2858" s="23">
        <v>28</v>
      </c>
      <c r="F2858" s="23">
        <v>38</v>
      </c>
      <c r="G2858" s="23">
        <v>41</v>
      </c>
      <c r="H2858" s="23">
        <v>50</v>
      </c>
    </row>
    <row r="2859" spans="1:8">
      <c r="A2859" s="23">
        <v>2858</v>
      </c>
      <c r="B2859" s="194">
        <v>45780</v>
      </c>
      <c r="C2859" s="23">
        <v>8</v>
      </c>
      <c r="D2859" s="23">
        <v>18</v>
      </c>
      <c r="E2859" s="23">
        <v>27</v>
      </c>
      <c r="F2859" s="23">
        <v>28</v>
      </c>
      <c r="G2859" s="23">
        <v>48</v>
      </c>
      <c r="H2859" s="23">
        <v>52</v>
      </c>
    </row>
    <row r="2860" spans="1:8">
      <c r="A2860" s="23">
        <v>2859</v>
      </c>
      <c r="B2860" s="194">
        <v>45783</v>
      </c>
      <c r="C2860" s="23">
        <v>7</v>
      </c>
      <c r="D2860" s="23">
        <v>8</v>
      </c>
      <c r="E2860" s="23">
        <v>15</v>
      </c>
      <c r="F2860" s="23">
        <v>17</v>
      </c>
      <c r="G2860" s="23">
        <v>20</v>
      </c>
      <c r="H2860" s="23">
        <v>51</v>
      </c>
    </row>
    <row r="2861" spans="1:8">
      <c r="A2861" s="23">
        <v>2860</v>
      </c>
      <c r="B2861" s="194">
        <v>45785</v>
      </c>
      <c r="C2861" s="23">
        <v>2</v>
      </c>
      <c r="D2861" s="23">
        <v>5</v>
      </c>
      <c r="E2861" s="23">
        <v>17</v>
      </c>
      <c r="F2861" s="23">
        <v>24</v>
      </c>
      <c r="G2861" s="23">
        <v>38</v>
      </c>
      <c r="H2861" s="23">
        <v>57</v>
      </c>
    </row>
    <row r="2862" spans="1:8">
      <c r="A2862" s="23">
        <v>2861</v>
      </c>
      <c r="B2862" s="194">
        <v>45787</v>
      </c>
      <c r="C2862" s="23">
        <v>2</v>
      </c>
      <c r="D2862" s="23">
        <v>21</v>
      </c>
      <c r="E2862" s="23">
        <v>27</v>
      </c>
      <c r="F2862" s="23">
        <v>46</v>
      </c>
      <c r="G2862" s="23">
        <v>51</v>
      </c>
      <c r="H2862" s="23">
        <v>53</v>
      </c>
    </row>
    <row r="2863" spans="1:8">
      <c r="A2863" s="23">
        <v>2862</v>
      </c>
      <c r="B2863" s="194">
        <v>45790</v>
      </c>
      <c r="C2863" s="23">
        <v>2</v>
      </c>
      <c r="D2863" s="23">
        <v>4</v>
      </c>
      <c r="E2863" s="23">
        <v>14</v>
      </c>
      <c r="F2863" s="23">
        <v>18</v>
      </c>
      <c r="G2863" s="23">
        <v>22</v>
      </c>
      <c r="H2863" s="23">
        <v>44</v>
      </c>
    </row>
    <row r="2864" spans="1:8">
      <c r="A2864" s="23">
        <v>2863</v>
      </c>
      <c r="B2864" s="194">
        <v>45792</v>
      </c>
      <c r="C2864" s="23">
        <v>5</v>
      </c>
      <c r="D2864" s="23">
        <v>23</v>
      </c>
      <c r="E2864" s="23">
        <v>32</v>
      </c>
      <c r="F2864" s="23">
        <v>34</v>
      </c>
      <c r="G2864" s="23">
        <v>47</v>
      </c>
      <c r="H2864" s="23">
        <v>56</v>
      </c>
    </row>
    <row r="2865" spans="1:8">
      <c r="A2865" s="23">
        <v>2864</v>
      </c>
      <c r="B2865" s="194">
        <v>45794</v>
      </c>
      <c r="C2865" s="23">
        <v>5</v>
      </c>
      <c r="D2865" s="23">
        <v>6</v>
      </c>
      <c r="E2865" s="23">
        <v>15</v>
      </c>
      <c r="F2865" s="23">
        <v>17</v>
      </c>
      <c r="G2865" s="23">
        <v>31</v>
      </c>
      <c r="H2865" s="23">
        <v>53</v>
      </c>
    </row>
    <row r="2866" spans="1:8">
      <c r="A2866" s="23">
        <v>2865</v>
      </c>
      <c r="B2866" s="194">
        <v>45797</v>
      </c>
      <c r="C2866" s="23">
        <v>2</v>
      </c>
      <c r="D2866" s="23">
        <v>25</v>
      </c>
      <c r="E2866" s="23">
        <v>30</v>
      </c>
      <c r="F2866" s="23">
        <v>39</v>
      </c>
      <c r="G2866" s="23">
        <v>47</v>
      </c>
      <c r="H2866" s="23">
        <v>51</v>
      </c>
    </row>
    <row r="2867" spans="1:8">
      <c r="A2867" s="23">
        <v>2866</v>
      </c>
      <c r="B2867" s="194">
        <v>45799</v>
      </c>
      <c r="C2867" s="23">
        <v>1</v>
      </c>
      <c r="D2867" s="23">
        <v>12</v>
      </c>
      <c r="E2867" s="23">
        <v>17</v>
      </c>
      <c r="F2867" s="23">
        <v>19</v>
      </c>
      <c r="G2867" s="23">
        <v>36</v>
      </c>
      <c r="H2867" s="23">
        <v>60</v>
      </c>
    </row>
    <row r="2868" spans="1:8">
      <c r="A2868" s="23">
        <v>2867</v>
      </c>
      <c r="B2868" s="194">
        <v>45801</v>
      </c>
      <c r="C2868" s="23">
        <v>5</v>
      </c>
      <c r="D2868" s="23">
        <v>9</v>
      </c>
      <c r="E2868" s="23">
        <v>15</v>
      </c>
      <c r="F2868" s="23">
        <v>24</v>
      </c>
      <c r="G2868" s="23">
        <v>25</v>
      </c>
      <c r="H2868" s="23">
        <v>60</v>
      </c>
    </row>
    <row r="2869" spans="1:8">
      <c r="A2869" s="23">
        <v>2868</v>
      </c>
      <c r="B2869" s="194">
        <v>45804</v>
      </c>
      <c r="C2869" s="23">
        <v>10</v>
      </c>
      <c r="D2869" s="23">
        <v>19</v>
      </c>
      <c r="E2869" s="23">
        <v>22</v>
      </c>
      <c r="F2869" s="23">
        <v>26</v>
      </c>
      <c r="G2869" s="23">
        <v>38</v>
      </c>
      <c r="H2869" s="23">
        <v>51</v>
      </c>
    </row>
    <row r="2870" spans="1:8">
      <c r="A2870" s="23">
        <v>2869</v>
      </c>
      <c r="B2870" s="194">
        <v>45806</v>
      </c>
      <c r="C2870" s="23">
        <v>2</v>
      </c>
      <c r="D2870" s="23">
        <v>10</v>
      </c>
      <c r="E2870" s="23">
        <v>13</v>
      </c>
      <c r="F2870" s="23">
        <v>40</v>
      </c>
      <c r="G2870" s="23">
        <v>41</v>
      </c>
      <c r="H2870" s="23">
        <v>53</v>
      </c>
    </row>
    <row r="2871" spans="1:8">
      <c r="A2871" s="23">
        <v>2870</v>
      </c>
      <c r="B2871" s="194">
        <v>45808</v>
      </c>
      <c r="C2871" s="23">
        <v>6</v>
      </c>
      <c r="D2871" s="23">
        <v>13</v>
      </c>
      <c r="E2871" s="23">
        <v>15</v>
      </c>
      <c r="F2871" s="23">
        <v>19</v>
      </c>
      <c r="G2871" s="23">
        <v>32</v>
      </c>
      <c r="H2871" s="23">
        <v>60</v>
      </c>
    </row>
    <row r="2872" spans="1:8">
      <c r="A2872" s="23">
        <v>2871</v>
      </c>
      <c r="B2872" s="194">
        <v>45811</v>
      </c>
      <c r="C2872" s="23">
        <v>4</v>
      </c>
      <c r="D2872" s="23">
        <v>19</v>
      </c>
      <c r="E2872" s="23">
        <v>38</v>
      </c>
      <c r="F2872" s="23">
        <v>43</v>
      </c>
      <c r="G2872" s="23">
        <v>48</v>
      </c>
      <c r="H2872" s="23">
        <v>55</v>
      </c>
    </row>
    <row r="2873" spans="1:8">
      <c r="A2873" s="23">
        <v>2872</v>
      </c>
      <c r="B2873" s="194">
        <v>45813</v>
      </c>
      <c r="C2873" s="23">
        <v>8</v>
      </c>
      <c r="D2873" s="23">
        <v>23</v>
      </c>
      <c r="E2873" s="23">
        <v>32</v>
      </c>
      <c r="F2873" s="23">
        <v>34</v>
      </c>
      <c r="G2873" s="23">
        <v>35</v>
      </c>
      <c r="H2873" s="23">
        <v>57</v>
      </c>
    </row>
    <row r="2874" spans="1:8">
      <c r="A2874" s="23">
        <v>2873</v>
      </c>
      <c r="B2874" s="194">
        <v>45815</v>
      </c>
      <c r="C2874" s="23">
        <v>4</v>
      </c>
      <c r="D2874" s="23">
        <v>5</v>
      </c>
      <c r="E2874" s="23">
        <v>17</v>
      </c>
      <c r="F2874" s="23">
        <v>27</v>
      </c>
      <c r="G2874" s="23">
        <v>52</v>
      </c>
      <c r="H2874" s="23">
        <v>56</v>
      </c>
    </row>
    <row r="2875" spans="1:8">
      <c r="A2875" s="23">
        <v>2874</v>
      </c>
      <c r="B2875" s="194">
        <v>45818</v>
      </c>
      <c r="C2875" s="23">
        <v>4</v>
      </c>
      <c r="D2875" s="23">
        <v>5</v>
      </c>
      <c r="E2875" s="23">
        <v>9</v>
      </c>
      <c r="F2875" s="23">
        <v>17</v>
      </c>
      <c r="G2875" s="23">
        <v>49</v>
      </c>
      <c r="H2875" s="23">
        <v>53</v>
      </c>
    </row>
    <row r="2876" spans="1:8">
      <c r="A2876" s="23">
        <v>2875</v>
      </c>
      <c r="B2876" s="194">
        <v>45820</v>
      </c>
      <c r="C2876" s="23">
        <v>6</v>
      </c>
      <c r="D2876" s="23">
        <v>15</v>
      </c>
      <c r="E2876" s="23">
        <v>31</v>
      </c>
      <c r="F2876" s="23">
        <v>38</v>
      </c>
      <c r="G2876" s="23">
        <v>40</v>
      </c>
      <c r="H2876" s="23">
        <v>49</v>
      </c>
    </row>
    <row r="2877" spans="1:8">
      <c r="A2877" s="23">
        <v>2876</v>
      </c>
      <c r="B2877" s="194">
        <v>45822</v>
      </c>
      <c r="C2877" s="23">
        <v>9</v>
      </c>
      <c r="D2877" s="23">
        <v>31</v>
      </c>
      <c r="E2877" s="23">
        <v>32</v>
      </c>
      <c r="F2877" s="23">
        <v>40</v>
      </c>
      <c r="G2877" s="23">
        <v>45</v>
      </c>
      <c r="H2877" s="23">
        <v>55</v>
      </c>
    </row>
    <row r="2878" spans="1:8">
      <c r="A2878" s="23">
        <v>2877</v>
      </c>
      <c r="B2878" s="194">
        <v>45825</v>
      </c>
      <c r="C2878" s="23">
        <v>3</v>
      </c>
      <c r="D2878" s="23">
        <v>5</v>
      </c>
      <c r="E2878" s="23">
        <v>15</v>
      </c>
      <c r="F2878" s="23">
        <v>37</v>
      </c>
      <c r="G2878" s="23">
        <v>54</v>
      </c>
      <c r="H2878" s="23">
        <v>57</v>
      </c>
    </row>
    <row r="2879" spans="1:8">
      <c r="A2879" s="23">
        <v>2878</v>
      </c>
      <c r="B2879" s="194">
        <v>45829</v>
      </c>
      <c r="C2879" s="23">
        <v>15</v>
      </c>
      <c r="D2879" s="23">
        <v>16</v>
      </c>
      <c r="E2879" s="23">
        <v>43</v>
      </c>
      <c r="F2879" s="23">
        <v>46</v>
      </c>
      <c r="G2879" s="23">
        <v>47</v>
      </c>
      <c r="H2879" s="23">
        <v>51</v>
      </c>
    </row>
    <row r="2880" spans="1:8">
      <c r="A2880" s="23">
        <v>2879</v>
      </c>
      <c r="B2880" s="194">
        <v>45832</v>
      </c>
      <c r="C2880" s="23">
        <v>11</v>
      </c>
      <c r="D2880" s="23">
        <v>20</v>
      </c>
      <c r="E2880" s="23">
        <v>29</v>
      </c>
      <c r="F2880" s="23">
        <v>47</v>
      </c>
      <c r="G2880" s="23">
        <v>52</v>
      </c>
      <c r="H2880" s="23">
        <v>56</v>
      </c>
    </row>
    <row r="2881" spans="1:8">
      <c r="A2881" s="23">
        <v>2880</v>
      </c>
      <c r="B2881" s="194">
        <v>45834</v>
      </c>
      <c r="C2881" s="23">
        <v>8</v>
      </c>
      <c r="D2881" s="23">
        <v>14</v>
      </c>
      <c r="E2881" s="23">
        <v>15</v>
      </c>
      <c r="F2881" s="23">
        <v>33</v>
      </c>
      <c r="G2881" s="23">
        <v>34</v>
      </c>
      <c r="H2881" s="23">
        <v>54</v>
      </c>
    </row>
    <row r="2882" spans="1:8">
      <c r="A2882" s="23">
        <v>2881</v>
      </c>
      <c r="B2882" s="194">
        <v>45836</v>
      </c>
      <c r="C2882" s="23">
        <v>11</v>
      </c>
      <c r="D2882" s="23">
        <v>13</v>
      </c>
      <c r="E2882" s="23">
        <v>16</v>
      </c>
      <c r="F2882" s="23">
        <v>34</v>
      </c>
      <c r="G2882" s="23">
        <v>35</v>
      </c>
      <c r="H2882" s="23">
        <v>39</v>
      </c>
    </row>
    <row r="2883" spans="1:8">
      <c r="A2883" s="23">
        <v>2882</v>
      </c>
      <c r="B2883" s="194">
        <v>45839</v>
      </c>
      <c r="C2883" s="23">
        <v>11</v>
      </c>
      <c r="D2883" s="23">
        <v>15</v>
      </c>
      <c r="E2883" s="23">
        <v>19</v>
      </c>
      <c r="F2883" s="23">
        <v>23</v>
      </c>
      <c r="G2883" s="23">
        <v>49</v>
      </c>
      <c r="H2883" s="23">
        <v>51</v>
      </c>
    </row>
    <row r="2884" spans="1:8">
      <c r="A2884" s="23">
        <v>2883</v>
      </c>
      <c r="B2884" s="194">
        <v>45841</v>
      </c>
      <c r="C2884" s="23">
        <v>1</v>
      </c>
      <c r="D2884" s="23">
        <v>40</v>
      </c>
      <c r="E2884" s="23">
        <v>43</v>
      </c>
      <c r="F2884" s="23">
        <v>56</v>
      </c>
      <c r="G2884" s="23">
        <v>57</v>
      </c>
      <c r="H2884" s="23">
        <v>60</v>
      </c>
    </row>
    <row r="2885" spans="1:8">
      <c r="A2885" s="23">
        <v>2884</v>
      </c>
      <c r="B2885" s="194">
        <v>45843</v>
      </c>
      <c r="C2885" s="23">
        <v>5</v>
      </c>
      <c r="D2885" s="23">
        <v>31</v>
      </c>
      <c r="E2885" s="23">
        <v>34</v>
      </c>
      <c r="F2885" s="23">
        <v>37</v>
      </c>
      <c r="G2885" s="23">
        <v>52</v>
      </c>
      <c r="H2885" s="23">
        <v>56</v>
      </c>
    </row>
    <row r="2886" spans="1:8">
      <c r="A2886" s="23">
        <v>2885</v>
      </c>
      <c r="B2886" s="194">
        <v>45846</v>
      </c>
      <c r="C2886" s="23">
        <v>10</v>
      </c>
      <c r="D2886" s="23">
        <v>25</v>
      </c>
      <c r="E2886" s="23">
        <v>28</v>
      </c>
      <c r="F2886" s="23">
        <v>36</v>
      </c>
      <c r="G2886" s="23">
        <v>37</v>
      </c>
      <c r="H2886" s="23">
        <v>56</v>
      </c>
    </row>
    <row r="2887" spans="1:8">
      <c r="A2887" s="23">
        <v>2886</v>
      </c>
      <c r="B2887" s="194">
        <v>45848</v>
      </c>
      <c r="C2887" s="23">
        <v>2</v>
      </c>
      <c r="D2887" s="23">
        <v>13</v>
      </c>
      <c r="E2887" s="23">
        <v>19</v>
      </c>
      <c r="F2887" s="23">
        <v>20</v>
      </c>
      <c r="G2887" s="23">
        <v>55</v>
      </c>
      <c r="H2887" s="23">
        <v>59</v>
      </c>
    </row>
    <row r="2888" spans="1:8">
      <c r="A2888" s="23">
        <v>2887</v>
      </c>
      <c r="B2888" s="194">
        <v>45850</v>
      </c>
      <c r="C2888" s="23">
        <v>14</v>
      </c>
      <c r="D2888" s="23">
        <v>29</v>
      </c>
      <c r="E2888" s="23">
        <v>30</v>
      </c>
      <c r="F2888" s="23">
        <v>50</v>
      </c>
      <c r="G2888" s="23">
        <v>53</v>
      </c>
      <c r="H2888" s="23">
        <v>57</v>
      </c>
    </row>
    <row r="2889" spans="1:8">
      <c r="A2889" s="23">
        <v>2888</v>
      </c>
      <c r="B2889" s="194">
        <v>45853</v>
      </c>
      <c r="C2889" s="23">
        <v>3</v>
      </c>
      <c r="D2889" s="23">
        <v>9</v>
      </c>
      <c r="E2889" s="23">
        <v>15</v>
      </c>
      <c r="F2889" s="23">
        <v>27</v>
      </c>
      <c r="G2889" s="23">
        <v>39</v>
      </c>
      <c r="H2889" s="23">
        <v>59</v>
      </c>
    </row>
    <row r="2890" spans="1:8">
      <c r="A2890" s="23">
        <v>2889</v>
      </c>
      <c r="B2890" s="194">
        <v>45855</v>
      </c>
      <c r="C2890" s="23">
        <v>13</v>
      </c>
      <c r="D2890" s="23">
        <v>16</v>
      </c>
      <c r="E2890" s="23">
        <v>36</v>
      </c>
      <c r="F2890" s="23">
        <v>39</v>
      </c>
      <c r="G2890" s="23">
        <v>40</v>
      </c>
      <c r="H2890" s="23">
        <v>55</v>
      </c>
    </row>
    <row r="2891" spans="1:8">
      <c r="A2891" s="23">
        <v>2890</v>
      </c>
      <c r="B2891" s="194">
        <v>45857</v>
      </c>
      <c r="C2891" s="23">
        <v>15</v>
      </c>
      <c r="D2891" s="23">
        <v>16</v>
      </c>
      <c r="E2891" s="23">
        <v>18</v>
      </c>
      <c r="F2891" s="23">
        <v>32</v>
      </c>
      <c r="G2891" s="23">
        <v>35</v>
      </c>
      <c r="H2891" s="23">
        <v>54</v>
      </c>
    </row>
    <row r="2892" spans="1:8">
      <c r="A2892" s="23">
        <v>2891</v>
      </c>
      <c r="B2892" s="194">
        <v>45860</v>
      </c>
      <c r="C2892" s="23">
        <v>19</v>
      </c>
      <c r="D2892" s="23">
        <v>24</v>
      </c>
      <c r="E2892" s="23">
        <v>26</v>
      </c>
      <c r="F2892" s="23">
        <v>34</v>
      </c>
      <c r="G2892" s="23">
        <v>35</v>
      </c>
      <c r="H2892" s="23">
        <v>54</v>
      </c>
    </row>
    <row r="2893" spans="1:8">
      <c r="A2893" s="23">
        <v>2892</v>
      </c>
      <c r="B2893" s="194">
        <v>45862</v>
      </c>
      <c r="C2893" s="23">
        <v>14</v>
      </c>
      <c r="D2893" s="23">
        <v>24</v>
      </c>
      <c r="E2893" s="23">
        <v>36</v>
      </c>
      <c r="F2893" s="23">
        <v>44</v>
      </c>
      <c r="G2893" s="23">
        <v>46</v>
      </c>
      <c r="H2893" s="23">
        <v>54</v>
      </c>
    </row>
    <row r="2894" spans="1:8">
      <c r="A2894" s="23">
        <v>2893</v>
      </c>
      <c r="B2894" s="194">
        <v>45864</v>
      </c>
      <c r="C2894" s="23">
        <v>10</v>
      </c>
      <c r="D2894" s="23">
        <v>40</v>
      </c>
      <c r="E2894" s="23">
        <v>41</v>
      </c>
      <c r="F2894" s="23">
        <v>45</v>
      </c>
      <c r="G2894" s="23">
        <v>48</v>
      </c>
      <c r="H2894" s="23">
        <v>50</v>
      </c>
    </row>
    <row r="2895" spans="1:8">
      <c r="A2895" s="23">
        <v>2894</v>
      </c>
      <c r="B2895" s="194">
        <v>45867</v>
      </c>
      <c r="C2895" s="23">
        <v>5</v>
      </c>
      <c r="D2895" s="23">
        <v>21</v>
      </c>
      <c r="E2895" s="23">
        <v>24</v>
      </c>
      <c r="F2895" s="23">
        <v>25</v>
      </c>
      <c r="G2895" s="23">
        <v>29</v>
      </c>
      <c r="H2895" s="23">
        <v>49</v>
      </c>
    </row>
    <row r="2896" spans="1:8">
      <c r="A2896" s="23">
        <v>2895</v>
      </c>
      <c r="B2896" s="194">
        <v>45869</v>
      </c>
      <c r="C2896" s="23">
        <v>9</v>
      </c>
      <c r="D2896" s="23">
        <v>11</v>
      </c>
      <c r="E2896" s="23">
        <v>44</v>
      </c>
      <c r="F2896" s="23">
        <v>51</v>
      </c>
      <c r="G2896" s="23">
        <v>52</v>
      </c>
      <c r="H2896" s="23">
        <v>56</v>
      </c>
    </row>
    <row r="2897" spans="1:8">
      <c r="A2897" s="23">
        <v>2896</v>
      </c>
      <c r="B2897" s="194">
        <v>45871</v>
      </c>
      <c r="C2897" s="23">
        <v>8</v>
      </c>
      <c r="D2897" s="23">
        <v>9</v>
      </c>
      <c r="E2897" s="23">
        <v>12</v>
      </c>
      <c r="F2897" s="23">
        <v>16</v>
      </c>
      <c r="G2897" s="23">
        <v>43</v>
      </c>
      <c r="H2897" s="23">
        <v>53</v>
      </c>
    </row>
    <row r="2898" spans="1:8">
      <c r="A2898" s="23">
        <v>2897</v>
      </c>
      <c r="B2898" s="194">
        <v>45874</v>
      </c>
      <c r="C2898" s="23">
        <v>1</v>
      </c>
      <c r="D2898" s="23">
        <v>6</v>
      </c>
      <c r="E2898" s="23">
        <v>24</v>
      </c>
      <c r="F2898" s="23">
        <v>27</v>
      </c>
      <c r="G2898" s="23">
        <v>28</v>
      </c>
      <c r="H2898" s="23">
        <v>57</v>
      </c>
    </row>
    <row r="2899" spans="1:8">
      <c r="A2899" s="23">
        <v>2898</v>
      </c>
      <c r="B2899" s="194">
        <v>45876</v>
      </c>
      <c r="C2899" s="23">
        <v>14</v>
      </c>
      <c r="D2899" s="23">
        <v>23</v>
      </c>
      <c r="E2899" s="23">
        <v>30</v>
      </c>
      <c r="F2899" s="23">
        <v>32</v>
      </c>
      <c r="G2899" s="23">
        <v>38</v>
      </c>
      <c r="H2899" s="23">
        <v>48</v>
      </c>
    </row>
    <row r="2900" spans="1:8">
      <c r="A2900" s="23">
        <v>2899</v>
      </c>
      <c r="B2900" s="194">
        <v>45878</v>
      </c>
      <c r="C2900" s="23">
        <v>10</v>
      </c>
      <c r="D2900" s="23">
        <v>22</v>
      </c>
      <c r="E2900" s="23">
        <v>28</v>
      </c>
      <c r="F2900" s="23">
        <v>42</v>
      </c>
      <c r="G2900" s="23">
        <v>44</v>
      </c>
      <c r="H2900" s="23">
        <v>51</v>
      </c>
    </row>
    <row r="2901" spans="1:8">
      <c r="A2901" s="23">
        <v>2900</v>
      </c>
      <c r="B2901" s="194">
        <v>45881</v>
      </c>
      <c r="C2901" s="23">
        <v>33</v>
      </c>
      <c r="D2901" s="23">
        <v>50</v>
      </c>
      <c r="E2901" s="23">
        <v>54</v>
      </c>
      <c r="F2901" s="23">
        <v>55</v>
      </c>
      <c r="G2901" s="23">
        <v>59</v>
      </c>
      <c r="H2901" s="23">
        <v>60</v>
      </c>
    </row>
    <row r="2902" spans="1:8">
      <c r="A2902" s="23">
        <v>2901</v>
      </c>
      <c r="B2902" s="194">
        <v>45883</v>
      </c>
      <c r="C2902" s="23">
        <v>2</v>
      </c>
      <c r="D2902" s="23">
        <v>20</v>
      </c>
      <c r="E2902" s="23">
        <v>28</v>
      </c>
      <c r="F2902" s="23">
        <v>38</v>
      </c>
      <c r="G2902" s="23">
        <v>44</v>
      </c>
      <c r="H2902" s="23">
        <v>47</v>
      </c>
    </row>
    <row r="2903" spans="1:8">
      <c r="A2903" s="23">
        <v>2902</v>
      </c>
      <c r="B2903" s="194">
        <v>45885</v>
      </c>
      <c r="C2903" s="23">
        <v>8</v>
      </c>
      <c r="D2903" s="23">
        <v>21</v>
      </c>
      <c r="E2903" s="23">
        <v>22</v>
      </c>
      <c r="F2903" s="23">
        <v>42</v>
      </c>
      <c r="G2903" s="23">
        <v>45</v>
      </c>
      <c r="H2903" s="23">
        <v>48</v>
      </c>
    </row>
    <row r="2904" spans="1:8">
      <c r="A2904" s="23">
        <v>2903</v>
      </c>
      <c r="B2904" s="194">
        <v>45888</v>
      </c>
      <c r="C2904" s="23">
        <v>20</v>
      </c>
      <c r="D2904" s="23">
        <v>24</v>
      </c>
      <c r="E2904" s="23">
        <v>27</v>
      </c>
      <c r="F2904" s="23">
        <v>46</v>
      </c>
      <c r="G2904" s="23">
        <v>50</v>
      </c>
      <c r="H2904" s="23">
        <v>54</v>
      </c>
    </row>
    <row r="2905" spans="1:8">
      <c r="A2905" s="23">
        <v>2904</v>
      </c>
      <c r="B2905" s="194">
        <v>45890</v>
      </c>
      <c r="C2905" s="23">
        <v>2</v>
      </c>
      <c r="D2905" s="23">
        <v>37</v>
      </c>
      <c r="E2905" s="23">
        <v>38</v>
      </c>
      <c r="F2905" s="23">
        <v>46</v>
      </c>
      <c r="G2905" s="23">
        <v>52</v>
      </c>
      <c r="H2905" s="23">
        <v>55</v>
      </c>
    </row>
    <row r="2906" spans="1:8">
      <c r="A2906" s="23">
        <v>2905</v>
      </c>
      <c r="B2906" s="194">
        <v>45892</v>
      </c>
      <c r="C2906" s="23">
        <v>4</v>
      </c>
      <c r="D2906" s="23">
        <v>17</v>
      </c>
      <c r="E2906" s="23">
        <v>18</v>
      </c>
      <c r="F2906" s="23">
        <v>26</v>
      </c>
      <c r="G2906" s="23">
        <v>43</v>
      </c>
      <c r="H2906" s="23">
        <v>52</v>
      </c>
    </row>
    <row r="2907" spans="1:8">
      <c r="A2907" s="23">
        <v>2906</v>
      </c>
      <c r="B2907" s="194">
        <v>45895</v>
      </c>
      <c r="C2907" s="23">
        <v>17</v>
      </c>
      <c r="D2907" s="23">
        <v>33</v>
      </c>
      <c r="E2907" s="23">
        <v>37</v>
      </c>
      <c r="F2907" s="23">
        <v>41</v>
      </c>
      <c r="G2907" s="23">
        <v>46</v>
      </c>
      <c r="H2907" s="23">
        <v>49</v>
      </c>
    </row>
    <row r="2908" spans="1:8">
      <c r="A2908" s="23">
        <v>2907</v>
      </c>
      <c r="B2908" s="194">
        <v>45897</v>
      </c>
      <c r="C2908" s="23">
        <v>30</v>
      </c>
      <c r="D2908" s="23">
        <v>33</v>
      </c>
      <c r="E2908" s="23">
        <v>42</v>
      </c>
      <c r="F2908" s="23">
        <v>44</v>
      </c>
      <c r="G2908" s="23">
        <v>52</v>
      </c>
      <c r="H2908" s="23">
        <v>56</v>
      </c>
    </row>
    <row r="2909" spans="1:8">
      <c r="A2909" s="23">
        <v>2908</v>
      </c>
      <c r="B2909" s="194">
        <v>45899</v>
      </c>
      <c r="C2909" s="23">
        <v>20</v>
      </c>
      <c r="D2909" s="23">
        <v>35</v>
      </c>
      <c r="E2909" s="23">
        <v>36</v>
      </c>
      <c r="F2909" s="23">
        <v>37</v>
      </c>
      <c r="G2909" s="23">
        <v>38</v>
      </c>
      <c r="H2909" s="23">
        <v>50</v>
      </c>
    </row>
    <row r="2910" spans="1:8">
      <c r="A2910" s="23">
        <v>2909</v>
      </c>
      <c r="B2910" s="194">
        <v>45902</v>
      </c>
      <c r="C2910" s="23">
        <v>8</v>
      </c>
      <c r="D2910" s="23">
        <v>21</v>
      </c>
      <c r="E2910" s="23">
        <v>31</v>
      </c>
      <c r="F2910" s="23">
        <v>41</v>
      </c>
      <c r="G2910" s="23">
        <v>53</v>
      </c>
      <c r="H2910" s="23">
        <v>58</v>
      </c>
    </row>
    <row r="2911" spans="1:8">
      <c r="A2911" s="23">
        <v>2910</v>
      </c>
      <c r="B2911" s="194">
        <v>45904</v>
      </c>
      <c r="C2911" s="23">
        <v>3</v>
      </c>
      <c r="D2911" s="23">
        <v>4</v>
      </c>
      <c r="E2911" s="23">
        <v>11</v>
      </c>
      <c r="F2911" s="23">
        <v>15</v>
      </c>
      <c r="G2911" s="23">
        <v>28</v>
      </c>
      <c r="H2911" s="23">
        <v>29</v>
      </c>
    </row>
    <row r="2912" spans="1:8">
      <c r="A2912" s="23">
        <v>2911</v>
      </c>
      <c r="B2912" s="194">
        <v>45906</v>
      </c>
      <c r="C2912" s="23">
        <v>23</v>
      </c>
      <c r="D2912" s="23">
        <v>27</v>
      </c>
      <c r="E2912" s="23">
        <v>32</v>
      </c>
      <c r="F2912" s="23">
        <v>54</v>
      </c>
      <c r="G2912" s="23">
        <v>56</v>
      </c>
      <c r="H2912" s="23">
        <v>59</v>
      </c>
    </row>
    <row r="2913" spans="1:8">
      <c r="A2913" s="23">
        <v>2912</v>
      </c>
      <c r="B2913" s="194">
        <v>45909</v>
      </c>
      <c r="C2913" s="23">
        <v>9</v>
      </c>
      <c r="D2913" s="23">
        <v>25</v>
      </c>
      <c r="E2913" s="23">
        <v>37</v>
      </c>
      <c r="F2913" s="23">
        <v>41</v>
      </c>
      <c r="G2913" s="23">
        <v>51</v>
      </c>
      <c r="H2913" s="23">
        <v>59</v>
      </c>
    </row>
    <row r="2914" spans="1:8">
      <c r="A2914" s="23">
        <v>2913</v>
      </c>
      <c r="B2914" s="194">
        <v>45911</v>
      </c>
      <c r="C2914" s="23">
        <v>17</v>
      </c>
      <c r="D2914" s="23">
        <v>21</v>
      </c>
      <c r="E2914" s="23">
        <v>34</v>
      </c>
      <c r="F2914" s="23">
        <v>52</v>
      </c>
      <c r="G2914" s="23">
        <v>55</v>
      </c>
      <c r="H2914" s="23">
        <v>60</v>
      </c>
    </row>
    <row r="2915" spans="1:8">
      <c r="A2915" s="23">
        <v>2914</v>
      </c>
      <c r="B2915" s="194">
        <v>45913</v>
      </c>
      <c r="C2915" s="23">
        <v>18</v>
      </c>
      <c r="D2915" s="23">
        <v>25</v>
      </c>
      <c r="E2915" s="23">
        <v>35</v>
      </c>
      <c r="F2915" s="23">
        <v>40</v>
      </c>
      <c r="G2915" s="23">
        <v>46</v>
      </c>
      <c r="H2915" s="23">
        <v>47</v>
      </c>
    </row>
    <row r="2916" spans="1:8">
      <c r="A2916" s="23">
        <v>2915</v>
      </c>
      <c r="B2916" s="194">
        <v>45916</v>
      </c>
      <c r="C2916" s="23">
        <v>10</v>
      </c>
      <c r="D2916" s="23">
        <v>11</v>
      </c>
      <c r="E2916" s="23">
        <v>15</v>
      </c>
      <c r="F2916" s="23">
        <v>38</v>
      </c>
      <c r="G2916" s="23">
        <v>52</v>
      </c>
      <c r="H2916" s="23">
        <v>60</v>
      </c>
    </row>
    <row r="2917" spans="1:8">
      <c r="A2917" s="23">
        <v>2916</v>
      </c>
      <c r="B2917" s="194">
        <v>45918</v>
      </c>
      <c r="C2917" s="23">
        <v>5</v>
      </c>
      <c r="D2917" s="23">
        <v>11</v>
      </c>
      <c r="E2917" s="23">
        <v>16</v>
      </c>
      <c r="F2917" s="23">
        <v>27</v>
      </c>
      <c r="G2917" s="23">
        <v>40</v>
      </c>
      <c r="H2917" s="23">
        <v>45</v>
      </c>
    </row>
    <row r="2918" spans="1:8">
      <c r="A2918" s="23">
        <v>2917</v>
      </c>
      <c r="B2918" s="194">
        <v>45920</v>
      </c>
      <c r="C2918" s="23">
        <v>6</v>
      </c>
      <c r="D2918" s="23">
        <v>19</v>
      </c>
      <c r="E2918" s="23">
        <v>38</v>
      </c>
      <c r="F2918" s="23">
        <v>41</v>
      </c>
      <c r="G2918" s="23">
        <v>46</v>
      </c>
      <c r="H2918" s="23">
        <v>57</v>
      </c>
    </row>
    <row r="2919" spans="1:8">
      <c r="A2919" s="23">
        <v>2918</v>
      </c>
      <c r="B2919" s="194">
        <v>45923</v>
      </c>
      <c r="C2919" s="23">
        <v>11</v>
      </c>
      <c r="D2919" s="23">
        <v>27</v>
      </c>
      <c r="E2919" s="23">
        <v>31</v>
      </c>
      <c r="F2919" s="23">
        <v>41</v>
      </c>
      <c r="G2919" s="23">
        <v>48</v>
      </c>
      <c r="H2919" s="23">
        <v>54</v>
      </c>
    </row>
    <row r="2920" spans="1:8">
      <c r="A2920" s="23">
        <v>2919</v>
      </c>
      <c r="B2920" s="194">
        <v>45925</v>
      </c>
      <c r="C2920" s="23">
        <v>3</v>
      </c>
      <c r="D2920" s="23">
        <v>26</v>
      </c>
      <c r="E2920" s="23">
        <v>28</v>
      </c>
      <c r="F2920" s="23">
        <v>37</v>
      </c>
      <c r="G2920" s="23">
        <v>42</v>
      </c>
      <c r="H2920" s="23">
        <v>53</v>
      </c>
    </row>
    <row r="2921" spans="1:8">
      <c r="A2921" s="23">
        <v>2920</v>
      </c>
      <c r="B2921" s="194">
        <v>45927</v>
      </c>
      <c r="C2921" s="23">
        <v>8</v>
      </c>
      <c r="D2921" s="23">
        <v>12</v>
      </c>
      <c r="E2921" s="23">
        <v>16</v>
      </c>
      <c r="F2921" s="23">
        <v>19</v>
      </c>
      <c r="G2921" s="23">
        <v>31</v>
      </c>
      <c r="H2921" s="23">
        <v>58</v>
      </c>
    </row>
    <row r="2922" spans="1:8">
      <c r="A2922" s="23">
        <v>2921</v>
      </c>
      <c r="B2922" s="194">
        <v>45930</v>
      </c>
      <c r="C2922" s="23">
        <v>9</v>
      </c>
      <c r="D2922" s="23">
        <v>12</v>
      </c>
      <c r="E2922" s="23">
        <v>14</v>
      </c>
      <c r="F2922" s="23">
        <v>16</v>
      </c>
      <c r="G2922" s="23">
        <v>26</v>
      </c>
      <c r="H2922" s="23">
        <v>36</v>
      </c>
    </row>
    <row r="2923" spans="1:8">
      <c r="A2923" s="23">
        <v>2922</v>
      </c>
      <c r="B2923" s="194">
        <v>45932</v>
      </c>
      <c r="C2923" s="23">
        <v>4</v>
      </c>
      <c r="D2923" s="23">
        <v>23</v>
      </c>
      <c r="E2923" s="23">
        <v>30</v>
      </c>
      <c r="F2923" s="23">
        <v>39</v>
      </c>
      <c r="G2923" s="23">
        <v>40</v>
      </c>
      <c r="H2923" s="23">
        <v>41</v>
      </c>
    </row>
    <row r="2924" spans="1:8">
      <c r="A2924" s="23">
        <v>2923</v>
      </c>
      <c r="B2924" s="194">
        <v>45934</v>
      </c>
      <c r="C2924" s="23">
        <v>18</v>
      </c>
      <c r="D2924" s="23">
        <v>27</v>
      </c>
      <c r="E2924" s="23">
        <v>32</v>
      </c>
      <c r="F2924" s="23">
        <v>39</v>
      </c>
      <c r="G2924" s="23">
        <v>55</v>
      </c>
      <c r="H2924" s="23">
        <v>56</v>
      </c>
    </row>
    <row r="2925" spans="1:8">
      <c r="A2925" s="23">
        <v>2924</v>
      </c>
      <c r="B2925" s="194">
        <v>45937</v>
      </c>
      <c r="C2925" s="23">
        <v>10</v>
      </c>
      <c r="D2925" s="23">
        <v>19</v>
      </c>
      <c r="E2925" s="23">
        <v>30</v>
      </c>
      <c r="F2925" s="23">
        <v>40</v>
      </c>
      <c r="G2925" s="23">
        <v>48</v>
      </c>
      <c r="H2925" s="23">
        <v>54</v>
      </c>
    </row>
    <row r="2926" spans="1:8">
      <c r="A2926" s="23">
        <v>2925</v>
      </c>
      <c r="B2926" s="194">
        <v>45939</v>
      </c>
      <c r="C2926" s="23">
        <v>7</v>
      </c>
      <c r="D2926" s="23">
        <v>9</v>
      </c>
      <c r="E2926" s="23">
        <v>12</v>
      </c>
      <c r="F2926" s="23">
        <v>13</v>
      </c>
      <c r="G2926" s="23">
        <v>24</v>
      </c>
      <c r="H2926" s="23">
        <v>27</v>
      </c>
    </row>
    <row r="2927" spans="1:8">
      <c r="A2927" s="23">
        <v>2926</v>
      </c>
      <c r="B2927" s="194">
        <v>45941</v>
      </c>
      <c r="C2927" s="23">
        <v>3</v>
      </c>
      <c r="D2927" s="23">
        <v>4</v>
      </c>
      <c r="E2927" s="23">
        <v>14</v>
      </c>
      <c r="F2927" s="23">
        <v>35</v>
      </c>
      <c r="G2927" s="23">
        <v>45</v>
      </c>
      <c r="H2927" s="23">
        <v>49</v>
      </c>
    </row>
    <row r="2928" spans="1:8">
      <c r="A2928" s="23">
        <v>2927</v>
      </c>
      <c r="B2928" s="194">
        <v>45944</v>
      </c>
      <c r="C2928" s="23">
        <v>11</v>
      </c>
      <c r="D2928" s="23">
        <v>27</v>
      </c>
      <c r="E2928" s="23">
        <v>34</v>
      </c>
      <c r="F2928" s="23">
        <v>55</v>
      </c>
      <c r="G2928" s="23">
        <v>56</v>
      </c>
      <c r="H2928" s="23">
        <v>58</v>
      </c>
    </row>
    <row r="2929" spans="1:8">
      <c r="A2929" s="23">
        <v>2928</v>
      </c>
      <c r="B2929" s="194">
        <v>45946</v>
      </c>
      <c r="C2929" s="23">
        <v>14</v>
      </c>
      <c r="D2929" s="23">
        <v>24</v>
      </c>
      <c r="E2929" s="23">
        <v>29</v>
      </c>
      <c r="F2929" s="23">
        <v>32</v>
      </c>
      <c r="G2929" s="23">
        <v>46</v>
      </c>
      <c r="H2929" s="23">
        <v>48</v>
      </c>
    </row>
    <row r="2930" spans="1:8">
      <c r="A2930" s="23">
        <v>2929</v>
      </c>
      <c r="B2930" s="194">
        <v>45948</v>
      </c>
      <c r="C2930" s="23">
        <v>3</v>
      </c>
      <c r="D2930" s="23">
        <v>7</v>
      </c>
      <c r="E2930" s="23">
        <v>8</v>
      </c>
      <c r="F2930" s="23">
        <v>34</v>
      </c>
      <c r="G2930" s="23">
        <v>35</v>
      </c>
      <c r="H2930" s="23">
        <v>51</v>
      </c>
    </row>
    <row r="2931" spans="1:8">
      <c r="A2931" s="23">
        <v>2930</v>
      </c>
      <c r="B2931" s="194">
        <v>45951</v>
      </c>
      <c r="C2931" s="23">
        <v>1</v>
      </c>
      <c r="D2931" s="23">
        <v>11</v>
      </c>
      <c r="E2931" s="23">
        <v>13</v>
      </c>
      <c r="F2931" s="23">
        <v>14</v>
      </c>
      <c r="G2931" s="23">
        <v>36</v>
      </c>
      <c r="H2931" s="23">
        <v>45</v>
      </c>
    </row>
    <row r="2932" spans="1:8">
      <c r="A2932" s="23">
        <v>2931</v>
      </c>
      <c r="B2932" s="194">
        <v>45953</v>
      </c>
      <c r="C2932" s="23">
        <v>4</v>
      </c>
      <c r="D2932" s="23">
        <v>19</v>
      </c>
      <c r="E2932" s="23">
        <v>23</v>
      </c>
      <c r="F2932" s="23">
        <v>36</v>
      </c>
      <c r="G2932" s="23">
        <v>47</v>
      </c>
      <c r="H2932" s="23">
        <v>52</v>
      </c>
    </row>
    <row r="2933" spans="1:8">
      <c r="A2933" s="23">
        <v>2932</v>
      </c>
      <c r="B2933" s="194">
        <v>45955</v>
      </c>
      <c r="C2933" s="23">
        <v>4</v>
      </c>
      <c r="D2933" s="23">
        <v>13</v>
      </c>
      <c r="E2933" s="23">
        <v>25</v>
      </c>
      <c r="F2933" s="23">
        <v>36</v>
      </c>
      <c r="G2933" s="23">
        <v>40</v>
      </c>
      <c r="H2933" s="23">
        <v>53</v>
      </c>
    </row>
    <row r="2934" spans="1:8">
      <c r="A2934" s="23">
        <v>2933</v>
      </c>
      <c r="B2934" s="194">
        <v>45958</v>
      </c>
      <c r="C2934" s="23">
        <v>1</v>
      </c>
      <c r="D2934" s="23">
        <v>18</v>
      </c>
      <c r="E2934" s="23">
        <v>22</v>
      </c>
      <c r="F2934" s="23">
        <v>42</v>
      </c>
      <c r="G2934" s="23">
        <v>48</v>
      </c>
      <c r="H2934" s="23">
        <v>50</v>
      </c>
    </row>
    <row r="2935" spans="1:8">
      <c r="A2935" s="23">
        <v>2934</v>
      </c>
      <c r="B2935" s="194">
        <v>45960</v>
      </c>
      <c r="C2935" s="23">
        <v>9</v>
      </c>
      <c r="D2935" s="23">
        <v>17</v>
      </c>
      <c r="E2935" s="23">
        <v>23</v>
      </c>
      <c r="F2935" s="23">
        <v>26</v>
      </c>
      <c r="G2935" s="23">
        <v>33</v>
      </c>
      <c r="H2935" s="23">
        <v>59</v>
      </c>
    </row>
    <row r="2936" spans="1:8">
      <c r="A2936" s="23">
        <v>2935</v>
      </c>
      <c r="B2936" s="194">
        <v>45962</v>
      </c>
      <c r="C2936" s="23">
        <v>9</v>
      </c>
      <c r="D2936" s="23">
        <v>18</v>
      </c>
      <c r="E2936" s="23">
        <v>28</v>
      </c>
      <c r="F2936" s="23">
        <v>34</v>
      </c>
      <c r="G2936" s="23">
        <v>38</v>
      </c>
      <c r="H2936" s="23">
        <v>57</v>
      </c>
    </row>
    <row r="2937" spans="1:8">
      <c r="A2937" s="23">
        <v>2936</v>
      </c>
      <c r="B2937" s="194">
        <v>45965</v>
      </c>
      <c r="C2937" s="23">
        <v>4</v>
      </c>
      <c r="D2937" s="23">
        <v>7</v>
      </c>
      <c r="E2937" s="23">
        <v>9</v>
      </c>
      <c r="F2937" s="23">
        <v>15</v>
      </c>
      <c r="G2937" s="23">
        <v>29</v>
      </c>
      <c r="H2937" s="23">
        <v>32</v>
      </c>
    </row>
    <row r="2938" spans="1:8">
      <c r="A2938" s="23">
        <v>2937</v>
      </c>
      <c r="B2938" s="194">
        <v>45967</v>
      </c>
      <c r="C2938" s="23">
        <v>12</v>
      </c>
      <c r="D2938" s="23">
        <v>17</v>
      </c>
      <c r="E2938" s="23">
        <v>26</v>
      </c>
      <c r="F2938" s="23">
        <v>34</v>
      </c>
      <c r="G2938" s="23">
        <v>44</v>
      </c>
      <c r="H2938" s="23">
        <v>52</v>
      </c>
    </row>
    <row r="2939" spans="1:8">
      <c r="A2939" s="23">
        <v>2938</v>
      </c>
      <c r="B2939" s="194">
        <v>45969</v>
      </c>
      <c r="C2939" s="23">
        <v>10</v>
      </c>
      <c r="D2939" s="23">
        <v>14</v>
      </c>
      <c r="E2939" s="23">
        <v>15</v>
      </c>
      <c r="F2939" s="23">
        <v>35</v>
      </c>
      <c r="G2939" s="23">
        <v>44</v>
      </c>
      <c r="H2939" s="23">
        <v>56</v>
      </c>
    </row>
    <row r="2940" spans="1:8">
      <c r="A2940" s="23">
        <v>2939</v>
      </c>
      <c r="B2940" s="194">
        <v>45972</v>
      </c>
      <c r="C2940" s="23">
        <v>22</v>
      </c>
      <c r="D2940" s="23">
        <v>31</v>
      </c>
      <c r="E2940" s="23">
        <v>33</v>
      </c>
      <c r="F2940" s="23">
        <v>37</v>
      </c>
      <c r="G2940" s="23">
        <v>42</v>
      </c>
      <c r="H2940" s="23">
        <v>49</v>
      </c>
    </row>
    <row r="2941" spans="1:8">
      <c r="A2941" s="23">
        <v>2940</v>
      </c>
      <c r="B2941" s="194">
        <v>45975</v>
      </c>
      <c r="C2941" s="23">
        <v>7</v>
      </c>
      <c r="D2941" s="23">
        <v>8</v>
      </c>
      <c r="E2941" s="23">
        <v>9</v>
      </c>
      <c r="F2941" s="23">
        <v>13</v>
      </c>
      <c r="G2941" s="23">
        <v>22</v>
      </c>
      <c r="H2941" s="23">
        <v>53</v>
      </c>
    </row>
    <row r="2942" spans="1:8">
      <c r="A2942" s="23">
        <v>2941</v>
      </c>
      <c r="B2942" s="194">
        <v>45979</v>
      </c>
      <c r="C2942" s="23">
        <v>14</v>
      </c>
      <c r="D2942" s="23">
        <v>30</v>
      </c>
      <c r="E2942" s="23">
        <v>33</v>
      </c>
      <c r="F2942" s="23">
        <v>35</v>
      </c>
      <c r="G2942" s="23">
        <v>48</v>
      </c>
      <c r="H2942" s="23">
        <v>51</v>
      </c>
    </row>
    <row r="2943" spans="1:8">
      <c r="A2943" s="23">
        <v>2942</v>
      </c>
      <c r="B2943" s="194">
        <v>45983</v>
      </c>
      <c r="C2943" s="23">
        <v>12</v>
      </c>
      <c r="D2943" s="23">
        <v>30</v>
      </c>
      <c r="E2943" s="23">
        <v>40</v>
      </c>
      <c r="F2943" s="23">
        <v>46</v>
      </c>
      <c r="G2943" s="23">
        <v>54</v>
      </c>
      <c r="H2943" s="23">
        <v>60</v>
      </c>
    </row>
    <row r="2944" spans="1:8">
      <c r="A2944" s="23">
        <v>2943</v>
      </c>
      <c r="B2944" s="194">
        <v>45986</v>
      </c>
      <c r="C2944" s="23">
        <v>8</v>
      </c>
      <c r="D2944" s="23">
        <v>29</v>
      </c>
      <c r="E2944" s="23">
        <v>30</v>
      </c>
      <c r="F2944" s="23">
        <v>36</v>
      </c>
      <c r="G2944" s="23">
        <v>39</v>
      </c>
      <c r="H2944" s="23">
        <v>60</v>
      </c>
    </row>
    <row r="2945" spans="1:8">
      <c r="A2945" s="23">
        <v>2944</v>
      </c>
      <c r="B2945" s="194">
        <v>45988</v>
      </c>
      <c r="C2945" s="23">
        <v>8</v>
      </c>
      <c r="D2945" s="23">
        <v>15</v>
      </c>
      <c r="E2945" s="23">
        <v>23</v>
      </c>
      <c r="F2945" s="23">
        <v>39</v>
      </c>
      <c r="G2945" s="23">
        <v>40</v>
      </c>
      <c r="H2945" s="23">
        <v>59</v>
      </c>
    </row>
    <row r="2946" spans="1:8">
      <c r="A2946" s="23">
        <v>2945</v>
      </c>
      <c r="B2946" s="194">
        <v>45990</v>
      </c>
      <c r="C2946" s="23">
        <v>1</v>
      </c>
      <c r="D2946" s="23">
        <v>2</v>
      </c>
      <c r="E2946" s="23">
        <v>3</v>
      </c>
      <c r="F2946" s="23">
        <v>7</v>
      </c>
      <c r="G2946" s="23">
        <v>27</v>
      </c>
      <c r="H2946" s="23">
        <v>33</v>
      </c>
    </row>
    <row r="2947" spans="1:8">
      <c r="A2947" s="23">
        <v>2946</v>
      </c>
      <c r="B2947" s="194">
        <v>45993</v>
      </c>
      <c r="C2947" s="23">
        <v>4</v>
      </c>
      <c r="D2947" s="23">
        <v>13</v>
      </c>
      <c r="E2947" s="23">
        <v>17</v>
      </c>
      <c r="F2947" s="23">
        <v>21</v>
      </c>
      <c r="G2947" s="23">
        <v>49</v>
      </c>
      <c r="H2947" s="23">
        <v>54</v>
      </c>
    </row>
    <row r="2948" spans="1:8">
      <c r="A2948" s="23">
        <v>2947</v>
      </c>
      <c r="B2948" s="194">
        <v>45995</v>
      </c>
      <c r="C2948" s="23">
        <v>4</v>
      </c>
      <c r="D2948" s="23">
        <v>10</v>
      </c>
      <c r="E2948" s="23">
        <v>15</v>
      </c>
      <c r="F2948" s="23">
        <v>37</v>
      </c>
      <c r="G2948" s="23">
        <v>39</v>
      </c>
      <c r="H2948" s="23">
        <v>44</v>
      </c>
    </row>
    <row r="2949" spans="1:8">
      <c r="A2949" s="23">
        <v>2948</v>
      </c>
      <c r="B2949" s="194">
        <v>45997</v>
      </c>
      <c r="C2949" s="23">
        <v>6</v>
      </c>
      <c r="D2949" s="23">
        <v>24</v>
      </c>
      <c r="E2949" s="23">
        <v>37</v>
      </c>
      <c r="F2949" s="23">
        <v>52</v>
      </c>
      <c r="G2949" s="23">
        <v>53</v>
      </c>
      <c r="H2949" s="23">
        <v>58</v>
      </c>
    </row>
    <row r="2950" spans="1:8">
      <c r="A2950">
        <v>2949</v>
      </c>
      <c r="B2950" s="12">
        <v>46000</v>
      </c>
      <c r="C2950">
        <v>4</v>
      </c>
      <c r="D2950">
        <v>6</v>
      </c>
      <c r="E2950">
        <v>11</v>
      </c>
      <c r="F2950">
        <v>38</v>
      </c>
      <c r="G2950">
        <v>49</v>
      </c>
      <c r="H2950">
        <v>54</v>
      </c>
    </row>
    <row r="2951" spans="1:8">
      <c r="A2951">
        <v>2950</v>
      </c>
      <c r="B2951" s="12">
        <v>46002</v>
      </c>
      <c r="C2951">
        <v>21</v>
      </c>
      <c r="D2951">
        <v>23</v>
      </c>
      <c r="E2951">
        <v>42</v>
      </c>
      <c r="F2951">
        <v>49</v>
      </c>
      <c r="G2951">
        <v>50</v>
      </c>
      <c r="H2951">
        <v>60</v>
      </c>
    </row>
    <row r="2952" spans="1:8">
      <c r="A2952">
        <v>2951</v>
      </c>
      <c r="B2952" s="12">
        <v>46004</v>
      </c>
      <c r="C2952">
        <v>5</v>
      </c>
      <c r="D2952">
        <v>8</v>
      </c>
      <c r="E2952">
        <v>30</v>
      </c>
      <c r="F2952">
        <v>31</v>
      </c>
      <c r="G2952">
        <v>37</v>
      </c>
      <c r="H2952">
        <v>45</v>
      </c>
    </row>
    <row r="2953" spans="1:8">
      <c r="A2953">
        <v>2952</v>
      </c>
      <c r="B2953" s="12">
        <v>46007</v>
      </c>
      <c r="C2953">
        <v>1</v>
      </c>
      <c r="D2953">
        <v>20</v>
      </c>
      <c r="E2953">
        <v>45</v>
      </c>
      <c r="F2953">
        <v>48</v>
      </c>
      <c r="G2953">
        <v>51</v>
      </c>
      <c r="H2953">
        <v>58</v>
      </c>
    </row>
    <row r="2954" spans="1:8">
      <c r="A2954">
        <v>2953</v>
      </c>
      <c r="B2954" s="12">
        <v>46009</v>
      </c>
      <c r="C2954">
        <v>5</v>
      </c>
      <c r="D2954">
        <v>10</v>
      </c>
      <c r="E2954">
        <v>24</v>
      </c>
      <c r="F2954">
        <v>25</v>
      </c>
      <c r="G2954">
        <v>47</v>
      </c>
      <c r="H2954">
        <v>54</v>
      </c>
    </row>
    <row r="2955" spans="1:8">
      <c r="A2955">
        <v>2954</v>
      </c>
      <c r="B2955" s="12">
        <v>46011</v>
      </c>
      <c r="C2955">
        <v>1</v>
      </c>
      <c r="D2955">
        <v>9</v>
      </c>
      <c r="E2955">
        <v>37</v>
      </c>
      <c r="F2955">
        <v>39</v>
      </c>
      <c r="G2955">
        <v>42</v>
      </c>
      <c r="H2955">
        <v>44</v>
      </c>
    </row>
    <row r="2956" spans="1:8">
      <c r="A2956">
        <v>2955</v>
      </c>
      <c r="B2956" s="12">
        <v>46022</v>
      </c>
      <c r="C2956">
        <v>9</v>
      </c>
      <c r="D2956">
        <v>13</v>
      </c>
      <c r="E2956">
        <v>21</v>
      </c>
      <c r="F2956">
        <v>32</v>
      </c>
      <c r="G2956">
        <v>33</v>
      </c>
      <c r="H2956">
        <v>59</v>
      </c>
    </row>
    <row r="2957" spans="1:8">
      <c r="A2957">
        <v>2956</v>
      </c>
      <c r="B2957" s="12">
        <v>46028</v>
      </c>
      <c r="C2957">
        <v>10</v>
      </c>
      <c r="D2957">
        <v>18</v>
      </c>
      <c r="E2957">
        <v>21</v>
      </c>
      <c r="F2957">
        <v>24</v>
      </c>
      <c r="G2957">
        <v>43</v>
      </c>
      <c r="H2957">
        <v>47</v>
      </c>
    </row>
    <row r="2958" spans="1:8">
      <c r="A2958">
        <v>2957</v>
      </c>
      <c r="B2958" s="12">
        <v>46030</v>
      </c>
      <c r="C2958">
        <v>19</v>
      </c>
      <c r="D2958">
        <v>28</v>
      </c>
      <c r="E2958">
        <v>36</v>
      </c>
      <c r="F2958">
        <v>37</v>
      </c>
      <c r="G2958">
        <v>48</v>
      </c>
      <c r="H2958">
        <v>52</v>
      </c>
    </row>
    <row r="2959" spans="1:8">
      <c r="A2959">
        <v>2958</v>
      </c>
      <c r="B2959" s="12">
        <v>46032</v>
      </c>
      <c r="C2959">
        <v>7</v>
      </c>
      <c r="D2959">
        <v>9</v>
      </c>
      <c r="E2959">
        <v>14</v>
      </c>
      <c r="F2959">
        <v>35</v>
      </c>
      <c r="G2959">
        <v>42</v>
      </c>
      <c r="H2959">
        <v>49</v>
      </c>
    </row>
    <row r="2960" spans="1:8">
      <c r="A2960">
        <v>2959</v>
      </c>
      <c r="B2960" s="12">
        <v>46035</v>
      </c>
      <c r="C2960">
        <v>18</v>
      </c>
      <c r="D2960">
        <v>26</v>
      </c>
      <c r="E2960">
        <v>35</v>
      </c>
      <c r="F2960">
        <v>41</v>
      </c>
      <c r="G2960">
        <v>44</v>
      </c>
      <c r="H2960">
        <v>45</v>
      </c>
    </row>
    <row r="2961" spans="1:8">
      <c r="A2961">
        <v>2960</v>
      </c>
      <c r="B2961" s="12">
        <v>46037</v>
      </c>
      <c r="C2961">
        <v>3</v>
      </c>
      <c r="D2961">
        <v>13</v>
      </c>
      <c r="E2961">
        <v>15</v>
      </c>
      <c r="F2961">
        <v>16</v>
      </c>
      <c r="G2961">
        <v>46</v>
      </c>
      <c r="H2961">
        <v>47</v>
      </c>
    </row>
    <row r="2962" spans="1:8">
      <c r="A2962">
        <v>2961</v>
      </c>
      <c r="B2962" s="12">
        <v>46039</v>
      </c>
      <c r="C2962">
        <v>10</v>
      </c>
      <c r="D2962">
        <v>13</v>
      </c>
      <c r="E2962">
        <v>55</v>
      </c>
      <c r="F2962">
        <v>56</v>
      </c>
      <c r="G2962">
        <v>59</v>
      </c>
      <c r="H2962">
        <v>60</v>
      </c>
    </row>
    <row r="2963" spans="1:8">
      <c r="A2963">
        <v>2962</v>
      </c>
      <c r="B2963" s="12">
        <v>46042</v>
      </c>
      <c r="C2963">
        <v>6</v>
      </c>
      <c r="D2963">
        <v>29</v>
      </c>
      <c r="E2963">
        <v>33</v>
      </c>
      <c r="F2963">
        <v>38</v>
      </c>
      <c r="G2963">
        <v>53</v>
      </c>
      <c r="H2963">
        <v>56</v>
      </c>
    </row>
    <row r="2964" spans="1:8">
      <c r="A2964">
        <v>2963</v>
      </c>
      <c r="B2964" s="12">
        <v>46044</v>
      </c>
      <c r="C2964">
        <v>6</v>
      </c>
      <c r="D2964">
        <v>20</v>
      </c>
      <c r="E2964">
        <v>34</v>
      </c>
      <c r="F2964">
        <v>44</v>
      </c>
      <c r="G2964">
        <v>53</v>
      </c>
      <c r="H2964">
        <v>57</v>
      </c>
    </row>
    <row r="2965" spans="1:8">
      <c r="A2965">
        <v>2964</v>
      </c>
      <c r="B2965" s="12">
        <v>46046</v>
      </c>
      <c r="C2965">
        <v>3</v>
      </c>
      <c r="D2965">
        <v>9</v>
      </c>
      <c r="E2965">
        <v>15</v>
      </c>
      <c r="F2965">
        <v>17</v>
      </c>
      <c r="G2965">
        <v>30</v>
      </c>
      <c r="H2965">
        <v>60</v>
      </c>
    </row>
    <row r="2966" spans="1:8">
      <c r="A2966">
        <v>2965</v>
      </c>
      <c r="B2966" s="12">
        <v>46049</v>
      </c>
      <c r="C2966">
        <v>1</v>
      </c>
      <c r="D2966">
        <v>20</v>
      </c>
      <c r="E2966">
        <v>22</v>
      </c>
      <c r="F2966">
        <v>23</v>
      </c>
      <c r="G2966">
        <v>35</v>
      </c>
      <c r="H2966">
        <v>57</v>
      </c>
    </row>
    <row r="2967" spans="1:8">
      <c r="A2967">
        <v>2966</v>
      </c>
      <c r="B2967" s="12">
        <v>46051</v>
      </c>
      <c r="C2967">
        <v>6</v>
      </c>
      <c r="D2967">
        <v>7</v>
      </c>
      <c r="E2967">
        <v>9</v>
      </c>
      <c r="F2967">
        <v>43</v>
      </c>
      <c r="G2967">
        <v>44</v>
      </c>
      <c r="H2967">
        <v>53</v>
      </c>
    </row>
    <row r="2968" spans="1:8">
      <c r="A2968">
        <v>2967</v>
      </c>
      <c r="B2968" s="12">
        <v>46053</v>
      </c>
      <c r="C2968">
        <v>1</v>
      </c>
      <c r="D2968">
        <v>6</v>
      </c>
      <c r="E2968">
        <v>38</v>
      </c>
      <c r="F2968">
        <v>47</v>
      </c>
      <c r="G2968">
        <v>56</v>
      </c>
      <c r="H2968">
        <v>60</v>
      </c>
    </row>
    <row r="2969" spans="1:8">
      <c r="A2969">
        <v>2968</v>
      </c>
      <c r="B2969" s="12">
        <v>46056</v>
      </c>
      <c r="C2969">
        <v>10</v>
      </c>
      <c r="D2969">
        <v>11</v>
      </c>
      <c r="E2969">
        <v>22</v>
      </c>
      <c r="F2969">
        <v>26</v>
      </c>
      <c r="G2969">
        <v>36</v>
      </c>
      <c r="H2969">
        <v>46</v>
      </c>
    </row>
    <row r="2970" spans="1:8">
      <c r="A2970">
        <v>2969</v>
      </c>
      <c r="B2970" s="12">
        <v>46058</v>
      </c>
      <c r="C2970">
        <v>1</v>
      </c>
      <c r="D2970">
        <v>2</v>
      </c>
      <c r="E2970">
        <v>5</v>
      </c>
      <c r="F2970">
        <v>14</v>
      </c>
      <c r="G2970">
        <v>18</v>
      </c>
      <c r="H2970">
        <v>32</v>
      </c>
    </row>
    <row r="2971" spans="1:8">
      <c r="A2971">
        <v>2970</v>
      </c>
      <c r="B2971" s="12">
        <v>46060</v>
      </c>
      <c r="C2971">
        <v>22</v>
      </c>
      <c r="D2971">
        <v>32</v>
      </c>
      <c r="E2971">
        <v>37</v>
      </c>
      <c r="F2971">
        <v>41</v>
      </c>
      <c r="G2971">
        <v>42</v>
      </c>
      <c r="H2971">
        <v>59</v>
      </c>
    </row>
    <row r="2972" spans="1:8">
      <c r="A2972">
        <v>2971</v>
      </c>
      <c r="B2972" s="12">
        <v>46063</v>
      </c>
      <c r="C2972">
        <v>1</v>
      </c>
      <c r="D2972">
        <v>27</v>
      </c>
      <c r="E2972">
        <v>39</v>
      </c>
      <c r="F2972">
        <v>40</v>
      </c>
      <c r="G2972">
        <v>46</v>
      </c>
      <c r="H2972">
        <v>56</v>
      </c>
    </row>
    <row r="2973" spans="1:8">
      <c r="A2973">
        <v>2972</v>
      </c>
      <c r="B2973" s="12">
        <v>46065</v>
      </c>
      <c r="C2973">
        <v>9</v>
      </c>
      <c r="D2973">
        <v>10</v>
      </c>
      <c r="E2973">
        <v>15</v>
      </c>
      <c r="F2973">
        <v>46</v>
      </c>
      <c r="G2973">
        <v>49</v>
      </c>
      <c r="H2973">
        <v>51</v>
      </c>
    </row>
    <row r="2974" spans="1:8">
      <c r="A2974">
        <v>2973</v>
      </c>
      <c r="B2974" s="12">
        <v>46067</v>
      </c>
      <c r="C2974">
        <v>16</v>
      </c>
      <c r="D2974">
        <v>24</v>
      </c>
      <c r="E2974">
        <v>27</v>
      </c>
      <c r="F2974">
        <v>31</v>
      </c>
      <c r="G2974">
        <v>45</v>
      </c>
      <c r="H2974">
        <v>46</v>
      </c>
    </row>
    <row r="2975" spans="1:8">
      <c r="A2975">
        <v>2974</v>
      </c>
      <c r="B2975" s="12">
        <v>46072</v>
      </c>
      <c r="C2975">
        <v>3</v>
      </c>
      <c r="D2975">
        <v>10</v>
      </c>
      <c r="E2975">
        <v>12</v>
      </c>
      <c r="F2975">
        <v>19</v>
      </c>
      <c r="G2975">
        <v>37</v>
      </c>
      <c r="H2975">
        <v>40</v>
      </c>
    </row>
    <row r="2976" spans="1:8">
      <c r="A2976">
        <v>2975</v>
      </c>
      <c r="B2976" s="12">
        <v>46074</v>
      </c>
      <c r="C2976">
        <v>7</v>
      </c>
      <c r="D2976">
        <v>10</v>
      </c>
      <c r="E2976">
        <v>17</v>
      </c>
      <c r="F2976">
        <v>35</v>
      </c>
      <c r="G2976">
        <v>44</v>
      </c>
      <c r="H2976">
        <v>46</v>
      </c>
    </row>
    <row r="2977" spans="1:8">
      <c r="A2977">
        <v>2976</v>
      </c>
      <c r="B2977" s="12">
        <v>46077</v>
      </c>
      <c r="C2977">
        <v>7</v>
      </c>
      <c r="D2977">
        <v>9</v>
      </c>
      <c r="E2977">
        <v>10</v>
      </c>
      <c r="F2977">
        <v>21</v>
      </c>
      <c r="G2977">
        <v>28</v>
      </c>
      <c r="H2977">
        <v>43</v>
      </c>
    </row>
    <row r="2978" spans="1:8">
      <c r="A2978">
        <v>2977</v>
      </c>
      <c r="B2978" s="12">
        <v>46079</v>
      </c>
      <c r="C2978">
        <v>8</v>
      </c>
      <c r="D2978">
        <v>19</v>
      </c>
      <c r="E2978">
        <v>27</v>
      </c>
      <c r="F2978">
        <v>32</v>
      </c>
      <c r="G2978">
        <v>38</v>
      </c>
      <c r="H2978">
        <v>52</v>
      </c>
    </row>
    <row r="2979" spans="1:8">
      <c r="A2979">
        <v>2978</v>
      </c>
      <c r="B2979" s="12">
        <v>46081</v>
      </c>
      <c r="C2979">
        <v>6</v>
      </c>
      <c r="D2979">
        <v>9</v>
      </c>
      <c r="E2979">
        <v>13</v>
      </c>
      <c r="F2979">
        <v>20</v>
      </c>
      <c r="G2979">
        <v>42</v>
      </c>
      <c r="H2979">
        <v>50</v>
      </c>
    </row>
    <row r="2980" spans="1:8">
      <c r="A2980">
        <v>2979</v>
      </c>
      <c r="B2980" s="12">
        <v>46084</v>
      </c>
      <c r="C2980">
        <v>18</v>
      </c>
      <c r="D2980">
        <v>27</v>
      </c>
      <c r="E2980">
        <v>37</v>
      </c>
      <c r="F2980">
        <v>43</v>
      </c>
      <c r="G2980">
        <v>47</v>
      </c>
      <c r="H2980">
        <v>53</v>
      </c>
    </row>
    <row r="2981" spans="1:8">
      <c r="A2981">
        <v>2980</v>
      </c>
      <c r="B2981" s="12">
        <v>46086</v>
      </c>
      <c r="C2981">
        <v>3</v>
      </c>
      <c r="D2981">
        <v>14</v>
      </c>
      <c r="E2981">
        <v>27</v>
      </c>
      <c r="F2981">
        <v>33</v>
      </c>
      <c r="G2981">
        <v>43</v>
      </c>
      <c r="H2981">
        <v>45</v>
      </c>
    </row>
    <row r="2982" spans="1:8">
      <c r="A2982">
        <v>2981</v>
      </c>
      <c r="B2982" s="12">
        <v>46088</v>
      </c>
      <c r="C2982">
        <v>15</v>
      </c>
      <c r="D2982">
        <v>22</v>
      </c>
      <c r="E2982">
        <v>27</v>
      </c>
      <c r="F2982">
        <v>32</v>
      </c>
      <c r="G2982">
        <v>50</v>
      </c>
      <c r="H2982">
        <v>58</v>
      </c>
    </row>
    <row r="2983" spans="1:8">
      <c r="A2983">
        <v>2982</v>
      </c>
      <c r="B2983" s="12">
        <v>46091</v>
      </c>
      <c r="C2983">
        <v>2</v>
      </c>
      <c r="D2983">
        <v>35</v>
      </c>
      <c r="E2983">
        <v>41</v>
      </c>
      <c r="F2983">
        <v>46</v>
      </c>
      <c r="G2983">
        <v>49</v>
      </c>
      <c r="H2983">
        <v>58</v>
      </c>
    </row>
    <row r="2984" spans="1:8">
      <c r="A2984">
        <v>2983</v>
      </c>
      <c r="B2984" s="12">
        <v>46093</v>
      </c>
      <c r="C2984">
        <v>3</v>
      </c>
      <c r="D2984">
        <v>15</v>
      </c>
      <c r="E2984">
        <v>30</v>
      </c>
      <c r="F2984">
        <v>32</v>
      </c>
      <c r="G2984">
        <v>40</v>
      </c>
      <c r="H2984">
        <v>52</v>
      </c>
    </row>
    <row r="2985" spans="1:8">
      <c r="A2985">
        <v>2984</v>
      </c>
      <c r="B2985" s="12">
        <v>46095</v>
      </c>
      <c r="C2985">
        <v>6</v>
      </c>
      <c r="D2985">
        <v>11</v>
      </c>
      <c r="E2985">
        <v>15</v>
      </c>
      <c r="F2985">
        <v>28</v>
      </c>
      <c r="G2985">
        <v>42</v>
      </c>
      <c r="H2985">
        <v>60</v>
      </c>
    </row>
    <row r="2986" spans="1:8">
      <c r="A2986">
        <v>2985</v>
      </c>
      <c r="B2986" s="12">
        <v>46098</v>
      </c>
      <c r="C2986">
        <v>6</v>
      </c>
      <c r="D2986">
        <v>8</v>
      </c>
      <c r="E2986">
        <v>21</v>
      </c>
      <c r="F2986">
        <v>32</v>
      </c>
      <c r="G2986">
        <v>41</v>
      </c>
      <c r="H2986">
        <v>60</v>
      </c>
    </row>
    <row r="2987" spans="1:8">
      <c r="A2987">
        <v>2986</v>
      </c>
      <c r="B2987" s="12">
        <v>46100</v>
      </c>
      <c r="C2987">
        <v>1</v>
      </c>
      <c r="D2987">
        <v>5</v>
      </c>
      <c r="E2987">
        <v>13</v>
      </c>
      <c r="F2987">
        <v>26</v>
      </c>
      <c r="G2987">
        <v>41</v>
      </c>
      <c r="H2987">
        <v>53</v>
      </c>
    </row>
    <row r="2988" spans="1:8">
      <c r="A2988">
        <v>2987</v>
      </c>
      <c r="B2988" s="12">
        <v>46102</v>
      </c>
      <c r="C2988">
        <v>16</v>
      </c>
      <c r="D2988">
        <v>17</v>
      </c>
      <c r="E2988">
        <v>20</v>
      </c>
      <c r="F2988">
        <v>28</v>
      </c>
      <c r="G2988">
        <v>46</v>
      </c>
      <c r="H2988">
        <v>47</v>
      </c>
    </row>
    <row r="2989" spans="1:8">
      <c r="A2989">
        <v>2988</v>
      </c>
      <c r="B2989" s="12">
        <v>46105</v>
      </c>
      <c r="C2989">
        <v>21</v>
      </c>
      <c r="D2989">
        <v>23</v>
      </c>
      <c r="E2989">
        <v>28</v>
      </c>
      <c r="F2989">
        <v>36</v>
      </c>
      <c r="G2989">
        <v>57</v>
      </c>
      <c r="H2989">
        <v>58</v>
      </c>
    </row>
    <row r="2990" spans="1:8">
      <c r="A2990">
        <v>2989</v>
      </c>
      <c r="B2990" s="12">
        <v>46107</v>
      </c>
      <c r="C2990">
        <v>6</v>
      </c>
      <c r="D2990">
        <v>14</v>
      </c>
      <c r="E2990">
        <v>28</v>
      </c>
      <c r="F2990">
        <v>31</v>
      </c>
      <c r="G2990">
        <v>56</v>
      </c>
      <c r="H2990">
        <v>59</v>
      </c>
    </row>
    <row r="2991" spans="1:8">
      <c r="A2991">
        <v>2990</v>
      </c>
      <c r="B2991" s="12">
        <v>46109</v>
      </c>
      <c r="C2991">
        <v>6</v>
      </c>
      <c r="D2991">
        <v>14</v>
      </c>
      <c r="E2991">
        <v>18</v>
      </c>
      <c r="F2991">
        <v>29</v>
      </c>
      <c r="G2991">
        <v>30</v>
      </c>
      <c r="H2991">
        <v>44</v>
      </c>
    </row>
    <row r="2992" spans="1:8">
      <c r="A2992">
        <v>2991</v>
      </c>
      <c r="B2992" s="12">
        <v>46112</v>
      </c>
      <c r="C2992">
        <v>4</v>
      </c>
      <c r="D2992">
        <v>14</v>
      </c>
      <c r="E2992">
        <v>19</v>
      </c>
      <c r="F2992">
        <v>23</v>
      </c>
      <c r="G2992">
        <v>36</v>
      </c>
      <c r="H2992">
        <v>53</v>
      </c>
    </row>
    <row r="2993" spans="1:8">
      <c r="A2993">
        <v>2992</v>
      </c>
      <c r="B2993" s="12">
        <v>46116</v>
      </c>
      <c r="C2993">
        <v>4</v>
      </c>
      <c r="D2993">
        <v>17</v>
      </c>
      <c r="E2993">
        <v>23</v>
      </c>
      <c r="F2993">
        <v>33</v>
      </c>
      <c r="G2993">
        <v>36</v>
      </c>
      <c r="H2993">
        <v>49</v>
      </c>
    </row>
    <row r="2994" spans="1:8">
      <c r="A2994">
        <v>2993</v>
      </c>
      <c r="B2994" s="12">
        <v>46119</v>
      </c>
      <c r="C2994">
        <v>3</v>
      </c>
      <c r="D2994">
        <v>15</v>
      </c>
      <c r="E2994">
        <v>31</v>
      </c>
      <c r="F2994">
        <v>42</v>
      </c>
      <c r="G2994">
        <v>43</v>
      </c>
      <c r="H2994">
        <v>51</v>
      </c>
    </row>
    <row r="2995" spans="1:8">
      <c r="A2995">
        <v>2994</v>
      </c>
      <c r="B2995" s="12">
        <v>46121</v>
      </c>
      <c r="C2995">
        <v>1</v>
      </c>
      <c r="D2995">
        <v>10</v>
      </c>
      <c r="E2995">
        <v>23</v>
      </c>
      <c r="F2995">
        <v>31</v>
      </c>
      <c r="G2995">
        <v>40</v>
      </c>
      <c r="H2995">
        <v>55</v>
      </c>
    </row>
    <row r="2996" spans="1:8">
      <c r="A2996">
        <v>2995</v>
      </c>
      <c r="B2996" s="12">
        <v>46123</v>
      </c>
      <c r="C2996">
        <v>8</v>
      </c>
      <c r="D2996">
        <v>29</v>
      </c>
      <c r="E2996">
        <v>42</v>
      </c>
      <c r="F2996">
        <v>49</v>
      </c>
      <c r="G2996">
        <v>50</v>
      </c>
      <c r="H2996">
        <v>58</v>
      </c>
    </row>
    <row r="2997" spans="1:8">
      <c r="A2997">
        <v>2996</v>
      </c>
      <c r="B2997" s="12">
        <v>46126</v>
      </c>
      <c r="C2997">
        <v>7</v>
      </c>
      <c r="D2997">
        <v>9</v>
      </c>
      <c r="E2997">
        <v>27</v>
      </c>
      <c r="F2997">
        <v>38</v>
      </c>
      <c r="G2997">
        <v>49</v>
      </c>
      <c r="H2997">
        <v>52</v>
      </c>
    </row>
    <row r="2998" spans="1:8">
      <c r="A2998">
        <v>2997</v>
      </c>
      <c r="B2998" s="12">
        <v>46128</v>
      </c>
      <c r="C2998">
        <v>14</v>
      </c>
      <c r="D2998">
        <v>20</v>
      </c>
      <c r="E2998">
        <v>32</v>
      </c>
      <c r="F2998">
        <v>37</v>
      </c>
      <c r="G2998">
        <v>39</v>
      </c>
      <c r="H2998">
        <v>42</v>
      </c>
    </row>
    <row r="2999" spans="1:8">
      <c r="A2999">
        <v>2998</v>
      </c>
      <c r="B2999" s="12">
        <v>46130</v>
      </c>
      <c r="C2999">
        <v>15</v>
      </c>
      <c r="D2999">
        <v>18</v>
      </c>
      <c r="E2999">
        <v>28</v>
      </c>
      <c r="F2999">
        <v>31</v>
      </c>
      <c r="G2999">
        <v>52</v>
      </c>
      <c r="H2999">
        <v>58</v>
      </c>
    </row>
    <row r="3000" spans="1:8">
      <c r="A3000">
        <v>2999</v>
      </c>
      <c r="B3000" s="12">
        <v>46135</v>
      </c>
      <c r="C3000">
        <v>9</v>
      </c>
      <c r="D3000">
        <v>24</v>
      </c>
      <c r="E3000">
        <v>26</v>
      </c>
      <c r="F3000">
        <v>38</v>
      </c>
      <c r="G3000">
        <v>45</v>
      </c>
      <c r="H3000">
        <v>58</v>
      </c>
    </row>
    <row r="3001" spans="1:8">
      <c r="A3001">
        <v>3000</v>
      </c>
      <c r="B3001" s="12">
        <v>46137</v>
      </c>
      <c r="C3001">
        <v>22</v>
      </c>
      <c r="D3001">
        <v>23</v>
      </c>
      <c r="E3001">
        <v>36</v>
      </c>
      <c r="F3001">
        <v>40</v>
      </c>
      <c r="G3001">
        <v>52</v>
      </c>
      <c r="H3001">
        <v>60</v>
      </c>
    </row>
    <row r="3002" spans="1:8">
      <c r="A3002">
        <v>3001</v>
      </c>
      <c r="B3002" s="12">
        <v>46140</v>
      </c>
      <c r="C3002">
        <v>1</v>
      </c>
      <c r="D3002">
        <v>13</v>
      </c>
      <c r="E3002">
        <v>32</v>
      </c>
      <c r="F3002">
        <v>36</v>
      </c>
      <c r="G3002">
        <v>43</v>
      </c>
      <c r="H3002">
        <v>60</v>
      </c>
    </row>
    <row r="3003" spans="1:8">
      <c r="A3003">
        <v>3002</v>
      </c>
      <c r="B3003" s="12">
        <v>46142</v>
      </c>
      <c r="C3003">
        <v>4</v>
      </c>
      <c r="D3003">
        <v>27</v>
      </c>
      <c r="E3003">
        <v>51</v>
      </c>
      <c r="F3003">
        <v>52</v>
      </c>
      <c r="G3003">
        <v>54</v>
      </c>
      <c r="H3003">
        <v>58</v>
      </c>
    </row>
    <row r="3004" spans="1:8">
      <c r="A3004">
        <v>3003</v>
      </c>
      <c r="B3004" s="12">
        <v>46144</v>
      </c>
      <c r="C3004">
        <v>8</v>
      </c>
      <c r="D3004">
        <v>24</v>
      </c>
      <c r="E3004">
        <v>27</v>
      </c>
      <c r="F3004">
        <v>37</v>
      </c>
      <c r="G3004">
        <v>47</v>
      </c>
      <c r="H3004">
        <v>55</v>
      </c>
    </row>
    <row r="3005" spans="1:8">
      <c r="A3005">
        <v>3004</v>
      </c>
      <c r="B3005" s="12">
        <v>46147</v>
      </c>
      <c r="C3005">
        <v>1</v>
      </c>
      <c r="D3005">
        <v>5</v>
      </c>
      <c r="E3005">
        <v>7</v>
      </c>
      <c r="F3005">
        <v>22</v>
      </c>
      <c r="G3005">
        <v>50</v>
      </c>
      <c r="H3005">
        <v>59</v>
      </c>
    </row>
    <row r="3006" spans="1:8">
      <c r="A3006">
        <v>3005</v>
      </c>
      <c r="B3006" s="12">
        <v>46149</v>
      </c>
      <c r="C3006">
        <v>17</v>
      </c>
      <c r="D3006">
        <v>23</v>
      </c>
      <c r="E3006">
        <v>29</v>
      </c>
      <c r="F3006">
        <v>30</v>
      </c>
      <c r="G3006">
        <v>48</v>
      </c>
      <c r="H3006">
        <v>50</v>
      </c>
    </row>
    <row r="3007" spans="1:8">
      <c r="A3007">
        <v>3006</v>
      </c>
      <c r="B3007" s="12">
        <v>46151</v>
      </c>
      <c r="C3007">
        <v>25</v>
      </c>
      <c r="D3007">
        <v>42</v>
      </c>
      <c r="E3007">
        <v>45</v>
      </c>
      <c r="F3007">
        <v>48</v>
      </c>
      <c r="G3007">
        <v>50</v>
      </c>
      <c r="H3007">
        <v>60</v>
      </c>
    </row>
    <row r="3008" spans="1:8">
      <c r="A3008">
        <v>3007</v>
      </c>
      <c r="B3008" s="12">
        <v>46154</v>
      </c>
      <c r="C3008">
        <v>17</v>
      </c>
      <c r="D3008">
        <v>19</v>
      </c>
      <c r="E3008">
        <v>27</v>
      </c>
      <c r="F3008">
        <v>32</v>
      </c>
      <c r="G3008">
        <v>38</v>
      </c>
      <c r="H3008">
        <v>44</v>
      </c>
    </row>
    <row r="3009" spans="1:8">
      <c r="A3009">
        <v>3008</v>
      </c>
      <c r="B3009" s="12">
        <v>46156</v>
      </c>
      <c r="C3009">
        <v>11</v>
      </c>
      <c r="D3009">
        <v>12</v>
      </c>
      <c r="E3009">
        <v>14</v>
      </c>
      <c r="F3009">
        <v>20</v>
      </c>
      <c r="G3009">
        <v>42</v>
      </c>
      <c r="H3009">
        <v>44</v>
      </c>
    </row>
    <row r="3010" spans="1:8">
      <c r="A3010">
        <v>3009</v>
      </c>
      <c r="B3010" s="12">
        <v>46158</v>
      </c>
      <c r="C3010">
        <v>4</v>
      </c>
      <c r="D3010">
        <v>6</v>
      </c>
      <c r="E3010">
        <v>8</v>
      </c>
      <c r="F3010">
        <v>18</v>
      </c>
      <c r="G3010">
        <v>21</v>
      </c>
      <c r="H3010">
        <v>30</v>
      </c>
    </row>
    <row r="3011" spans="1:8">
      <c r="A3011">
        <v>3010</v>
      </c>
      <c r="B3011" s="12">
        <v>46166</v>
      </c>
      <c r="C3011">
        <v>3</v>
      </c>
      <c r="D3011">
        <v>30</v>
      </c>
      <c r="E3011">
        <v>33</v>
      </c>
      <c r="F3011">
        <v>35</v>
      </c>
      <c r="G3011">
        <v>45</v>
      </c>
      <c r="H3011">
        <v>47</v>
      </c>
    </row>
    <row r="3012" spans="1:8">
      <c r="A3012">
        <v>3011</v>
      </c>
      <c r="B3012" s="12">
        <v>46168</v>
      </c>
      <c r="C3012">
        <v>2</v>
      </c>
      <c r="D3012">
        <v>5</v>
      </c>
      <c r="E3012">
        <v>27</v>
      </c>
      <c r="F3012">
        <v>36</v>
      </c>
      <c r="G3012">
        <v>40</v>
      </c>
      <c r="H3012">
        <v>60</v>
      </c>
    </row>
    <row r="3013" spans="1:8">
      <c r="A3013">
        <v>3012</v>
      </c>
      <c r="B3013" s="12">
        <v>46170</v>
      </c>
      <c r="C3013">
        <v>5</v>
      </c>
      <c r="D3013">
        <v>7</v>
      </c>
      <c r="E3013">
        <v>17</v>
      </c>
      <c r="F3013">
        <v>41</v>
      </c>
      <c r="G3013">
        <v>42</v>
      </c>
      <c r="H3013">
        <v>49</v>
      </c>
    </row>
    <row r="3014" spans="1:8">
      <c r="A3014">
        <v>3013</v>
      </c>
      <c r="B3014" s="12">
        <v>46172</v>
      </c>
      <c r="C3014">
        <v>2</v>
      </c>
      <c r="D3014">
        <v>14</v>
      </c>
      <c r="E3014">
        <v>21</v>
      </c>
      <c r="F3014">
        <v>22</v>
      </c>
      <c r="G3014">
        <v>34</v>
      </c>
      <c r="H3014">
        <v>44</v>
      </c>
    </row>
    <row r="3015" spans="1:8">
      <c r="A3015">
        <v>3014</v>
      </c>
      <c r="B3015" s="12">
        <v>46175</v>
      </c>
      <c r="C3015">
        <v>27</v>
      </c>
      <c r="D3015">
        <v>30</v>
      </c>
      <c r="E3015">
        <v>35</v>
      </c>
      <c r="F3015">
        <v>40</v>
      </c>
      <c r="G3015">
        <v>44</v>
      </c>
      <c r="H3015">
        <v>58</v>
      </c>
    </row>
    <row r="3016" spans="1:8">
      <c r="A3016">
        <v>3015</v>
      </c>
      <c r="B3016" s="12">
        <v>46179</v>
      </c>
      <c r="C3016">
        <v>9</v>
      </c>
      <c r="D3016">
        <v>18</v>
      </c>
      <c r="E3016">
        <v>26</v>
      </c>
      <c r="F3016">
        <v>31</v>
      </c>
      <c r="G3016">
        <v>53</v>
      </c>
      <c r="H3016">
        <v>58</v>
      </c>
    </row>
    <row r="3017" spans="1:8">
      <c r="A3017">
        <v>3016</v>
      </c>
      <c r="B3017" s="12">
        <v>46182</v>
      </c>
      <c r="C3017">
        <v>11</v>
      </c>
      <c r="D3017">
        <v>19</v>
      </c>
      <c r="E3017">
        <v>33</v>
      </c>
      <c r="F3017">
        <v>52</v>
      </c>
      <c r="G3017">
        <v>55</v>
      </c>
      <c r="H3017">
        <v>60</v>
      </c>
    </row>
    <row r="3018" spans="1:8">
      <c r="A3018">
        <v>3017</v>
      </c>
      <c r="B3018" s="12">
        <v>46184</v>
      </c>
      <c r="C3018">
        <v>4</v>
      </c>
      <c r="D3018">
        <v>6</v>
      </c>
      <c r="E3018">
        <v>26</v>
      </c>
      <c r="F3018">
        <v>28</v>
      </c>
      <c r="G3018">
        <v>32</v>
      </c>
      <c r="H3018">
        <v>45</v>
      </c>
    </row>
    <row r="3019" spans="1:8">
      <c r="A3019">
        <v>3018</v>
      </c>
      <c r="B3019" s="12">
        <v>46187</v>
      </c>
      <c r="C3019">
        <v>5</v>
      </c>
      <c r="D3019">
        <v>6</v>
      </c>
      <c r="E3019">
        <v>17</v>
      </c>
      <c r="F3019">
        <v>27</v>
      </c>
      <c r="G3019">
        <v>57</v>
      </c>
      <c r="H3019">
        <v>58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Atualizaasloterias">
                <anchor moveWithCells="1" sizeWithCells="1">
                  <from>
                    <xdr:col>1</xdr:col>
                    <xdr:colOff>428625</xdr:colOff>
                    <xdr:row>0</xdr:row>
                    <xdr:rowOff>238125</xdr:rowOff>
                  </from>
                  <to>
                    <xdr:col>3</xdr:col>
                    <xdr:colOff>209550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07C7C-ADA7-4D19-A91F-3DE8F7758138}">
  <sheetPr codeName="Plan27">
    <tabColor rgb="FFFFFF00"/>
  </sheetPr>
  <dimension ref="A1:IH519"/>
  <sheetViews>
    <sheetView showGridLines="0" tabSelected="1" zoomScaleNormal="100" workbookViewId="0">
      <selection activeCell="N11" sqref="N11"/>
    </sheetView>
  </sheetViews>
  <sheetFormatPr defaultColWidth="3.5703125" defaultRowHeight="15" customHeight="1"/>
  <cols>
    <col min="1" max="1" width="3.5703125" style="1"/>
    <col min="2" max="2" width="8.42578125" style="1" customWidth="1"/>
    <col min="3" max="10" width="3.5703125" style="1"/>
    <col min="11" max="11" width="3.5703125" style="3"/>
    <col min="12" max="21" width="3.5703125" style="1"/>
    <col min="22" max="22" width="4" style="1" bestFit="1" customWidth="1"/>
    <col min="23" max="23" width="3.5703125" style="1"/>
    <col min="24" max="24" width="3.85546875" style="1" customWidth="1"/>
    <col min="25" max="25" width="3.5703125" style="1"/>
    <col min="26" max="26" width="3.7109375" style="1" customWidth="1"/>
    <col min="27" max="27" width="4.7109375" style="1" customWidth="1"/>
    <col min="28" max="28" width="5" style="1" customWidth="1"/>
    <col min="29" max="29" width="4.28515625" style="1" customWidth="1"/>
    <col min="30" max="30" width="4.7109375" style="1" customWidth="1"/>
    <col min="31" max="31" width="4.28515625" style="1" customWidth="1"/>
    <col min="32" max="32" width="3.5703125" style="1" customWidth="1"/>
    <col min="33" max="37" width="3.5703125" style="1"/>
    <col min="38" max="38" width="4.42578125" style="1" bestFit="1" customWidth="1"/>
    <col min="39" max="41" width="3.5703125" style="1"/>
    <col min="42" max="42" width="4.28515625" style="1" customWidth="1"/>
    <col min="43" max="43" width="3.5703125" style="1"/>
    <col min="44" max="44" width="4.85546875" style="1" customWidth="1"/>
    <col min="45" max="45" width="4.42578125" style="1" customWidth="1"/>
    <col min="46" max="46" width="4" style="1" customWidth="1"/>
    <col min="47" max="47" width="4.28515625" style="1" customWidth="1"/>
    <col min="48" max="48" width="5.7109375" style="1" customWidth="1"/>
    <col min="49" max="49" width="4.42578125" style="1" customWidth="1"/>
    <col min="50" max="50" width="4.140625" style="1" customWidth="1"/>
    <col min="51" max="71" width="3.5703125" style="1"/>
    <col min="72" max="72" width="7.140625" style="1" bestFit="1" customWidth="1"/>
    <col min="73" max="87" width="3.5703125" style="1"/>
    <col min="88" max="89" width="4.42578125" style="1" customWidth="1"/>
    <col min="90" max="90" width="4.85546875" style="1" customWidth="1"/>
    <col min="91" max="91" width="6" style="1" customWidth="1"/>
    <col min="92" max="92" width="3.5703125" style="1"/>
    <col min="93" max="93" width="4.28515625" style="1" customWidth="1"/>
    <col min="94" max="94" width="4.140625" style="1" customWidth="1"/>
    <col min="95" max="121" width="3.5703125" style="1"/>
    <col min="122" max="122" width="3.5703125" style="1" customWidth="1"/>
    <col min="123" max="127" width="4.7109375" style="1" customWidth="1"/>
    <col min="128" max="129" width="3.7109375" style="1" customWidth="1"/>
    <col min="130" max="130" width="4.28515625" style="1" customWidth="1"/>
    <col min="131" max="132" width="3.5703125" style="1"/>
    <col min="133" max="150" width="3.28515625" style="4" customWidth="1"/>
    <col min="151" max="192" width="2.5703125" style="4" customWidth="1"/>
    <col min="193" max="225" width="3.5703125" style="1"/>
    <col min="226" max="226" width="3.5703125" style="1" customWidth="1"/>
    <col min="227" max="241" width="3.5703125" style="1"/>
    <col min="242" max="242" width="98.140625" style="1" customWidth="1"/>
    <col min="243" max="16384" width="3.5703125" style="1"/>
  </cols>
  <sheetData>
    <row r="1" spans="1:192" ht="16.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</row>
    <row r="2" spans="1:192" ht="18" customHeight="1">
      <c r="A2" s="163" t="s">
        <v>183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5"/>
      <c r="BA2" s="113"/>
      <c r="BB2" s="113"/>
      <c r="BC2" s="113"/>
      <c r="BD2" s="113"/>
      <c r="BE2" s="113"/>
      <c r="BF2" s="113"/>
      <c r="BG2" s="113"/>
      <c r="BH2" s="113"/>
      <c r="BI2" s="113"/>
      <c r="BJ2" s="113"/>
      <c r="BK2" s="113"/>
      <c r="BL2" s="113"/>
      <c r="BM2" s="113"/>
      <c r="BN2" s="113"/>
      <c r="BO2" s="113"/>
      <c r="BP2" s="113"/>
      <c r="BQ2" s="4"/>
      <c r="BR2" s="6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 s="25">
        <v>1</v>
      </c>
      <c r="CL2" s="25">
        <v>2</v>
      </c>
      <c r="CM2" s="25">
        <v>3</v>
      </c>
      <c r="CN2" s="25">
        <v>4</v>
      </c>
      <c r="CO2" s="25">
        <v>5</v>
      </c>
      <c r="CP2" s="25">
        <v>6</v>
      </c>
      <c r="CQ2" s="25">
        <v>7</v>
      </c>
      <c r="CR2" s="25">
        <v>8</v>
      </c>
      <c r="CS2" s="25">
        <v>9</v>
      </c>
      <c r="CT2" s="25">
        <v>10</v>
      </c>
      <c r="CU2" s="25">
        <v>11</v>
      </c>
      <c r="CV2" s="25">
        <v>12</v>
      </c>
      <c r="CW2" s="25">
        <v>13</v>
      </c>
      <c r="CX2" s="25">
        <v>14</v>
      </c>
      <c r="CY2" s="25">
        <v>15</v>
      </c>
      <c r="CZ2" s="25">
        <v>16</v>
      </c>
      <c r="DA2" s="25">
        <v>17</v>
      </c>
      <c r="DB2" s="25">
        <v>18</v>
      </c>
      <c r="DC2" s="25">
        <v>19</v>
      </c>
      <c r="DD2" s="25">
        <v>20</v>
      </c>
      <c r="DE2" s="25">
        <v>21</v>
      </c>
      <c r="DF2" s="25">
        <v>22</v>
      </c>
      <c r="DG2" s="25">
        <v>23</v>
      </c>
      <c r="DH2" s="25">
        <v>24</v>
      </c>
      <c r="DI2" s="25">
        <v>25</v>
      </c>
      <c r="DJ2" s="25">
        <v>26</v>
      </c>
      <c r="DK2" s="25">
        <v>27</v>
      </c>
      <c r="DL2" s="25">
        <v>28</v>
      </c>
      <c r="DM2" s="25">
        <v>29</v>
      </c>
      <c r="DN2" s="25">
        <v>30</v>
      </c>
      <c r="DO2" s="25">
        <v>31</v>
      </c>
      <c r="DP2" s="25">
        <v>32</v>
      </c>
      <c r="DQ2" s="25">
        <v>33</v>
      </c>
      <c r="DR2" s="25">
        <v>34</v>
      </c>
      <c r="DS2" s="25">
        <v>35</v>
      </c>
      <c r="DT2" s="25">
        <v>36</v>
      </c>
      <c r="DU2" s="25">
        <v>37</v>
      </c>
      <c r="DV2" s="25">
        <v>38</v>
      </c>
      <c r="DW2" s="25">
        <v>39</v>
      </c>
      <c r="DX2" s="25">
        <v>40</v>
      </c>
      <c r="DY2" s="25">
        <v>41</v>
      </c>
      <c r="DZ2" s="25">
        <v>42</v>
      </c>
      <c r="EA2" s="25">
        <v>43</v>
      </c>
      <c r="EB2" s="25">
        <v>44</v>
      </c>
      <c r="EC2" s="25">
        <v>45</v>
      </c>
      <c r="ED2" s="25">
        <v>46</v>
      </c>
      <c r="EE2" s="25">
        <v>47</v>
      </c>
      <c r="EF2" s="25">
        <v>48</v>
      </c>
      <c r="EG2" s="25">
        <v>49</v>
      </c>
      <c r="EH2" s="25">
        <v>50</v>
      </c>
      <c r="EI2" s="25">
        <v>51</v>
      </c>
      <c r="EJ2" s="25">
        <v>52</v>
      </c>
      <c r="EK2" s="25">
        <v>53</v>
      </c>
      <c r="EL2" s="25">
        <v>54</v>
      </c>
      <c r="EM2" s="25">
        <v>55</v>
      </c>
      <c r="EN2" s="25">
        <v>56</v>
      </c>
      <c r="EO2" s="25">
        <v>57</v>
      </c>
      <c r="EP2" s="25">
        <v>58</v>
      </c>
      <c r="EQ2" s="25">
        <v>59</v>
      </c>
      <c r="ER2" s="25">
        <v>60</v>
      </c>
    </row>
    <row r="3" spans="1:192" ht="15" customHeight="1">
      <c r="A3" s="166"/>
      <c r="B3" s="167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67"/>
      <c r="AM3" s="167"/>
      <c r="AN3" s="167"/>
      <c r="AO3" s="167"/>
      <c r="AP3" s="167"/>
      <c r="AQ3" s="167"/>
      <c r="AR3" s="167"/>
      <c r="AS3" s="167"/>
      <c r="AT3" s="167"/>
      <c r="AU3" s="167"/>
      <c r="AV3" s="167"/>
      <c r="AW3" s="167"/>
      <c r="AX3" s="167"/>
      <c r="AY3" s="167"/>
      <c r="AZ3" s="168"/>
      <c r="BA3" s="113"/>
      <c r="BB3" s="113"/>
      <c r="BC3" s="113"/>
      <c r="BD3" s="113"/>
      <c r="BE3" s="113"/>
      <c r="BF3" s="113"/>
      <c r="BG3" s="113"/>
      <c r="BH3" s="113"/>
      <c r="BI3" s="113"/>
      <c r="BJ3" s="113"/>
      <c r="BK3" s="113"/>
      <c r="BL3" s="113"/>
      <c r="BM3" s="113"/>
      <c r="BN3" s="113"/>
      <c r="BO3" s="113"/>
      <c r="BP3" s="113"/>
      <c r="BQ3" s="5"/>
      <c r="BR3" s="6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 s="25">
        <f t="shared" ref="CK3:DP3" si="0">IF(COUNTIF($W$16:$AB$16,CK2:FL2)=1,"",CK2)</f>
        <v>1</v>
      </c>
      <c r="CL3" s="25">
        <f t="shared" si="0"/>
        <v>2</v>
      </c>
      <c r="CM3" s="25">
        <f t="shared" si="0"/>
        <v>3</v>
      </c>
      <c r="CN3" s="25">
        <f t="shared" si="0"/>
        <v>4</v>
      </c>
      <c r="CO3" s="25">
        <f t="shared" si="0"/>
        <v>5</v>
      </c>
      <c r="CP3" s="25">
        <f t="shared" si="0"/>
        <v>6</v>
      </c>
      <c r="CQ3" s="25">
        <f t="shared" si="0"/>
        <v>7</v>
      </c>
      <c r="CR3" s="25">
        <f t="shared" si="0"/>
        <v>8</v>
      </c>
      <c r="CS3" s="25">
        <f t="shared" si="0"/>
        <v>9</v>
      </c>
      <c r="CT3" s="25">
        <f t="shared" si="0"/>
        <v>10</v>
      </c>
      <c r="CU3" s="25">
        <f t="shared" si="0"/>
        <v>11</v>
      </c>
      <c r="CV3" s="25">
        <f t="shared" si="0"/>
        <v>12</v>
      </c>
      <c r="CW3" s="25">
        <f t="shared" si="0"/>
        <v>13</v>
      </c>
      <c r="CX3" s="25">
        <f t="shared" si="0"/>
        <v>14</v>
      </c>
      <c r="CY3" s="25">
        <f t="shared" si="0"/>
        <v>15</v>
      </c>
      <c r="CZ3" s="25">
        <f t="shared" si="0"/>
        <v>16</v>
      </c>
      <c r="DA3" s="25">
        <f t="shared" si="0"/>
        <v>17</v>
      </c>
      <c r="DB3" s="25">
        <f t="shared" si="0"/>
        <v>18</v>
      </c>
      <c r="DC3" s="25">
        <f t="shared" si="0"/>
        <v>19</v>
      </c>
      <c r="DD3" s="25">
        <f t="shared" si="0"/>
        <v>20</v>
      </c>
      <c r="DE3" s="25">
        <f t="shared" si="0"/>
        <v>21</v>
      </c>
      <c r="DF3" s="25">
        <f t="shared" si="0"/>
        <v>22</v>
      </c>
      <c r="DG3" s="25">
        <f t="shared" si="0"/>
        <v>23</v>
      </c>
      <c r="DH3" s="25">
        <f t="shared" si="0"/>
        <v>24</v>
      </c>
      <c r="DI3" s="25">
        <f t="shared" si="0"/>
        <v>25</v>
      </c>
      <c r="DJ3" s="25">
        <f t="shared" si="0"/>
        <v>26</v>
      </c>
      <c r="DK3" s="25">
        <f t="shared" si="0"/>
        <v>27</v>
      </c>
      <c r="DL3" s="25">
        <f t="shared" si="0"/>
        <v>28</v>
      </c>
      <c r="DM3" s="25">
        <f t="shared" si="0"/>
        <v>29</v>
      </c>
      <c r="DN3" s="25">
        <f t="shared" si="0"/>
        <v>30</v>
      </c>
      <c r="DO3" s="25">
        <f t="shared" si="0"/>
        <v>31</v>
      </c>
      <c r="DP3" s="25">
        <f t="shared" si="0"/>
        <v>32</v>
      </c>
      <c r="DQ3" s="25">
        <f t="shared" ref="DQ3:ER3" si="1">IF(COUNTIF($W$16:$AB$16,DQ2:GR2)=1,"",DQ2)</f>
        <v>33</v>
      </c>
      <c r="DR3" s="25">
        <f t="shared" si="1"/>
        <v>34</v>
      </c>
      <c r="DS3" s="25">
        <f t="shared" si="1"/>
        <v>35</v>
      </c>
      <c r="DT3" s="25">
        <f t="shared" si="1"/>
        <v>36</v>
      </c>
      <c r="DU3" s="25">
        <f t="shared" si="1"/>
        <v>37</v>
      </c>
      <c r="DV3" s="25">
        <f t="shared" si="1"/>
        <v>38</v>
      </c>
      <c r="DW3" s="25">
        <f t="shared" si="1"/>
        <v>39</v>
      </c>
      <c r="DX3" s="25">
        <f t="shared" si="1"/>
        <v>40</v>
      </c>
      <c r="DY3" s="25">
        <f t="shared" si="1"/>
        <v>41</v>
      </c>
      <c r="DZ3" s="25">
        <f t="shared" si="1"/>
        <v>42</v>
      </c>
      <c r="EA3" s="25">
        <f t="shared" si="1"/>
        <v>43</v>
      </c>
      <c r="EB3" s="25">
        <f t="shared" si="1"/>
        <v>44</v>
      </c>
      <c r="EC3" s="25">
        <f t="shared" si="1"/>
        <v>45</v>
      </c>
      <c r="ED3" s="25">
        <f t="shared" si="1"/>
        <v>46</v>
      </c>
      <c r="EE3" s="25">
        <f t="shared" si="1"/>
        <v>47</v>
      </c>
      <c r="EF3" s="25">
        <f t="shared" si="1"/>
        <v>48</v>
      </c>
      <c r="EG3" s="25">
        <f t="shared" si="1"/>
        <v>49</v>
      </c>
      <c r="EH3" s="25">
        <f t="shared" si="1"/>
        <v>50</v>
      </c>
      <c r="EI3" s="25">
        <f t="shared" si="1"/>
        <v>51</v>
      </c>
      <c r="EJ3" s="25">
        <f t="shared" si="1"/>
        <v>52</v>
      </c>
      <c r="EK3" s="25">
        <f t="shared" si="1"/>
        <v>53</v>
      </c>
      <c r="EL3" s="25">
        <f t="shared" si="1"/>
        <v>54</v>
      </c>
      <c r="EM3" s="25">
        <f t="shared" si="1"/>
        <v>55</v>
      </c>
      <c r="EN3" s="25">
        <f t="shared" si="1"/>
        <v>56</v>
      </c>
      <c r="EO3" s="25">
        <f t="shared" si="1"/>
        <v>57</v>
      </c>
      <c r="EP3" s="25">
        <f t="shared" si="1"/>
        <v>58</v>
      </c>
      <c r="EQ3" s="25">
        <f t="shared" si="1"/>
        <v>59</v>
      </c>
      <c r="ER3" s="25">
        <f t="shared" si="1"/>
        <v>60</v>
      </c>
    </row>
    <row r="4" spans="1:192" ht="15" customHeight="1">
      <c r="A4" s="166"/>
      <c r="B4" s="167"/>
      <c r="C4" s="167"/>
      <c r="D4" s="167"/>
      <c r="E4" s="167"/>
      <c r="F4" s="167"/>
      <c r="G4" s="167"/>
      <c r="H4" s="167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Z4" s="167"/>
      <c r="AA4" s="167"/>
      <c r="AB4" s="167"/>
      <c r="AC4" s="167"/>
      <c r="AD4" s="167"/>
      <c r="AE4" s="167"/>
      <c r="AF4" s="167"/>
      <c r="AG4" s="167"/>
      <c r="AH4" s="167"/>
      <c r="AI4" s="167"/>
      <c r="AJ4" s="167"/>
      <c r="AK4" s="167"/>
      <c r="AL4" s="167"/>
      <c r="AM4" s="167"/>
      <c r="AN4" s="167"/>
      <c r="AO4" s="167"/>
      <c r="AP4" s="167"/>
      <c r="AQ4" s="167"/>
      <c r="AR4" s="167"/>
      <c r="AS4" s="167"/>
      <c r="AT4" s="167"/>
      <c r="AU4" s="167"/>
      <c r="AV4" s="167"/>
      <c r="AW4" s="167"/>
      <c r="AX4" s="167"/>
      <c r="AY4" s="167"/>
      <c r="AZ4" s="168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 s="2">
        <f>IFERROR(SMALL($CK$3:$FL$3,COLUMN(A2)),"")</f>
        <v>1</v>
      </c>
      <c r="CL4" s="2">
        <f t="shared" ref="CL4:EL4" si="2">IFERROR(SMALL($CK$3:$FL$3,COLUMN(B2)),"")</f>
        <v>2</v>
      </c>
      <c r="CM4" s="2">
        <f t="shared" si="2"/>
        <v>3</v>
      </c>
      <c r="CN4" s="2">
        <f t="shared" si="2"/>
        <v>4</v>
      </c>
      <c r="CO4" s="2">
        <f t="shared" si="2"/>
        <v>5</v>
      </c>
      <c r="CP4" s="2">
        <f t="shared" si="2"/>
        <v>6</v>
      </c>
      <c r="CQ4" s="2">
        <f t="shared" si="2"/>
        <v>7</v>
      </c>
      <c r="CR4" s="2">
        <f t="shared" si="2"/>
        <v>8</v>
      </c>
      <c r="CS4" s="2">
        <f t="shared" si="2"/>
        <v>9</v>
      </c>
      <c r="CT4" s="2">
        <f t="shared" si="2"/>
        <v>10</v>
      </c>
      <c r="CU4" s="2">
        <f t="shared" si="2"/>
        <v>11</v>
      </c>
      <c r="CV4" s="2">
        <f t="shared" si="2"/>
        <v>12</v>
      </c>
      <c r="CW4" s="2">
        <f t="shared" si="2"/>
        <v>13</v>
      </c>
      <c r="CX4" s="2">
        <f t="shared" si="2"/>
        <v>14</v>
      </c>
      <c r="CY4" s="2">
        <f t="shared" si="2"/>
        <v>15</v>
      </c>
      <c r="CZ4" s="2">
        <f t="shared" si="2"/>
        <v>16</v>
      </c>
      <c r="DA4" s="2">
        <f t="shared" si="2"/>
        <v>17</v>
      </c>
      <c r="DB4" s="2">
        <f t="shared" si="2"/>
        <v>18</v>
      </c>
      <c r="DC4" s="2">
        <f t="shared" si="2"/>
        <v>19</v>
      </c>
      <c r="DD4" s="2">
        <f t="shared" si="2"/>
        <v>20</v>
      </c>
      <c r="DE4" s="2">
        <f t="shared" si="2"/>
        <v>21</v>
      </c>
      <c r="DF4" s="2">
        <f t="shared" si="2"/>
        <v>22</v>
      </c>
      <c r="DG4" s="2">
        <f t="shared" si="2"/>
        <v>23</v>
      </c>
      <c r="DH4" s="2">
        <f t="shared" si="2"/>
        <v>24</v>
      </c>
      <c r="DI4" s="2">
        <f t="shared" si="2"/>
        <v>25</v>
      </c>
      <c r="DJ4" s="2">
        <f t="shared" si="2"/>
        <v>26</v>
      </c>
      <c r="DK4" s="2">
        <f t="shared" si="2"/>
        <v>27</v>
      </c>
      <c r="DL4" s="2">
        <f t="shared" si="2"/>
        <v>28</v>
      </c>
      <c r="DM4" s="2">
        <f t="shared" si="2"/>
        <v>29</v>
      </c>
      <c r="DN4" s="2">
        <f t="shared" si="2"/>
        <v>30</v>
      </c>
      <c r="DO4" s="2">
        <f t="shared" si="2"/>
        <v>31</v>
      </c>
      <c r="DP4" s="2">
        <f t="shared" si="2"/>
        <v>32</v>
      </c>
      <c r="DQ4" s="2">
        <f t="shared" si="2"/>
        <v>33</v>
      </c>
      <c r="DR4" s="2">
        <f t="shared" si="2"/>
        <v>34</v>
      </c>
      <c r="DS4" s="2">
        <f t="shared" si="2"/>
        <v>35</v>
      </c>
      <c r="DT4" s="2">
        <f t="shared" si="2"/>
        <v>36</v>
      </c>
      <c r="DU4" s="2">
        <f t="shared" si="2"/>
        <v>37</v>
      </c>
      <c r="DV4" s="2">
        <f t="shared" si="2"/>
        <v>38</v>
      </c>
      <c r="DW4" s="2">
        <f t="shared" si="2"/>
        <v>39</v>
      </c>
      <c r="DX4" s="2">
        <f t="shared" si="2"/>
        <v>40</v>
      </c>
      <c r="DY4" s="2">
        <f t="shared" si="2"/>
        <v>41</v>
      </c>
      <c r="DZ4" s="2">
        <f t="shared" si="2"/>
        <v>42</v>
      </c>
      <c r="EA4" s="2">
        <f t="shared" si="2"/>
        <v>43</v>
      </c>
      <c r="EB4" s="2">
        <f t="shared" si="2"/>
        <v>44</v>
      </c>
      <c r="EC4" s="2">
        <f t="shared" si="2"/>
        <v>45</v>
      </c>
      <c r="ED4" s="2">
        <f t="shared" si="2"/>
        <v>46</v>
      </c>
      <c r="EE4" s="2">
        <f t="shared" si="2"/>
        <v>47</v>
      </c>
      <c r="EF4" s="2">
        <f t="shared" si="2"/>
        <v>48</v>
      </c>
      <c r="EG4" s="2">
        <f t="shared" si="2"/>
        <v>49</v>
      </c>
      <c r="EH4" s="2">
        <f t="shared" si="2"/>
        <v>50</v>
      </c>
      <c r="EI4" s="2">
        <f t="shared" si="2"/>
        <v>51</v>
      </c>
      <c r="EJ4" s="2">
        <f t="shared" si="2"/>
        <v>52</v>
      </c>
      <c r="EK4" s="2">
        <f t="shared" si="2"/>
        <v>53</v>
      </c>
      <c r="EL4" s="2">
        <f t="shared" si="2"/>
        <v>54</v>
      </c>
    </row>
    <row r="5" spans="1:192" ht="15" customHeight="1" thickBot="1">
      <c r="A5" s="169"/>
      <c r="B5" s="170"/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70"/>
      <c r="T5" s="170"/>
      <c r="U5" s="170"/>
      <c r="V5" s="170"/>
      <c r="W5" s="170"/>
      <c r="X5" s="170"/>
      <c r="Y5" s="170"/>
      <c r="Z5" s="170"/>
      <c r="AA5" s="170"/>
      <c r="AB5" s="170"/>
      <c r="AC5" s="170"/>
      <c r="AD5" s="170"/>
      <c r="AE5" s="170"/>
      <c r="AF5" s="170"/>
      <c r="AG5" s="170"/>
      <c r="AH5" s="170"/>
      <c r="AI5" s="170"/>
      <c r="AJ5" s="170"/>
      <c r="AK5" s="170"/>
      <c r="AL5" s="170"/>
      <c r="AM5" s="170"/>
      <c r="AN5" s="170"/>
      <c r="AO5" s="170"/>
      <c r="AP5" s="170"/>
      <c r="AQ5" s="170"/>
      <c r="AR5" s="170"/>
      <c r="AS5" s="170"/>
      <c r="AT5" s="170"/>
      <c r="AU5" s="170"/>
      <c r="AV5" s="170"/>
      <c r="AW5" s="170"/>
      <c r="AX5" s="170"/>
      <c r="AY5" s="170"/>
      <c r="AZ5" s="171"/>
      <c r="BA5" s="113"/>
      <c r="BB5" s="113"/>
      <c r="BC5" s="113"/>
      <c r="BD5" s="113"/>
      <c r="BE5" s="113"/>
      <c r="BF5" s="113"/>
      <c r="BG5" s="113"/>
      <c r="BH5" s="113"/>
      <c r="BI5" s="113"/>
      <c r="BJ5" s="113"/>
      <c r="BK5" s="113"/>
      <c r="BL5" s="113"/>
      <c r="BM5" s="113"/>
      <c r="BN5" s="113"/>
      <c r="BO5" s="113"/>
      <c r="BP5" s="113"/>
      <c r="BQ5" s="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</row>
    <row r="6" spans="1:192" ht="15" customHeight="1">
      <c r="A6" s="161"/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14"/>
      <c r="S6" s="114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6"/>
      <c r="AG6" s="116"/>
      <c r="AH6" s="116"/>
      <c r="AI6" s="116"/>
      <c r="AJ6" s="116"/>
      <c r="AK6" s="116"/>
      <c r="AL6" s="117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4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C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</row>
    <row r="7" spans="1:192" ht="15" customHeight="1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113"/>
      <c r="AE7" s="113"/>
      <c r="AF7" s="172" t="s">
        <v>65</v>
      </c>
      <c r="AG7" s="173"/>
      <c r="AH7" s="113"/>
      <c r="AI7" s="113"/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  <c r="AW7" s="113"/>
      <c r="AX7" s="113"/>
      <c r="AY7" s="113"/>
      <c r="AZ7" s="113"/>
      <c r="BA7" s="113"/>
      <c r="BB7" s="113"/>
      <c r="BC7" s="113"/>
      <c r="BD7" s="113"/>
      <c r="BE7" s="113"/>
      <c r="BF7" s="113"/>
      <c r="BG7" s="113"/>
      <c r="BH7" s="113"/>
      <c r="BI7" s="113"/>
      <c r="BJ7" s="113"/>
      <c r="BK7" s="113"/>
      <c r="BL7" s="113"/>
      <c r="BM7" s="113"/>
      <c r="BN7" s="113"/>
      <c r="BO7" s="113"/>
      <c r="BP7" s="113"/>
      <c r="BQ7" s="4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</row>
    <row r="8" spans="1:192" ht="15.75" customHeight="1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4"/>
      <c r="M8" s="114"/>
      <c r="N8" s="114"/>
      <c r="O8" s="114"/>
      <c r="P8" s="114"/>
      <c r="Q8" s="113"/>
      <c r="R8" s="113"/>
      <c r="S8" s="113"/>
      <c r="T8" s="113"/>
      <c r="U8" s="110"/>
      <c r="V8" s="110"/>
      <c r="W8" s="110" t="s">
        <v>10</v>
      </c>
      <c r="X8" s="110"/>
      <c r="Y8" s="110"/>
      <c r="Z8" s="110"/>
      <c r="AA8" s="110"/>
      <c r="AB8" s="110"/>
      <c r="AC8" s="113"/>
      <c r="AD8" s="113"/>
      <c r="AE8" s="113"/>
      <c r="AF8" s="174">
        <f>SUBTOTAL(3,AR20:AR178)</f>
        <v>159</v>
      </c>
      <c r="AG8" s="175"/>
      <c r="AH8" s="113"/>
      <c r="AI8" s="113"/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  <c r="AW8" s="113"/>
      <c r="AX8" s="113"/>
      <c r="AY8" s="113"/>
      <c r="AZ8" s="113"/>
      <c r="BA8" s="113"/>
      <c r="BB8" s="113"/>
      <c r="BC8" s="113"/>
      <c r="BD8" s="113"/>
      <c r="BE8" s="113"/>
      <c r="BF8" s="113"/>
      <c r="BG8" s="113"/>
      <c r="BH8" s="113"/>
      <c r="BI8" s="113"/>
      <c r="BJ8" s="113"/>
      <c r="BK8" s="113"/>
      <c r="BL8" s="113"/>
      <c r="BM8" s="113"/>
      <c r="BN8" s="113"/>
      <c r="BO8" s="113"/>
      <c r="BP8" s="113"/>
      <c r="BQ8" s="4"/>
      <c r="BR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L8" t="s">
        <v>40</v>
      </c>
      <c r="CM8" s="133">
        <v>2</v>
      </c>
      <c r="CN8" s="134">
        <v>3</v>
      </c>
      <c r="CO8" s="134">
        <v>5</v>
      </c>
      <c r="CP8" s="134">
        <v>7</v>
      </c>
      <c r="CQ8" s="134">
        <v>11</v>
      </c>
      <c r="CR8" s="134">
        <v>13</v>
      </c>
      <c r="CS8" s="134">
        <v>17</v>
      </c>
      <c r="CT8" s="134">
        <v>19</v>
      </c>
      <c r="CU8" s="134">
        <v>23</v>
      </c>
      <c r="CV8" s="134">
        <v>29</v>
      </c>
      <c r="CW8" s="134">
        <v>31</v>
      </c>
      <c r="CX8" s="134">
        <v>37</v>
      </c>
      <c r="CY8" s="134">
        <v>41</v>
      </c>
      <c r="CZ8" s="134">
        <v>43</v>
      </c>
      <c r="DA8" s="134">
        <v>47</v>
      </c>
      <c r="DB8" s="134">
        <v>53</v>
      </c>
      <c r="DD8" s="6" t="s">
        <v>180</v>
      </c>
      <c r="DE8" s="6"/>
      <c r="DF8" s="6"/>
      <c r="DG8" s="6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</row>
    <row r="9" spans="1:192" ht="15" customHeight="1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4"/>
      <c r="M9" s="114"/>
      <c r="N9" s="114"/>
      <c r="O9" s="114"/>
      <c r="P9" s="114"/>
      <c r="Q9" s="113"/>
      <c r="R9" s="113"/>
      <c r="S9" s="113"/>
      <c r="T9" s="113"/>
      <c r="U9" s="108">
        <v>6</v>
      </c>
      <c r="V9" s="112" cm="1">
        <f t="array" aca="1" ref="V9" ca="1">SUMPRODUCT(SUBTOTAL(109,OFFSET($AR$20,ROW($AR$20:$AR$178)-ROW($AR$20),0)),($AR$20:$AR$178=U9)/6)</f>
        <v>25</v>
      </c>
      <c r="W9" s="176">
        <v>20</v>
      </c>
      <c r="X9" s="176"/>
      <c r="Y9" s="176"/>
      <c r="Z9" s="177">
        <f ca="1">V9*W9</f>
        <v>500</v>
      </c>
      <c r="AA9" s="177"/>
      <c r="AB9" s="177"/>
      <c r="AC9" s="113"/>
      <c r="AD9" s="113"/>
      <c r="AE9" s="113"/>
      <c r="AF9" s="113"/>
      <c r="AG9" s="113"/>
      <c r="AH9" s="113"/>
      <c r="AI9" s="113"/>
      <c r="AJ9" s="113"/>
      <c r="AK9" s="113"/>
      <c r="AL9" s="178">
        <v>49</v>
      </c>
      <c r="AM9" s="178"/>
      <c r="AN9" s="113"/>
      <c r="AO9" s="113"/>
      <c r="AP9" s="113"/>
      <c r="AQ9" s="113"/>
      <c r="AR9" s="113"/>
      <c r="AS9" s="113"/>
      <c r="AT9" s="113"/>
      <c r="AU9" s="113"/>
      <c r="AV9" s="113"/>
      <c r="AW9" s="113"/>
      <c r="AX9" s="113"/>
      <c r="AY9" s="113"/>
      <c r="AZ9" s="113"/>
      <c r="BA9" s="113"/>
      <c r="BB9" s="113"/>
      <c r="BC9" s="113"/>
      <c r="BD9" s="113"/>
      <c r="BE9" s="113"/>
      <c r="BF9" s="113"/>
      <c r="BG9" s="113"/>
      <c r="BH9" s="113"/>
      <c r="BI9" s="113"/>
      <c r="BJ9" s="113"/>
      <c r="BK9" s="113"/>
      <c r="BL9" s="113"/>
      <c r="BM9" s="113"/>
      <c r="BN9" s="113"/>
      <c r="BO9" s="113"/>
      <c r="BP9" s="113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Q9"/>
      <c r="CR9"/>
      <c r="CS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</row>
    <row r="10" spans="1:192" ht="15" customHeight="1">
      <c r="A10" s="115"/>
      <c r="B10" s="113"/>
      <c r="C10" s="113"/>
      <c r="D10" s="113"/>
      <c r="E10" s="113"/>
      <c r="F10" s="113"/>
      <c r="G10" s="115"/>
      <c r="H10" s="115"/>
      <c r="I10" s="115"/>
      <c r="J10" s="115"/>
      <c r="K10" s="115"/>
      <c r="L10" s="115"/>
      <c r="M10" s="115"/>
      <c r="N10" s="115"/>
      <c r="O10" s="115"/>
      <c r="P10" s="115"/>
      <c r="Q10" s="113"/>
      <c r="R10" s="113"/>
      <c r="S10" s="113"/>
      <c r="T10" s="113"/>
      <c r="U10" s="17" t="s">
        <v>11</v>
      </c>
      <c r="V10" s="17"/>
      <c r="W10" s="18"/>
      <c r="X10" s="179">
        <f>AF8</f>
        <v>159</v>
      </c>
      <c r="Y10" s="179"/>
      <c r="Z10" s="180">
        <f>SUM(X10*X11)</f>
        <v>318</v>
      </c>
      <c r="AA10" s="180"/>
      <c r="AB10" s="180"/>
      <c r="AC10" s="113"/>
      <c r="AD10" s="113"/>
      <c r="AE10" s="114"/>
      <c r="AF10" s="25">
        <f>VLOOKUP($AL$9,automat,C1,0)</f>
        <v>1</v>
      </c>
      <c r="AG10" s="25">
        <f>VLOOKUP($AL$9,automat,D1,0)</f>
        <v>3</v>
      </c>
      <c r="AH10" s="25">
        <f>VLOOKUP($AL$9,automat,E1,0)</f>
        <v>5</v>
      </c>
      <c r="AI10" s="25">
        <f>VLOOKUP($AL$9,automat,F1,0)</f>
        <v>23</v>
      </c>
      <c r="AJ10" s="25">
        <f>VLOOKUP($AL$9,automat,G1,0)</f>
        <v>24</v>
      </c>
      <c r="AK10" s="25">
        <f>VLOOKUP($AL$9,automat,H1,0)</f>
        <v>51</v>
      </c>
      <c r="AL10" s="103"/>
      <c r="AM10" s="103"/>
      <c r="AN10" s="113"/>
      <c r="AO10" s="113"/>
      <c r="AP10" s="113"/>
      <c r="AQ10" s="113"/>
      <c r="AR10" s="113"/>
      <c r="AS10" s="113"/>
      <c r="AT10" s="113"/>
      <c r="AU10" s="113"/>
      <c r="AV10" s="113"/>
      <c r="AW10" s="113"/>
      <c r="AX10" s="113"/>
      <c r="AY10" s="113"/>
      <c r="AZ10" s="113"/>
      <c r="BA10" s="113"/>
      <c r="BB10" s="113"/>
      <c r="BC10" s="113"/>
      <c r="BD10" s="113"/>
      <c r="BE10" s="113"/>
      <c r="BF10" s="113"/>
      <c r="BG10" s="113"/>
      <c r="BH10" s="113"/>
      <c r="BI10" s="113"/>
      <c r="BJ10" s="113"/>
      <c r="BK10" s="113"/>
      <c r="BL10" s="113"/>
      <c r="BM10" s="113"/>
      <c r="BN10" s="113"/>
      <c r="BO10" s="113"/>
      <c r="BP10" s="113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K10" s="135" t="s">
        <v>178</v>
      </c>
      <c r="CM10" s="136">
        <v>1</v>
      </c>
      <c r="CN10" s="137">
        <v>2</v>
      </c>
      <c r="CO10" s="137">
        <v>3</v>
      </c>
      <c r="CP10" s="137">
        <v>5</v>
      </c>
      <c r="CQ10" s="137">
        <v>8</v>
      </c>
      <c r="CR10" s="137">
        <v>13</v>
      </c>
      <c r="CS10" s="137">
        <v>21</v>
      </c>
      <c r="CT10" s="137">
        <v>34</v>
      </c>
      <c r="CU10" s="137">
        <v>55</v>
      </c>
      <c r="CV10" s="5"/>
      <c r="CW10" s="6" t="s">
        <v>181</v>
      </c>
      <c r="CX10" s="6"/>
      <c r="CY10" s="6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</row>
    <row r="11" spans="1:192" ht="15" customHeight="1">
      <c r="A11" s="113"/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3"/>
      <c r="R11" s="113"/>
      <c r="S11" s="113"/>
      <c r="T11" s="113"/>
      <c r="U11" s="19" t="s">
        <v>12</v>
      </c>
      <c r="V11" s="20"/>
      <c r="W11" s="20"/>
      <c r="X11" s="181">
        <v>2</v>
      </c>
      <c r="Y11" s="181"/>
      <c r="Z11" s="182"/>
      <c r="AA11" s="182"/>
      <c r="AB11" s="182"/>
      <c r="AC11" s="113"/>
      <c r="AD11" s="113"/>
      <c r="AE11" s="114"/>
      <c r="AF11" s="114"/>
      <c r="AG11" s="114"/>
      <c r="AH11" s="114"/>
      <c r="AI11" s="114"/>
      <c r="AJ11" s="114"/>
      <c r="AK11" s="114"/>
      <c r="AL11" s="103"/>
      <c r="AM11" s="103"/>
      <c r="AN11" s="113"/>
      <c r="AO11" s="113"/>
      <c r="AP11" s="113"/>
      <c r="AQ11" s="113"/>
      <c r="AR11" s="113"/>
      <c r="AS11" s="113"/>
      <c r="AT11" s="113"/>
      <c r="AU11" s="113"/>
      <c r="AV11" s="113"/>
      <c r="AW11" s="113"/>
      <c r="AX11" s="113"/>
      <c r="AY11" s="113"/>
      <c r="AZ11" s="113"/>
      <c r="BA11" s="113"/>
      <c r="BB11" s="113"/>
      <c r="BC11" s="113"/>
      <c r="BD11" s="113"/>
      <c r="BE11" s="113"/>
      <c r="BF11" s="113"/>
      <c r="BG11" s="113"/>
      <c r="BH11" s="113"/>
      <c r="BI11" s="113"/>
      <c r="BJ11" s="113"/>
      <c r="BK11" s="113"/>
      <c r="BL11" s="113"/>
      <c r="BM11" s="113"/>
      <c r="BN11" s="113"/>
      <c r="BO11" s="113"/>
      <c r="BP11" s="113"/>
      <c r="BT11"/>
      <c r="BU11"/>
      <c r="BV11"/>
      <c r="BW11"/>
      <c r="BX11"/>
      <c r="BY11"/>
      <c r="BZ11"/>
      <c r="CA11"/>
      <c r="CB11"/>
      <c r="CC11"/>
      <c r="CD11"/>
      <c r="CE11" s="5"/>
      <c r="CF11"/>
      <c r="CG11"/>
      <c r="CS11"/>
      <c r="CT11"/>
      <c r="CU11"/>
      <c r="CV11"/>
      <c r="CW11"/>
      <c r="CX11"/>
      <c r="CY11"/>
      <c r="CZ11"/>
      <c r="DA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</row>
    <row r="12" spans="1:192" ht="15" customHeight="1">
      <c r="A12" s="113"/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3"/>
      <c r="R12" s="113"/>
      <c r="S12" s="113"/>
      <c r="T12" s="113"/>
      <c r="U12" s="111" t="s">
        <v>13</v>
      </c>
      <c r="V12" s="109"/>
      <c r="W12" s="109"/>
      <c r="X12" s="109"/>
      <c r="Y12" s="109"/>
      <c r="Z12" s="183">
        <f ca="1">SUM(Z9-Z10)</f>
        <v>182</v>
      </c>
      <c r="AA12" s="183"/>
      <c r="AB12" s="183"/>
      <c r="AC12" s="113"/>
      <c r="AD12" s="113"/>
      <c r="AE12" s="114"/>
      <c r="AF12" s="114"/>
      <c r="AG12" s="113"/>
      <c r="AH12" s="113"/>
      <c r="AI12" s="113"/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  <c r="AW12" s="113"/>
      <c r="AX12" s="113"/>
      <c r="AY12" s="113"/>
      <c r="AZ12" s="113"/>
      <c r="BA12" s="113"/>
      <c r="BB12" s="113"/>
      <c r="BC12" s="113"/>
      <c r="BD12" s="113"/>
      <c r="BE12" s="113"/>
      <c r="BF12" s="113"/>
      <c r="BG12" s="113"/>
      <c r="BH12" s="113"/>
      <c r="BI12" s="113"/>
      <c r="BJ12" s="113"/>
      <c r="BK12" s="113"/>
      <c r="BL12" s="113"/>
      <c r="BM12" s="113"/>
      <c r="BN12" s="113"/>
      <c r="BO12" s="113"/>
      <c r="BP12" s="113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M12" s="138">
        <v>3</v>
      </c>
      <c r="CN12" s="139">
        <v>6</v>
      </c>
      <c r="CO12" s="139">
        <v>9</v>
      </c>
      <c r="CP12" s="139">
        <v>12</v>
      </c>
      <c r="CQ12" s="139">
        <v>15</v>
      </c>
      <c r="CR12" s="139">
        <v>18</v>
      </c>
      <c r="CS12" s="140">
        <v>21</v>
      </c>
      <c r="CT12" s="140">
        <v>24</v>
      </c>
      <c r="CU12" s="140">
        <v>27</v>
      </c>
      <c r="CV12" s="140">
        <v>30</v>
      </c>
      <c r="CW12" s="140">
        <v>33</v>
      </c>
      <c r="CX12" s="140">
        <v>36</v>
      </c>
      <c r="CY12" s="140">
        <v>39</v>
      </c>
      <c r="CZ12" s="140">
        <v>42</v>
      </c>
      <c r="DA12" s="140">
        <v>45</v>
      </c>
      <c r="DB12" s="139">
        <v>48</v>
      </c>
      <c r="DC12" s="139">
        <v>51</v>
      </c>
      <c r="DD12" s="139">
        <v>54</v>
      </c>
      <c r="DE12" s="139">
        <v>57</v>
      </c>
      <c r="DF12" s="139">
        <v>60</v>
      </c>
      <c r="DG12" s="1" t="s">
        <v>182</v>
      </c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</row>
    <row r="13" spans="1:192" ht="15" customHeight="1">
      <c r="A13" s="162"/>
      <c r="B13" s="162"/>
      <c r="C13" s="162"/>
      <c r="D13" s="162"/>
      <c r="E13" s="162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113"/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  <c r="BA13" s="113"/>
      <c r="BB13" s="113"/>
      <c r="BC13" s="113"/>
      <c r="BD13" s="113"/>
      <c r="BE13" s="113"/>
      <c r="BF13" s="113"/>
      <c r="BG13" s="113"/>
      <c r="BH13" s="113"/>
      <c r="BI13" s="113"/>
      <c r="BJ13" s="113"/>
      <c r="BK13" s="113"/>
      <c r="BL13" s="113"/>
      <c r="BM13" s="113"/>
      <c r="BN13" s="113"/>
      <c r="BO13" s="113"/>
      <c r="BP13" s="113"/>
      <c r="BV13"/>
      <c r="BW13"/>
      <c r="BX13"/>
      <c r="BY13"/>
      <c r="BZ13"/>
      <c r="CA13"/>
      <c r="CB13"/>
      <c r="CC13"/>
      <c r="CD13"/>
      <c r="CE13"/>
      <c r="CF13"/>
      <c r="CG13"/>
      <c r="CH13"/>
      <c r="CQ13"/>
      <c r="CR13"/>
      <c r="CS13"/>
      <c r="CT13"/>
      <c r="CU13"/>
      <c r="CV13"/>
      <c r="CW13"/>
      <c r="CX13"/>
      <c r="CY13"/>
      <c r="CZ13"/>
      <c r="DA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</row>
    <row r="14" spans="1:192" ht="15" customHeight="1">
      <c r="A14" s="113"/>
      <c r="B14" s="114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3"/>
      <c r="AW14" s="113"/>
      <c r="AX14" s="113"/>
      <c r="AY14" s="113"/>
      <c r="AZ14" s="113"/>
      <c r="BA14" s="113"/>
      <c r="BB14" s="113"/>
      <c r="BC14" s="113"/>
      <c r="BD14" s="113"/>
      <c r="BE14" s="113"/>
      <c r="BF14" s="113"/>
      <c r="BG14" s="113"/>
      <c r="BH14" s="113"/>
      <c r="BI14" s="113"/>
      <c r="BJ14" s="113"/>
      <c r="BK14" s="113"/>
      <c r="BL14" s="113"/>
      <c r="BM14" s="113"/>
      <c r="BN14" s="113"/>
      <c r="BO14" s="113"/>
      <c r="BP14" s="113"/>
      <c r="BV14"/>
      <c r="BW14"/>
      <c r="BX14"/>
      <c r="BY14"/>
      <c r="BZ14"/>
      <c r="CA14"/>
      <c r="CB14"/>
      <c r="CC14"/>
      <c r="CD14"/>
      <c r="CE14"/>
      <c r="CF14"/>
      <c r="CG14"/>
      <c r="CU14"/>
      <c r="CV14"/>
      <c r="CW14"/>
      <c r="CX14"/>
      <c r="CY14"/>
      <c r="CZ14"/>
      <c r="DA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</row>
    <row r="15" spans="1:192" ht="15" customHeight="1">
      <c r="A15" s="113"/>
      <c r="B15" s="114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84" t="s">
        <v>186</v>
      </c>
      <c r="X15" s="184"/>
      <c r="Y15" s="184"/>
      <c r="Z15" s="184"/>
      <c r="AA15" s="184"/>
      <c r="AB15" s="184"/>
      <c r="AC15" s="114"/>
      <c r="AD15" s="114"/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14"/>
      <c r="AP15" s="114"/>
      <c r="AQ15" s="114"/>
      <c r="AR15" s="113"/>
      <c r="AS15" s="113"/>
      <c r="AT15" s="113"/>
      <c r="AU15" s="113"/>
      <c r="AV15" s="113"/>
      <c r="AW15" s="113"/>
      <c r="AX15" s="113"/>
      <c r="AY15" s="114"/>
      <c r="AZ15" s="114"/>
      <c r="BA15" s="114"/>
      <c r="BB15" s="114"/>
      <c r="BC15" s="114"/>
      <c r="BD15" s="114"/>
      <c r="BE15" s="114"/>
      <c r="BF15" s="114"/>
      <c r="BG15" s="113"/>
      <c r="BH15" s="113"/>
      <c r="BI15" s="113"/>
      <c r="BJ15" s="113"/>
      <c r="BK15" s="113"/>
      <c r="BL15" s="113"/>
      <c r="BM15" s="113"/>
      <c r="BN15" s="113"/>
      <c r="BO15" s="113"/>
      <c r="BP15" s="113"/>
      <c r="BU15" s="3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ht="15" customHeight="1">
      <c r="A16" s="113"/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25"/>
      <c r="X16" s="25"/>
      <c r="Y16" s="25"/>
      <c r="Z16" s="25"/>
      <c r="AA16" s="25"/>
      <c r="AB16" s="157"/>
      <c r="AC16" s="114"/>
      <c r="AD16" s="114"/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14"/>
      <c r="AP16" s="114"/>
      <c r="AQ16" s="114"/>
      <c r="AR16" s="188" t="s">
        <v>173</v>
      </c>
      <c r="AS16" s="189" t="s">
        <v>174</v>
      </c>
      <c r="AT16" s="190" t="s">
        <v>175</v>
      </c>
      <c r="AU16" s="191" t="s">
        <v>176</v>
      </c>
      <c r="AV16" s="192" t="s">
        <v>177</v>
      </c>
      <c r="AW16" s="193" t="s">
        <v>178</v>
      </c>
      <c r="AX16" s="185" t="s">
        <v>179</v>
      </c>
      <c r="AY16" s="114"/>
      <c r="AZ16" s="114"/>
      <c r="BA16" s="114"/>
      <c r="BB16" s="114"/>
      <c r="BC16" s="114"/>
      <c r="BD16" s="114"/>
      <c r="BE16" s="114"/>
      <c r="BF16" s="114"/>
      <c r="BG16" s="113"/>
      <c r="BH16" s="113"/>
      <c r="BI16" s="113"/>
      <c r="BJ16" s="113"/>
      <c r="BK16" s="113"/>
      <c r="BL16" s="113"/>
      <c r="BM16" s="113"/>
      <c r="BN16" s="113"/>
      <c r="BO16" s="113"/>
      <c r="BP16" s="113"/>
      <c r="BU16" s="3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 s="12"/>
      <c r="DA16"/>
      <c r="DB16"/>
      <c r="DC16"/>
      <c r="DD16"/>
      <c r="DE16"/>
      <c r="DF16"/>
      <c r="DQ16"/>
      <c r="DR16" s="12"/>
      <c r="DS16"/>
      <c r="DT16"/>
      <c r="DU16"/>
      <c r="DV16"/>
      <c r="DW16"/>
      <c r="DX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</row>
    <row r="17" spans="1:242" ht="15" customHeight="1">
      <c r="A17" s="113"/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4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113"/>
      <c r="AE17" s="158"/>
      <c r="AF17" s="113"/>
      <c r="AG17" s="113"/>
      <c r="AH17" s="113"/>
      <c r="AI17" s="113"/>
      <c r="AJ17" s="113"/>
      <c r="AK17" s="113"/>
      <c r="AL17" s="113"/>
      <c r="AM17" s="113"/>
      <c r="AN17" s="113"/>
      <c r="AO17" s="113"/>
      <c r="AP17" s="113"/>
      <c r="AQ17" s="113"/>
      <c r="AR17" s="188"/>
      <c r="AS17" s="189"/>
      <c r="AT17" s="190"/>
      <c r="AU17" s="191"/>
      <c r="AV17" s="192"/>
      <c r="AW17" s="193"/>
      <c r="AX17" s="185"/>
      <c r="AY17" s="113"/>
      <c r="AZ17" s="113"/>
      <c r="BA17" s="113"/>
      <c r="BB17" s="113"/>
      <c r="BC17" s="113"/>
      <c r="BD17" s="113"/>
      <c r="BE17" s="113"/>
      <c r="BF17" s="113"/>
      <c r="BG17" s="113"/>
      <c r="BH17" s="113"/>
      <c r="BI17" s="113"/>
      <c r="BJ17" s="113"/>
      <c r="BK17" s="113"/>
      <c r="BL17" s="113"/>
      <c r="BM17" s="113"/>
      <c r="BN17" s="113"/>
      <c r="BO17" s="113"/>
      <c r="BP17" s="113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 s="12"/>
      <c r="DA17"/>
      <c r="DB17"/>
      <c r="DC17"/>
      <c r="DD17"/>
      <c r="DE17"/>
      <c r="DF17"/>
      <c r="DQ17"/>
      <c r="DR17" s="12"/>
      <c r="DS17"/>
      <c r="DT17"/>
      <c r="DU17"/>
      <c r="DV17"/>
      <c r="DW17"/>
      <c r="DX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</row>
    <row r="18" spans="1:242" ht="15" customHeight="1">
      <c r="A18" s="113"/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58"/>
      <c r="AF18" s="113"/>
      <c r="AG18" s="113"/>
      <c r="AH18" s="113"/>
      <c r="AI18" s="113"/>
      <c r="AJ18" s="113"/>
      <c r="AK18" s="113"/>
      <c r="AL18" s="113"/>
      <c r="AM18" s="113"/>
      <c r="AN18" s="113"/>
      <c r="AO18" s="113"/>
      <c r="AP18" s="113"/>
      <c r="AQ18" s="113"/>
      <c r="AR18" s="188"/>
      <c r="AS18" s="189"/>
      <c r="AT18" s="190"/>
      <c r="AU18" s="191"/>
      <c r="AV18" s="192"/>
      <c r="AW18" s="193"/>
      <c r="AX18" s="185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13"/>
      <c r="BK18" s="113"/>
      <c r="BL18" s="113"/>
      <c r="BM18" s="113"/>
      <c r="BN18" s="113"/>
      <c r="BO18" s="113"/>
      <c r="BP18" s="113"/>
      <c r="BV18"/>
      <c r="BW18"/>
      <c r="BX18"/>
      <c r="BY18"/>
      <c r="BZ18"/>
      <c r="CA18"/>
      <c r="CB18"/>
      <c r="CC18"/>
      <c r="CD18"/>
      <c r="CE18"/>
      <c r="CF18"/>
      <c r="CS18"/>
      <c r="CT18"/>
      <c r="CU18"/>
      <c r="CV18"/>
      <c r="CW18"/>
      <c r="CX18"/>
      <c r="CY18"/>
      <c r="CZ18" s="12"/>
      <c r="DA18"/>
      <c r="DB18"/>
      <c r="DC18"/>
      <c r="DD18"/>
      <c r="DE18"/>
      <c r="DF18"/>
      <c r="DQ18"/>
      <c r="DR18" s="12"/>
      <c r="DS18"/>
      <c r="DT18"/>
      <c r="DU18"/>
      <c r="DV18"/>
      <c r="DW18"/>
      <c r="DX18"/>
    </row>
    <row r="19" spans="1:242" ht="15" customHeight="1">
      <c r="A19" s="113"/>
      <c r="B19" s="186" t="s">
        <v>184</v>
      </c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6"/>
      <c r="AO19" s="186"/>
      <c r="AP19" s="187"/>
      <c r="AQ19" s="113"/>
      <c r="AR19" s="118"/>
      <c r="AS19" s="119"/>
      <c r="AT19" s="120"/>
      <c r="AU19" s="121"/>
      <c r="AV19" s="122"/>
      <c r="AW19" s="123"/>
      <c r="AX19" s="124"/>
      <c r="AY19" s="113"/>
      <c r="AZ19" s="113"/>
      <c r="BA19" s="113"/>
      <c r="BB19" s="113"/>
      <c r="BC19" s="113"/>
      <c r="BD19" s="113"/>
      <c r="BE19" s="113"/>
      <c r="BF19" s="113"/>
      <c r="BG19" s="113"/>
      <c r="BH19" s="113"/>
      <c r="BI19" s="113"/>
      <c r="BJ19" s="113"/>
      <c r="BK19" s="113"/>
      <c r="BL19" s="113"/>
      <c r="BM19" s="113"/>
      <c r="BN19" s="113"/>
      <c r="BO19" s="113"/>
      <c r="BP19" s="113"/>
      <c r="BV19"/>
      <c r="BW19"/>
      <c r="BX19"/>
      <c r="BY19"/>
      <c r="BZ19"/>
      <c r="CA19"/>
      <c r="CB19"/>
      <c r="CC19"/>
      <c r="CD19"/>
      <c r="CE19"/>
      <c r="CF19"/>
      <c r="CS19"/>
      <c r="CT19"/>
      <c r="CU19"/>
      <c r="CV19"/>
      <c r="CW19"/>
      <c r="CX19"/>
      <c r="CY19"/>
      <c r="CZ19" s="12"/>
      <c r="DA19"/>
      <c r="DB19"/>
      <c r="DC19"/>
      <c r="DD19"/>
      <c r="DE19"/>
      <c r="DF19"/>
      <c r="DQ19"/>
      <c r="DR19" s="12"/>
      <c r="DS19"/>
      <c r="DT19"/>
      <c r="DU19"/>
      <c r="DV19"/>
      <c r="DW19"/>
      <c r="DX19"/>
    </row>
    <row r="20" spans="1:242" ht="15" customHeight="1">
      <c r="A20" s="113"/>
      <c r="B20" s="107" t="s">
        <v>2</v>
      </c>
      <c r="C20" s="155">
        <f>$CK$4</f>
        <v>1</v>
      </c>
      <c r="D20" s="155">
        <f>$CL$4</f>
        <v>2</v>
      </c>
      <c r="E20" s="155">
        <f>$CM$4</f>
        <v>3</v>
      </c>
      <c r="F20" s="141">
        <f>$CN$4</f>
        <v>4</v>
      </c>
      <c r="G20" s="141">
        <f>$CO$4</f>
        <v>5</v>
      </c>
      <c r="H20" s="141">
        <f>$CP$4</f>
        <v>6</v>
      </c>
      <c r="I20" s="141">
        <f>$CQ$4</f>
        <v>7</v>
      </c>
      <c r="J20" s="141">
        <f>$CT$4</f>
        <v>10</v>
      </c>
      <c r="K20" s="141">
        <f>$CU$4</f>
        <v>11</v>
      </c>
      <c r="L20" s="141">
        <f>$CW$4</f>
        <v>13</v>
      </c>
      <c r="M20" s="141">
        <f>$CX$4</f>
        <v>14</v>
      </c>
      <c r="N20" s="141">
        <f>$CY$4</f>
        <v>15</v>
      </c>
      <c r="O20" s="141">
        <f>$CZ$4</f>
        <v>16</v>
      </c>
      <c r="P20" s="141">
        <f>$DA$4</f>
        <v>17</v>
      </c>
      <c r="Q20" s="141">
        <f>$DC$4</f>
        <v>19</v>
      </c>
      <c r="R20" s="141">
        <f>$DE$4</f>
        <v>21</v>
      </c>
      <c r="S20" s="141">
        <f>$DG$4</f>
        <v>23</v>
      </c>
      <c r="T20" s="141">
        <f>$DH$4</f>
        <v>24</v>
      </c>
      <c r="U20" s="141">
        <f>$DI$4</f>
        <v>25</v>
      </c>
      <c r="V20" s="141">
        <f>$DJ$4</f>
        <v>26</v>
      </c>
      <c r="W20" s="141">
        <f>$DK$4</f>
        <v>27</v>
      </c>
      <c r="X20" s="141">
        <f>$DL$4</f>
        <v>28</v>
      </c>
      <c r="Y20" s="141">
        <f>$DN$4</f>
        <v>30</v>
      </c>
      <c r="Z20" s="141">
        <f>$DO$4</f>
        <v>31</v>
      </c>
      <c r="AA20" s="141">
        <f>$DQ$4</f>
        <v>33</v>
      </c>
      <c r="AB20" s="141">
        <f>$DR$4</f>
        <v>34</v>
      </c>
      <c r="AC20" s="141">
        <f>$DS$4</f>
        <v>35</v>
      </c>
      <c r="AD20" s="141">
        <f>$DT$4</f>
        <v>36</v>
      </c>
      <c r="AE20" s="141">
        <f>$DU$4</f>
        <v>37</v>
      </c>
      <c r="AF20" s="141">
        <f>$DV$4</f>
        <v>38</v>
      </c>
      <c r="AG20" s="141">
        <f>$DX$4</f>
        <v>40</v>
      </c>
      <c r="AH20" s="141">
        <f>$EA$4</f>
        <v>43</v>
      </c>
      <c r="AI20" s="141">
        <f>$EC$4</f>
        <v>45</v>
      </c>
      <c r="AJ20" s="141">
        <f>$EE$4</f>
        <v>47</v>
      </c>
      <c r="AK20" s="141">
        <f>$EG$4</f>
        <v>49</v>
      </c>
      <c r="AL20" s="141">
        <f>$EH$4</f>
        <v>50</v>
      </c>
      <c r="AM20" s="141">
        <f>$EI$4</f>
        <v>51</v>
      </c>
      <c r="AN20" s="141">
        <f>$EJ$4</f>
        <v>52</v>
      </c>
      <c r="AO20" s="141">
        <f>$EK$4</f>
        <v>53</v>
      </c>
      <c r="AP20" s="141">
        <f t="shared" ref="AP20:AP30" si="3">$EL$4</f>
        <v>54</v>
      </c>
      <c r="AQ20" s="113"/>
      <c r="AR20" s="125">
        <f>SUMPRODUCT(COUNTIF($AF$10:$AK$10,C20:AP20))</f>
        <v>6</v>
      </c>
      <c r="AS20" s="126">
        <f>COUNTA(C20:AP20)-SUMPRODUCT(MOD(C20:AP20,2))</f>
        <v>17</v>
      </c>
      <c r="AT20" s="127">
        <f>SUMPRODUCT(MOD(C20:AP20,2))</f>
        <v>23</v>
      </c>
      <c r="AU20" s="125">
        <f>SUMPRODUCT(COUNTIF($CM$8:$DB$8,C20:AP20))</f>
        <v>14</v>
      </c>
      <c r="AV20" s="128">
        <f>SUM(C20:AP20)</f>
        <v>1075</v>
      </c>
      <c r="AW20" s="125">
        <f>SUMPRODUCT(COUNTIF($CM$10:$CU$10,C20:AP20))</f>
        <v>7</v>
      </c>
      <c r="AX20" s="125">
        <f>SUMPRODUCT(COUNTIF($CM$12:$DF$12,C20:AP20))</f>
        <v>12</v>
      </c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V20"/>
      <c r="BW20"/>
      <c r="BX20"/>
      <c r="BY20"/>
      <c r="BZ20"/>
      <c r="CA20"/>
      <c r="CB20"/>
      <c r="CC20"/>
      <c r="CD20"/>
      <c r="CE20"/>
      <c r="CF20"/>
      <c r="CS20"/>
      <c r="CT20"/>
      <c r="CU20"/>
      <c r="CV20"/>
      <c r="CW20"/>
      <c r="CX20"/>
      <c r="CY20"/>
      <c r="CZ20" s="12"/>
      <c r="DA20"/>
      <c r="DB20"/>
      <c r="DC20"/>
      <c r="DD20"/>
      <c r="DE20"/>
      <c r="DF20"/>
      <c r="DQ20"/>
      <c r="DR20" s="12"/>
      <c r="DS20"/>
      <c r="DT20"/>
      <c r="DU20"/>
      <c r="DV20"/>
      <c r="DW20"/>
      <c r="DX20"/>
      <c r="GO20" s="2" t="str">
        <f t="shared" ref="GO20:HD35" si="4">IF(C20&lt;&gt;0,TEXT(C20,"00"),"")</f>
        <v>01</v>
      </c>
      <c r="GP20" s="2" t="str">
        <f t="shared" si="4"/>
        <v>02</v>
      </c>
      <c r="GQ20" s="2" t="str">
        <f t="shared" si="4"/>
        <v>03</v>
      </c>
      <c r="GR20" s="2" t="str">
        <f t="shared" si="4"/>
        <v>04</v>
      </c>
      <c r="GS20" s="2" t="str">
        <f t="shared" si="4"/>
        <v>05</v>
      </c>
      <c r="GT20" s="2" t="str">
        <f t="shared" si="4"/>
        <v>06</v>
      </c>
      <c r="GU20" s="2" t="str">
        <f t="shared" si="4"/>
        <v>07</v>
      </c>
      <c r="GV20" s="2" t="str">
        <f t="shared" si="4"/>
        <v>10</v>
      </c>
      <c r="GW20" s="2" t="str">
        <f t="shared" si="4"/>
        <v>11</v>
      </c>
      <c r="GX20" s="2" t="str">
        <f t="shared" si="4"/>
        <v>13</v>
      </c>
      <c r="GY20" s="2" t="str">
        <f t="shared" si="4"/>
        <v>14</v>
      </c>
      <c r="GZ20" s="2" t="str">
        <f t="shared" si="4"/>
        <v>15</v>
      </c>
      <c r="HA20" s="2" t="str">
        <f t="shared" si="4"/>
        <v>16</v>
      </c>
      <c r="HB20" s="2" t="str">
        <f t="shared" si="4"/>
        <v>17</v>
      </c>
      <c r="HC20" s="2" t="str">
        <f t="shared" si="4"/>
        <v>19</v>
      </c>
      <c r="HD20" s="2" t="str">
        <f t="shared" si="4"/>
        <v>21</v>
      </c>
      <c r="HE20" s="2" t="str">
        <f t="shared" ref="HE20:HT35" si="5">IF(S20&lt;&gt;0,TEXT(S20,"00"),"")</f>
        <v>23</v>
      </c>
      <c r="HF20" s="2" t="str">
        <f t="shared" si="5"/>
        <v>24</v>
      </c>
      <c r="HG20" s="2" t="str">
        <f t="shared" si="5"/>
        <v>25</v>
      </c>
      <c r="HH20" s="2" t="str">
        <f t="shared" si="5"/>
        <v>26</v>
      </c>
      <c r="HI20" s="2" t="str">
        <f t="shared" si="5"/>
        <v>27</v>
      </c>
      <c r="HJ20" s="2" t="str">
        <f t="shared" si="5"/>
        <v>28</v>
      </c>
      <c r="HK20" s="2" t="str">
        <f t="shared" si="5"/>
        <v>30</v>
      </c>
      <c r="HL20" s="2" t="str">
        <f t="shared" si="5"/>
        <v>31</v>
      </c>
      <c r="HM20" s="2" t="str">
        <f t="shared" si="5"/>
        <v>33</v>
      </c>
      <c r="HN20" s="2" t="str">
        <f t="shared" si="5"/>
        <v>34</v>
      </c>
      <c r="HO20" s="2" t="str">
        <f t="shared" si="5"/>
        <v>35</v>
      </c>
      <c r="HP20" s="2" t="str">
        <f t="shared" si="5"/>
        <v>36</v>
      </c>
      <c r="HQ20" s="2" t="str">
        <f t="shared" si="5"/>
        <v>37</v>
      </c>
      <c r="HR20" s="2" t="str">
        <f t="shared" si="5"/>
        <v>38</v>
      </c>
      <c r="HS20" s="2" t="str">
        <f t="shared" si="5"/>
        <v>40</v>
      </c>
      <c r="HT20" s="2" t="str">
        <f t="shared" si="5"/>
        <v>43</v>
      </c>
      <c r="HU20" s="2" t="str">
        <f t="shared" ref="HU20:IB51" si="6">IF(AI20&lt;&gt;0,TEXT(AI20,"00"),"")</f>
        <v>45</v>
      </c>
      <c r="HV20" s="2" t="str">
        <f t="shared" si="6"/>
        <v>47</v>
      </c>
      <c r="HW20" s="2" t="str">
        <f t="shared" si="6"/>
        <v>49</v>
      </c>
      <c r="HX20" s="2" t="str">
        <f t="shared" si="6"/>
        <v>50</v>
      </c>
      <c r="HY20" s="2" t="str">
        <f t="shared" si="6"/>
        <v>51</v>
      </c>
      <c r="HZ20" s="2" t="str">
        <f t="shared" si="6"/>
        <v>52</v>
      </c>
      <c r="IA20" s="2" t="str">
        <f t="shared" si="6"/>
        <v>53</v>
      </c>
      <c r="IB20" s="2" t="str">
        <f t="shared" si="6"/>
        <v>54</v>
      </c>
      <c r="IH20" s="1" t="s">
        <v>187</v>
      </c>
    </row>
    <row r="21" spans="1:242" ht="15" customHeight="1">
      <c r="A21" s="113"/>
      <c r="B21" s="107" t="s">
        <v>3</v>
      </c>
      <c r="C21" s="155">
        <f>$CL$4</f>
        <v>2</v>
      </c>
      <c r="D21" s="155">
        <f>$CM$4</f>
        <v>3</v>
      </c>
      <c r="E21" s="155">
        <f>$CN$4</f>
        <v>4</v>
      </c>
      <c r="F21" s="141">
        <f>$CO$4</f>
        <v>5</v>
      </c>
      <c r="G21" s="141">
        <f>$CP$4</f>
        <v>6</v>
      </c>
      <c r="H21" s="141">
        <f>$CR$4</f>
        <v>8</v>
      </c>
      <c r="I21" s="141">
        <f>$CS$4</f>
        <v>9</v>
      </c>
      <c r="J21" s="141">
        <f>$CT$4</f>
        <v>10</v>
      </c>
      <c r="K21" s="141">
        <f>$CU$4</f>
        <v>11</v>
      </c>
      <c r="L21" s="141">
        <f>$CV$4</f>
        <v>12</v>
      </c>
      <c r="M21" s="141">
        <f>$CW$4</f>
        <v>13</v>
      </c>
      <c r="N21" s="141">
        <f>$CX$4</f>
        <v>14</v>
      </c>
      <c r="O21" s="141">
        <f>$CY$4</f>
        <v>15</v>
      </c>
      <c r="P21" s="141">
        <f>$CZ$4</f>
        <v>16</v>
      </c>
      <c r="Q21" s="141">
        <f>$DB$4</f>
        <v>18</v>
      </c>
      <c r="R21" s="141">
        <f>$DC$4</f>
        <v>19</v>
      </c>
      <c r="S21" s="141">
        <f>$DE$4</f>
        <v>21</v>
      </c>
      <c r="T21" s="141">
        <f>$DF$4</f>
        <v>22</v>
      </c>
      <c r="U21" s="141">
        <f>$DG$4</f>
        <v>23</v>
      </c>
      <c r="V21" s="141">
        <f>$DH$4</f>
        <v>24</v>
      </c>
      <c r="W21" s="141">
        <f>$DI$4</f>
        <v>25</v>
      </c>
      <c r="X21" s="141">
        <f>$DJ$4</f>
        <v>26</v>
      </c>
      <c r="Y21" s="141">
        <f>$DK$4</f>
        <v>27</v>
      </c>
      <c r="Z21" s="141">
        <f>$DL$4</f>
        <v>28</v>
      </c>
      <c r="AA21" s="141">
        <f>$DM$4</f>
        <v>29</v>
      </c>
      <c r="AB21" s="141">
        <f>$DN$4</f>
        <v>30</v>
      </c>
      <c r="AC21" s="141">
        <f>$DP$4</f>
        <v>32</v>
      </c>
      <c r="AD21" s="141">
        <f>$DS$4</f>
        <v>35</v>
      </c>
      <c r="AE21" s="141">
        <f>$DY$4</f>
        <v>41</v>
      </c>
      <c r="AF21" s="141">
        <f>$DZ$4</f>
        <v>42</v>
      </c>
      <c r="AG21" s="141">
        <f>$EA$4</f>
        <v>43</v>
      </c>
      <c r="AH21" s="141">
        <f>$EB$4</f>
        <v>44</v>
      </c>
      <c r="AI21" s="141">
        <f>$EC$4</f>
        <v>45</v>
      </c>
      <c r="AJ21" s="141">
        <f>$ED$4</f>
        <v>46</v>
      </c>
      <c r="AK21" s="141">
        <f>$EE$4</f>
        <v>47</v>
      </c>
      <c r="AL21" s="141">
        <f>$EF$4</f>
        <v>48</v>
      </c>
      <c r="AM21" s="141">
        <f>$EG$4</f>
        <v>49</v>
      </c>
      <c r="AN21" s="141">
        <f>$EH$4</f>
        <v>50</v>
      </c>
      <c r="AO21" s="141">
        <f>$EI$4</f>
        <v>51</v>
      </c>
      <c r="AP21" s="141">
        <f t="shared" si="3"/>
        <v>54</v>
      </c>
      <c r="AQ21" s="113"/>
      <c r="AR21" s="129">
        <f t="shared" ref="AR21:AR84" si="7">SUMPRODUCT(COUNTIF($AF$10:$AK$10,C21:AP21))</f>
        <v>5</v>
      </c>
      <c r="AS21" s="130">
        <f t="shared" ref="AS21:AS84" si="8">COUNTA(C21:AP21)-SUMPRODUCT(MOD(C21:AP21,2))</f>
        <v>21</v>
      </c>
      <c r="AT21" s="131">
        <f t="shared" ref="AT21:AT84" si="9">SUMPRODUCT(MOD(C21:AP21,2))</f>
        <v>19</v>
      </c>
      <c r="AU21" s="129">
        <f t="shared" ref="AU21:AU84" si="10">SUMPRODUCT(COUNTIF($CM$8:$DB$8,C21:AP21))</f>
        <v>11</v>
      </c>
      <c r="AV21" s="132">
        <f t="shared" ref="AV21:AV84" si="11">SUM(C21:AP21)</f>
        <v>1047</v>
      </c>
      <c r="AW21" s="129">
        <f t="shared" ref="AW21:AW84" si="12">SUMPRODUCT(COUNTIF($CM$10:$CU$10,C21:AP21))</f>
        <v>6</v>
      </c>
      <c r="AX21" s="129">
        <f t="shared" ref="AX21:AX84" si="13">SUMPRODUCT(COUNTIF($CM$12:$DF$12,C21:AP21))</f>
        <v>15</v>
      </c>
      <c r="AY21" s="113"/>
      <c r="AZ21" s="113"/>
      <c r="BA21" s="113"/>
      <c r="BB21" s="113"/>
      <c r="BC21" s="113"/>
      <c r="BD21" s="113"/>
      <c r="BE21" s="113"/>
      <c r="BF21" s="113"/>
      <c r="BG21" s="113"/>
      <c r="BH21" s="113"/>
      <c r="BI21" s="113"/>
      <c r="BJ21" s="113"/>
      <c r="BK21" s="113"/>
      <c r="BL21" s="113"/>
      <c r="BM21" s="113"/>
      <c r="BN21" s="113"/>
      <c r="BO21" s="113"/>
      <c r="BP21" s="113"/>
      <c r="BV21"/>
      <c r="BW21"/>
      <c r="BX21"/>
      <c r="BY21"/>
      <c r="BZ21"/>
      <c r="CA21"/>
      <c r="CB21"/>
      <c r="CC21"/>
      <c r="CD21"/>
      <c r="CE21"/>
      <c r="CF21"/>
      <c r="CS21"/>
      <c r="CT21"/>
      <c r="CU21"/>
      <c r="CV21"/>
      <c r="CW21"/>
      <c r="CX21"/>
      <c r="CY21"/>
      <c r="CZ21"/>
      <c r="DA21"/>
      <c r="GO21" s="2" t="str">
        <f t="shared" si="4"/>
        <v>02</v>
      </c>
      <c r="GP21" s="2" t="str">
        <f t="shared" si="4"/>
        <v>03</v>
      </c>
      <c r="GQ21" s="2" t="str">
        <f t="shared" si="4"/>
        <v>04</v>
      </c>
      <c r="GR21" s="2" t="str">
        <f t="shared" si="4"/>
        <v>05</v>
      </c>
      <c r="GS21" s="2" t="str">
        <f t="shared" si="4"/>
        <v>06</v>
      </c>
      <c r="GT21" s="2" t="str">
        <f t="shared" si="4"/>
        <v>08</v>
      </c>
      <c r="GU21" s="2" t="str">
        <f t="shared" si="4"/>
        <v>09</v>
      </c>
      <c r="GV21" s="2" t="str">
        <f t="shared" si="4"/>
        <v>10</v>
      </c>
      <c r="GW21" s="2" t="str">
        <f t="shared" si="4"/>
        <v>11</v>
      </c>
      <c r="GX21" s="2" t="str">
        <f t="shared" si="4"/>
        <v>12</v>
      </c>
      <c r="GY21" s="2" t="str">
        <f t="shared" si="4"/>
        <v>13</v>
      </c>
      <c r="GZ21" s="2" t="str">
        <f t="shared" si="4"/>
        <v>14</v>
      </c>
      <c r="HA21" s="2" t="str">
        <f t="shared" si="4"/>
        <v>15</v>
      </c>
      <c r="HB21" s="2" t="str">
        <f t="shared" si="4"/>
        <v>16</v>
      </c>
      <c r="HC21" s="2" t="str">
        <f t="shared" si="4"/>
        <v>18</v>
      </c>
      <c r="HD21" s="2" t="str">
        <f t="shared" si="4"/>
        <v>19</v>
      </c>
      <c r="HE21" s="2" t="str">
        <f t="shared" si="5"/>
        <v>21</v>
      </c>
      <c r="HF21" s="2" t="str">
        <f t="shared" si="5"/>
        <v>22</v>
      </c>
      <c r="HG21" s="2" t="str">
        <f t="shared" si="5"/>
        <v>23</v>
      </c>
      <c r="HH21" s="2" t="str">
        <f t="shared" si="5"/>
        <v>24</v>
      </c>
      <c r="HI21" s="2" t="str">
        <f t="shared" si="5"/>
        <v>25</v>
      </c>
      <c r="HJ21" s="2" t="str">
        <f t="shared" si="5"/>
        <v>26</v>
      </c>
      <c r="HK21" s="2" t="str">
        <f t="shared" si="5"/>
        <v>27</v>
      </c>
      <c r="HL21" s="2" t="str">
        <f t="shared" si="5"/>
        <v>28</v>
      </c>
      <c r="HM21" s="2" t="str">
        <f t="shared" si="5"/>
        <v>29</v>
      </c>
      <c r="HN21" s="2" t="str">
        <f t="shared" si="5"/>
        <v>30</v>
      </c>
      <c r="HO21" s="2" t="str">
        <f t="shared" si="5"/>
        <v>32</v>
      </c>
      <c r="HP21" s="2" t="str">
        <f t="shared" si="5"/>
        <v>35</v>
      </c>
      <c r="HQ21" s="2" t="str">
        <f t="shared" si="5"/>
        <v>41</v>
      </c>
      <c r="HR21" s="2" t="str">
        <f t="shared" si="5"/>
        <v>42</v>
      </c>
      <c r="HS21" s="2" t="str">
        <f t="shared" si="5"/>
        <v>43</v>
      </c>
      <c r="HT21" s="2" t="str">
        <f t="shared" si="5"/>
        <v>44</v>
      </c>
      <c r="HU21" s="2" t="str">
        <f t="shared" si="6"/>
        <v>45</v>
      </c>
      <c r="HV21" s="2" t="str">
        <f t="shared" si="6"/>
        <v>46</v>
      </c>
      <c r="HW21" s="2" t="str">
        <f t="shared" si="6"/>
        <v>47</v>
      </c>
      <c r="HX21" s="2" t="str">
        <f t="shared" si="6"/>
        <v>48</v>
      </c>
      <c r="HY21" s="2" t="str">
        <f t="shared" si="6"/>
        <v>49</v>
      </c>
      <c r="HZ21" s="2" t="str">
        <f t="shared" si="6"/>
        <v>50</v>
      </c>
      <c r="IA21" s="2" t="str">
        <f t="shared" si="6"/>
        <v>51</v>
      </c>
      <c r="IB21" s="2" t="str">
        <f t="shared" si="6"/>
        <v>54</v>
      </c>
      <c r="IH21" s="1" t="s">
        <v>188</v>
      </c>
    </row>
    <row r="22" spans="1:242" ht="15" customHeight="1">
      <c r="A22" s="113"/>
      <c r="B22" s="107" t="s">
        <v>4</v>
      </c>
      <c r="C22" s="155">
        <f>$CK$4</f>
        <v>1</v>
      </c>
      <c r="D22" s="155">
        <f>$CM$4</f>
        <v>3</v>
      </c>
      <c r="E22" s="155">
        <f>$CN$4</f>
        <v>4</v>
      </c>
      <c r="F22" s="141">
        <f>$CO$4</f>
        <v>5</v>
      </c>
      <c r="G22" s="141">
        <f>$CP$4</f>
        <v>6</v>
      </c>
      <c r="H22" s="141">
        <f>$CQ$4</f>
        <v>7</v>
      </c>
      <c r="I22" s="141">
        <f>$CR$4</f>
        <v>8</v>
      </c>
      <c r="J22" s="141">
        <f>$CT$4</f>
        <v>10</v>
      </c>
      <c r="K22" s="141">
        <f>$CU$4</f>
        <v>11</v>
      </c>
      <c r="L22" s="141">
        <f>$CV$4</f>
        <v>12</v>
      </c>
      <c r="M22" s="141">
        <f>$CW$4</f>
        <v>13</v>
      </c>
      <c r="N22" s="141">
        <f>$CX$4</f>
        <v>14</v>
      </c>
      <c r="O22" s="141">
        <f>$CY$4</f>
        <v>15</v>
      </c>
      <c r="P22" s="141">
        <f>$CZ$4</f>
        <v>16</v>
      </c>
      <c r="Q22" s="141">
        <f>$DC$4</f>
        <v>19</v>
      </c>
      <c r="R22" s="141">
        <f>$DD$4</f>
        <v>20</v>
      </c>
      <c r="S22" s="141">
        <f>$DF$4</f>
        <v>22</v>
      </c>
      <c r="T22" s="141">
        <f>$DI$4</f>
        <v>25</v>
      </c>
      <c r="U22" s="141">
        <f>$DJ$4</f>
        <v>26</v>
      </c>
      <c r="V22" s="141">
        <f>$DK$4</f>
        <v>27</v>
      </c>
      <c r="W22" s="141">
        <f>$DL$4</f>
        <v>28</v>
      </c>
      <c r="X22" s="141">
        <f>$DM$4</f>
        <v>29</v>
      </c>
      <c r="Y22" s="141">
        <f>$DO$4</f>
        <v>31</v>
      </c>
      <c r="Z22" s="141">
        <f>$DP$4</f>
        <v>32</v>
      </c>
      <c r="AA22" s="141">
        <f>$DQ$4</f>
        <v>33</v>
      </c>
      <c r="AB22" s="141">
        <f>$DU$4</f>
        <v>37</v>
      </c>
      <c r="AC22" s="141">
        <f>$DV$4</f>
        <v>38</v>
      </c>
      <c r="AD22" s="141">
        <f>$DW$4</f>
        <v>39</v>
      </c>
      <c r="AE22" s="141">
        <f>$DX$4</f>
        <v>40</v>
      </c>
      <c r="AF22" s="141">
        <f>$DY$4</f>
        <v>41</v>
      </c>
      <c r="AG22" s="141">
        <f>$EA$4</f>
        <v>43</v>
      </c>
      <c r="AH22" s="141">
        <f>$EB$4</f>
        <v>44</v>
      </c>
      <c r="AI22" s="141">
        <f>$ED$4</f>
        <v>46</v>
      </c>
      <c r="AJ22" s="141">
        <f>$EE$4</f>
        <v>47</v>
      </c>
      <c r="AK22" s="141">
        <f>$EG$4</f>
        <v>49</v>
      </c>
      <c r="AL22" s="141">
        <f>$EH$4</f>
        <v>50</v>
      </c>
      <c r="AM22" s="141">
        <f>$EI$4</f>
        <v>51</v>
      </c>
      <c r="AN22" s="141">
        <f>$EJ$4</f>
        <v>52</v>
      </c>
      <c r="AO22" s="141">
        <f>$EK$4</f>
        <v>53</v>
      </c>
      <c r="AP22" s="141">
        <f t="shared" si="3"/>
        <v>54</v>
      </c>
      <c r="AQ22" s="113"/>
      <c r="AR22" s="129">
        <f t="shared" si="7"/>
        <v>4</v>
      </c>
      <c r="AS22" s="130">
        <f t="shared" si="8"/>
        <v>19</v>
      </c>
      <c r="AT22" s="131">
        <f t="shared" si="9"/>
        <v>21</v>
      </c>
      <c r="AU22" s="129">
        <f t="shared" si="10"/>
        <v>13</v>
      </c>
      <c r="AV22" s="132">
        <f t="shared" si="11"/>
        <v>1101</v>
      </c>
      <c r="AW22" s="129">
        <f t="shared" si="12"/>
        <v>5</v>
      </c>
      <c r="AX22" s="129">
        <f t="shared" si="13"/>
        <v>9</v>
      </c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GO22" s="2" t="str">
        <f t="shared" si="4"/>
        <v>01</v>
      </c>
      <c r="GP22" s="2" t="str">
        <f t="shared" si="4"/>
        <v>03</v>
      </c>
      <c r="GQ22" s="2" t="str">
        <f t="shared" si="4"/>
        <v>04</v>
      </c>
      <c r="GR22" s="2" t="str">
        <f t="shared" si="4"/>
        <v>05</v>
      </c>
      <c r="GS22" s="2" t="str">
        <f t="shared" si="4"/>
        <v>06</v>
      </c>
      <c r="GT22" s="2" t="str">
        <f t="shared" si="4"/>
        <v>07</v>
      </c>
      <c r="GU22" s="2" t="str">
        <f t="shared" si="4"/>
        <v>08</v>
      </c>
      <c r="GV22" s="2" t="str">
        <f t="shared" si="4"/>
        <v>10</v>
      </c>
      <c r="GW22" s="2" t="str">
        <f t="shared" si="4"/>
        <v>11</v>
      </c>
      <c r="GX22" s="2" t="str">
        <f t="shared" si="4"/>
        <v>12</v>
      </c>
      <c r="GY22" s="2" t="str">
        <f t="shared" si="4"/>
        <v>13</v>
      </c>
      <c r="GZ22" s="2" t="str">
        <f t="shared" si="4"/>
        <v>14</v>
      </c>
      <c r="HA22" s="2" t="str">
        <f t="shared" si="4"/>
        <v>15</v>
      </c>
      <c r="HB22" s="2" t="str">
        <f t="shared" si="4"/>
        <v>16</v>
      </c>
      <c r="HC22" s="2" t="str">
        <f t="shared" si="4"/>
        <v>19</v>
      </c>
      <c r="HD22" s="2" t="str">
        <f t="shared" si="4"/>
        <v>20</v>
      </c>
      <c r="HE22" s="2" t="str">
        <f t="shared" si="5"/>
        <v>22</v>
      </c>
      <c r="HF22" s="2" t="str">
        <f t="shared" si="5"/>
        <v>25</v>
      </c>
      <c r="HG22" s="2" t="str">
        <f t="shared" si="5"/>
        <v>26</v>
      </c>
      <c r="HH22" s="2" t="str">
        <f t="shared" si="5"/>
        <v>27</v>
      </c>
      <c r="HI22" s="2" t="str">
        <f t="shared" si="5"/>
        <v>28</v>
      </c>
      <c r="HJ22" s="2" t="str">
        <f t="shared" si="5"/>
        <v>29</v>
      </c>
      <c r="HK22" s="2" t="str">
        <f t="shared" si="5"/>
        <v>31</v>
      </c>
      <c r="HL22" s="2" t="str">
        <f t="shared" si="5"/>
        <v>32</v>
      </c>
      <c r="HM22" s="2" t="str">
        <f t="shared" si="5"/>
        <v>33</v>
      </c>
      <c r="HN22" s="2" t="str">
        <f t="shared" si="5"/>
        <v>37</v>
      </c>
      <c r="HO22" s="2" t="str">
        <f t="shared" si="5"/>
        <v>38</v>
      </c>
      <c r="HP22" s="2" t="str">
        <f t="shared" si="5"/>
        <v>39</v>
      </c>
      <c r="HQ22" s="2" t="str">
        <f t="shared" si="5"/>
        <v>40</v>
      </c>
      <c r="HR22" s="2" t="str">
        <f t="shared" si="5"/>
        <v>41</v>
      </c>
      <c r="HS22" s="2" t="str">
        <f t="shared" si="5"/>
        <v>43</v>
      </c>
      <c r="HT22" s="2" t="str">
        <f t="shared" si="5"/>
        <v>44</v>
      </c>
      <c r="HU22" s="2" t="str">
        <f t="shared" si="6"/>
        <v>46</v>
      </c>
      <c r="HV22" s="2" t="str">
        <f t="shared" si="6"/>
        <v>47</v>
      </c>
      <c r="HW22" s="2" t="str">
        <f t="shared" si="6"/>
        <v>49</v>
      </c>
      <c r="HX22" s="2" t="str">
        <f t="shared" si="6"/>
        <v>50</v>
      </c>
      <c r="HY22" s="2" t="str">
        <f t="shared" si="6"/>
        <v>51</v>
      </c>
      <c r="HZ22" s="2" t="str">
        <f t="shared" si="6"/>
        <v>52</v>
      </c>
      <c r="IA22" s="2" t="str">
        <f t="shared" si="6"/>
        <v>53</v>
      </c>
      <c r="IB22" s="2" t="str">
        <f t="shared" si="6"/>
        <v>54</v>
      </c>
      <c r="IH22" s="1" t="s">
        <v>189</v>
      </c>
    </row>
    <row r="23" spans="1:242" ht="15" customHeight="1">
      <c r="A23" s="113"/>
      <c r="B23" s="107" t="s">
        <v>5</v>
      </c>
      <c r="C23" s="155">
        <f>$CK$4</f>
        <v>1</v>
      </c>
      <c r="D23" s="155">
        <f>$CL$4</f>
        <v>2</v>
      </c>
      <c r="E23" s="155">
        <f>$CM$4</f>
        <v>3</v>
      </c>
      <c r="F23" s="141">
        <f>$CN$4</f>
        <v>4</v>
      </c>
      <c r="G23" s="141">
        <f>$CO$4</f>
        <v>5</v>
      </c>
      <c r="H23" s="141">
        <f>$CP$4</f>
        <v>6</v>
      </c>
      <c r="I23" s="141">
        <f>$CR$4</f>
        <v>8</v>
      </c>
      <c r="J23" s="141">
        <f>$CS$4</f>
        <v>9</v>
      </c>
      <c r="K23" s="141">
        <f>$CT$4</f>
        <v>10</v>
      </c>
      <c r="L23" s="141">
        <f>$CU$4</f>
        <v>11</v>
      </c>
      <c r="M23" s="141">
        <f>$CV$4</f>
        <v>12</v>
      </c>
      <c r="N23" s="141">
        <f>$CW$4</f>
        <v>13</v>
      </c>
      <c r="O23" s="141">
        <f>$CX$4</f>
        <v>14</v>
      </c>
      <c r="P23" s="141">
        <f>$CY$4</f>
        <v>15</v>
      </c>
      <c r="Q23" s="141">
        <f>$DB$4</f>
        <v>18</v>
      </c>
      <c r="R23" s="141">
        <f>$DE$4</f>
        <v>21</v>
      </c>
      <c r="S23" s="141">
        <f>$DF$4</f>
        <v>22</v>
      </c>
      <c r="T23" s="141">
        <f>$DJ$4</f>
        <v>26</v>
      </c>
      <c r="U23" s="141">
        <f>$DL$4</f>
        <v>28</v>
      </c>
      <c r="V23" s="141">
        <f>$DM$4</f>
        <v>29</v>
      </c>
      <c r="W23" s="141">
        <f>$DN$4</f>
        <v>30</v>
      </c>
      <c r="X23" s="141">
        <f>$DO$4</f>
        <v>31</v>
      </c>
      <c r="Y23" s="141">
        <f>$DP$4</f>
        <v>32</v>
      </c>
      <c r="Z23" s="141">
        <f>$DQ$4</f>
        <v>33</v>
      </c>
      <c r="AA23" s="141">
        <f>$DR$4</f>
        <v>34</v>
      </c>
      <c r="AB23" s="141">
        <f>$DS$4</f>
        <v>35</v>
      </c>
      <c r="AC23" s="141">
        <f>$DT$4</f>
        <v>36</v>
      </c>
      <c r="AD23" s="141">
        <f>$DV$4</f>
        <v>38</v>
      </c>
      <c r="AE23" s="141">
        <f>$DX$4</f>
        <v>40</v>
      </c>
      <c r="AF23" s="141">
        <f>$DZ$4</f>
        <v>42</v>
      </c>
      <c r="AG23" s="141">
        <f>$EA$4</f>
        <v>43</v>
      </c>
      <c r="AH23" s="141">
        <f>$EB$4</f>
        <v>44</v>
      </c>
      <c r="AI23" s="141">
        <f>$EC$4</f>
        <v>45</v>
      </c>
      <c r="AJ23" s="141">
        <f>$ED$4</f>
        <v>46</v>
      </c>
      <c r="AK23" s="141">
        <f>$EE$4</f>
        <v>47</v>
      </c>
      <c r="AL23" s="141">
        <f>$EG$4</f>
        <v>49</v>
      </c>
      <c r="AM23" s="141">
        <f>$EH$4</f>
        <v>50</v>
      </c>
      <c r="AN23" s="141">
        <f>$EJ$4</f>
        <v>52</v>
      </c>
      <c r="AO23" s="141">
        <f>$EK$4</f>
        <v>53</v>
      </c>
      <c r="AP23" s="141">
        <f t="shared" si="3"/>
        <v>54</v>
      </c>
      <c r="AQ23" s="113"/>
      <c r="AR23" s="129">
        <f t="shared" si="7"/>
        <v>3</v>
      </c>
      <c r="AS23" s="130">
        <f t="shared" si="8"/>
        <v>23</v>
      </c>
      <c r="AT23" s="131">
        <f t="shared" si="9"/>
        <v>17</v>
      </c>
      <c r="AU23" s="129">
        <f t="shared" si="10"/>
        <v>10</v>
      </c>
      <c r="AV23" s="132">
        <f t="shared" si="11"/>
        <v>1091</v>
      </c>
      <c r="AW23" s="129">
        <f t="shared" si="12"/>
        <v>8</v>
      </c>
      <c r="AX23" s="129">
        <f t="shared" si="13"/>
        <v>13</v>
      </c>
      <c r="AY23" s="113"/>
      <c r="AZ23" s="113"/>
      <c r="BA23" s="113"/>
      <c r="BB23" s="113"/>
      <c r="BC23" s="113"/>
      <c r="BD23" s="113"/>
      <c r="BE23" s="113"/>
      <c r="BF23" s="113"/>
      <c r="BG23" s="113"/>
      <c r="BH23" s="113"/>
      <c r="BI23" s="113"/>
      <c r="BJ23" s="113"/>
      <c r="BK23" s="113"/>
      <c r="BL23" s="113"/>
      <c r="BM23" s="113"/>
      <c r="BN23" s="113"/>
      <c r="BO23" s="113"/>
      <c r="BP23" s="113"/>
      <c r="GO23" s="2" t="str">
        <f t="shared" si="4"/>
        <v>01</v>
      </c>
      <c r="GP23" s="2" t="str">
        <f t="shared" si="4"/>
        <v>02</v>
      </c>
      <c r="GQ23" s="2" t="str">
        <f t="shared" si="4"/>
        <v>03</v>
      </c>
      <c r="GR23" s="2" t="str">
        <f t="shared" si="4"/>
        <v>04</v>
      </c>
      <c r="GS23" s="2" t="str">
        <f t="shared" si="4"/>
        <v>05</v>
      </c>
      <c r="GT23" s="2" t="str">
        <f t="shared" si="4"/>
        <v>06</v>
      </c>
      <c r="GU23" s="2" t="str">
        <f t="shared" si="4"/>
        <v>08</v>
      </c>
      <c r="GV23" s="2" t="str">
        <f t="shared" si="4"/>
        <v>09</v>
      </c>
      <c r="GW23" s="2" t="str">
        <f t="shared" si="4"/>
        <v>10</v>
      </c>
      <c r="GX23" s="2" t="str">
        <f t="shared" si="4"/>
        <v>11</v>
      </c>
      <c r="GY23" s="2" t="str">
        <f t="shared" si="4"/>
        <v>12</v>
      </c>
      <c r="GZ23" s="2" t="str">
        <f t="shared" si="4"/>
        <v>13</v>
      </c>
      <c r="HA23" s="2" t="str">
        <f t="shared" si="4"/>
        <v>14</v>
      </c>
      <c r="HB23" s="2" t="str">
        <f t="shared" si="4"/>
        <v>15</v>
      </c>
      <c r="HC23" s="2" t="str">
        <f t="shared" si="4"/>
        <v>18</v>
      </c>
      <c r="HD23" s="2" t="str">
        <f t="shared" si="4"/>
        <v>21</v>
      </c>
      <c r="HE23" s="2" t="str">
        <f t="shared" si="5"/>
        <v>22</v>
      </c>
      <c r="HF23" s="2" t="str">
        <f t="shared" si="5"/>
        <v>26</v>
      </c>
      <c r="HG23" s="2" t="str">
        <f t="shared" si="5"/>
        <v>28</v>
      </c>
      <c r="HH23" s="2" t="str">
        <f t="shared" si="5"/>
        <v>29</v>
      </c>
      <c r="HI23" s="2" t="str">
        <f t="shared" si="5"/>
        <v>30</v>
      </c>
      <c r="HJ23" s="2" t="str">
        <f t="shared" si="5"/>
        <v>31</v>
      </c>
      <c r="HK23" s="2" t="str">
        <f t="shared" si="5"/>
        <v>32</v>
      </c>
      <c r="HL23" s="2" t="str">
        <f t="shared" si="5"/>
        <v>33</v>
      </c>
      <c r="HM23" s="2" t="str">
        <f t="shared" si="5"/>
        <v>34</v>
      </c>
      <c r="HN23" s="2" t="str">
        <f t="shared" si="5"/>
        <v>35</v>
      </c>
      <c r="HO23" s="2" t="str">
        <f t="shared" si="5"/>
        <v>36</v>
      </c>
      <c r="HP23" s="2" t="str">
        <f t="shared" si="5"/>
        <v>38</v>
      </c>
      <c r="HQ23" s="2" t="str">
        <f t="shared" si="5"/>
        <v>40</v>
      </c>
      <c r="HR23" s="2" t="str">
        <f t="shared" si="5"/>
        <v>42</v>
      </c>
      <c r="HS23" s="2" t="str">
        <f t="shared" si="5"/>
        <v>43</v>
      </c>
      <c r="HT23" s="2" t="str">
        <f t="shared" si="5"/>
        <v>44</v>
      </c>
      <c r="HU23" s="2" t="str">
        <f t="shared" si="6"/>
        <v>45</v>
      </c>
      <c r="HV23" s="2" t="str">
        <f t="shared" si="6"/>
        <v>46</v>
      </c>
      <c r="HW23" s="2" t="str">
        <f t="shared" si="6"/>
        <v>47</v>
      </c>
      <c r="HX23" s="2" t="str">
        <f t="shared" si="6"/>
        <v>49</v>
      </c>
      <c r="HY23" s="2" t="str">
        <f t="shared" si="6"/>
        <v>50</v>
      </c>
      <c r="HZ23" s="2" t="str">
        <f t="shared" si="6"/>
        <v>52</v>
      </c>
      <c r="IA23" s="2" t="str">
        <f t="shared" si="6"/>
        <v>53</v>
      </c>
      <c r="IB23" s="2" t="str">
        <f t="shared" si="6"/>
        <v>54</v>
      </c>
      <c r="IH23" s="1" t="s">
        <v>190</v>
      </c>
    </row>
    <row r="24" spans="1:242" ht="15" customHeight="1">
      <c r="A24" s="113"/>
      <c r="B24" s="107" t="s">
        <v>6</v>
      </c>
      <c r="C24" s="155">
        <f>$CL$4</f>
        <v>2</v>
      </c>
      <c r="D24" s="155">
        <f>$CM$4</f>
        <v>3</v>
      </c>
      <c r="E24" s="155">
        <f>$CN$4</f>
        <v>4</v>
      </c>
      <c r="F24" s="141">
        <f>$CO$4</f>
        <v>5</v>
      </c>
      <c r="G24" s="141">
        <f>$CP$4</f>
        <v>6</v>
      </c>
      <c r="H24" s="141">
        <f>$CQ$4</f>
        <v>7</v>
      </c>
      <c r="I24" s="141">
        <f>$CR$4</f>
        <v>8</v>
      </c>
      <c r="J24" s="141">
        <f>$CT$4</f>
        <v>10</v>
      </c>
      <c r="K24" s="141">
        <f>$CV$4</f>
        <v>12</v>
      </c>
      <c r="L24" s="141">
        <f>$CW$4</f>
        <v>13</v>
      </c>
      <c r="M24" s="141">
        <f>$CZ$4</f>
        <v>16</v>
      </c>
      <c r="N24" s="141">
        <f>$DA$4</f>
        <v>17</v>
      </c>
      <c r="O24" s="141">
        <f>$DB$4</f>
        <v>18</v>
      </c>
      <c r="P24" s="141">
        <f>$DC$4</f>
        <v>19</v>
      </c>
      <c r="Q24" s="141">
        <f>$DE$4</f>
        <v>21</v>
      </c>
      <c r="R24" s="141">
        <f>$DF$4</f>
        <v>22</v>
      </c>
      <c r="S24" s="141">
        <f>$DG$4</f>
        <v>23</v>
      </c>
      <c r="T24" s="141">
        <f>$DJ$4</f>
        <v>26</v>
      </c>
      <c r="U24" s="141">
        <f>$DK$4</f>
        <v>27</v>
      </c>
      <c r="V24" s="141">
        <f>$DL$4</f>
        <v>28</v>
      </c>
      <c r="W24" s="141">
        <f>$DN$4</f>
        <v>30</v>
      </c>
      <c r="X24" s="141">
        <f>$DO$4</f>
        <v>31</v>
      </c>
      <c r="Y24" s="141">
        <f>$DQ$4</f>
        <v>33</v>
      </c>
      <c r="Z24" s="141">
        <f>$DT$4</f>
        <v>36</v>
      </c>
      <c r="AA24" s="141">
        <f>$DU$4</f>
        <v>37</v>
      </c>
      <c r="AB24" s="141">
        <f>$DV$4</f>
        <v>38</v>
      </c>
      <c r="AC24" s="141">
        <f>$DW$4</f>
        <v>39</v>
      </c>
      <c r="AD24" s="141">
        <f>$DX$4</f>
        <v>40</v>
      </c>
      <c r="AE24" s="141">
        <f>$DY$4</f>
        <v>41</v>
      </c>
      <c r="AF24" s="141">
        <f>$EB$4</f>
        <v>44</v>
      </c>
      <c r="AG24" s="141">
        <f>$EC$4</f>
        <v>45</v>
      </c>
      <c r="AH24" s="141">
        <f>$ED$4</f>
        <v>46</v>
      </c>
      <c r="AI24" s="141">
        <f>$EE$4</f>
        <v>47</v>
      </c>
      <c r="AJ24" s="141">
        <f>$EF$4</f>
        <v>48</v>
      </c>
      <c r="AK24" s="141">
        <f>$EG$4</f>
        <v>49</v>
      </c>
      <c r="AL24" s="141">
        <f>$EH$4</f>
        <v>50</v>
      </c>
      <c r="AM24" s="141">
        <f>$EI$4</f>
        <v>51</v>
      </c>
      <c r="AN24" s="141">
        <f>$EJ$4</f>
        <v>52</v>
      </c>
      <c r="AO24" s="141">
        <f>$EK$4</f>
        <v>53</v>
      </c>
      <c r="AP24" s="141">
        <f t="shared" si="3"/>
        <v>54</v>
      </c>
      <c r="AQ24" s="113"/>
      <c r="AR24" s="129">
        <f t="shared" si="7"/>
        <v>4</v>
      </c>
      <c r="AS24" s="130">
        <f t="shared" si="8"/>
        <v>21</v>
      </c>
      <c r="AT24" s="131">
        <f t="shared" si="9"/>
        <v>19</v>
      </c>
      <c r="AU24" s="129">
        <f t="shared" si="10"/>
        <v>13</v>
      </c>
      <c r="AV24" s="132">
        <f t="shared" si="11"/>
        <v>1151</v>
      </c>
      <c r="AW24" s="129">
        <f t="shared" si="12"/>
        <v>6</v>
      </c>
      <c r="AX24" s="129">
        <f t="shared" si="13"/>
        <v>14</v>
      </c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GO24" s="2" t="str">
        <f t="shared" si="4"/>
        <v>02</v>
      </c>
      <c r="GP24" s="2" t="str">
        <f t="shared" si="4"/>
        <v>03</v>
      </c>
      <c r="GQ24" s="2" t="str">
        <f t="shared" si="4"/>
        <v>04</v>
      </c>
      <c r="GR24" s="2" t="str">
        <f t="shared" si="4"/>
        <v>05</v>
      </c>
      <c r="GS24" s="2" t="str">
        <f t="shared" si="4"/>
        <v>06</v>
      </c>
      <c r="GT24" s="2" t="str">
        <f t="shared" si="4"/>
        <v>07</v>
      </c>
      <c r="GU24" s="2" t="str">
        <f t="shared" si="4"/>
        <v>08</v>
      </c>
      <c r="GV24" s="2" t="str">
        <f t="shared" si="4"/>
        <v>10</v>
      </c>
      <c r="GW24" s="2" t="str">
        <f t="shared" si="4"/>
        <v>12</v>
      </c>
      <c r="GX24" s="2" t="str">
        <f t="shared" si="4"/>
        <v>13</v>
      </c>
      <c r="GY24" s="2" t="str">
        <f t="shared" si="4"/>
        <v>16</v>
      </c>
      <c r="GZ24" s="2" t="str">
        <f t="shared" si="4"/>
        <v>17</v>
      </c>
      <c r="HA24" s="2" t="str">
        <f t="shared" si="4"/>
        <v>18</v>
      </c>
      <c r="HB24" s="2" t="str">
        <f t="shared" si="4"/>
        <v>19</v>
      </c>
      <c r="HC24" s="2" t="str">
        <f t="shared" si="4"/>
        <v>21</v>
      </c>
      <c r="HD24" s="2" t="str">
        <f t="shared" si="4"/>
        <v>22</v>
      </c>
      <c r="HE24" s="2" t="str">
        <f t="shared" si="5"/>
        <v>23</v>
      </c>
      <c r="HF24" s="2" t="str">
        <f t="shared" si="5"/>
        <v>26</v>
      </c>
      <c r="HG24" s="2" t="str">
        <f t="shared" si="5"/>
        <v>27</v>
      </c>
      <c r="HH24" s="2" t="str">
        <f t="shared" si="5"/>
        <v>28</v>
      </c>
      <c r="HI24" s="2" t="str">
        <f t="shared" si="5"/>
        <v>30</v>
      </c>
      <c r="HJ24" s="2" t="str">
        <f t="shared" si="5"/>
        <v>31</v>
      </c>
      <c r="HK24" s="2" t="str">
        <f t="shared" si="5"/>
        <v>33</v>
      </c>
      <c r="HL24" s="2" t="str">
        <f t="shared" si="5"/>
        <v>36</v>
      </c>
      <c r="HM24" s="2" t="str">
        <f t="shared" si="5"/>
        <v>37</v>
      </c>
      <c r="HN24" s="2" t="str">
        <f t="shared" si="5"/>
        <v>38</v>
      </c>
      <c r="HO24" s="2" t="str">
        <f t="shared" si="5"/>
        <v>39</v>
      </c>
      <c r="HP24" s="2" t="str">
        <f t="shared" si="5"/>
        <v>40</v>
      </c>
      <c r="HQ24" s="2" t="str">
        <f t="shared" si="5"/>
        <v>41</v>
      </c>
      <c r="HR24" s="2" t="str">
        <f t="shared" si="5"/>
        <v>44</v>
      </c>
      <c r="HS24" s="2" t="str">
        <f t="shared" si="5"/>
        <v>45</v>
      </c>
      <c r="HT24" s="2" t="str">
        <f t="shared" si="5"/>
        <v>46</v>
      </c>
      <c r="HU24" s="2" t="str">
        <f t="shared" si="6"/>
        <v>47</v>
      </c>
      <c r="HV24" s="2" t="str">
        <f t="shared" si="6"/>
        <v>48</v>
      </c>
      <c r="HW24" s="2" t="str">
        <f t="shared" si="6"/>
        <v>49</v>
      </c>
      <c r="HX24" s="2" t="str">
        <f t="shared" si="6"/>
        <v>50</v>
      </c>
      <c r="HY24" s="2" t="str">
        <f t="shared" si="6"/>
        <v>51</v>
      </c>
      <c r="HZ24" s="2" t="str">
        <f t="shared" si="6"/>
        <v>52</v>
      </c>
      <c r="IA24" s="2" t="str">
        <f t="shared" si="6"/>
        <v>53</v>
      </c>
      <c r="IB24" s="2" t="str">
        <f t="shared" si="6"/>
        <v>54</v>
      </c>
      <c r="IH24" s="1" t="s">
        <v>191</v>
      </c>
    </row>
    <row r="25" spans="1:242" ht="15" customHeight="1">
      <c r="A25" s="113"/>
      <c r="B25" s="107" t="s">
        <v>7</v>
      </c>
      <c r="C25" s="155">
        <f>$CK$4</f>
        <v>1</v>
      </c>
      <c r="D25" s="155">
        <f>$CL$4</f>
        <v>2</v>
      </c>
      <c r="E25" s="155">
        <f>$CM$4</f>
        <v>3</v>
      </c>
      <c r="F25" s="141">
        <f>$CN$4</f>
        <v>4</v>
      </c>
      <c r="G25" s="141">
        <f>$CO$4</f>
        <v>5</v>
      </c>
      <c r="H25" s="141">
        <f>$CP$4</f>
        <v>6</v>
      </c>
      <c r="I25" s="141">
        <f>$CQ$4</f>
        <v>7</v>
      </c>
      <c r="J25" s="141">
        <f>$CR$4</f>
        <v>8</v>
      </c>
      <c r="K25" s="141">
        <f>$CT$4</f>
        <v>10</v>
      </c>
      <c r="L25" s="141">
        <f>$CU$4</f>
        <v>11</v>
      </c>
      <c r="M25" s="141">
        <f>$CV$4</f>
        <v>12</v>
      </c>
      <c r="N25" s="141">
        <f>$CW$4</f>
        <v>13</v>
      </c>
      <c r="O25" s="141">
        <f>$CX$4</f>
        <v>14</v>
      </c>
      <c r="P25" s="141">
        <f>$CY$4</f>
        <v>15</v>
      </c>
      <c r="Q25" s="141">
        <f>$CZ$4</f>
        <v>16</v>
      </c>
      <c r="R25" s="141">
        <f>$DA$4</f>
        <v>17</v>
      </c>
      <c r="S25" s="141">
        <f>$DB$4</f>
        <v>18</v>
      </c>
      <c r="T25" s="141">
        <f>$DD$4</f>
        <v>20</v>
      </c>
      <c r="U25" s="141">
        <f>$DF$4</f>
        <v>22</v>
      </c>
      <c r="V25" s="141">
        <f>$DI$4</f>
        <v>25</v>
      </c>
      <c r="W25" s="141">
        <f>$DL$4</f>
        <v>28</v>
      </c>
      <c r="X25" s="141">
        <f>$DN$4</f>
        <v>30</v>
      </c>
      <c r="Y25" s="141">
        <f>$DO$4</f>
        <v>31</v>
      </c>
      <c r="Z25" s="141">
        <f>$DP$4</f>
        <v>32</v>
      </c>
      <c r="AA25" s="141">
        <f>$DQ$4</f>
        <v>33</v>
      </c>
      <c r="AB25" s="141">
        <f>$DR$4</f>
        <v>34</v>
      </c>
      <c r="AC25" s="141">
        <f>$DS$4</f>
        <v>35</v>
      </c>
      <c r="AD25" s="141">
        <f>$DT$4</f>
        <v>36</v>
      </c>
      <c r="AE25" s="141">
        <f>$DW$4</f>
        <v>39</v>
      </c>
      <c r="AF25" s="141">
        <f>$DX$4</f>
        <v>40</v>
      </c>
      <c r="AG25" s="141">
        <f>$DY$4</f>
        <v>41</v>
      </c>
      <c r="AH25" s="141">
        <f>$DZ$4</f>
        <v>42</v>
      </c>
      <c r="AI25" s="141">
        <f>$EA$4</f>
        <v>43</v>
      </c>
      <c r="AJ25" s="141">
        <f>$EB$4</f>
        <v>44</v>
      </c>
      <c r="AK25" s="141">
        <f>$ED$4</f>
        <v>46</v>
      </c>
      <c r="AL25" s="141">
        <f>$EF$4</f>
        <v>48</v>
      </c>
      <c r="AM25" s="141">
        <f>$EG$4</f>
        <v>49</v>
      </c>
      <c r="AN25" s="141">
        <f>$EH$4</f>
        <v>50</v>
      </c>
      <c r="AO25" s="141">
        <f>$EJ$4</f>
        <v>52</v>
      </c>
      <c r="AP25" s="141">
        <f t="shared" si="3"/>
        <v>54</v>
      </c>
      <c r="AQ25" s="113"/>
      <c r="AR25" s="129">
        <f t="shared" si="7"/>
        <v>3</v>
      </c>
      <c r="AS25" s="130">
        <f t="shared" si="8"/>
        <v>24</v>
      </c>
      <c r="AT25" s="131">
        <f t="shared" si="9"/>
        <v>16</v>
      </c>
      <c r="AU25" s="129">
        <f t="shared" si="10"/>
        <v>10</v>
      </c>
      <c r="AV25" s="132">
        <f t="shared" si="11"/>
        <v>1036</v>
      </c>
      <c r="AW25" s="129">
        <f t="shared" si="12"/>
        <v>7</v>
      </c>
      <c r="AX25" s="129">
        <f t="shared" si="13"/>
        <v>12</v>
      </c>
      <c r="AY25" s="113"/>
      <c r="AZ25" s="113"/>
      <c r="BA25" s="113"/>
      <c r="BB25" s="113"/>
      <c r="BC25" s="113"/>
      <c r="BD25" s="113"/>
      <c r="BE25" s="113"/>
      <c r="BF25" s="113"/>
      <c r="BG25" s="113"/>
      <c r="BH25" s="113"/>
      <c r="BI25" s="113"/>
      <c r="BJ25" s="113"/>
      <c r="BK25" s="113"/>
      <c r="BL25" s="113"/>
      <c r="BM25" s="113"/>
      <c r="BN25" s="113"/>
      <c r="BO25" s="113"/>
      <c r="BP25" s="113"/>
      <c r="GO25" s="2" t="str">
        <f t="shared" si="4"/>
        <v>01</v>
      </c>
      <c r="GP25" s="2" t="str">
        <f t="shared" si="4"/>
        <v>02</v>
      </c>
      <c r="GQ25" s="2" t="str">
        <f t="shared" si="4"/>
        <v>03</v>
      </c>
      <c r="GR25" s="2" t="str">
        <f t="shared" si="4"/>
        <v>04</v>
      </c>
      <c r="GS25" s="2" t="str">
        <f t="shared" si="4"/>
        <v>05</v>
      </c>
      <c r="GT25" s="2" t="str">
        <f t="shared" si="4"/>
        <v>06</v>
      </c>
      <c r="GU25" s="2" t="str">
        <f t="shared" si="4"/>
        <v>07</v>
      </c>
      <c r="GV25" s="2" t="str">
        <f t="shared" si="4"/>
        <v>08</v>
      </c>
      <c r="GW25" s="2" t="str">
        <f t="shared" si="4"/>
        <v>10</v>
      </c>
      <c r="GX25" s="2" t="str">
        <f t="shared" si="4"/>
        <v>11</v>
      </c>
      <c r="GY25" s="2" t="str">
        <f t="shared" si="4"/>
        <v>12</v>
      </c>
      <c r="GZ25" s="2" t="str">
        <f t="shared" si="4"/>
        <v>13</v>
      </c>
      <c r="HA25" s="2" t="str">
        <f t="shared" si="4"/>
        <v>14</v>
      </c>
      <c r="HB25" s="2" t="str">
        <f t="shared" si="4"/>
        <v>15</v>
      </c>
      <c r="HC25" s="2" t="str">
        <f t="shared" si="4"/>
        <v>16</v>
      </c>
      <c r="HD25" s="2" t="str">
        <f t="shared" si="4"/>
        <v>17</v>
      </c>
      <c r="HE25" s="2" t="str">
        <f t="shared" si="5"/>
        <v>18</v>
      </c>
      <c r="HF25" s="2" t="str">
        <f t="shared" si="5"/>
        <v>20</v>
      </c>
      <c r="HG25" s="2" t="str">
        <f t="shared" si="5"/>
        <v>22</v>
      </c>
      <c r="HH25" s="2" t="str">
        <f t="shared" si="5"/>
        <v>25</v>
      </c>
      <c r="HI25" s="2" t="str">
        <f t="shared" si="5"/>
        <v>28</v>
      </c>
      <c r="HJ25" s="2" t="str">
        <f t="shared" si="5"/>
        <v>30</v>
      </c>
      <c r="HK25" s="2" t="str">
        <f t="shared" si="5"/>
        <v>31</v>
      </c>
      <c r="HL25" s="2" t="str">
        <f t="shared" si="5"/>
        <v>32</v>
      </c>
      <c r="HM25" s="2" t="str">
        <f t="shared" si="5"/>
        <v>33</v>
      </c>
      <c r="HN25" s="2" t="str">
        <f t="shared" si="5"/>
        <v>34</v>
      </c>
      <c r="HO25" s="2" t="str">
        <f t="shared" si="5"/>
        <v>35</v>
      </c>
      <c r="HP25" s="2" t="str">
        <f t="shared" si="5"/>
        <v>36</v>
      </c>
      <c r="HQ25" s="2" t="str">
        <f t="shared" si="5"/>
        <v>39</v>
      </c>
      <c r="HR25" s="2" t="str">
        <f t="shared" si="5"/>
        <v>40</v>
      </c>
      <c r="HS25" s="2" t="str">
        <f t="shared" si="5"/>
        <v>41</v>
      </c>
      <c r="HT25" s="2" t="str">
        <f t="shared" si="5"/>
        <v>42</v>
      </c>
      <c r="HU25" s="2" t="str">
        <f t="shared" si="6"/>
        <v>43</v>
      </c>
      <c r="HV25" s="2" t="str">
        <f t="shared" si="6"/>
        <v>44</v>
      </c>
      <c r="HW25" s="2" t="str">
        <f t="shared" si="6"/>
        <v>46</v>
      </c>
      <c r="HX25" s="2" t="str">
        <f t="shared" si="6"/>
        <v>48</v>
      </c>
      <c r="HY25" s="2" t="str">
        <f t="shared" si="6"/>
        <v>49</v>
      </c>
      <c r="HZ25" s="2" t="str">
        <f t="shared" si="6"/>
        <v>50</v>
      </c>
      <c r="IA25" s="2" t="str">
        <f t="shared" si="6"/>
        <v>52</v>
      </c>
      <c r="IB25" s="2" t="str">
        <f t="shared" si="6"/>
        <v>54</v>
      </c>
      <c r="IH25" s="1" t="s">
        <v>192</v>
      </c>
    </row>
    <row r="26" spans="1:242" ht="15" customHeight="1">
      <c r="A26" s="113"/>
      <c r="B26" s="107" t="s">
        <v>8</v>
      </c>
      <c r="C26" s="155">
        <f>$CK$4</f>
        <v>1</v>
      </c>
      <c r="D26" s="155">
        <f>$CM$4</f>
        <v>3</v>
      </c>
      <c r="E26" s="155">
        <f>$CP$4</f>
        <v>6</v>
      </c>
      <c r="F26" s="141">
        <f>$CQ$4</f>
        <v>7</v>
      </c>
      <c r="G26" s="141">
        <f>$CR$4</f>
        <v>8</v>
      </c>
      <c r="H26" s="141">
        <f>$CS$4</f>
        <v>9</v>
      </c>
      <c r="I26" s="141">
        <f>$CT$4</f>
        <v>10</v>
      </c>
      <c r="J26" s="141">
        <f>$CU$4</f>
        <v>11</v>
      </c>
      <c r="K26" s="141">
        <f>$CV$4</f>
        <v>12</v>
      </c>
      <c r="L26" s="141">
        <f>$CW$4</f>
        <v>13</v>
      </c>
      <c r="M26" s="141">
        <f>$CX$4</f>
        <v>14</v>
      </c>
      <c r="N26" s="141">
        <f>$CY$4</f>
        <v>15</v>
      </c>
      <c r="O26" s="141">
        <f>$DA$4</f>
        <v>17</v>
      </c>
      <c r="P26" s="141">
        <f>$DB$4</f>
        <v>18</v>
      </c>
      <c r="Q26" s="141">
        <f>$DC$4</f>
        <v>19</v>
      </c>
      <c r="R26" s="141">
        <f>$DE$4</f>
        <v>21</v>
      </c>
      <c r="S26" s="141">
        <f>$DF$4</f>
        <v>22</v>
      </c>
      <c r="T26" s="141">
        <f>$DG$4</f>
        <v>23</v>
      </c>
      <c r="U26" s="141">
        <f>$DH$4</f>
        <v>24</v>
      </c>
      <c r="V26" s="141">
        <f>$DI$4</f>
        <v>25</v>
      </c>
      <c r="W26" s="141">
        <f>$DJ$4</f>
        <v>26</v>
      </c>
      <c r="X26" s="141">
        <f>$DK$4</f>
        <v>27</v>
      </c>
      <c r="Y26" s="141">
        <f>$DM$4</f>
        <v>29</v>
      </c>
      <c r="Z26" s="141">
        <f>$DP$4</f>
        <v>32</v>
      </c>
      <c r="AA26" s="141">
        <f>$DQ$4</f>
        <v>33</v>
      </c>
      <c r="AB26" s="141">
        <f>$DR$4</f>
        <v>34</v>
      </c>
      <c r="AC26" s="141">
        <f>$DT$4</f>
        <v>36</v>
      </c>
      <c r="AD26" s="141">
        <f>$DU$4</f>
        <v>37</v>
      </c>
      <c r="AE26" s="141">
        <f>$DV$4</f>
        <v>38</v>
      </c>
      <c r="AF26" s="141">
        <f>$DX$4</f>
        <v>40</v>
      </c>
      <c r="AG26" s="141">
        <f>$DY$4</f>
        <v>41</v>
      </c>
      <c r="AH26" s="141">
        <f>$DZ$4</f>
        <v>42</v>
      </c>
      <c r="AI26" s="141">
        <f>$EA$4</f>
        <v>43</v>
      </c>
      <c r="AJ26" s="141">
        <f>$EF$4</f>
        <v>48</v>
      </c>
      <c r="AK26" s="141">
        <f>$EG$4</f>
        <v>49</v>
      </c>
      <c r="AL26" s="141">
        <f>$EH$4</f>
        <v>50</v>
      </c>
      <c r="AM26" s="141">
        <f>$EI$4</f>
        <v>51</v>
      </c>
      <c r="AN26" s="141">
        <f>$EJ$4</f>
        <v>52</v>
      </c>
      <c r="AO26" s="141">
        <f>$EK$4</f>
        <v>53</v>
      </c>
      <c r="AP26" s="141">
        <f t="shared" si="3"/>
        <v>54</v>
      </c>
      <c r="AQ26" s="113"/>
      <c r="AR26" s="129">
        <f t="shared" si="7"/>
        <v>5</v>
      </c>
      <c r="AS26" s="130">
        <f t="shared" si="8"/>
        <v>19</v>
      </c>
      <c r="AT26" s="131">
        <f t="shared" si="9"/>
        <v>21</v>
      </c>
      <c r="AU26" s="129">
        <f t="shared" si="10"/>
        <v>12</v>
      </c>
      <c r="AV26" s="132">
        <f t="shared" si="11"/>
        <v>1093</v>
      </c>
      <c r="AW26" s="129">
        <f t="shared" si="12"/>
        <v>6</v>
      </c>
      <c r="AX26" s="129">
        <f t="shared" si="13"/>
        <v>15</v>
      </c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GO26" s="2" t="str">
        <f t="shared" si="4"/>
        <v>01</v>
      </c>
      <c r="GP26" s="2" t="str">
        <f t="shared" si="4"/>
        <v>03</v>
      </c>
      <c r="GQ26" s="2" t="str">
        <f t="shared" si="4"/>
        <v>06</v>
      </c>
      <c r="GR26" s="2" t="str">
        <f t="shared" si="4"/>
        <v>07</v>
      </c>
      <c r="GS26" s="2" t="str">
        <f t="shared" si="4"/>
        <v>08</v>
      </c>
      <c r="GT26" s="2" t="str">
        <f t="shared" si="4"/>
        <v>09</v>
      </c>
      <c r="GU26" s="2" t="str">
        <f t="shared" si="4"/>
        <v>10</v>
      </c>
      <c r="GV26" s="2" t="str">
        <f t="shared" si="4"/>
        <v>11</v>
      </c>
      <c r="GW26" s="2" t="str">
        <f t="shared" si="4"/>
        <v>12</v>
      </c>
      <c r="GX26" s="2" t="str">
        <f t="shared" si="4"/>
        <v>13</v>
      </c>
      <c r="GY26" s="2" t="str">
        <f t="shared" si="4"/>
        <v>14</v>
      </c>
      <c r="GZ26" s="2" t="str">
        <f t="shared" si="4"/>
        <v>15</v>
      </c>
      <c r="HA26" s="2" t="str">
        <f t="shared" si="4"/>
        <v>17</v>
      </c>
      <c r="HB26" s="2" t="str">
        <f t="shared" si="4"/>
        <v>18</v>
      </c>
      <c r="HC26" s="2" t="str">
        <f t="shared" si="4"/>
        <v>19</v>
      </c>
      <c r="HD26" s="2" t="str">
        <f t="shared" si="4"/>
        <v>21</v>
      </c>
      <c r="HE26" s="2" t="str">
        <f t="shared" si="5"/>
        <v>22</v>
      </c>
      <c r="HF26" s="2" t="str">
        <f t="shared" si="5"/>
        <v>23</v>
      </c>
      <c r="HG26" s="2" t="str">
        <f t="shared" si="5"/>
        <v>24</v>
      </c>
      <c r="HH26" s="2" t="str">
        <f t="shared" si="5"/>
        <v>25</v>
      </c>
      <c r="HI26" s="2" t="str">
        <f t="shared" si="5"/>
        <v>26</v>
      </c>
      <c r="HJ26" s="2" t="str">
        <f t="shared" si="5"/>
        <v>27</v>
      </c>
      <c r="HK26" s="2" t="str">
        <f t="shared" si="5"/>
        <v>29</v>
      </c>
      <c r="HL26" s="2" t="str">
        <f t="shared" si="5"/>
        <v>32</v>
      </c>
      <c r="HM26" s="2" t="str">
        <f t="shared" si="5"/>
        <v>33</v>
      </c>
      <c r="HN26" s="2" t="str">
        <f t="shared" si="5"/>
        <v>34</v>
      </c>
      <c r="HO26" s="2" t="str">
        <f t="shared" si="5"/>
        <v>36</v>
      </c>
      <c r="HP26" s="2" t="str">
        <f t="shared" si="5"/>
        <v>37</v>
      </c>
      <c r="HQ26" s="2" t="str">
        <f t="shared" si="5"/>
        <v>38</v>
      </c>
      <c r="HR26" s="2" t="str">
        <f t="shared" si="5"/>
        <v>40</v>
      </c>
      <c r="HS26" s="2" t="str">
        <f t="shared" si="5"/>
        <v>41</v>
      </c>
      <c r="HT26" s="2" t="str">
        <f t="shared" si="5"/>
        <v>42</v>
      </c>
      <c r="HU26" s="2" t="str">
        <f t="shared" si="6"/>
        <v>43</v>
      </c>
      <c r="HV26" s="2" t="str">
        <f t="shared" si="6"/>
        <v>48</v>
      </c>
      <c r="HW26" s="2" t="str">
        <f t="shared" si="6"/>
        <v>49</v>
      </c>
      <c r="HX26" s="2" t="str">
        <f t="shared" si="6"/>
        <v>50</v>
      </c>
      <c r="HY26" s="2" t="str">
        <f t="shared" si="6"/>
        <v>51</v>
      </c>
      <c r="HZ26" s="2" t="str">
        <f t="shared" si="6"/>
        <v>52</v>
      </c>
      <c r="IA26" s="2" t="str">
        <f t="shared" si="6"/>
        <v>53</v>
      </c>
      <c r="IB26" s="2" t="str">
        <f t="shared" si="6"/>
        <v>54</v>
      </c>
      <c r="IH26" s="1" t="s">
        <v>193</v>
      </c>
    </row>
    <row r="27" spans="1:242" ht="15" customHeight="1">
      <c r="A27" s="113"/>
      <c r="B27" s="107" t="s">
        <v>9</v>
      </c>
      <c r="C27" s="155">
        <f>$CL$4</f>
        <v>2</v>
      </c>
      <c r="D27" s="155">
        <f>$CM$4</f>
        <v>3</v>
      </c>
      <c r="E27" s="155">
        <f>$CO$4</f>
        <v>5</v>
      </c>
      <c r="F27" s="141">
        <f>$CP$4</f>
        <v>6</v>
      </c>
      <c r="G27" s="141">
        <f>$CQ$4</f>
        <v>7</v>
      </c>
      <c r="H27" s="141">
        <f>$CR$4</f>
        <v>8</v>
      </c>
      <c r="I27" s="141">
        <f>$CS$4</f>
        <v>9</v>
      </c>
      <c r="J27" s="141">
        <f>$CV$4</f>
        <v>12</v>
      </c>
      <c r="K27" s="141">
        <f>$CX$4</f>
        <v>14</v>
      </c>
      <c r="L27" s="141">
        <f>$CZ$4</f>
        <v>16</v>
      </c>
      <c r="M27" s="141">
        <f>$DA$4</f>
        <v>17</v>
      </c>
      <c r="N27" s="141">
        <f>$DB$4</f>
        <v>18</v>
      </c>
      <c r="O27" s="141">
        <f>$DC$4</f>
        <v>19</v>
      </c>
      <c r="P27" s="141">
        <f>$DD$4</f>
        <v>20</v>
      </c>
      <c r="Q27" s="141">
        <f>$DE$4</f>
        <v>21</v>
      </c>
      <c r="R27" s="141">
        <f>$DF$4</f>
        <v>22</v>
      </c>
      <c r="S27" s="141">
        <f>$DG$4</f>
        <v>23</v>
      </c>
      <c r="T27" s="141">
        <f>$DH$4</f>
        <v>24</v>
      </c>
      <c r="U27" s="141">
        <f>$DI$4</f>
        <v>25</v>
      </c>
      <c r="V27" s="141">
        <f>$DK$4</f>
        <v>27</v>
      </c>
      <c r="W27" s="141">
        <f>$DL$4</f>
        <v>28</v>
      </c>
      <c r="X27" s="141">
        <f>$DM$4</f>
        <v>29</v>
      </c>
      <c r="Y27" s="141">
        <f>$DN$4</f>
        <v>30</v>
      </c>
      <c r="Z27" s="141">
        <f>$DO$4</f>
        <v>31</v>
      </c>
      <c r="AA27" s="141">
        <f>$DP$4</f>
        <v>32</v>
      </c>
      <c r="AB27" s="141">
        <f>$DR$4</f>
        <v>34</v>
      </c>
      <c r="AC27" s="141">
        <f>$DS$4</f>
        <v>35</v>
      </c>
      <c r="AD27" s="141">
        <f>$DU$4</f>
        <v>37</v>
      </c>
      <c r="AE27" s="141">
        <f>$DV$4</f>
        <v>38</v>
      </c>
      <c r="AF27" s="141">
        <f>$DX$4</f>
        <v>40</v>
      </c>
      <c r="AG27" s="141">
        <f>$DY$4</f>
        <v>41</v>
      </c>
      <c r="AH27" s="141">
        <f>$EA$4</f>
        <v>43</v>
      </c>
      <c r="AI27" s="141">
        <f>$EC$4</f>
        <v>45</v>
      </c>
      <c r="AJ27" s="141">
        <f>$ED$4</f>
        <v>46</v>
      </c>
      <c r="AK27" s="141">
        <f>$EG$4</f>
        <v>49</v>
      </c>
      <c r="AL27" s="141">
        <f>$EH$4</f>
        <v>50</v>
      </c>
      <c r="AM27" s="141">
        <f>$EI$4</f>
        <v>51</v>
      </c>
      <c r="AN27" s="141">
        <f>$EJ$4</f>
        <v>52</v>
      </c>
      <c r="AO27" s="141">
        <f>$EK$4</f>
        <v>53</v>
      </c>
      <c r="AP27" s="141">
        <f t="shared" si="3"/>
        <v>54</v>
      </c>
      <c r="AQ27" s="113"/>
      <c r="AR27" s="129">
        <f t="shared" si="7"/>
        <v>5</v>
      </c>
      <c r="AS27" s="130">
        <f t="shared" si="8"/>
        <v>20</v>
      </c>
      <c r="AT27" s="131">
        <f t="shared" si="9"/>
        <v>20</v>
      </c>
      <c r="AU27" s="129">
        <f t="shared" si="10"/>
        <v>13</v>
      </c>
      <c r="AV27" s="132">
        <f t="shared" si="11"/>
        <v>1116</v>
      </c>
      <c r="AW27" s="129">
        <f t="shared" si="12"/>
        <v>6</v>
      </c>
      <c r="AX27" s="129">
        <f t="shared" si="13"/>
        <v>12</v>
      </c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GN27"/>
      <c r="GO27" s="2" t="str">
        <f t="shared" si="4"/>
        <v>02</v>
      </c>
      <c r="GP27" s="2" t="str">
        <f t="shared" si="4"/>
        <v>03</v>
      </c>
      <c r="GQ27" s="2" t="str">
        <f t="shared" si="4"/>
        <v>05</v>
      </c>
      <c r="GR27" s="2" t="str">
        <f t="shared" si="4"/>
        <v>06</v>
      </c>
      <c r="GS27" s="2" t="str">
        <f t="shared" si="4"/>
        <v>07</v>
      </c>
      <c r="GT27" s="2" t="str">
        <f t="shared" si="4"/>
        <v>08</v>
      </c>
      <c r="GU27" s="2" t="str">
        <f t="shared" si="4"/>
        <v>09</v>
      </c>
      <c r="GV27" s="2" t="str">
        <f t="shared" si="4"/>
        <v>12</v>
      </c>
      <c r="GW27" s="2" t="str">
        <f t="shared" si="4"/>
        <v>14</v>
      </c>
      <c r="GX27" s="2" t="str">
        <f t="shared" si="4"/>
        <v>16</v>
      </c>
      <c r="GY27" s="2" t="str">
        <f t="shared" si="4"/>
        <v>17</v>
      </c>
      <c r="GZ27" s="2" t="str">
        <f t="shared" si="4"/>
        <v>18</v>
      </c>
      <c r="HA27" s="2" t="str">
        <f t="shared" si="4"/>
        <v>19</v>
      </c>
      <c r="HB27" s="2" t="str">
        <f t="shared" si="4"/>
        <v>20</v>
      </c>
      <c r="HC27" s="2" t="str">
        <f t="shared" si="4"/>
        <v>21</v>
      </c>
      <c r="HD27" s="2" t="str">
        <f t="shared" si="4"/>
        <v>22</v>
      </c>
      <c r="HE27" s="2" t="str">
        <f t="shared" si="5"/>
        <v>23</v>
      </c>
      <c r="HF27" s="2" t="str">
        <f t="shared" si="5"/>
        <v>24</v>
      </c>
      <c r="HG27" s="2" t="str">
        <f t="shared" si="5"/>
        <v>25</v>
      </c>
      <c r="HH27" s="2" t="str">
        <f t="shared" si="5"/>
        <v>27</v>
      </c>
      <c r="HI27" s="2" t="str">
        <f t="shared" si="5"/>
        <v>28</v>
      </c>
      <c r="HJ27" s="2" t="str">
        <f t="shared" si="5"/>
        <v>29</v>
      </c>
      <c r="HK27" s="2" t="str">
        <f t="shared" si="5"/>
        <v>30</v>
      </c>
      <c r="HL27" s="2" t="str">
        <f t="shared" si="5"/>
        <v>31</v>
      </c>
      <c r="HM27" s="2" t="str">
        <f t="shared" si="5"/>
        <v>32</v>
      </c>
      <c r="HN27" s="2" t="str">
        <f t="shared" si="5"/>
        <v>34</v>
      </c>
      <c r="HO27" s="2" t="str">
        <f t="shared" si="5"/>
        <v>35</v>
      </c>
      <c r="HP27" s="2" t="str">
        <f t="shared" si="5"/>
        <v>37</v>
      </c>
      <c r="HQ27" s="2" t="str">
        <f t="shared" si="5"/>
        <v>38</v>
      </c>
      <c r="HR27" s="2" t="str">
        <f t="shared" si="5"/>
        <v>40</v>
      </c>
      <c r="HS27" s="2" t="str">
        <f t="shared" si="5"/>
        <v>41</v>
      </c>
      <c r="HT27" s="2" t="str">
        <f t="shared" si="5"/>
        <v>43</v>
      </c>
      <c r="HU27" s="2" t="str">
        <f t="shared" si="6"/>
        <v>45</v>
      </c>
      <c r="HV27" s="2" t="str">
        <f t="shared" si="6"/>
        <v>46</v>
      </c>
      <c r="HW27" s="2" t="str">
        <f t="shared" si="6"/>
        <v>49</v>
      </c>
      <c r="HX27" s="2" t="str">
        <f t="shared" si="6"/>
        <v>50</v>
      </c>
      <c r="HY27" s="2" t="str">
        <f t="shared" si="6"/>
        <v>51</v>
      </c>
      <c r="HZ27" s="2" t="str">
        <f t="shared" si="6"/>
        <v>52</v>
      </c>
      <c r="IA27" s="2" t="str">
        <f t="shared" si="6"/>
        <v>53</v>
      </c>
      <c r="IB27" s="2" t="str">
        <f t="shared" si="6"/>
        <v>54</v>
      </c>
      <c r="IH27" s="1" t="s">
        <v>194</v>
      </c>
    </row>
    <row r="28" spans="1:242" ht="15" customHeight="1">
      <c r="A28" s="113"/>
      <c r="B28" s="107" t="s">
        <v>14</v>
      </c>
      <c r="C28" s="155">
        <f>$CK$4</f>
        <v>1</v>
      </c>
      <c r="D28" s="155">
        <f>$CL$4</f>
        <v>2</v>
      </c>
      <c r="E28" s="155">
        <f>$CM$4</f>
        <v>3</v>
      </c>
      <c r="F28" s="141">
        <f>$CN$4</f>
        <v>4</v>
      </c>
      <c r="G28" s="141">
        <f>$CO$4</f>
        <v>5</v>
      </c>
      <c r="H28" s="141">
        <f>$CP$4</f>
        <v>6</v>
      </c>
      <c r="I28" s="141">
        <f>$CQ$4</f>
        <v>7</v>
      </c>
      <c r="J28" s="141">
        <f>$CR$4</f>
        <v>8</v>
      </c>
      <c r="K28" s="141">
        <f>$CS$4</f>
        <v>9</v>
      </c>
      <c r="L28" s="141">
        <f>$CU$4</f>
        <v>11</v>
      </c>
      <c r="M28" s="141">
        <f>$CX$4</f>
        <v>14</v>
      </c>
      <c r="N28" s="141">
        <f>$CY$4</f>
        <v>15</v>
      </c>
      <c r="O28" s="141">
        <f>$DA$4</f>
        <v>17</v>
      </c>
      <c r="P28" s="141">
        <f>$DB$4</f>
        <v>18</v>
      </c>
      <c r="Q28" s="141">
        <f>$DE$4</f>
        <v>21</v>
      </c>
      <c r="R28" s="141">
        <f>$DF$4</f>
        <v>22</v>
      </c>
      <c r="S28" s="141">
        <f>$DG$4</f>
        <v>23</v>
      </c>
      <c r="T28" s="141">
        <f>$DH$4</f>
        <v>24</v>
      </c>
      <c r="U28" s="141">
        <f>$DI$4</f>
        <v>25</v>
      </c>
      <c r="V28" s="141">
        <f>$DJ$4</f>
        <v>26</v>
      </c>
      <c r="W28" s="141">
        <f>$DK$4</f>
        <v>27</v>
      </c>
      <c r="X28" s="141">
        <f>$DM$4</f>
        <v>29</v>
      </c>
      <c r="Y28" s="141">
        <f>$DN$4</f>
        <v>30</v>
      </c>
      <c r="Z28" s="141">
        <f>$DO$4</f>
        <v>31</v>
      </c>
      <c r="AA28" s="141">
        <f>$DP$4</f>
        <v>32</v>
      </c>
      <c r="AB28" s="141">
        <f>$DQ$4</f>
        <v>33</v>
      </c>
      <c r="AC28" s="141">
        <f>$DR$4</f>
        <v>34</v>
      </c>
      <c r="AD28" s="141">
        <f>$DS$4</f>
        <v>35</v>
      </c>
      <c r="AE28" s="141">
        <f>$DT$4</f>
        <v>36</v>
      </c>
      <c r="AF28" s="141">
        <f>$DU$4</f>
        <v>37</v>
      </c>
      <c r="AG28" s="141">
        <f>$DV$4</f>
        <v>38</v>
      </c>
      <c r="AH28" s="141">
        <f>$EA$4</f>
        <v>43</v>
      </c>
      <c r="AI28" s="141">
        <f>$EB$4</f>
        <v>44</v>
      </c>
      <c r="AJ28" s="141">
        <f>$EC$4</f>
        <v>45</v>
      </c>
      <c r="AK28" s="141">
        <f>$ED$4</f>
        <v>46</v>
      </c>
      <c r="AL28" s="141">
        <f>$EE$4</f>
        <v>47</v>
      </c>
      <c r="AM28" s="141">
        <f>$EG$4</f>
        <v>49</v>
      </c>
      <c r="AN28" s="141">
        <f>$EI$4</f>
        <v>51</v>
      </c>
      <c r="AO28" s="141">
        <f>$EJ$4</f>
        <v>52</v>
      </c>
      <c r="AP28" s="141">
        <f t="shared" si="3"/>
        <v>54</v>
      </c>
      <c r="AQ28" s="113"/>
      <c r="AR28" s="129">
        <f t="shared" si="7"/>
        <v>6</v>
      </c>
      <c r="AS28" s="130">
        <f t="shared" si="8"/>
        <v>18</v>
      </c>
      <c r="AT28" s="131">
        <f t="shared" si="9"/>
        <v>22</v>
      </c>
      <c r="AU28" s="129">
        <f t="shared" si="10"/>
        <v>12</v>
      </c>
      <c r="AV28" s="132">
        <f t="shared" si="11"/>
        <v>1054</v>
      </c>
      <c r="AW28" s="129">
        <f t="shared" si="12"/>
        <v>7</v>
      </c>
      <c r="AX28" s="129">
        <f t="shared" si="13"/>
        <v>14</v>
      </c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GN28"/>
      <c r="GO28" s="2" t="str">
        <f t="shared" si="4"/>
        <v>01</v>
      </c>
      <c r="GP28" s="2" t="str">
        <f t="shared" si="4"/>
        <v>02</v>
      </c>
      <c r="GQ28" s="2" t="str">
        <f t="shared" si="4"/>
        <v>03</v>
      </c>
      <c r="GR28" s="2" t="str">
        <f t="shared" si="4"/>
        <v>04</v>
      </c>
      <c r="GS28" s="2" t="str">
        <f t="shared" si="4"/>
        <v>05</v>
      </c>
      <c r="GT28" s="2" t="str">
        <f t="shared" si="4"/>
        <v>06</v>
      </c>
      <c r="GU28" s="2" t="str">
        <f t="shared" si="4"/>
        <v>07</v>
      </c>
      <c r="GV28" s="2" t="str">
        <f t="shared" si="4"/>
        <v>08</v>
      </c>
      <c r="GW28" s="2" t="str">
        <f t="shared" si="4"/>
        <v>09</v>
      </c>
      <c r="GX28" s="2" t="str">
        <f t="shared" si="4"/>
        <v>11</v>
      </c>
      <c r="GY28" s="2" t="str">
        <f t="shared" si="4"/>
        <v>14</v>
      </c>
      <c r="GZ28" s="2" t="str">
        <f t="shared" si="4"/>
        <v>15</v>
      </c>
      <c r="HA28" s="2" t="str">
        <f t="shared" si="4"/>
        <v>17</v>
      </c>
      <c r="HB28" s="2" t="str">
        <f t="shared" si="4"/>
        <v>18</v>
      </c>
      <c r="HC28" s="2" t="str">
        <f t="shared" si="4"/>
        <v>21</v>
      </c>
      <c r="HD28" s="2" t="str">
        <f t="shared" si="4"/>
        <v>22</v>
      </c>
      <c r="HE28" s="2" t="str">
        <f t="shared" si="5"/>
        <v>23</v>
      </c>
      <c r="HF28" s="2" t="str">
        <f t="shared" si="5"/>
        <v>24</v>
      </c>
      <c r="HG28" s="2" t="str">
        <f t="shared" si="5"/>
        <v>25</v>
      </c>
      <c r="HH28" s="2" t="str">
        <f t="shared" si="5"/>
        <v>26</v>
      </c>
      <c r="HI28" s="2" t="str">
        <f t="shared" si="5"/>
        <v>27</v>
      </c>
      <c r="HJ28" s="2" t="str">
        <f t="shared" si="5"/>
        <v>29</v>
      </c>
      <c r="HK28" s="2" t="str">
        <f t="shared" si="5"/>
        <v>30</v>
      </c>
      <c r="HL28" s="2" t="str">
        <f t="shared" si="5"/>
        <v>31</v>
      </c>
      <c r="HM28" s="2" t="str">
        <f t="shared" si="5"/>
        <v>32</v>
      </c>
      <c r="HN28" s="2" t="str">
        <f t="shared" si="5"/>
        <v>33</v>
      </c>
      <c r="HO28" s="2" t="str">
        <f t="shared" si="5"/>
        <v>34</v>
      </c>
      <c r="HP28" s="2" t="str">
        <f t="shared" si="5"/>
        <v>35</v>
      </c>
      <c r="HQ28" s="2" t="str">
        <f t="shared" si="5"/>
        <v>36</v>
      </c>
      <c r="HR28" s="2" t="str">
        <f t="shared" si="5"/>
        <v>37</v>
      </c>
      <c r="HS28" s="2" t="str">
        <f t="shared" si="5"/>
        <v>38</v>
      </c>
      <c r="HT28" s="2" t="str">
        <f t="shared" si="5"/>
        <v>43</v>
      </c>
      <c r="HU28" s="2" t="str">
        <f t="shared" si="6"/>
        <v>44</v>
      </c>
      <c r="HV28" s="2" t="str">
        <f t="shared" si="6"/>
        <v>45</v>
      </c>
      <c r="HW28" s="2" t="str">
        <f t="shared" si="6"/>
        <v>46</v>
      </c>
      <c r="HX28" s="2" t="str">
        <f t="shared" si="6"/>
        <v>47</v>
      </c>
      <c r="HY28" s="2" t="str">
        <f t="shared" si="6"/>
        <v>49</v>
      </c>
      <c r="HZ28" s="2" t="str">
        <f t="shared" si="6"/>
        <v>51</v>
      </c>
      <c r="IA28" s="2" t="str">
        <f t="shared" si="6"/>
        <v>52</v>
      </c>
      <c r="IB28" s="2" t="str">
        <f t="shared" si="6"/>
        <v>54</v>
      </c>
      <c r="IH28" s="1" t="s">
        <v>195</v>
      </c>
    </row>
    <row r="29" spans="1:242" ht="15" customHeight="1">
      <c r="A29" s="113"/>
      <c r="B29" s="107" t="s">
        <v>15</v>
      </c>
      <c r="C29" s="155">
        <f>$CK$4</f>
        <v>1</v>
      </c>
      <c r="D29" s="155">
        <f>$CM$4</f>
        <v>3</v>
      </c>
      <c r="E29" s="155">
        <f>$CN$4</f>
        <v>4</v>
      </c>
      <c r="F29" s="141">
        <f>$CO$4</f>
        <v>5</v>
      </c>
      <c r="G29" s="141">
        <f>$CP$4</f>
        <v>6</v>
      </c>
      <c r="H29" s="141">
        <f>$CS$4</f>
        <v>9</v>
      </c>
      <c r="I29" s="141">
        <f>$CT$4</f>
        <v>10</v>
      </c>
      <c r="J29" s="141">
        <f>$CU$4</f>
        <v>11</v>
      </c>
      <c r="K29" s="141">
        <f>$CW$4</f>
        <v>13</v>
      </c>
      <c r="L29" s="141">
        <f>$CY$4</f>
        <v>15</v>
      </c>
      <c r="M29" s="141">
        <f>$CZ$4</f>
        <v>16</v>
      </c>
      <c r="N29" s="141">
        <f>$DB$4</f>
        <v>18</v>
      </c>
      <c r="O29" s="141">
        <f>$DC$4</f>
        <v>19</v>
      </c>
      <c r="P29" s="141">
        <f>$DD$4</f>
        <v>20</v>
      </c>
      <c r="Q29" s="141">
        <f>$DE$4</f>
        <v>21</v>
      </c>
      <c r="R29" s="141">
        <f>$DF$4</f>
        <v>22</v>
      </c>
      <c r="S29" s="141">
        <f>$DH$4</f>
        <v>24</v>
      </c>
      <c r="T29" s="141">
        <f>$DI$4</f>
        <v>25</v>
      </c>
      <c r="U29" s="141">
        <f>$DJ$4</f>
        <v>26</v>
      </c>
      <c r="V29" s="141">
        <f>$DK$4</f>
        <v>27</v>
      </c>
      <c r="W29" s="141">
        <f>$DL$4</f>
        <v>28</v>
      </c>
      <c r="X29" s="141">
        <f>$DM$4</f>
        <v>29</v>
      </c>
      <c r="Y29" s="141">
        <f>$DN$4</f>
        <v>30</v>
      </c>
      <c r="Z29" s="141">
        <f>$DO$4</f>
        <v>31</v>
      </c>
      <c r="AA29" s="141">
        <f>$DQ$4</f>
        <v>33</v>
      </c>
      <c r="AB29" s="141">
        <f>$DR$4</f>
        <v>34</v>
      </c>
      <c r="AC29" s="141">
        <f>$DS$4</f>
        <v>35</v>
      </c>
      <c r="AD29" s="141">
        <f>$DU$4</f>
        <v>37</v>
      </c>
      <c r="AE29" s="141">
        <f>$DW$4</f>
        <v>39</v>
      </c>
      <c r="AF29" s="141">
        <f>$DX$4</f>
        <v>40</v>
      </c>
      <c r="AG29" s="141">
        <f>$DY$4</f>
        <v>41</v>
      </c>
      <c r="AH29" s="141">
        <f>$DZ$4</f>
        <v>42</v>
      </c>
      <c r="AI29" s="141">
        <f>$EC$4</f>
        <v>45</v>
      </c>
      <c r="AJ29" s="141">
        <f>$ED$4</f>
        <v>46</v>
      </c>
      <c r="AK29" s="141">
        <f>$EF$4</f>
        <v>48</v>
      </c>
      <c r="AL29" s="141">
        <f>$EH$4</f>
        <v>50</v>
      </c>
      <c r="AM29" s="141">
        <f>$EI$4</f>
        <v>51</v>
      </c>
      <c r="AN29" s="141">
        <f>$EJ$4</f>
        <v>52</v>
      </c>
      <c r="AO29" s="141">
        <f>$EK$4</f>
        <v>53</v>
      </c>
      <c r="AP29" s="141">
        <f t="shared" si="3"/>
        <v>54</v>
      </c>
      <c r="AQ29" s="113"/>
      <c r="AR29" s="129">
        <f t="shared" si="7"/>
        <v>5</v>
      </c>
      <c r="AS29" s="130">
        <f t="shared" si="8"/>
        <v>19</v>
      </c>
      <c r="AT29" s="131">
        <f t="shared" si="9"/>
        <v>21</v>
      </c>
      <c r="AU29" s="129">
        <f t="shared" si="10"/>
        <v>10</v>
      </c>
      <c r="AV29" s="132">
        <f t="shared" si="11"/>
        <v>1113</v>
      </c>
      <c r="AW29" s="129">
        <f t="shared" si="12"/>
        <v>6</v>
      </c>
      <c r="AX29" s="129">
        <f t="shared" si="13"/>
        <v>16</v>
      </c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GN29"/>
      <c r="GO29" s="2" t="str">
        <f t="shared" si="4"/>
        <v>01</v>
      </c>
      <c r="GP29" s="2" t="str">
        <f t="shared" si="4"/>
        <v>03</v>
      </c>
      <c r="GQ29" s="2" t="str">
        <f t="shared" si="4"/>
        <v>04</v>
      </c>
      <c r="GR29" s="2" t="str">
        <f t="shared" si="4"/>
        <v>05</v>
      </c>
      <c r="GS29" s="2" t="str">
        <f t="shared" si="4"/>
        <v>06</v>
      </c>
      <c r="GT29" s="2" t="str">
        <f t="shared" si="4"/>
        <v>09</v>
      </c>
      <c r="GU29" s="2" t="str">
        <f t="shared" si="4"/>
        <v>10</v>
      </c>
      <c r="GV29" s="2" t="str">
        <f t="shared" si="4"/>
        <v>11</v>
      </c>
      <c r="GW29" s="2" t="str">
        <f t="shared" si="4"/>
        <v>13</v>
      </c>
      <c r="GX29" s="2" t="str">
        <f t="shared" si="4"/>
        <v>15</v>
      </c>
      <c r="GY29" s="2" t="str">
        <f t="shared" si="4"/>
        <v>16</v>
      </c>
      <c r="GZ29" s="2" t="str">
        <f t="shared" si="4"/>
        <v>18</v>
      </c>
      <c r="HA29" s="2" t="str">
        <f t="shared" si="4"/>
        <v>19</v>
      </c>
      <c r="HB29" s="2" t="str">
        <f t="shared" si="4"/>
        <v>20</v>
      </c>
      <c r="HC29" s="2" t="str">
        <f t="shared" si="4"/>
        <v>21</v>
      </c>
      <c r="HD29" s="2" t="str">
        <f t="shared" si="4"/>
        <v>22</v>
      </c>
      <c r="HE29" s="2" t="str">
        <f t="shared" si="5"/>
        <v>24</v>
      </c>
      <c r="HF29" s="2" t="str">
        <f t="shared" si="5"/>
        <v>25</v>
      </c>
      <c r="HG29" s="2" t="str">
        <f t="shared" si="5"/>
        <v>26</v>
      </c>
      <c r="HH29" s="2" t="str">
        <f t="shared" si="5"/>
        <v>27</v>
      </c>
      <c r="HI29" s="2" t="str">
        <f t="shared" si="5"/>
        <v>28</v>
      </c>
      <c r="HJ29" s="2" t="str">
        <f t="shared" si="5"/>
        <v>29</v>
      </c>
      <c r="HK29" s="2" t="str">
        <f t="shared" si="5"/>
        <v>30</v>
      </c>
      <c r="HL29" s="2" t="str">
        <f t="shared" si="5"/>
        <v>31</v>
      </c>
      <c r="HM29" s="2" t="str">
        <f t="shared" si="5"/>
        <v>33</v>
      </c>
      <c r="HN29" s="2" t="str">
        <f t="shared" si="5"/>
        <v>34</v>
      </c>
      <c r="HO29" s="2" t="str">
        <f t="shared" si="5"/>
        <v>35</v>
      </c>
      <c r="HP29" s="2" t="str">
        <f t="shared" si="5"/>
        <v>37</v>
      </c>
      <c r="HQ29" s="2" t="str">
        <f t="shared" si="5"/>
        <v>39</v>
      </c>
      <c r="HR29" s="2" t="str">
        <f t="shared" si="5"/>
        <v>40</v>
      </c>
      <c r="HS29" s="2" t="str">
        <f t="shared" si="5"/>
        <v>41</v>
      </c>
      <c r="HT29" s="2" t="str">
        <f t="shared" si="5"/>
        <v>42</v>
      </c>
      <c r="HU29" s="2" t="str">
        <f t="shared" si="6"/>
        <v>45</v>
      </c>
      <c r="HV29" s="2" t="str">
        <f t="shared" si="6"/>
        <v>46</v>
      </c>
      <c r="HW29" s="2" t="str">
        <f t="shared" si="6"/>
        <v>48</v>
      </c>
      <c r="HX29" s="2" t="str">
        <f t="shared" si="6"/>
        <v>50</v>
      </c>
      <c r="HY29" s="2" t="str">
        <f t="shared" si="6"/>
        <v>51</v>
      </c>
      <c r="HZ29" s="2" t="str">
        <f t="shared" si="6"/>
        <v>52</v>
      </c>
      <c r="IA29" s="2" t="str">
        <f t="shared" si="6"/>
        <v>53</v>
      </c>
      <c r="IB29" s="2" t="str">
        <f t="shared" si="6"/>
        <v>54</v>
      </c>
      <c r="IH29" s="1" t="s">
        <v>196</v>
      </c>
    </row>
    <row r="30" spans="1:242" ht="15" customHeight="1">
      <c r="A30" s="113"/>
      <c r="B30" s="107" t="s">
        <v>16</v>
      </c>
      <c r="C30" s="155">
        <f>$CK$4</f>
        <v>1</v>
      </c>
      <c r="D30" s="155">
        <f>$CN$4</f>
        <v>4</v>
      </c>
      <c r="E30" s="155">
        <f>$CP$4</f>
        <v>6</v>
      </c>
      <c r="F30" s="141">
        <f>$CQ$4</f>
        <v>7</v>
      </c>
      <c r="G30" s="141">
        <f>$CR$4</f>
        <v>8</v>
      </c>
      <c r="H30" s="141">
        <f>$CS$4</f>
        <v>9</v>
      </c>
      <c r="I30" s="141">
        <f>$CT$4</f>
        <v>10</v>
      </c>
      <c r="J30" s="141">
        <f>$CU$4</f>
        <v>11</v>
      </c>
      <c r="K30" s="141">
        <f>$CW$4</f>
        <v>13</v>
      </c>
      <c r="L30" s="141">
        <f>$CX$4</f>
        <v>14</v>
      </c>
      <c r="M30" s="141">
        <f>$CY$4</f>
        <v>15</v>
      </c>
      <c r="N30" s="141">
        <f>$CZ$4</f>
        <v>16</v>
      </c>
      <c r="O30" s="141">
        <f>$DD$4</f>
        <v>20</v>
      </c>
      <c r="P30" s="141">
        <f>$DE$4</f>
        <v>21</v>
      </c>
      <c r="Q30" s="141">
        <f>$DG$4</f>
        <v>23</v>
      </c>
      <c r="R30" s="141">
        <f>$DH$4</f>
        <v>24</v>
      </c>
      <c r="S30" s="141">
        <f>$DI$4</f>
        <v>25</v>
      </c>
      <c r="T30" s="141">
        <f>$DJ$4</f>
        <v>26</v>
      </c>
      <c r="U30" s="141">
        <f>$DM$4</f>
        <v>29</v>
      </c>
      <c r="V30" s="141">
        <f>$DN$4</f>
        <v>30</v>
      </c>
      <c r="W30" s="141">
        <f>$DO$4</f>
        <v>31</v>
      </c>
      <c r="X30" s="141">
        <f>$DQ$4</f>
        <v>33</v>
      </c>
      <c r="Y30" s="141">
        <f>$DR$4</f>
        <v>34</v>
      </c>
      <c r="Z30" s="141">
        <f>$DT$4</f>
        <v>36</v>
      </c>
      <c r="AA30" s="141">
        <f>$DU$4</f>
        <v>37</v>
      </c>
      <c r="AB30" s="141">
        <f>$DV$4</f>
        <v>38</v>
      </c>
      <c r="AC30" s="141">
        <f>$DW$4</f>
        <v>39</v>
      </c>
      <c r="AD30" s="141">
        <f>$DY$4</f>
        <v>41</v>
      </c>
      <c r="AE30" s="141">
        <f>$DZ$4</f>
        <v>42</v>
      </c>
      <c r="AF30" s="141">
        <f>$EA$4</f>
        <v>43</v>
      </c>
      <c r="AG30" s="141">
        <f>$EB$4</f>
        <v>44</v>
      </c>
      <c r="AH30" s="141">
        <f>$EC$4</f>
        <v>45</v>
      </c>
      <c r="AI30" s="141">
        <f>$EE$4</f>
        <v>47</v>
      </c>
      <c r="AJ30" s="141">
        <f>$EF$4</f>
        <v>48</v>
      </c>
      <c r="AK30" s="141">
        <f>$EG$4</f>
        <v>49</v>
      </c>
      <c r="AL30" s="141">
        <f>$EH$4</f>
        <v>50</v>
      </c>
      <c r="AM30" s="141">
        <f>$EI$4</f>
        <v>51</v>
      </c>
      <c r="AN30" s="141">
        <f>$EJ$4</f>
        <v>52</v>
      </c>
      <c r="AO30" s="141">
        <f>$EK$4</f>
        <v>53</v>
      </c>
      <c r="AP30" s="141">
        <f t="shared" si="3"/>
        <v>54</v>
      </c>
      <c r="AQ30" s="113"/>
      <c r="AR30" s="129">
        <f t="shared" si="7"/>
        <v>4</v>
      </c>
      <c r="AS30" s="130">
        <f t="shared" si="8"/>
        <v>19</v>
      </c>
      <c r="AT30" s="131">
        <f t="shared" si="9"/>
        <v>21</v>
      </c>
      <c r="AU30" s="129">
        <f t="shared" si="10"/>
        <v>11</v>
      </c>
      <c r="AV30" s="132">
        <f t="shared" si="11"/>
        <v>1179</v>
      </c>
      <c r="AW30" s="129">
        <f t="shared" si="12"/>
        <v>5</v>
      </c>
      <c r="AX30" s="129">
        <f t="shared" si="13"/>
        <v>14</v>
      </c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GN30"/>
      <c r="GO30" s="2" t="str">
        <f t="shared" si="4"/>
        <v>01</v>
      </c>
      <c r="GP30" s="2" t="str">
        <f t="shared" si="4"/>
        <v>04</v>
      </c>
      <c r="GQ30" s="2" t="str">
        <f t="shared" si="4"/>
        <v>06</v>
      </c>
      <c r="GR30" s="2" t="str">
        <f t="shared" si="4"/>
        <v>07</v>
      </c>
      <c r="GS30" s="2" t="str">
        <f t="shared" si="4"/>
        <v>08</v>
      </c>
      <c r="GT30" s="2" t="str">
        <f t="shared" si="4"/>
        <v>09</v>
      </c>
      <c r="GU30" s="2" t="str">
        <f t="shared" si="4"/>
        <v>10</v>
      </c>
      <c r="GV30" s="2" t="str">
        <f t="shared" si="4"/>
        <v>11</v>
      </c>
      <c r="GW30" s="2" t="str">
        <f t="shared" si="4"/>
        <v>13</v>
      </c>
      <c r="GX30" s="2" t="str">
        <f t="shared" si="4"/>
        <v>14</v>
      </c>
      <c r="GY30" s="2" t="str">
        <f t="shared" si="4"/>
        <v>15</v>
      </c>
      <c r="GZ30" s="2" t="str">
        <f t="shared" si="4"/>
        <v>16</v>
      </c>
      <c r="HA30" s="2" t="str">
        <f t="shared" si="4"/>
        <v>20</v>
      </c>
      <c r="HB30" s="2" t="str">
        <f t="shared" si="4"/>
        <v>21</v>
      </c>
      <c r="HC30" s="2" t="str">
        <f t="shared" si="4"/>
        <v>23</v>
      </c>
      <c r="HD30" s="2" t="str">
        <f t="shared" si="4"/>
        <v>24</v>
      </c>
      <c r="HE30" s="2" t="str">
        <f t="shared" si="5"/>
        <v>25</v>
      </c>
      <c r="HF30" s="2" t="str">
        <f t="shared" si="5"/>
        <v>26</v>
      </c>
      <c r="HG30" s="2" t="str">
        <f t="shared" si="5"/>
        <v>29</v>
      </c>
      <c r="HH30" s="2" t="str">
        <f t="shared" si="5"/>
        <v>30</v>
      </c>
      <c r="HI30" s="2" t="str">
        <f t="shared" si="5"/>
        <v>31</v>
      </c>
      <c r="HJ30" s="2" t="str">
        <f t="shared" si="5"/>
        <v>33</v>
      </c>
      <c r="HK30" s="2" t="str">
        <f t="shared" si="5"/>
        <v>34</v>
      </c>
      <c r="HL30" s="2" t="str">
        <f t="shared" si="5"/>
        <v>36</v>
      </c>
      <c r="HM30" s="2" t="str">
        <f t="shared" si="5"/>
        <v>37</v>
      </c>
      <c r="HN30" s="2" t="str">
        <f t="shared" si="5"/>
        <v>38</v>
      </c>
      <c r="HO30" s="2" t="str">
        <f t="shared" si="5"/>
        <v>39</v>
      </c>
      <c r="HP30" s="2" t="str">
        <f t="shared" si="5"/>
        <v>41</v>
      </c>
      <c r="HQ30" s="2" t="str">
        <f t="shared" si="5"/>
        <v>42</v>
      </c>
      <c r="HR30" s="2" t="str">
        <f t="shared" si="5"/>
        <v>43</v>
      </c>
      <c r="HS30" s="2" t="str">
        <f t="shared" si="5"/>
        <v>44</v>
      </c>
      <c r="HT30" s="2" t="str">
        <f t="shared" si="5"/>
        <v>45</v>
      </c>
      <c r="HU30" s="2" t="str">
        <f t="shared" si="6"/>
        <v>47</v>
      </c>
      <c r="HV30" s="2" t="str">
        <f t="shared" si="6"/>
        <v>48</v>
      </c>
      <c r="HW30" s="2" t="str">
        <f t="shared" si="6"/>
        <v>49</v>
      </c>
      <c r="HX30" s="2" t="str">
        <f t="shared" si="6"/>
        <v>50</v>
      </c>
      <c r="HY30" s="2" t="str">
        <f t="shared" si="6"/>
        <v>51</v>
      </c>
      <c r="HZ30" s="2" t="str">
        <f t="shared" si="6"/>
        <v>52</v>
      </c>
      <c r="IA30" s="2" t="str">
        <f t="shared" si="6"/>
        <v>53</v>
      </c>
      <c r="IB30" s="2" t="str">
        <f t="shared" si="6"/>
        <v>54</v>
      </c>
      <c r="IH30" s="1" t="s">
        <v>197</v>
      </c>
    </row>
    <row r="31" spans="1:242" ht="15" customHeight="1">
      <c r="A31" s="113"/>
      <c r="B31" s="107" t="s">
        <v>17</v>
      </c>
      <c r="C31" s="155">
        <f>$CK$4</f>
        <v>1</v>
      </c>
      <c r="D31" s="155">
        <f>$CN$4</f>
        <v>4</v>
      </c>
      <c r="E31" s="155">
        <f>$CO$4</f>
        <v>5</v>
      </c>
      <c r="F31" s="141">
        <f>$CQ$4</f>
        <v>7</v>
      </c>
      <c r="G31" s="141">
        <f>$CR$4</f>
        <v>8</v>
      </c>
      <c r="H31" s="141">
        <f>$CS$4</f>
        <v>9</v>
      </c>
      <c r="I31" s="141">
        <f>$CU$4</f>
        <v>11</v>
      </c>
      <c r="J31" s="141">
        <f>$CV$4</f>
        <v>12</v>
      </c>
      <c r="K31" s="141">
        <f>$CW$4</f>
        <v>13</v>
      </c>
      <c r="L31" s="141">
        <f>$CX$4</f>
        <v>14</v>
      </c>
      <c r="M31" s="141">
        <f>$CZ$4</f>
        <v>16</v>
      </c>
      <c r="N31" s="141">
        <f>$DA$4</f>
        <v>17</v>
      </c>
      <c r="O31" s="141">
        <f>$DB$4</f>
        <v>18</v>
      </c>
      <c r="P31" s="141">
        <f>$DC$4</f>
        <v>19</v>
      </c>
      <c r="Q31" s="141">
        <f>$DD$4</f>
        <v>20</v>
      </c>
      <c r="R31" s="141">
        <f>$DF$4</f>
        <v>22</v>
      </c>
      <c r="S31" s="141">
        <f>$DH$4</f>
        <v>24</v>
      </c>
      <c r="T31" s="141">
        <f>$DJ$4</f>
        <v>26</v>
      </c>
      <c r="U31" s="141">
        <f>$DK$4</f>
        <v>27</v>
      </c>
      <c r="V31" s="141">
        <f>$DM$4</f>
        <v>29</v>
      </c>
      <c r="W31" s="141">
        <f>$DN$4</f>
        <v>30</v>
      </c>
      <c r="X31" s="141">
        <f>$DO$4</f>
        <v>31</v>
      </c>
      <c r="Y31" s="141">
        <f>$DP$4</f>
        <v>32</v>
      </c>
      <c r="Z31" s="141">
        <f>$DR$4</f>
        <v>34</v>
      </c>
      <c r="AA31" s="141">
        <f>$DS$4</f>
        <v>35</v>
      </c>
      <c r="AB31" s="141">
        <f>$DT$4</f>
        <v>36</v>
      </c>
      <c r="AC31" s="141">
        <f>$DU$4</f>
        <v>37</v>
      </c>
      <c r="AD31" s="141">
        <f>$DV$4</f>
        <v>38</v>
      </c>
      <c r="AE31" s="141">
        <f>$DW$4</f>
        <v>39</v>
      </c>
      <c r="AF31" s="141">
        <f>$DX$4</f>
        <v>40</v>
      </c>
      <c r="AG31" s="141">
        <f>$DY$4</f>
        <v>41</v>
      </c>
      <c r="AH31" s="141">
        <f>$DZ$4</f>
        <v>42</v>
      </c>
      <c r="AI31" s="141">
        <f>$EC$4</f>
        <v>45</v>
      </c>
      <c r="AJ31" s="141">
        <f>$ED$4</f>
        <v>46</v>
      </c>
      <c r="AK31" s="141">
        <f>$EF$4</f>
        <v>48</v>
      </c>
      <c r="AL31" s="141">
        <f>$EG$4</f>
        <v>49</v>
      </c>
      <c r="AM31" s="141">
        <f>$EH$4</f>
        <v>50</v>
      </c>
      <c r="AN31" s="141">
        <f>$EI$4</f>
        <v>51</v>
      </c>
      <c r="AO31" s="141">
        <f>$EJ$4</f>
        <v>52</v>
      </c>
      <c r="AP31" s="141">
        <f>$EK$4</f>
        <v>53</v>
      </c>
      <c r="AQ31" s="113"/>
      <c r="AR31" s="129">
        <f t="shared" si="7"/>
        <v>4</v>
      </c>
      <c r="AS31" s="130">
        <f t="shared" si="8"/>
        <v>21</v>
      </c>
      <c r="AT31" s="131">
        <f t="shared" si="9"/>
        <v>19</v>
      </c>
      <c r="AU31" s="129">
        <f t="shared" si="10"/>
        <v>11</v>
      </c>
      <c r="AV31" s="132">
        <f t="shared" si="11"/>
        <v>1131</v>
      </c>
      <c r="AW31" s="129">
        <f t="shared" si="12"/>
        <v>5</v>
      </c>
      <c r="AX31" s="129">
        <f t="shared" si="13"/>
        <v>12</v>
      </c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13"/>
      <c r="BL31" s="113"/>
      <c r="BM31" s="113"/>
      <c r="BN31" s="113"/>
      <c r="BO31" s="113"/>
      <c r="BP31" s="113"/>
      <c r="GN31"/>
      <c r="GO31" s="2" t="str">
        <f t="shared" si="4"/>
        <v>01</v>
      </c>
      <c r="GP31" s="2" t="str">
        <f t="shared" si="4"/>
        <v>04</v>
      </c>
      <c r="GQ31" s="2" t="str">
        <f t="shared" si="4"/>
        <v>05</v>
      </c>
      <c r="GR31" s="2" t="str">
        <f t="shared" si="4"/>
        <v>07</v>
      </c>
      <c r="GS31" s="2" t="str">
        <f t="shared" si="4"/>
        <v>08</v>
      </c>
      <c r="GT31" s="2" t="str">
        <f t="shared" si="4"/>
        <v>09</v>
      </c>
      <c r="GU31" s="2" t="str">
        <f t="shared" si="4"/>
        <v>11</v>
      </c>
      <c r="GV31" s="2" t="str">
        <f t="shared" si="4"/>
        <v>12</v>
      </c>
      <c r="GW31" s="2" t="str">
        <f t="shared" si="4"/>
        <v>13</v>
      </c>
      <c r="GX31" s="2" t="str">
        <f t="shared" si="4"/>
        <v>14</v>
      </c>
      <c r="GY31" s="2" t="str">
        <f t="shared" si="4"/>
        <v>16</v>
      </c>
      <c r="GZ31" s="2" t="str">
        <f t="shared" si="4"/>
        <v>17</v>
      </c>
      <c r="HA31" s="2" t="str">
        <f t="shared" si="4"/>
        <v>18</v>
      </c>
      <c r="HB31" s="2" t="str">
        <f t="shared" si="4"/>
        <v>19</v>
      </c>
      <c r="HC31" s="2" t="str">
        <f t="shared" si="4"/>
        <v>20</v>
      </c>
      <c r="HD31" s="2" t="str">
        <f t="shared" si="4"/>
        <v>22</v>
      </c>
      <c r="HE31" s="2" t="str">
        <f t="shared" si="5"/>
        <v>24</v>
      </c>
      <c r="HF31" s="2" t="str">
        <f t="shared" si="5"/>
        <v>26</v>
      </c>
      <c r="HG31" s="2" t="str">
        <f t="shared" si="5"/>
        <v>27</v>
      </c>
      <c r="HH31" s="2" t="str">
        <f t="shared" si="5"/>
        <v>29</v>
      </c>
      <c r="HI31" s="2" t="str">
        <f t="shared" si="5"/>
        <v>30</v>
      </c>
      <c r="HJ31" s="2" t="str">
        <f t="shared" si="5"/>
        <v>31</v>
      </c>
      <c r="HK31" s="2" t="str">
        <f t="shared" si="5"/>
        <v>32</v>
      </c>
      <c r="HL31" s="2" t="str">
        <f t="shared" si="5"/>
        <v>34</v>
      </c>
      <c r="HM31" s="2" t="str">
        <f t="shared" si="5"/>
        <v>35</v>
      </c>
      <c r="HN31" s="2" t="str">
        <f t="shared" si="5"/>
        <v>36</v>
      </c>
      <c r="HO31" s="2" t="str">
        <f t="shared" si="5"/>
        <v>37</v>
      </c>
      <c r="HP31" s="2" t="str">
        <f t="shared" si="5"/>
        <v>38</v>
      </c>
      <c r="HQ31" s="2" t="str">
        <f t="shared" si="5"/>
        <v>39</v>
      </c>
      <c r="HR31" s="2" t="str">
        <f t="shared" si="5"/>
        <v>40</v>
      </c>
      <c r="HS31" s="2" t="str">
        <f t="shared" si="5"/>
        <v>41</v>
      </c>
      <c r="HT31" s="2" t="str">
        <f t="shared" si="5"/>
        <v>42</v>
      </c>
      <c r="HU31" s="2" t="str">
        <f t="shared" si="6"/>
        <v>45</v>
      </c>
      <c r="HV31" s="2" t="str">
        <f t="shared" si="6"/>
        <v>46</v>
      </c>
      <c r="HW31" s="2" t="str">
        <f t="shared" si="6"/>
        <v>48</v>
      </c>
      <c r="HX31" s="2" t="str">
        <f t="shared" si="6"/>
        <v>49</v>
      </c>
      <c r="HY31" s="2" t="str">
        <f t="shared" si="6"/>
        <v>50</v>
      </c>
      <c r="HZ31" s="2" t="str">
        <f t="shared" si="6"/>
        <v>51</v>
      </c>
      <c r="IA31" s="2" t="str">
        <f t="shared" si="6"/>
        <v>52</v>
      </c>
      <c r="IB31" s="2" t="str">
        <f t="shared" si="6"/>
        <v>53</v>
      </c>
      <c r="IH31" s="1" t="s">
        <v>198</v>
      </c>
    </row>
    <row r="32" spans="1:242" ht="15" customHeight="1">
      <c r="A32" s="113"/>
      <c r="B32" s="107" t="s">
        <v>18</v>
      </c>
      <c r="C32" s="155">
        <f>$CK$4</f>
        <v>1</v>
      </c>
      <c r="D32" s="155">
        <f>$CL$4</f>
        <v>2</v>
      </c>
      <c r="E32" s="155">
        <f>$CM$4</f>
        <v>3</v>
      </c>
      <c r="F32" s="141">
        <f>$CO$4</f>
        <v>5</v>
      </c>
      <c r="G32" s="141">
        <f>$CQ$4</f>
        <v>7</v>
      </c>
      <c r="H32" s="141">
        <f>$CS$4</f>
        <v>9</v>
      </c>
      <c r="I32" s="141">
        <f>$CV$4</f>
        <v>12</v>
      </c>
      <c r="J32" s="141">
        <f>$CW$4</f>
        <v>13</v>
      </c>
      <c r="K32" s="141">
        <f>$CX$4</f>
        <v>14</v>
      </c>
      <c r="L32" s="141">
        <f>$CY$4</f>
        <v>15</v>
      </c>
      <c r="M32" s="141">
        <f>$DA$4</f>
        <v>17</v>
      </c>
      <c r="N32" s="141">
        <f>$DB$4</f>
        <v>18</v>
      </c>
      <c r="O32" s="141">
        <f>$DD$4</f>
        <v>20</v>
      </c>
      <c r="P32" s="141">
        <f>$DE$4</f>
        <v>21</v>
      </c>
      <c r="Q32" s="141">
        <f>$DF$4</f>
        <v>22</v>
      </c>
      <c r="R32" s="141">
        <f>$DG$4</f>
        <v>23</v>
      </c>
      <c r="S32" s="141">
        <f>$DH$4</f>
        <v>24</v>
      </c>
      <c r="T32" s="141">
        <f>$DI$4</f>
        <v>25</v>
      </c>
      <c r="U32" s="141">
        <f>$DJ$4</f>
        <v>26</v>
      </c>
      <c r="V32" s="141">
        <f>$DK$4</f>
        <v>27</v>
      </c>
      <c r="W32" s="141">
        <f>$DL$4</f>
        <v>28</v>
      </c>
      <c r="X32" s="141">
        <f>$DM$4</f>
        <v>29</v>
      </c>
      <c r="Y32" s="141">
        <f>$DO$4</f>
        <v>31</v>
      </c>
      <c r="Z32" s="141">
        <f>$DP$4</f>
        <v>32</v>
      </c>
      <c r="AA32" s="141">
        <f>$DQ$4</f>
        <v>33</v>
      </c>
      <c r="AB32" s="141">
        <f>$DR$4</f>
        <v>34</v>
      </c>
      <c r="AC32" s="141">
        <f>$DS$4</f>
        <v>35</v>
      </c>
      <c r="AD32" s="141">
        <f>$DT$4</f>
        <v>36</v>
      </c>
      <c r="AE32" s="141">
        <f>$DW$4</f>
        <v>39</v>
      </c>
      <c r="AF32" s="141">
        <f>$DX$4</f>
        <v>40</v>
      </c>
      <c r="AG32" s="141">
        <f>$EA$4</f>
        <v>43</v>
      </c>
      <c r="AH32" s="141">
        <f>$EB$4</f>
        <v>44</v>
      </c>
      <c r="AI32" s="141">
        <f>$EC$4</f>
        <v>45</v>
      </c>
      <c r="AJ32" s="141">
        <f>$ED$4</f>
        <v>46</v>
      </c>
      <c r="AK32" s="141">
        <f>$EE$4</f>
        <v>47</v>
      </c>
      <c r="AL32" s="141">
        <f>$EF$4</f>
        <v>48</v>
      </c>
      <c r="AM32" s="141">
        <f>$EG$4</f>
        <v>49</v>
      </c>
      <c r="AN32" s="141">
        <f>$EH$4</f>
        <v>50</v>
      </c>
      <c r="AO32" s="141">
        <f>$EI$4</f>
        <v>51</v>
      </c>
      <c r="AP32" s="141">
        <f>$EK$4</f>
        <v>53</v>
      </c>
      <c r="AQ32" s="113"/>
      <c r="AR32" s="129">
        <f t="shared" si="7"/>
        <v>6</v>
      </c>
      <c r="AS32" s="130">
        <f t="shared" si="8"/>
        <v>17</v>
      </c>
      <c r="AT32" s="131">
        <f t="shared" si="9"/>
        <v>23</v>
      </c>
      <c r="AU32" s="129">
        <f t="shared" si="10"/>
        <v>12</v>
      </c>
      <c r="AV32" s="132">
        <f t="shared" si="11"/>
        <v>1117</v>
      </c>
      <c r="AW32" s="129">
        <f t="shared" si="12"/>
        <v>7</v>
      </c>
      <c r="AX32" s="129">
        <f t="shared" si="13"/>
        <v>14</v>
      </c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GN32"/>
      <c r="GO32" s="2" t="str">
        <f t="shared" si="4"/>
        <v>01</v>
      </c>
      <c r="GP32" s="2" t="str">
        <f t="shared" si="4"/>
        <v>02</v>
      </c>
      <c r="GQ32" s="2" t="str">
        <f t="shared" si="4"/>
        <v>03</v>
      </c>
      <c r="GR32" s="2" t="str">
        <f t="shared" si="4"/>
        <v>05</v>
      </c>
      <c r="GS32" s="2" t="str">
        <f t="shared" si="4"/>
        <v>07</v>
      </c>
      <c r="GT32" s="2" t="str">
        <f t="shared" si="4"/>
        <v>09</v>
      </c>
      <c r="GU32" s="2" t="str">
        <f t="shared" si="4"/>
        <v>12</v>
      </c>
      <c r="GV32" s="2" t="str">
        <f t="shared" si="4"/>
        <v>13</v>
      </c>
      <c r="GW32" s="2" t="str">
        <f t="shared" si="4"/>
        <v>14</v>
      </c>
      <c r="GX32" s="2" t="str">
        <f t="shared" si="4"/>
        <v>15</v>
      </c>
      <c r="GY32" s="2" t="str">
        <f t="shared" si="4"/>
        <v>17</v>
      </c>
      <c r="GZ32" s="2" t="str">
        <f t="shared" si="4"/>
        <v>18</v>
      </c>
      <c r="HA32" s="2" t="str">
        <f t="shared" si="4"/>
        <v>20</v>
      </c>
      <c r="HB32" s="2" t="str">
        <f t="shared" si="4"/>
        <v>21</v>
      </c>
      <c r="HC32" s="2" t="str">
        <f t="shared" si="4"/>
        <v>22</v>
      </c>
      <c r="HD32" s="2" t="str">
        <f t="shared" si="4"/>
        <v>23</v>
      </c>
      <c r="HE32" s="2" t="str">
        <f t="shared" si="5"/>
        <v>24</v>
      </c>
      <c r="HF32" s="2" t="str">
        <f t="shared" si="5"/>
        <v>25</v>
      </c>
      <c r="HG32" s="2" t="str">
        <f t="shared" si="5"/>
        <v>26</v>
      </c>
      <c r="HH32" s="2" t="str">
        <f t="shared" si="5"/>
        <v>27</v>
      </c>
      <c r="HI32" s="2" t="str">
        <f t="shared" si="5"/>
        <v>28</v>
      </c>
      <c r="HJ32" s="2" t="str">
        <f t="shared" si="5"/>
        <v>29</v>
      </c>
      <c r="HK32" s="2" t="str">
        <f t="shared" si="5"/>
        <v>31</v>
      </c>
      <c r="HL32" s="2" t="str">
        <f t="shared" si="5"/>
        <v>32</v>
      </c>
      <c r="HM32" s="2" t="str">
        <f t="shared" si="5"/>
        <v>33</v>
      </c>
      <c r="HN32" s="2" t="str">
        <f t="shared" si="5"/>
        <v>34</v>
      </c>
      <c r="HO32" s="2" t="str">
        <f t="shared" si="5"/>
        <v>35</v>
      </c>
      <c r="HP32" s="2" t="str">
        <f t="shared" si="5"/>
        <v>36</v>
      </c>
      <c r="HQ32" s="2" t="str">
        <f t="shared" si="5"/>
        <v>39</v>
      </c>
      <c r="HR32" s="2" t="str">
        <f t="shared" si="5"/>
        <v>40</v>
      </c>
      <c r="HS32" s="2" t="str">
        <f t="shared" si="5"/>
        <v>43</v>
      </c>
      <c r="HT32" s="2" t="str">
        <f t="shared" si="5"/>
        <v>44</v>
      </c>
      <c r="HU32" s="2" t="str">
        <f t="shared" si="6"/>
        <v>45</v>
      </c>
      <c r="HV32" s="2" t="str">
        <f t="shared" si="6"/>
        <v>46</v>
      </c>
      <c r="HW32" s="2" t="str">
        <f t="shared" si="6"/>
        <v>47</v>
      </c>
      <c r="HX32" s="2" t="str">
        <f t="shared" si="6"/>
        <v>48</v>
      </c>
      <c r="HY32" s="2" t="str">
        <f t="shared" si="6"/>
        <v>49</v>
      </c>
      <c r="HZ32" s="2" t="str">
        <f t="shared" si="6"/>
        <v>50</v>
      </c>
      <c r="IA32" s="2" t="str">
        <f t="shared" si="6"/>
        <v>51</v>
      </c>
      <c r="IB32" s="2" t="str">
        <f t="shared" si="6"/>
        <v>53</v>
      </c>
      <c r="IH32" s="1" t="s">
        <v>199</v>
      </c>
    </row>
    <row r="33" spans="1:242" ht="15" customHeight="1">
      <c r="A33" s="113"/>
      <c r="B33" s="107" t="s">
        <v>19</v>
      </c>
      <c r="C33" s="155">
        <f>$CM$4</f>
        <v>3</v>
      </c>
      <c r="D33" s="155">
        <f>$CN$4</f>
        <v>4</v>
      </c>
      <c r="E33" s="155">
        <f>$CO$4</f>
        <v>5</v>
      </c>
      <c r="F33" s="141">
        <f>$CQ$4</f>
        <v>7</v>
      </c>
      <c r="G33" s="141">
        <f>$CR$4</f>
        <v>8</v>
      </c>
      <c r="H33" s="141">
        <f>$CS$4</f>
        <v>9</v>
      </c>
      <c r="I33" s="141">
        <f>$CT$4</f>
        <v>10</v>
      </c>
      <c r="J33" s="141">
        <f>$CU$4</f>
        <v>11</v>
      </c>
      <c r="K33" s="141">
        <f>$CW$4</f>
        <v>13</v>
      </c>
      <c r="L33" s="141">
        <f>$CX$4</f>
        <v>14</v>
      </c>
      <c r="M33" s="141">
        <f>$DB$4</f>
        <v>18</v>
      </c>
      <c r="N33" s="141">
        <f>$DC$4</f>
        <v>19</v>
      </c>
      <c r="O33" s="141">
        <f>$DE$4</f>
        <v>21</v>
      </c>
      <c r="P33" s="141">
        <f>$DF$4</f>
        <v>22</v>
      </c>
      <c r="Q33" s="141">
        <f>$DG$4</f>
        <v>23</v>
      </c>
      <c r="R33" s="141">
        <f>$DH$4</f>
        <v>24</v>
      </c>
      <c r="S33" s="141">
        <f>$DI$4</f>
        <v>25</v>
      </c>
      <c r="T33" s="141">
        <f>$DJ$4</f>
        <v>26</v>
      </c>
      <c r="U33" s="141">
        <f>$DK$4</f>
        <v>27</v>
      </c>
      <c r="V33" s="141">
        <f>$DL$4</f>
        <v>28</v>
      </c>
      <c r="W33" s="141">
        <f>$DO$4</f>
        <v>31</v>
      </c>
      <c r="X33" s="141">
        <f>$DP$4</f>
        <v>32</v>
      </c>
      <c r="Y33" s="141">
        <f>$DR$4</f>
        <v>34</v>
      </c>
      <c r="Z33" s="141">
        <f>$DS$4</f>
        <v>35</v>
      </c>
      <c r="AA33" s="141">
        <f>$DU$4</f>
        <v>37</v>
      </c>
      <c r="AB33" s="141">
        <f>$DV$4</f>
        <v>38</v>
      </c>
      <c r="AC33" s="141">
        <f>$DW$4</f>
        <v>39</v>
      </c>
      <c r="AD33" s="141">
        <f>$DX$4</f>
        <v>40</v>
      </c>
      <c r="AE33" s="141">
        <f>$DY$4</f>
        <v>41</v>
      </c>
      <c r="AF33" s="141">
        <f>$DZ$4</f>
        <v>42</v>
      </c>
      <c r="AG33" s="141">
        <f>$EB$4</f>
        <v>44</v>
      </c>
      <c r="AH33" s="141">
        <f>$EC$4</f>
        <v>45</v>
      </c>
      <c r="AI33" s="141">
        <f>$ED$4</f>
        <v>46</v>
      </c>
      <c r="AJ33" s="141">
        <f>$EE$4</f>
        <v>47</v>
      </c>
      <c r="AK33" s="141">
        <f>$EF$4</f>
        <v>48</v>
      </c>
      <c r="AL33" s="141">
        <f>$EG$4</f>
        <v>49</v>
      </c>
      <c r="AM33" s="141">
        <f>$EH$4</f>
        <v>50</v>
      </c>
      <c r="AN33" s="141">
        <f>$EI$4</f>
        <v>51</v>
      </c>
      <c r="AO33" s="141">
        <f>$EJ$4</f>
        <v>52</v>
      </c>
      <c r="AP33" s="141">
        <f>$EL$4</f>
        <v>54</v>
      </c>
      <c r="AQ33" s="113"/>
      <c r="AR33" s="129">
        <f t="shared" si="7"/>
        <v>5</v>
      </c>
      <c r="AS33" s="130">
        <f t="shared" si="8"/>
        <v>20</v>
      </c>
      <c r="AT33" s="131">
        <f t="shared" si="9"/>
        <v>20</v>
      </c>
      <c r="AU33" s="129">
        <f t="shared" si="10"/>
        <v>11</v>
      </c>
      <c r="AV33" s="132">
        <f t="shared" si="11"/>
        <v>1172</v>
      </c>
      <c r="AW33" s="129">
        <f t="shared" si="12"/>
        <v>6</v>
      </c>
      <c r="AX33" s="129">
        <f t="shared" si="13"/>
        <v>12</v>
      </c>
      <c r="AY33" s="113"/>
      <c r="AZ33" s="113"/>
      <c r="BA33" s="113"/>
      <c r="BB33" s="113"/>
      <c r="BC33" s="113"/>
      <c r="BD33" s="113"/>
      <c r="BE33" s="113"/>
      <c r="BF33" s="113"/>
      <c r="BG33" s="113"/>
      <c r="BH33" s="113"/>
      <c r="BI33" s="113"/>
      <c r="BJ33" s="113"/>
      <c r="BK33" s="113"/>
      <c r="BL33" s="113"/>
      <c r="BM33" s="113"/>
      <c r="BN33" s="113"/>
      <c r="BO33" s="113"/>
      <c r="BP33" s="113"/>
      <c r="GN33"/>
      <c r="GO33" s="2" t="str">
        <f t="shared" si="4"/>
        <v>03</v>
      </c>
      <c r="GP33" s="2" t="str">
        <f t="shared" si="4"/>
        <v>04</v>
      </c>
      <c r="GQ33" s="2" t="str">
        <f t="shared" si="4"/>
        <v>05</v>
      </c>
      <c r="GR33" s="2" t="str">
        <f t="shared" si="4"/>
        <v>07</v>
      </c>
      <c r="GS33" s="2" t="str">
        <f t="shared" si="4"/>
        <v>08</v>
      </c>
      <c r="GT33" s="2" t="str">
        <f t="shared" si="4"/>
        <v>09</v>
      </c>
      <c r="GU33" s="2" t="str">
        <f t="shared" si="4"/>
        <v>10</v>
      </c>
      <c r="GV33" s="2" t="str">
        <f t="shared" si="4"/>
        <v>11</v>
      </c>
      <c r="GW33" s="2" t="str">
        <f t="shared" si="4"/>
        <v>13</v>
      </c>
      <c r="GX33" s="2" t="str">
        <f t="shared" si="4"/>
        <v>14</v>
      </c>
      <c r="GY33" s="2" t="str">
        <f t="shared" si="4"/>
        <v>18</v>
      </c>
      <c r="GZ33" s="2" t="str">
        <f t="shared" si="4"/>
        <v>19</v>
      </c>
      <c r="HA33" s="2" t="str">
        <f t="shared" si="4"/>
        <v>21</v>
      </c>
      <c r="HB33" s="2" t="str">
        <f t="shared" si="4"/>
        <v>22</v>
      </c>
      <c r="HC33" s="2" t="str">
        <f t="shared" si="4"/>
        <v>23</v>
      </c>
      <c r="HD33" s="2" t="str">
        <f t="shared" si="4"/>
        <v>24</v>
      </c>
      <c r="HE33" s="2" t="str">
        <f t="shared" si="5"/>
        <v>25</v>
      </c>
      <c r="HF33" s="2" t="str">
        <f t="shared" si="5"/>
        <v>26</v>
      </c>
      <c r="HG33" s="2" t="str">
        <f t="shared" si="5"/>
        <v>27</v>
      </c>
      <c r="HH33" s="2" t="str">
        <f t="shared" si="5"/>
        <v>28</v>
      </c>
      <c r="HI33" s="2" t="str">
        <f t="shared" si="5"/>
        <v>31</v>
      </c>
      <c r="HJ33" s="2" t="str">
        <f t="shared" si="5"/>
        <v>32</v>
      </c>
      <c r="HK33" s="2" t="str">
        <f t="shared" si="5"/>
        <v>34</v>
      </c>
      <c r="HL33" s="2" t="str">
        <f t="shared" si="5"/>
        <v>35</v>
      </c>
      <c r="HM33" s="2" t="str">
        <f t="shared" si="5"/>
        <v>37</v>
      </c>
      <c r="HN33" s="2" t="str">
        <f t="shared" si="5"/>
        <v>38</v>
      </c>
      <c r="HO33" s="2" t="str">
        <f t="shared" si="5"/>
        <v>39</v>
      </c>
      <c r="HP33" s="2" t="str">
        <f t="shared" si="5"/>
        <v>40</v>
      </c>
      <c r="HQ33" s="2" t="str">
        <f t="shared" si="5"/>
        <v>41</v>
      </c>
      <c r="HR33" s="2" t="str">
        <f t="shared" si="5"/>
        <v>42</v>
      </c>
      <c r="HS33" s="2" t="str">
        <f t="shared" si="5"/>
        <v>44</v>
      </c>
      <c r="HT33" s="2" t="str">
        <f t="shared" si="5"/>
        <v>45</v>
      </c>
      <c r="HU33" s="2" t="str">
        <f t="shared" si="6"/>
        <v>46</v>
      </c>
      <c r="HV33" s="2" t="str">
        <f t="shared" si="6"/>
        <v>47</v>
      </c>
      <c r="HW33" s="2" t="str">
        <f t="shared" si="6"/>
        <v>48</v>
      </c>
      <c r="HX33" s="2" t="str">
        <f t="shared" si="6"/>
        <v>49</v>
      </c>
      <c r="HY33" s="2" t="str">
        <f t="shared" si="6"/>
        <v>50</v>
      </c>
      <c r="HZ33" s="2" t="str">
        <f t="shared" si="6"/>
        <v>51</v>
      </c>
      <c r="IA33" s="2" t="str">
        <f t="shared" si="6"/>
        <v>52</v>
      </c>
      <c r="IB33" s="2" t="str">
        <f t="shared" si="6"/>
        <v>54</v>
      </c>
      <c r="IH33" s="1" t="s">
        <v>200</v>
      </c>
    </row>
    <row r="34" spans="1:242" ht="15" customHeight="1">
      <c r="A34" s="113"/>
      <c r="B34" s="107" t="s">
        <v>20</v>
      </c>
      <c r="C34" s="155">
        <f>$CL$4</f>
        <v>2</v>
      </c>
      <c r="D34" s="155">
        <f>$CM$4</f>
        <v>3</v>
      </c>
      <c r="E34" s="155">
        <f>$CN$4</f>
        <v>4</v>
      </c>
      <c r="F34" s="141">
        <f>$CO$4</f>
        <v>5</v>
      </c>
      <c r="G34" s="141">
        <f>$CP$4</f>
        <v>6</v>
      </c>
      <c r="H34" s="141">
        <f>$CQ$4</f>
        <v>7</v>
      </c>
      <c r="I34" s="141">
        <f>$CT$4</f>
        <v>10</v>
      </c>
      <c r="J34" s="141">
        <f>$CU$4</f>
        <v>11</v>
      </c>
      <c r="K34" s="141">
        <f>$CW$4</f>
        <v>13</v>
      </c>
      <c r="L34" s="141">
        <f>$CX$4</f>
        <v>14</v>
      </c>
      <c r="M34" s="141">
        <f>$CY$4</f>
        <v>15</v>
      </c>
      <c r="N34" s="141">
        <f>$DB$4</f>
        <v>18</v>
      </c>
      <c r="O34" s="141">
        <f>$DC$4</f>
        <v>19</v>
      </c>
      <c r="P34" s="141">
        <f>$DD$4</f>
        <v>20</v>
      </c>
      <c r="Q34" s="141">
        <f>$DE$4</f>
        <v>21</v>
      </c>
      <c r="R34" s="141">
        <f>$DF$4</f>
        <v>22</v>
      </c>
      <c r="S34" s="141">
        <f>$DG$4</f>
        <v>23</v>
      </c>
      <c r="T34" s="141">
        <f>$DH$4</f>
        <v>24</v>
      </c>
      <c r="U34" s="141">
        <f>$DI$4</f>
        <v>25</v>
      </c>
      <c r="V34" s="141">
        <f>$DJ$4</f>
        <v>26</v>
      </c>
      <c r="W34" s="141">
        <f>$DK$4</f>
        <v>27</v>
      </c>
      <c r="X34" s="141">
        <f>$DM$4</f>
        <v>29</v>
      </c>
      <c r="Y34" s="141">
        <f>$DN$4</f>
        <v>30</v>
      </c>
      <c r="Z34" s="141">
        <f>$DP$4</f>
        <v>32</v>
      </c>
      <c r="AA34" s="141">
        <f>$DR$4</f>
        <v>34</v>
      </c>
      <c r="AB34" s="141">
        <f>$DS$4</f>
        <v>35</v>
      </c>
      <c r="AC34" s="141">
        <f>$DT$4</f>
        <v>36</v>
      </c>
      <c r="AD34" s="141">
        <f>$DW$4</f>
        <v>39</v>
      </c>
      <c r="AE34" s="141">
        <f>$DX$4</f>
        <v>40</v>
      </c>
      <c r="AF34" s="141">
        <f>$DZ$4</f>
        <v>42</v>
      </c>
      <c r="AG34" s="141">
        <f>$EB$4</f>
        <v>44</v>
      </c>
      <c r="AH34" s="141">
        <f>$EC$4</f>
        <v>45</v>
      </c>
      <c r="AI34" s="141">
        <f>$ED$4</f>
        <v>46</v>
      </c>
      <c r="AJ34" s="141">
        <f>$EE$4</f>
        <v>47</v>
      </c>
      <c r="AK34" s="141">
        <f>$EF$4</f>
        <v>48</v>
      </c>
      <c r="AL34" s="141">
        <f>$EG$4</f>
        <v>49</v>
      </c>
      <c r="AM34" s="141">
        <f>$EH$4</f>
        <v>50</v>
      </c>
      <c r="AN34" s="141">
        <f>$EJ$4</f>
        <v>52</v>
      </c>
      <c r="AO34" s="141">
        <f>$EK$4</f>
        <v>53</v>
      </c>
      <c r="AP34" s="141">
        <f>$EL$4</f>
        <v>54</v>
      </c>
      <c r="AQ34" s="113"/>
      <c r="AR34" s="129">
        <f t="shared" si="7"/>
        <v>4</v>
      </c>
      <c r="AS34" s="130">
        <f t="shared" si="8"/>
        <v>22</v>
      </c>
      <c r="AT34" s="131">
        <f t="shared" si="9"/>
        <v>18</v>
      </c>
      <c r="AU34" s="129">
        <f t="shared" si="10"/>
        <v>11</v>
      </c>
      <c r="AV34" s="132">
        <f t="shared" si="11"/>
        <v>1120</v>
      </c>
      <c r="AW34" s="129">
        <f t="shared" si="12"/>
        <v>6</v>
      </c>
      <c r="AX34" s="129">
        <f t="shared" si="13"/>
        <v>14</v>
      </c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GO34" s="2" t="str">
        <f t="shared" si="4"/>
        <v>02</v>
      </c>
      <c r="GP34" s="2" t="str">
        <f t="shared" si="4"/>
        <v>03</v>
      </c>
      <c r="GQ34" s="2" t="str">
        <f t="shared" si="4"/>
        <v>04</v>
      </c>
      <c r="GR34" s="2" t="str">
        <f t="shared" si="4"/>
        <v>05</v>
      </c>
      <c r="GS34" s="2" t="str">
        <f t="shared" si="4"/>
        <v>06</v>
      </c>
      <c r="GT34" s="2" t="str">
        <f t="shared" si="4"/>
        <v>07</v>
      </c>
      <c r="GU34" s="2" t="str">
        <f t="shared" si="4"/>
        <v>10</v>
      </c>
      <c r="GV34" s="2" t="str">
        <f t="shared" si="4"/>
        <v>11</v>
      </c>
      <c r="GW34" s="2" t="str">
        <f t="shared" si="4"/>
        <v>13</v>
      </c>
      <c r="GX34" s="2" t="str">
        <f t="shared" si="4"/>
        <v>14</v>
      </c>
      <c r="GY34" s="2" t="str">
        <f t="shared" si="4"/>
        <v>15</v>
      </c>
      <c r="GZ34" s="2" t="str">
        <f t="shared" si="4"/>
        <v>18</v>
      </c>
      <c r="HA34" s="2" t="str">
        <f t="shared" si="4"/>
        <v>19</v>
      </c>
      <c r="HB34" s="2" t="str">
        <f t="shared" si="4"/>
        <v>20</v>
      </c>
      <c r="HC34" s="2" t="str">
        <f t="shared" si="4"/>
        <v>21</v>
      </c>
      <c r="HD34" s="2" t="str">
        <f t="shared" si="4"/>
        <v>22</v>
      </c>
      <c r="HE34" s="2" t="str">
        <f t="shared" si="5"/>
        <v>23</v>
      </c>
      <c r="HF34" s="2" t="str">
        <f t="shared" si="5"/>
        <v>24</v>
      </c>
      <c r="HG34" s="2" t="str">
        <f t="shared" si="5"/>
        <v>25</v>
      </c>
      <c r="HH34" s="2" t="str">
        <f t="shared" si="5"/>
        <v>26</v>
      </c>
      <c r="HI34" s="2" t="str">
        <f t="shared" si="5"/>
        <v>27</v>
      </c>
      <c r="HJ34" s="2" t="str">
        <f t="shared" si="5"/>
        <v>29</v>
      </c>
      <c r="HK34" s="2" t="str">
        <f t="shared" si="5"/>
        <v>30</v>
      </c>
      <c r="HL34" s="2" t="str">
        <f t="shared" si="5"/>
        <v>32</v>
      </c>
      <c r="HM34" s="2" t="str">
        <f t="shared" si="5"/>
        <v>34</v>
      </c>
      <c r="HN34" s="2" t="str">
        <f t="shared" si="5"/>
        <v>35</v>
      </c>
      <c r="HO34" s="2" t="str">
        <f t="shared" si="5"/>
        <v>36</v>
      </c>
      <c r="HP34" s="2" t="str">
        <f t="shared" si="5"/>
        <v>39</v>
      </c>
      <c r="HQ34" s="2" t="str">
        <f t="shared" si="5"/>
        <v>40</v>
      </c>
      <c r="HR34" s="2" t="str">
        <f t="shared" si="5"/>
        <v>42</v>
      </c>
      <c r="HS34" s="2" t="str">
        <f t="shared" si="5"/>
        <v>44</v>
      </c>
      <c r="HT34" s="2" t="str">
        <f t="shared" si="5"/>
        <v>45</v>
      </c>
      <c r="HU34" s="2" t="str">
        <f t="shared" si="6"/>
        <v>46</v>
      </c>
      <c r="HV34" s="2" t="str">
        <f t="shared" si="6"/>
        <v>47</v>
      </c>
      <c r="HW34" s="2" t="str">
        <f t="shared" si="6"/>
        <v>48</v>
      </c>
      <c r="HX34" s="2" t="str">
        <f t="shared" si="6"/>
        <v>49</v>
      </c>
      <c r="HY34" s="2" t="str">
        <f t="shared" si="6"/>
        <v>50</v>
      </c>
      <c r="HZ34" s="2" t="str">
        <f t="shared" si="6"/>
        <v>52</v>
      </c>
      <c r="IA34" s="2" t="str">
        <f t="shared" si="6"/>
        <v>53</v>
      </c>
      <c r="IB34" s="2" t="str">
        <f t="shared" si="6"/>
        <v>54</v>
      </c>
      <c r="IH34" s="1" t="s">
        <v>201</v>
      </c>
    </row>
    <row r="35" spans="1:242" ht="15" customHeight="1">
      <c r="A35" s="113"/>
      <c r="B35" s="107" t="s">
        <v>21</v>
      </c>
      <c r="C35" s="155">
        <f>$CL$4</f>
        <v>2</v>
      </c>
      <c r="D35" s="155">
        <f>$CO$4</f>
        <v>5</v>
      </c>
      <c r="E35" s="155">
        <f>$CP$4</f>
        <v>6</v>
      </c>
      <c r="F35" s="141">
        <f>$CQ$4</f>
        <v>7</v>
      </c>
      <c r="G35" s="141">
        <f>$CS$4</f>
        <v>9</v>
      </c>
      <c r="H35" s="141">
        <f>$CT$4</f>
        <v>10</v>
      </c>
      <c r="I35" s="141">
        <f>$CU$4</f>
        <v>11</v>
      </c>
      <c r="J35" s="141">
        <f>$CV$4</f>
        <v>12</v>
      </c>
      <c r="K35" s="141">
        <f>$CX$4</f>
        <v>14</v>
      </c>
      <c r="L35" s="141">
        <f>$CZ$4</f>
        <v>16</v>
      </c>
      <c r="M35" s="141">
        <f>$DB$4</f>
        <v>18</v>
      </c>
      <c r="N35" s="141">
        <f>$DC$4</f>
        <v>19</v>
      </c>
      <c r="O35" s="141">
        <f>$DD$4</f>
        <v>20</v>
      </c>
      <c r="P35" s="141">
        <f>$DE$4</f>
        <v>21</v>
      </c>
      <c r="Q35" s="141">
        <f>$DG$4</f>
        <v>23</v>
      </c>
      <c r="R35" s="141">
        <f>$DH$4</f>
        <v>24</v>
      </c>
      <c r="S35" s="141">
        <f>$DI$4</f>
        <v>25</v>
      </c>
      <c r="T35" s="141">
        <f>$DJ$4</f>
        <v>26</v>
      </c>
      <c r="U35" s="141">
        <f>$DK$4</f>
        <v>27</v>
      </c>
      <c r="V35" s="141">
        <f>$DL$4</f>
        <v>28</v>
      </c>
      <c r="W35" s="141">
        <f>$DM$4</f>
        <v>29</v>
      </c>
      <c r="X35" s="141">
        <f>$DP$4</f>
        <v>32</v>
      </c>
      <c r="Y35" s="141">
        <f>$DR$4</f>
        <v>34</v>
      </c>
      <c r="Z35" s="141">
        <f>$DS$4</f>
        <v>35</v>
      </c>
      <c r="AA35" s="141">
        <f>$DT$4</f>
        <v>36</v>
      </c>
      <c r="AB35" s="141">
        <f>$DU$4</f>
        <v>37</v>
      </c>
      <c r="AC35" s="141">
        <f>$DW$4</f>
        <v>39</v>
      </c>
      <c r="AD35" s="141">
        <f>$DX$4</f>
        <v>40</v>
      </c>
      <c r="AE35" s="141">
        <f>$DY$4</f>
        <v>41</v>
      </c>
      <c r="AF35" s="141">
        <f>$EA$4</f>
        <v>43</v>
      </c>
      <c r="AG35" s="141">
        <f>$EB$4</f>
        <v>44</v>
      </c>
      <c r="AH35" s="141">
        <f>$EC$4</f>
        <v>45</v>
      </c>
      <c r="AI35" s="141">
        <f>$ED$4</f>
        <v>46</v>
      </c>
      <c r="AJ35" s="141">
        <f>$EE$4</f>
        <v>47</v>
      </c>
      <c r="AK35" s="141">
        <f>$EF$4</f>
        <v>48</v>
      </c>
      <c r="AL35" s="141">
        <f>$EG$4</f>
        <v>49</v>
      </c>
      <c r="AM35" s="141">
        <f>$EH$4</f>
        <v>50</v>
      </c>
      <c r="AN35" s="141">
        <f>$EI$4</f>
        <v>51</v>
      </c>
      <c r="AO35" s="141">
        <f>$EK$4</f>
        <v>53</v>
      </c>
      <c r="AP35" s="141">
        <f>$EL$4</f>
        <v>54</v>
      </c>
      <c r="AQ35" s="113"/>
      <c r="AR35" s="129">
        <f t="shared" si="7"/>
        <v>4</v>
      </c>
      <c r="AS35" s="130">
        <f t="shared" si="8"/>
        <v>20</v>
      </c>
      <c r="AT35" s="131">
        <f t="shared" si="9"/>
        <v>20</v>
      </c>
      <c r="AU35" s="129">
        <f t="shared" si="10"/>
        <v>12</v>
      </c>
      <c r="AV35" s="132">
        <f t="shared" si="11"/>
        <v>1176</v>
      </c>
      <c r="AW35" s="129">
        <f t="shared" si="12"/>
        <v>4</v>
      </c>
      <c r="AX35" s="129">
        <f t="shared" si="13"/>
        <v>13</v>
      </c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113"/>
      <c r="GO35" s="2" t="str">
        <f t="shared" si="4"/>
        <v>02</v>
      </c>
      <c r="GP35" s="2" t="str">
        <f t="shared" si="4"/>
        <v>05</v>
      </c>
      <c r="GQ35" s="2" t="str">
        <f t="shared" si="4"/>
        <v>06</v>
      </c>
      <c r="GR35" s="2" t="str">
        <f t="shared" si="4"/>
        <v>07</v>
      </c>
      <c r="GS35" s="2" t="str">
        <f t="shared" si="4"/>
        <v>09</v>
      </c>
      <c r="GT35" s="2" t="str">
        <f t="shared" si="4"/>
        <v>10</v>
      </c>
      <c r="GU35" s="2" t="str">
        <f t="shared" si="4"/>
        <v>11</v>
      </c>
      <c r="GV35" s="2" t="str">
        <f t="shared" si="4"/>
        <v>12</v>
      </c>
      <c r="GW35" s="2" t="str">
        <f t="shared" si="4"/>
        <v>14</v>
      </c>
      <c r="GX35" s="2" t="str">
        <f t="shared" si="4"/>
        <v>16</v>
      </c>
      <c r="GY35" s="2" t="str">
        <f t="shared" si="4"/>
        <v>18</v>
      </c>
      <c r="GZ35" s="2" t="str">
        <f t="shared" si="4"/>
        <v>19</v>
      </c>
      <c r="HA35" s="2" t="str">
        <f t="shared" si="4"/>
        <v>20</v>
      </c>
      <c r="HB35" s="2" t="str">
        <f t="shared" si="4"/>
        <v>21</v>
      </c>
      <c r="HC35" s="2" t="str">
        <f t="shared" si="4"/>
        <v>23</v>
      </c>
      <c r="HD35" s="2" t="str">
        <f t="shared" ref="HD35:HS51" si="14">IF(R35&lt;&gt;0,TEXT(R35,"00"),"")</f>
        <v>24</v>
      </c>
      <c r="HE35" s="2" t="str">
        <f t="shared" si="5"/>
        <v>25</v>
      </c>
      <c r="HF35" s="2" t="str">
        <f t="shared" si="5"/>
        <v>26</v>
      </c>
      <c r="HG35" s="2" t="str">
        <f t="shared" si="5"/>
        <v>27</v>
      </c>
      <c r="HH35" s="2" t="str">
        <f t="shared" si="5"/>
        <v>28</v>
      </c>
      <c r="HI35" s="2" t="str">
        <f t="shared" si="5"/>
        <v>29</v>
      </c>
      <c r="HJ35" s="2" t="str">
        <f t="shared" si="5"/>
        <v>32</v>
      </c>
      <c r="HK35" s="2" t="str">
        <f t="shared" si="5"/>
        <v>34</v>
      </c>
      <c r="HL35" s="2" t="str">
        <f t="shared" si="5"/>
        <v>35</v>
      </c>
      <c r="HM35" s="2" t="str">
        <f t="shared" si="5"/>
        <v>36</v>
      </c>
      <c r="HN35" s="2" t="str">
        <f t="shared" si="5"/>
        <v>37</v>
      </c>
      <c r="HO35" s="2" t="str">
        <f t="shared" si="5"/>
        <v>39</v>
      </c>
      <c r="HP35" s="2" t="str">
        <f t="shared" si="5"/>
        <v>40</v>
      </c>
      <c r="HQ35" s="2" t="str">
        <f t="shared" si="5"/>
        <v>41</v>
      </c>
      <c r="HR35" s="2" t="str">
        <f t="shared" si="5"/>
        <v>43</v>
      </c>
      <c r="HS35" s="2" t="str">
        <f t="shared" si="5"/>
        <v>44</v>
      </c>
      <c r="HT35" s="2" t="str">
        <f t="shared" ref="HT35:IA59" si="15">IF(AH35&lt;&gt;0,TEXT(AH35,"00"),"")</f>
        <v>45</v>
      </c>
      <c r="HU35" s="2" t="str">
        <f t="shared" si="6"/>
        <v>46</v>
      </c>
      <c r="HV35" s="2" t="str">
        <f t="shared" si="6"/>
        <v>47</v>
      </c>
      <c r="HW35" s="2" t="str">
        <f t="shared" si="6"/>
        <v>48</v>
      </c>
      <c r="HX35" s="2" t="str">
        <f t="shared" si="6"/>
        <v>49</v>
      </c>
      <c r="HY35" s="2" t="str">
        <f t="shared" si="6"/>
        <v>50</v>
      </c>
      <c r="HZ35" s="2" t="str">
        <f t="shared" si="6"/>
        <v>51</v>
      </c>
      <c r="IA35" s="2" t="str">
        <f t="shared" si="6"/>
        <v>53</v>
      </c>
      <c r="IB35" s="2" t="str">
        <f t="shared" si="6"/>
        <v>54</v>
      </c>
      <c r="IH35" s="1" t="s">
        <v>202</v>
      </c>
    </row>
    <row r="36" spans="1:242" ht="15" customHeight="1">
      <c r="A36" s="113"/>
      <c r="B36" s="107" t="s">
        <v>22</v>
      </c>
      <c r="C36" s="155">
        <f>$CL$4</f>
        <v>2</v>
      </c>
      <c r="D36" s="155">
        <f>$CN$4</f>
        <v>4</v>
      </c>
      <c r="E36" s="155">
        <f>$CO$4</f>
        <v>5</v>
      </c>
      <c r="F36" s="141">
        <f>$CP$4</f>
        <v>6</v>
      </c>
      <c r="G36" s="141">
        <f>$CQ$4</f>
        <v>7</v>
      </c>
      <c r="H36" s="141">
        <f>$CR$4</f>
        <v>8</v>
      </c>
      <c r="I36" s="141">
        <f>$CS$4</f>
        <v>9</v>
      </c>
      <c r="J36" s="141">
        <f>$CU$4</f>
        <v>11</v>
      </c>
      <c r="K36" s="141">
        <f>$CV$4</f>
        <v>12</v>
      </c>
      <c r="L36" s="141">
        <f>$CW$4</f>
        <v>13</v>
      </c>
      <c r="M36" s="141">
        <f>$CX$4</f>
        <v>14</v>
      </c>
      <c r="N36" s="141">
        <f>$CY$4</f>
        <v>15</v>
      </c>
      <c r="O36" s="141">
        <f>$DA$4</f>
        <v>17</v>
      </c>
      <c r="P36" s="141">
        <f>$DB$4</f>
        <v>18</v>
      </c>
      <c r="Q36" s="141">
        <f>$DC$4</f>
        <v>19</v>
      </c>
      <c r="R36" s="141">
        <f>$DD$4</f>
        <v>20</v>
      </c>
      <c r="S36" s="141">
        <f>$DE$4</f>
        <v>21</v>
      </c>
      <c r="T36" s="141">
        <f>$DG$4</f>
        <v>23</v>
      </c>
      <c r="U36" s="141">
        <f>$DH$4</f>
        <v>24</v>
      </c>
      <c r="V36" s="141">
        <f>$DI$4</f>
        <v>25</v>
      </c>
      <c r="W36" s="141">
        <f>$DJ$4</f>
        <v>26</v>
      </c>
      <c r="X36" s="141">
        <f>$DK$4</f>
        <v>27</v>
      </c>
      <c r="Y36" s="141">
        <f>$DM$4</f>
        <v>29</v>
      </c>
      <c r="Z36" s="141">
        <f>$DN$4</f>
        <v>30</v>
      </c>
      <c r="AA36" s="141">
        <f>$DO$4</f>
        <v>31</v>
      </c>
      <c r="AB36" s="141">
        <f>$DQ$4</f>
        <v>33</v>
      </c>
      <c r="AC36" s="141">
        <f>$DR$4</f>
        <v>34</v>
      </c>
      <c r="AD36" s="141">
        <f>$DS$4</f>
        <v>35</v>
      </c>
      <c r="AE36" s="141">
        <f>$DU$4</f>
        <v>37</v>
      </c>
      <c r="AF36" s="141">
        <f>$DV$4</f>
        <v>38</v>
      </c>
      <c r="AG36" s="141">
        <f>$DX$4</f>
        <v>40</v>
      </c>
      <c r="AH36" s="141">
        <f>$DY$4</f>
        <v>41</v>
      </c>
      <c r="AI36" s="141">
        <f>$DZ$4</f>
        <v>42</v>
      </c>
      <c r="AJ36" s="141">
        <f>$EA$4</f>
        <v>43</v>
      </c>
      <c r="AK36" s="141">
        <f>$EB$4</f>
        <v>44</v>
      </c>
      <c r="AL36" s="141">
        <f>$EC$4</f>
        <v>45</v>
      </c>
      <c r="AM36" s="141">
        <f>$ED$4</f>
        <v>46</v>
      </c>
      <c r="AN36" s="141">
        <f>$EH$4</f>
        <v>50</v>
      </c>
      <c r="AO36" s="141">
        <f>$EJ$4</f>
        <v>52</v>
      </c>
      <c r="AP36" s="141">
        <f>$EK$4</f>
        <v>53</v>
      </c>
      <c r="AQ36" s="113"/>
      <c r="AR36" s="129">
        <f t="shared" si="7"/>
        <v>3</v>
      </c>
      <c r="AS36" s="130">
        <f t="shared" si="8"/>
        <v>19</v>
      </c>
      <c r="AT36" s="131">
        <f t="shared" si="9"/>
        <v>21</v>
      </c>
      <c r="AU36" s="129">
        <f t="shared" si="10"/>
        <v>14</v>
      </c>
      <c r="AV36" s="132">
        <f t="shared" si="11"/>
        <v>1049</v>
      </c>
      <c r="AW36" s="129">
        <f t="shared" si="12"/>
        <v>6</v>
      </c>
      <c r="AX36" s="129">
        <f t="shared" si="13"/>
        <v>12</v>
      </c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GO36" s="2" t="str">
        <f t="shared" ref="GO36:HC52" si="16">IF(C36&lt;&gt;0,TEXT(C36,"00"),"")</f>
        <v>02</v>
      </c>
      <c r="GP36" s="2" t="str">
        <f t="shared" si="16"/>
        <v>04</v>
      </c>
      <c r="GQ36" s="2" t="str">
        <f t="shared" si="16"/>
        <v>05</v>
      </c>
      <c r="GR36" s="2" t="str">
        <f t="shared" si="16"/>
        <v>06</v>
      </c>
      <c r="GS36" s="2" t="str">
        <f t="shared" si="16"/>
        <v>07</v>
      </c>
      <c r="GT36" s="2" t="str">
        <f t="shared" si="16"/>
        <v>08</v>
      </c>
      <c r="GU36" s="2" t="str">
        <f t="shared" si="16"/>
        <v>09</v>
      </c>
      <c r="GV36" s="2" t="str">
        <f t="shared" si="16"/>
        <v>11</v>
      </c>
      <c r="GW36" s="2" t="str">
        <f t="shared" si="16"/>
        <v>12</v>
      </c>
      <c r="GX36" s="2" t="str">
        <f t="shared" si="16"/>
        <v>13</v>
      </c>
      <c r="GY36" s="2" t="str">
        <f t="shared" si="16"/>
        <v>14</v>
      </c>
      <c r="GZ36" s="2" t="str">
        <f t="shared" si="16"/>
        <v>15</v>
      </c>
      <c r="HA36" s="2" t="str">
        <f t="shared" si="16"/>
        <v>17</v>
      </c>
      <c r="HB36" s="2" t="str">
        <f t="shared" si="16"/>
        <v>18</v>
      </c>
      <c r="HC36" s="2" t="str">
        <f t="shared" si="16"/>
        <v>19</v>
      </c>
      <c r="HD36" s="2" t="str">
        <f t="shared" si="14"/>
        <v>20</v>
      </c>
      <c r="HE36" s="2" t="str">
        <f t="shared" si="14"/>
        <v>21</v>
      </c>
      <c r="HF36" s="2" t="str">
        <f t="shared" si="14"/>
        <v>23</v>
      </c>
      <c r="HG36" s="2" t="str">
        <f t="shared" si="14"/>
        <v>24</v>
      </c>
      <c r="HH36" s="2" t="str">
        <f t="shared" si="14"/>
        <v>25</v>
      </c>
      <c r="HI36" s="2" t="str">
        <f t="shared" si="14"/>
        <v>26</v>
      </c>
      <c r="HJ36" s="2" t="str">
        <f t="shared" si="14"/>
        <v>27</v>
      </c>
      <c r="HK36" s="2" t="str">
        <f t="shared" si="14"/>
        <v>29</v>
      </c>
      <c r="HL36" s="2" t="str">
        <f t="shared" si="14"/>
        <v>30</v>
      </c>
      <c r="HM36" s="2" t="str">
        <f t="shared" si="14"/>
        <v>31</v>
      </c>
      <c r="HN36" s="2" t="str">
        <f t="shared" si="14"/>
        <v>33</v>
      </c>
      <c r="HO36" s="2" t="str">
        <f t="shared" si="14"/>
        <v>34</v>
      </c>
      <c r="HP36" s="2" t="str">
        <f t="shared" si="14"/>
        <v>35</v>
      </c>
      <c r="HQ36" s="2" t="str">
        <f t="shared" si="14"/>
        <v>37</v>
      </c>
      <c r="HR36" s="2" t="str">
        <f t="shared" si="14"/>
        <v>38</v>
      </c>
      <c r="HS36" s="2" t="str">
        <f t="shared" si="14"/>
        <v>40</v>
      </c>
      <c r="HT36" s="2" t="str">
        <f t="shared" si="15"/>
        <v>41</v>
      </c>
      <c r="HU36" s="2" t="str">
        <f t="shared" si="6"/>
        <v>42</v>
      </c>
      <c r="HV36" s="2" t="str">
        <f t="shared" si="6"/>
        <v>43</v>
      </c>
      <c r="HW36" s="2" t="str">
        <f t="shared" si="6"/>
        <v>44</v>
      </c>
      <c r="HX36" s="2" t="str">
        <f t="shared" si="6"/>
        <v>45</v>
      </c>
      <c r="HY36" s="2" t="str">
        <f t="shared" si="6"/>
        <v>46</v>
      </c>
      <c r="HZ36" s="2" t="str">
        <f t="shared" si="6"/>
        <v>50</v>
      </c>
      <c r="IA36" s="2" t="str">
        <f t="shared" si="6"/>
        <v>52</v>
      </c>
      <c r="IB36" s="2" t="str">
        <f t="shared" si="6"/>
        <v>53</v>
      </c>
      <c r="IH36" s="1" t="s">
        <v>203</v>
      </c>
    </row>
    <row r="37" spans="1:242" ht="15" customHeight="1">
      <c r="A37" s="113"/>
      <c r="B37" s="107" t="s">
        <v>23</v>
      </c>
      <c r="C37" s="155">
        <f>$CL$4</f>
        <v>2</v>
      </c>
      <c r="D37" s="155">
        <f>$CM$4</f>
        <v>3</v>
      </c>
      <c r="E37" s="155">
        <f>$CN$4</f>
        <v>4</v>
      </c>
      <c r="F37" s="141">
        <f>$CO$4</f>
        <v>5</v>
      </c>
      <c r="G37" s="141">
        <f>$CP$4</f>
        <v>6</v>
      </c>
      <c r="H37" s="141">
        <f>$CQ$4</f>
        <v>7</v>
      </c>
      <c r="I37" s="141">
        <f>$CR$4</f>
        <v>8</v>
      </c>
      <c r="J37" s="141">
        <f>$CT$4</f>
        <v>10</v>
      </c>
      <c r="K37" s="141">
        <f>$CU$4</f>
        <v>11</v>
      </c>
      <c r="L37" s="141">
        <f>$CV$4</f>
        <v>12</v>
      </c>
      <c r="M37" s="141">
        <f>$CX$4</f>
        <v>14</v>
      </c>
      <c r="N37" s="141">
        <f>$CY$4</f>
        <v>15</v>
      </c>
      <c r="O37" s="141">
        <f>$CZ$4</f>
        <v>16</v>
      </c>
      <c r="P37" s="141">
        <f>$DB$4</f>
        <v>18</v>
      </c>
      <c r="Q37" s="141">
        <f>$DC$4</f>
        <v>19</v>
      </c>
      <c r="R37" s="141">
        <f>$DD$4</f>
        <v>20</v>
      </c>
      <c r="S37" s="141">
        <f>$DE$4</f>
        <v>21</v>
      </c>
      <c r="T37" s="141">
        <f>$DF$4</f>
        <v>22</v>
      </c>
      <c r="U37" s="141">
        <f>$DG$4</f>
        <v>23</v>
      </c>
      <c r="V37" s="141">
        <f>$DH$4</f>
        <v>24</v>
      </c>
      <c r="W37" s="141">
        <f>$DJ$4</f>
        <v>26</v>
      </c>
      <c r="X37" s="141">
        <f>$DK$4</f>
        <v>27</v>
      </c>
      <c r="Y37" s="141">
        <f>$DL$4</f>
        <v>28</v>
      </c>
      <c r="Z37" s="141">
        <f>$DN$4</f>
        <v>30</v>
      </c>
      <c r="AA37" s="141">
        <f>$DO$4</f>
        <v>31</v>
      </c>
      <c r="AB37" s="141">
        <f>$DP$4</f>
        <v>32</v>
      </c>
      <c r="AC37" s="141">
        <f>$DQ$4</f>
        <v>33</v>
      </c>
      <c r="AD37" s="141">
        <f>$DT$4</f>
        <v>36</v>
      </c>
      <c r="AE37" s="141">
        <f>$DU$4</f>
        <v>37</v>
      </c>
      <c r="AF37" s="141">
        <f>$DX$4</f>
        <v>40</v>
      </c>
      <c r="AG37" s="141">
        <f>$DZ$4</f>
        <v>42</v>
      </c>
      <c r="AH37" s="141">
        <f>$EA$4</f>
        <v>43</v>
      </c>
      <c r="AI37" s="141">
        <f>$EB$4</f>
        <v>44</v>
      </c>
      <c r="AJ37" s="141">
        <f>$EE$4</f>
        <v>47</v>
      </c>
      <c r="AK37" s="141">
        <f>$EF$4</f>
        <v>48</v>
      </c>
      <c r="AL37" s="141">
        <f>$EG$4</f>
        <v>49</v>
      </c>
      <c r="AM37" s="141">
        <f>$EH$4</f>
        <v>50</v>
      </c>
      <c r="AN37" s="141">
        <f>$EI$4</f>
        <v>51</v>
      </c>
      <c r="AO37" s="141">
        <f>$EJ$4</f>
        <v>52</v>
      </c>
      <c r="AP37" s="141">
        <f>$EK$4</f>
        <v>53</v>
      </c>
      <c r="AQ37" s="113"/>
      <c r="AR37" s="129">
        <f t="shared" si="7"/>
        <v>5</v>
      </c>
      <c r="AS37" s="130">
        <f t="shared" si="8"/>
        <v>23</v>
      </c>
      <c r="AT37" s="131">
        <f t="shared" si="9"/>
        <v>17</v>
      </c>
      <c r="AU37" s="129">
        <f t="shared" si="10"/>
        <v>12</v>
      </c>
      <c r="AV37" s="132">
        <f t="shared" si="11"/>
        <v>1059</v>
      </c>
      <c r="AW37" s="129">
        <f t="shared" si="12"/>
        <v>5</v>
      </c>
      <c r="AX37" s="129">
        <f t="shared" si="13"/>
        <v>14</v>
      </c>
      <c r="AY37" s="113"/>
      <c r="AZ37" s="113"/>
      <c r="BA37" s="113"/>
      <c r="BB37" s="113"/>
      <c r="BC37" s="113"/>
      <c r="BD37" s="113"/>
      <c r="BE37" s="113"/>
      <c r="BF37" s="113"/>
      <c r="BG37" s="113"/>
      <c r="BH37" s="113"/>
      <c r="BI37" s="113"/>
      <c r="BJ37" s="113"/>
      <c r="BK37" s="113"/>
      <c r="BL37" s="113"/>
      <c r="BM37" s="113"/>
      <c r="BN37" s="113"/>
      <c r="BO37" s="113"/>
      <c r="BP37" s="113"/>
      <c r="GO37" s="2" t="str">
        <f t="shared" si="16"/>
        <v>02</v>
      </c>
      <c r="GP37" s="2" t="str">
        <f t="shared" si="16"/>
        <v>03</v>
      </c>
      <c r="GQ37" s="2" t="str">
        <f t="shared" si="16"/>
        <v>04</v>
      </c>
      <c r="GR37" s="2" t="str">
        <f t="shared" si="16"/>
        <v>05</v>
      </c>
      <c r="GS37" s="2" t="str">
        <f t="shared" si="16"/>
        <v>06</v>
      </c>
      <c r="GT37" s="2" t="str">
        <f t="shared" si="16"/>
        <v>07</v>
      </c>
      <c r="GU37" s="2" t="str">
        <f t="shared" si="16"/>
        <v>08</v>
      </c>
      <c r="GV37" s="2" t="str">
        <f t="shared" si="16"/>
        <v>10</v>
      </c>
      <c r="GW37" s="2" t="str">
        <f t="shared" si="16"/>
        <v>11</v>
      </c>
      <c r="GX37" s="2" t="str">
        <f t="shared" si="16"/>
        <v>12</v>
      </c>
      <c r="GY37" s="2" t="str">
        <f t="shared" si="16"/>
        <v>14</v>
      </c>
      <c r="GZ37" s="2" t="str">
        <f t="shared" si="16"/>
        <v>15</v>
      </c>
      <c r="HA37" s="2" t="str">
        <f t="shared" si="16"/>
        <v>16</v>
      </c>
      <c r="HB37" s="2" t="str">
        <f t="shared" si="16"/>
        <v>18</v>
      </c>
      <c r="HC37" s="2" t="str">
        <f t="shared" si="16"/>
        <v>19</v>
      </c>
      <c r="HD37" s="2" t="str">
        <f t="shared" si="14"/>
        <v>20</v>
      </c>
      <c r="HE37" s="2" t="str">
        <f t="shared" si="14"/>
        <v>21</v>
      </c>
      <c r="HF37" s="2" t="str">
        <f t="shared" si="14"/>
        <v>22</v>
      </c>
      <c r="HG37" s="2" t="str">
        <f t="shared" si="14"/>
        <v>23</v>
      </c>
      <c r="HH37" s="2" t="str">
        <f t="shared" si="14"/>
        <v>24</v>
      </c>
      <c r="HI37" s="2" t="str">
        <f t="shared" si="14"/>
        <v>26</v>
      </c>
      <c r="HJ37" s="2" t="str">
        <f t="shared" si="14"/>
        <v>27</v>
      </c>
      <c r="HK37" s="2" t="str">
        <f t="shared" si="14"/>
        <v>28</v>
      </c>
      <c r="HL37" s="2" t="str">
        <f t="shared" si="14"/>
        <v>30</v>
      </c>
      <c r="HM37" s="2" t="str">
        <f t="shared" si="14"/>
        <v>31</v>
      </c>
      <c r="HN37" s="2" t="str">
        <f t="shared" si="14"/>
        <v>32</v>
      </c>
      <c r="HO37" s="2" t="str">
        <f t="shared" si="14"/>
        <v>33</v>
      </c>
      <c r="HP37" s="2" t="str">
        <f t="shared" si="14"/>
        <v>36</v>
      </c>
      <c r="HQ37" s="2" t="str">
        <f t="shared" si="14"/>
        <v>37</v>
      </c>
      <c r="HR37" s="2" t="str">
        <f t="shared" si="14"/>
        <v>40</v>
      </c>
      <c r="HS37" s="2" t="str">
        <f t="shared" si="14"/>
        <v>42</v>
      </c>
      <c r="HT37" s="2" t="str">
        <f t="shared" si="15"/>
        <v>43</v>
      </c>
      <c r="HU37" s="2" t="str">
        <f t="shared" si="6"/>
        <v>44</v>
      </c>
      <c r="HV37" s="2" t="str">
        <f t="shared" si="6"/>
        <v>47</v>
      </c>
      <c r="HW37" s="2" t="str">
        <f t="shared" si="6"/>
        <v>48</v>
      </c>
      <c r="HX37" s="2" t="str">
        <f t="shared" si="6"/>
        <v>49</v>
      </c>
      <c r="HY37" s="2" t="str">
        <f t="shared" si="6"/>
        <v>50</v>
      </c>
      <c r="HZ37" s="2" t="str">
        <f t="shared" si="6"/>
        <v>51</v>
      </c>
      <c r="IA37" s="2" t="str">
        <f t="shared" si="6"/>
        <v>52</v>
      </c>
      <c r="IB37" s="2" t="str">
        <f t="shared" si="6"/>
        <v>53</v>
      </c>
      <c r="IH37" s="1" t="s">
        <v>204</v>
      </c>
    </row>
    <row r="38" spans="1:242" ht="15" customHeight="1">
      <c r="A38" s="113"/>
      <c r="B38" s="107" t="s">
        <v>24</v>
      </c>
      <c r="C38" s="155">
        <f>$CM$4</f>
        <v>3</v>
      </c>
      <c r="D38" s="155">
        <f>$CO$4</f>
        <v>5</v>
      </c>
      <c r="E38" s="155">
        <f>$CP$4</f>
        <v>6</v>
      </c>
      <c r="F38" s="141">
        <f>$CQ$4</f>
        <v>7</v>
      </c>
      <c r="G38" s="141">
        <f>$CR$4</f>
        <v>8</v>
      </c>
      <c r="H38" s="141">
        <f>$CS$4</f>
        <v>9</v>
      </c>
      <c r="I38" s="141">
        <f>$CT$4</f>
        <v>10</v>
      </c>
      <c r="J38" s="141">
        <f>$CW$4</f>
        <v>13</v>
      </c>
      <c r="K38" s="141">
        <f>$CX$4</f>
        <v>14</v>
      </c>
      <c r="L38" s="141">
        <f>$CY$4</f>
        <v>15</v>
      </c>
      <c r="M38" s="141">
        <f>$CZ$4</f>
        <v>16</v>
      </c>
      <c r="N38" s="141">
        <f>$DA$4</f>
        <v>17</v>
      </c>
      <c r="O38" s="141">
        <f>$DC$4</f>
        <v>19</v>
      </c>
      <c r="P38" s="141">
        <f>$DD$4</f>
        <v>20</v>
      </c>
      <c r="Q38" s="141">
        <f>$DE$4</f>
        <v>21</v>
      </c>
      <c r="R38" s="141">
        <f>$DH$4</f>
        <v>24</v>
      </c>
      <c r="S38" s="141">
        <f>$DI$4</f>
        <v>25</v>
      </c>
      <c r="T38" s="141">
        <f>$DL$4</f>
        <v>28</v>
      </c>
      <c r="U38" s="141">
        <f>$DM$4</f>
        <v>29</v>
      </c>
      <c r="V38" s="141">
        <f>$DN$4</f>
        <v>30</v>
      </c>
      <c r="W38" s="141">
        <f>$DO$4</f>
        <v>31</v>
      </c>
      <c r="X38" s="141">
        <f>$DP$4</f>
        <v>32</v>
      </c>
      <c r="Y38" s="141">
        <f>$DQ$4</f>
        <v>33</v>
      </c>
      <c r="Z38" s="141">
        <f>$DR$4</f>
        <v>34</v>
      </c>
      <c r="AA38" s="141">
        <f>$DT$4</f>
        <v>36</v>
      </c>
      <c r="AB38" s="141">
        <f>$DU$4</f>
        <v>37</v>
      </c>
      <c r="AC38" s="141">
        <f>$DV$4</f>
        <v>38</v>
      </c>
      <c r="AD38" s="141">
        <f>$DW$4</f>
        <v>39</v>
      </c>
      <c r="AE38" s="141">
        <f>$DX$4</f>
        <v>40</v>
      </c>
      <c r="AF38" s="141">
        <f>$DY$4</f>
        <v>41</v>
      </c>
      <c r="AG38" s="141">
        <f>$DZ$4</f>
        <v>42</v>
      </c>
      <c r="AH38" s="141">
        <f>$EA$4</f>
        <v>43</v>
      </c>
      <c r="AI38" s="141">
        <f>$EB$4</f>
        <v>44</v>
      </c>
      <c r="AJ38" s="141">
        <f>$EE$4</f>
        <v>47</v>
      </c>
      <c r="AK38" s="141">
        <f>$EF$4</f>
        <v>48</v>
      </c>
      <c r="AL38" s="141">
        <f>$EG$4</f>
        <v>49</v>
      </c>
      <c r="AM38" s="141">
        <f>$EI$4</f>
        <v>51</v>
      </c>
      <c r="AN38" s="141">
        <f>$EJ$4</f>
        <v>52</v>
      </c>
      <c r="AO38" s="141">
        <f>$EK$4</f>
        <v>53</v>
      </c>
      <c r="AP38" s="141">
        <f>$EL$4</f>
        <v>54</v>
      </c>
      <c r="AQ38" s="113"/>
      <c r="AR38" s="129">
        <f t="shared" si="7"/>
        <v>4</v>
      </c>
      <c r="AS38" s="130">
        <f t="shared" si="8"/>
        <v>19</v>
      </c>
      <c r="AT38" s="131">
        <f t="shared" si="9"/>
        <v>21</v>
      </c>
      <c r="AU38" s="129">
        <f t="shared" si="10"/>
        <v>13</v>
      </c>
      <c r="AV38" s="132">
        <f t="shared" si="11"/>
        <v>1163</v>
      </c>
      <c r="AW38" s="129">
        <f t="shared" si="12"/>
        <v>6</v>
      </c>
      <c r="AX38" s="129">
        <f t="shared" si="13"/>
        <v>14</v>
      </c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GO38" s="2" t="str">
        <f t="shared" si="16"/>
        <v>03</v>
      </c>
      <c r="GP38" s="2" t="str">
        <f t="shared" si="16"/>
        <v>05</v>
      </c>
      <c r="GQ38" s="2" t="str">
        <f t="shared" si="16"/>
        <v>06</v>
      </c>
      <c r="GR38" s="2" t="str">
        <f t="shared" si="16"/>
        <v>07</v>
      </c>
      <c r="GS38" s="2" t="str">
        <f t="shared" si="16"/>
        <v>08</v>
      </c>
      <c r="GT38" s="2" t="str">
        <f t="shared" si="16"/>
        <v>09</v>
      </c>
      <c r="GU38" s="2" t="str">
        <f t="shared" si="16"/>
        <v>10</v>
      </c>
      <c r="GV38" s="2" t="str">
        <f t="shared" si="16"/>
        <v>13</v>
      </c>
      <c r="GW38" s="2" t="str">
        <f t="shared" si="16"/>
        <v>14</v>
      </c>
      <c r="GX38" s="2" t="str">
        <f t="shared" si="16"/>
        <v>15</v>
      </c>
      <c r="GY38" s="2" t="str">
        <f t="shared" si="16"/>
        <v>16</v>
      </c>
      <c r="GZ38" s="2" t="str">
        <f t="shared" si="16"/>
        <v>17</v>
      </c>
      <c r="HA38" s="2" t="str">
        <f t="shared" si="16"/>
        <v>19</v>
      </c>
      <c r="HB38" s="2" t="str">
        <f t="shared" si="16"/>
        <v>20</v>
      </c>
      <c r="HC38" s="2" t="str">
        <f t="shared" si="16"/>
        <v>21</v>
      </c>
      <c r="HD38" s="2" t="str">
        <f t="shared" si="14"/>
        <v>24</v>
      </c>
      <c r="HE38" s="2" t="str">
        <f t="shared" si="14"/>
        <v>25</v>
      </c>
      <c r="HF38" s="2" t="str">
        <f t="shared" si="14"/>
        <v>28</v>
      </c>
      <c r="HG38" s="2" t="str">
        <f t="shared" si="14"/>
        <v>29</v>
      </c>
      <c r="HH38" s="2" t="str">
        <f t="shared" si="14"/>
        <v>30</v>
      </c>
      <c r="HI38" s="2" t="str">
        <f t="shared" si="14"/>
        <v>31</v>
      </c>
      <c r="HJ38" s="2" t="str">
        <f t="shared" si="14"/>
        <v>32</v>
      </c>
      <c r="HK38" s="2" t="str">
        <f t="shared" si="14"/>
        <v>33</v>
      </c>
      <c r="HL38" s="2" t="str">
        <f t="shared" si="14"/>
        <v>34</v>
      </c>
      <c r="HM38" s="2" t="str">
        <f t="shared" si="14"/>
        <v>36</v>
      </c>
      <c r="HN38" s="2" t="str">
        <f t="shared" si="14"/>
        <v>37</v>
      </c>
      <c r="HO38" s="2" t="str">
        <f t="shared" si="14"/>
        <v>38</v>
      </c>
      <c r="HP38" s="2" t="str">
        <f t="shared" si="14"/>
        <v>39</v>
      </c>
      <c r="HQ38" s="2" t="str">
        <f t="shared" si="14"/>
        <v>40</v>
      </c>
      <c r="HR38" s="2" t="str">
        <f t="shared" si="14"/>
        <v>41</v>
      </c>
      <c r="HS38" s="2" t="str">
        <f t="shared" si="14"/>
        <v>42</v>
      </c>
      <c r="HT38" s="2" t="str">
        <f t="shared" si="15"/>
        <v>43</v>
      </c>
      <c r="HU38" s="2" t="str">
        <f t="shared" si="6"/>
        <v>44</v>
      </c>
      <c r="HV38" s="2" t="str">
        <f t="shared" si="6"/>
        <v>47</v>
      </c>
      <c r="HW38" s="2" t="str">
        <f t="shared" si="6"/>
        <v>48</v>
      </c>
      <c r="HX38" s="2" t="str">
        <f t="shared" si="6"/>
        <v>49</v>
      </c>
      <c r="HY38" s="2" t="str">
        <f t="shared" si="6"/>
        <v>51</v>
      </c>
      <c r="HZ38" s="2" t="str">
        <f t="shared" si="6"/>
        <v>52</v>
      </c>
      <c r="IA38" s="2" t="str">
        <f t="shared" si="6"/>
        <v>53</v>
      </c>
      <c r="IB38" s="2" t="str">
        <f t="shared" si="6"/>
        <v>54</v>
      </c>
      <c r="IH38" s="1" t="s">
        <v>205</v>
      </c>
    </row>
    <row r="39" spans="1:242" ht="15" customHeight="1">
      <c r="A39" s="113"/>
      <c r="B39" s="107" t="s">
        <v>25</v>
      </c>
      <c r="C39" s="155">
        <f>$CK$4</f>
        <v>1</v>
      </c>
      <c r="D39" s="155">
        <f>$CM$4</f>
        <v>3</v>
      </c>
      <c r="E39" s="155">
        <f>$CO$4</f>
        <v>5</v>
      </c>
      <c r="F39" s="141">
        <f>$CP$4</f>
        <v>6</v>
      </c>
      <c r="G39" s="141">
        <f>$CQ$4</f>
        <v>7</v>
      </c>
      <c r="H39" s="141">
        <f>$CR$4</f>
        <v>8</v>
      </c>
      <c r="I39" s="141">
        <f>$CS$4</f>
        <v>9</v>
      </c>
      <c r="J39" s="141">
        <f>$CT$4</f>
        <v>10</v>
      </c>
      <c r="K39" s="141">
        <f>$CU$4</f>
        <v>11</v>
      </c>
      <c r="L39" s="141">
        <f>$CV$4</f>
        <v>12</v>
      </c>
      <c r="M39" s="141">
        <f>$CX$4</f>
        <v>14</v>
      </c>
      <c r="N39" s="141">
        <f>$CZ$4</f>
        <v>16</v>
      </c>
      <c r="O39" s="141">
        <f>$DA$4</f>
        <v>17</v>
      </c>
      <c r="P39" s="141">
        <f>$DB$4</f>
        <v>18</v>
      </c>
      <c r="Q39" s="141">
        <f>$DC$4</f>
        <v>19</v>
      </c>
      <c r="R39" s="141">
        <f>$DD$4</f>
        <v>20</v>
      </c>
      <c r="S39" s="141">
        <f>$DE$4</f>
        <v>21</v>
      </c>
      <c r="T39" s="141">
        <f>$DF$4</f>
        <v>22</v>
      </c>
      <c r="U39" s="141">
        <f>$DG$4</f>
        <v>23</v>
      </c>
      <c r="V39" s="141">
        <f>$DH$4</f>
        <v>24</v>
      </c>
      <c r="W39" s="141">
        <f>$DJ$4</f>
        <v>26</v>
      </c>
      <c r="X39" s="141">
        <f>$DK$4</f>
        <v>27</v>
      </c>
      <c r="Y39" s="141">
        <f>$DM$4</f>
        <v>29</v>
      </c>
      <c r="Z39" s="141">
        <f>$DN$4</f>
        <v>30</v>
      </c>
      <c r="AA39" s="141">
        <f>$DQ$4</f>
        <v>33</v>
      </c>
      <c r="AB39" s="141">
        <f>$DR$4</f>
        <v>34</v>
      </c>
      <c r="AC39" s="141">
        <f>$DT$4</f>
        <v>36</v>
      </c>
      <c r="AD39" s="141">
        <f>$DU$4</f>
        <v>37</v>
      </c>
      <c r="AE39" s="141">
        <f>$DV$4</f>
        <v>38</v>
      </c>
      <c r="AF39" s="141">
        <f>$DW$4</f>
        <v>39</v>
      </c>
      <c r="AG39" s="141">
        <f>$DZ$4</f>
        <v>42</v>
      </c>
      <c r="AH39" s="141">
        <f>$EA$4</f>
        <v>43</v>
      </c>
      <c r="AI39" s="141">
        <f>$EB$4</f>
        <v>44</v>
      </c>
      <c r="AJ39" s="141">
        <f>$ED$4</f>
        <v>46</v>
      </c>
      <c r="AK39" s="141">
        <f>$EE$4</f>
        <v>47</v>
      </c>
      <c r="AL39" s="141">
        <f>$EF$4</f>
        <v>48</v>
      </c>
      <c r="AM39" s="141">
        <f>$EG$4</f>
        <v>49</v>
      </c>
      <c r="AN39" s="141">
        <f>$EH$4</f>
        <v>50</v>
      </c>
      <c r="AO39" s="141">
        <f>$EI$4</f>
        <v>51</v>
      </c>
      <c r="AP39" s="141">
        <f>$EK$4</f>
        <v>53</v>
      </c>
      <c r="AQ39" s="113"/>
      <c r="AR39" s="129">
        <f t="shared" si="7"/>
        <v>6</v>
      </c>
      <c r="AS39" s="130">
        <f t="shared" si="8"/>
        <v>20</v>
      </c>
      <c r="AT39" s="131">
        <f t="shared" si="9"/>
        <v>20</v>
      </c>
      <c r="AU39" s="129">
        <f t="shared" si="10"/>
        <v>12</v>
      </c>
      <c r="AV39" s="132">
        <f t="shared" si="11"/>
        <v>1068</v>
      </c>
      <c r="AW39" s="129">
        <f t="shared" si="12"/>
        <v>6</v>
      </c>
      <c r="AX39" s="129">
        <f t="shared" si="13"/>
        <v>15</v>
      </c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13"/>
      <c r="BL39" s="113"/>
      <c r="BM39" s="113"/>
      <c r="BN39" s="113"/>
      <c r="BO39" s="113"/>
      <c r="BP39" s="113"/>
      <c r="GO39" s="2" t="str">
        <f t="shared" si="16"/>
        <v>01</v>
      </c>
      <c r="GP39" s="2" t="str">
        <f t="shared" si="16"/>
        <v>03</v>
      </c>
      <c r="GQ39" s="2" t="str">
        <f t="shared" si="16"/>
        <v>05</v>
      </c>
      <c r="GR39" s="2" t="str">
        <f t="shared" si="16"/>
        <v>06</v>
      </c>
      <c r="GS39" s="2" t="str">
        <f t="shared" si="16"/>
        <v>07</v>
      </c>
      <c r="GT39" s="2" t="str">
        <f t="shared" si="16"/>
        <v>08</v>
      </c>
      <c r="GU39" s="2" t="str">
        <f t="shared" si="16"/>
        <v>09</v>
      </c>
      <c r="GV39" s="2" t="str">
        <f t="shared" si="16"/>
        <v>10</v>
      </c>
      <c r="GW39" s="2" t="str">
        <f t="shared" si="16"/>
        <v>11</v>
      </c>
      <c r="GX39" s="2" t="str">
        <f t="shared" si="16"/>
        <v>12</v>
      </c>
      <c r="GY39" s="2" t="str">
        <f t="shared" si="16"/>
        <v>14</v>
      </c>
      <c r="GZ39" s="2" t="str">
        <f t="shared" si="16"/>
        <v>16</v>
      </c>
      <c r="HA39" s="2" t="str">
        <f t="shared" si="16"/>
        <v>17</v>
      </c>
      <c r="HB39" s="2" t="str">
        <f t="shared" si="16"/>
        <v>18</v>
      </c>
      <c r="HC39" s="2" t="str">
        <f t="shared" si="16"/>
        <v>19</v>
      </c>
      <c r="HD39" s="2" t="str">
        <f t="shared" si="14"/>
        <v>20</v>
      </c>
      <c r="HE39" s="2" t="str">
        <f t="shared" si="14"/>
        <v>21</v>
      </c>
      <c r="HF39" s="2" t="str">
        <f t="shared" si="14"/>
        <v>22</v>
      </c>
      <c r="HG39" s="2" t="str">
        <f t="shared" si="14"/>
        <v>23</v>
      </c>
      <c r="HH39" s="2" t="str">
        <f t="shared" si="14"/>
        <v>24</v>
      </c>
      <c r="HI39" s="2" t="str">
        <f t="shared" si="14"/>
        <v>26</v>
      </c>
      <c r="HJ39" s="2" t="str">
        <f t="shared" si="14"/>
        <v>27</v>
      </c>
      <c r="HK39" s="2" t="str">
        <f t="shared" si="14"/>
        <v>29</v>
      </c>
      <c r="HL39" s="2" t="str">
        <f t="shared" si="14"/>
        <v>30</v>
      </c>
      <c r="HM39" s="2" t="str">
        <f t="shared" si="14"/>
        <v>33</v>
      </c>
      <c r="HN39" s="2" t="str">
        <f t="shared" si="14"/>
        <v>34</v>
      </c>
      <c r="HO39" s="2" t="str">
        <f t="shared" si="14"/>
        <v>36</v>
      </c>
      <c r="HP39" s="2" t="str">
        <f t="shared" si="14"/>
        <v>37</v>
      </c>
      <c r="HQ39" s="2" t="str">
        <f t="shared" si="14"/>
        <v>38</v>
      </c>
      <c r="HR39" s="2" t="str">
        <f t="shared" si="14"/>
        <v>39</v>
      </c>
      <c r="HS39" s="2" t="str">
        <f t="shared" si="14"/>
        <v>42</v>
      </c>
      <c r="HT39" s="2" t="str">
        <f t="shared" si="15"/>
        <v>43</v>
      </c>
      <c r="HU39" s="2" t="str">
        <f t="shared" si="6"/>
        <v>44</v>
      </c>
      <c r="HV39" s="2" t="str">
        <f t="shared" si="6"/>
        <v>46</v>
      </c>
      <c r="HW39" s="2" t="str">
        <f t="shared" si="6"/>
        <v>47</v>
      </c>
      <c r="HX39" s="2" t="str">
        <f t="shared" si="6"/>
        <v>48</v>
      </c>
      <c r="HY39" s="2" t="str">
        <f t="shared" si="6"/>
        <v>49</v>
      </c>
      <c r="HZ39" s="2" t="str">
        <f t="shared" si="6"/>
        <v>50</v>
      </c>
      <c r="IA39" s="2" t="str">
        <f t="shared" si="6"/>
        <v>51</v>
      </c>
      <c r="IB39" s="2" t="str">
        <f t="shared" si="6"/>
        <v>53</v>
      </c>
      <c r="IH39" s="1" t="s">
        <v>206</v>
      </c>
    </row>
    <row r="40" spans="1:242" ht="15" customHeight="1">
      <c r="A40" s="113"/>
      <c r="B40" s="107" t="s">
        <v>26</v>
      </c>
      <c r="C40" s="155">
        <f>$CK$4</f>
        <v>1</v>
      </c>
      <c r="D40" s="155">
        <f>$CN$4</f>
        <v>4</v>
      </c>
      <c r="E40" s="155">
        <f>$CO$4</f>
        <v>5</v>
      </c>
      <c r="F40" s="141">
        <f>$CP$4</f>
        <v>6</v>
      </c>
      <c r="G40" s="141">
        <f>$CQ$4</f>
        <v>7</v>
      </c>
      <c r="H40" s="141">
        <f>$CR$4</f>
        <v>8</v>
      </c>
      <c r="I40" s="141">
        <f>$CS$4</f>
        <v>9</v>
      </c>
      <c r="J40" s="141">
        <f>$CT$4</f>
        <v>10</v>
      </c>
      <c r="K40" s="141">
        <f>$CU$4</f>
        <v>11</v>
      </c>
      <c r="L40" s="141">
        <f>$CW$4</f>
        <v>13</v>
      </c>
      <c r="M40" s="141">
        <f>$CY$4</f>
        <v>15</v>
      </c>
      <c r="N40" s="141">
        <f>$DB$4</f>
        <v>18</v>
      </c>
      <c r="O40" s="141">
        <f>$DC$4</f>
        <v>19</v>
      </c>
      <c r="P40" s="141">
        <f>$DD$4</f>
        <v>20</v>
      </c>
      <c r="Q40" s="141">
        <f>$DF$4</f>
        <v>22</v>
      </c>
      <c r="R40" s="141">
        <f>$DG$4</f>
        <v>23</v>
      </c>
      <c r="S40" s="141">
        <f>$DI$4</f>
        <v>25</v>
      </c>
      <c r="T40" s="141">
        <f>$DK$4</f>
        <v>27</v>
      </c>
      <c r="U40" s="141">
        <f>$DL$4</f>
        <v>28</v>
      </c>
      <c r="V40" s="141">
        <f>$DM$4</f>
        <v>29</v>
      </c>
      <c r="W40" s="141">
        <f>$DN$4</f>
        <v>30</v>
      </c>
      <c r="X40" s="141">
        <f>$DO$4</f>
        <v>31</v>
      </c>
      <c r="Y40" s="141">
        <f>$DP$4</f>
        <v>32</v>
      </c>
      <c r="Z40" s="141">
        <f>$DQ$4</f>
        <v>33</v>
      </c>
      <c r="AA40" s="141">
        <f>$DR$4</f>
        <v>34</v>
      </c>
      <c r="AB40" s="141">
        <f>$DS$4</f>
        <v>35</v>
      </c>
      <c r="AC40" s="141">
        <f>$DT$4</f>
        <v>36</v>
      </c>
      <c r="AD40" s="141">
        <f>$DU$4</f>
        <v>37</v>
      </c>
      <c r="AE40" s="141">
        <f>$DW$4</f>
        <v>39</v>
      </c>
      <c r="AF40" s="141">
        <f>$DZ$4</f>
        <v>42</v>
      </c>
      <c r="AG40" s="141">
        <f>$EA$4</f>
        <v>43</v>
      </c>
      <c r="AH40" s="141">
        <f>$EB$4</f>
        <v>44</v>
      </c>
      <c r="AI40" s="141">
        <f>$ED$4</f>
        <v>46</v>
      </c>
      <c r="AJ40" s="141">
        <f>$EE$4</f>
        <v>47</v>
      </c>
      <c r="AK40" s="141">
        <f>$EF$4</f>
        <v>48</v>
      </c>
      <c r="AL40" s="141">
        <f>$EG$4</f>
        <v>49</v>
      </c>
      <c r="AM40" s="141">
        <f>$EH$4</f>
        <v>50</v>
      </c>
      <c r="AN40" s="141">
        <f>$EI$4</f>
        <v>51</v>
      </c>
      <c r="AO40" s="141">
        <f>$EK$4</f>
        <v>53</v>
      </c>
      <c r="AP40" s="141">
        <f>$EL$4</f>
        <v>54</v>
      </c>
      <c r="AQ40" s="113"/>
      <c r="AR40" s="129">
        <f t="shared" si="7"/>
        <v>4</v>
      </c>
      <c r="AS40" s="130">
        <f t="shared" si="8"/>
        <v>18</v>
      </c>
      <c r="AT40" s="131">
        <f t="shared" si="9"/>
        <v>22</v>
      </c>
      <c r="AU40" s="129">
        <f t="shared" si="10"/>
        <v>12</v>
      </c>
      <c r="AV40" s="132">
        <f t="shared" si="11"/>
        <v>1134</v>
      </c>
      <c r="AW40" s="129">
        <f t="shared" si="12"/>
        <v>5</v>
      </c>
      <c r="AX40" s="129">
        <f t="shared" si="13"/>
        <v>13</v>
      </c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GO40" s="2" t="str">
        <f t="shared" si="16"/>
        <v>01</v>
      </c>
      <c r="GP40" s="2" t="str">
        <f t="shared" si="16"/>
        <v>04</v>
      </c>
      <c r="GQ40" s="2" t="str">
        <f t="shared" si="16"/>
        <v>05</v>
      </c>
      <c r="GR40" s="2" t="str">
        <f t="shared" si="16"/>
        <v>06</v>
      </c>
      <c r="GS40" s="2" t="str">
        <f t="shared" si="16"/>
        <v>07</v>
      </c>
      <c r="GT40" s="2" t="str">
        <f t="shared" si="16"/>
        <v>08</v>
      </c>
      <c r="GU40" s="2" t="str">
        <f t="shared" si="16"/>
        <v>09</v>
      </c>
      <c r="GV40" s="2" t="str">
        <f t="shared" si="16"/>
        <v>10</v>
      </c>
      <c r="GW40" s="2" t="str">
        <f t="shared" si="16"/>
        <v>11</v>
      </c>
      <c r="GX40" s="2" t="str">
        <f t="shared" si="16"/>
        <v>13</v>
      </c>
      <c r="GY40" s="2" t="str">
        <f t="shared" si="16"/>
        <v>15</v>
      </c>
      <c r="GZ40" s="2" t="str">
        <f t="shared" si="16"/>
        <v>18</v>
      </c>
      <c r="HA40" s="2" t="str">
        <f t="shared" si="16"/>
        <v>19</v>
      </c>
      <c r="HB40" s="2" t="str">
        <f t="shared" si="16"/>
        <v>20</v>
      </c>
      <c r="HC40" s="2" t="str">
        <f t="shared" si="16"/>
        <v>22</v>
      </c>
      <c r="HD40" s="2" t="str">
        <f t="shared" si="14"/>
        <v>23</v>
      </c>
      <c r="HE40" s="2" t="str">
        <f t="shared" si="14"/>
        <v>25</v>
      </c>
      <c r="HF40" s="2" t="str">
        <f t="shared" si="14"/>
        <v>27</v>
      </c>
      <c r="HG40" s="2" t="str">
        <f t="shared" si="14"/>
        <v>28</v>
      </c>
      <c r="HH40" s="2" t="str">
        <f t="shared" si="14"/>
        <v>29</v>
      </c>
      <c r="HI40" s="2" t="str">
        <f t="shared" si="14"/>
        <v>30</v>
      </c>
      <c r="HJ40" s="2" t="str">
        <f t="shared" si="14"/>
        <v>31</v>
      </c>
      <c r="HK40" s="2" t="str">
        <f t="shared" si="14"/>
        <v>32</v>
      </c>
      <c r="HL40" s="2" t="str">
        <f t="shared" si="14"/>
        <v>33</v>
      </c>
      <c r="HM40" s="2" t="str">
        <f t="shared" si="14"/>
        <v>34</v>
      </c>
      <c r="HN40" s="2" t="str">
        <f t="shared" si="14"/>
        <v>35</v>
      </c>
      <c r="HO40" s="2" t="str">
        <f t="shared" si="14"/>
        <v>36</v>
      </c>
      <c r="HP40" s="2" t="str">
        <f t="shared" si="14"/>
        <v>37</v>
      </c>
      <c r="HQ40" s="2" t="str">
        <f t="shared" si="14"/>
        <v>39</v>
      </c>
      <c r="HR40" s="2" t="str">
        <f t="shared" si="14"/>
        <v>42</v>
      </c>
      <c r="HS40" s="2" t="str">
        <f t="shared" si="14"/>
        <v>43</v>
      </c>
      <c r="HT40" s="2" t="str">
        <f t="shared" si="15"/>
        <v>44</v>
      </c>
      <c r="HU40" s="2" t="str">
        <f t="shared" si="6"/>
        <v>46</v>
      </c>
      <c r="HV40" s="2" t="str">
        <f t="shared" si="6"/>
        <v>47</v>
      </c>
      <c r="HW40" s="2" t="str">
        <f t="shared" si="6"/>
        <v>48</v>
      </c>
      <c r="HX40" s="2" t="str">
        <f t="shared" si="6"/>
        <v>49</v>
      </c>
      <c r="HY40" s="2" t="str">
        <f t="shared" si="6"/>
        <v>50</v>
      </c>
      <c r="HZ40" s="2" t="str">
        <f t="shared" si="6"/>
        <v>51</v>
      </c>
      <c r="IA40" s="2" t="str">
        <f t="shared" si="6"/>
        <v>53</v>
      </c>
      <c r="IB40" s="2" t="str">
        <f t="shared" si="6"/>
        <v>54</v>
      </c>
      <c r="IH40" s="1" t="s">
        <v>207</v>
      </c>
    </row>
    <row r="41" spans="1:242" ht="15" customHeight="1">
      <c r="A41" s="113"/>
      <c r="B41" s="107" t="s">
        <v>27</v>
      </c>
      <c r="C41" s="155">
        <f>$CL$4</f>
        <v>2</v>
      </c>
      <c r="D41" s="155">
        <f>$CM$4</f>
        <v>3</v>
      </c>
      <c r="E41" s="155">
        <f>$CN$4</f>
        <v>4</v>
      </c>
      <c r="F41" s="141">
        <f>$CO$4</f>
        <v>5</v>
      </c>
      <c r="G41" s="141">
        <f>$CP$4</f>
        <v>6</v>
      </c>
      <c r="H41" s="141">
        <f>$CQ$4</f>
        <v>7</v>
      </c>
      <c r="I41" s="141">
        <f>$CR$4</f>
        <v>8</v>
      </c>
      <c r="J41" s="141">
        <f>$CS$4</f>
        <v>9</v>
      </c>
      <c r="K41" s="141">
        <f>$CT$4</f>
        <v>10</v>
      </c>
      <c r="L41" s="141">
        <f>$CU$4</f>
        <v>11</v>
      </c>
      <c r="M41" s="141">
        <f>$CV$4</f>
        <v>12</v>
      </c>
      <c r="N41" s="141">
        <f>$CW$4</f>
        <v>13</v>
      </c>
      <c r="O41" s="141">
        <f>$DB$4</f>
        <v>18</v>
      </c>
      <c r="P41" s="141">
        <f>$DE$4</f>
        <v>21</v>
      </c>
      <c r="Q41" s="141">
        <f>$DF$4</f>
        <v>22</v>
      </c>
      <c r="R41" s="141">
        <f>$DG$4</f>
        <v>23</v>
      </c>
      <c r="S41" s="141">
        <f>$DH$4</f>
        <v>24</v>
      </c>
      <c r="T41" s="141">
        <f>$DI$4</f>
        <v>25</v>
      </c>
      <c r="U41" s="141">
        <f>$DJ$4</f>
        <v>26</v>
      </c>
      <c r="V41" s="141">
        <f>$DK$4</f>
        <v>27</v>
      </c>
      <c r="W41" s="141">
        <f>$DL$4</f>
        <v>28</v>
      </c>
      <c r="X41" s="141">
        <f>$DM$4</f>
        <v>29</v>
      </c>
      <c r="Y41" s="141">
        <f>$DN$4</f>
        <v>30</v>
      </c>
      <c r="Z41" s="141">
        <f>$DO$4</f>
        <v>31</v>
      </c>
      <c r="AA41" s="141">
        <f>$DP$4</f>
        <v>32</v>
      </c>
      <c r="AB41" s="141">
        <f>$DR$4</f>
        <v>34</v>
      </c>
      <c r="AC41" s="141">
        <f>$DS$4</f>
        <v>35</v>
      </c>
      <c r="AD41" s="141">
        <f>$DU$4</f>
        <v>37</v>
      </c>
      <c r="AE41" s="141">
        <f>$DV$4</f>
        <v>38</v>
      </c>
      <c r="AF41" s="141">
        <f>$DW$4</f>
        <v>39</v>
      </c>
      <c r="AG41" s="141">
        <f>$DX$4</f>
        <v>40</v>
      </c>
      <c r="AH41" s="141">
        <f>$EA$4</f>
        <v>43</v>
      </c>
      <c r="AI41" s="141">
        <f>$EC$4</f>
        <v>45</v>
      </c>
      <c r="AJ41" s="141">
        <f>$EE$4</f>
        <v>47</v>
      </c>
      <c r="AK41" s="141">
        <f>$EF$4</f>
        <v>48</v>
      </c>
      <c r="AL41" s="141">
        <f>$EG$4</f>
        <v>49</v>
      </c>
      <c r="AM41" s="141">
        <f>$EI$4</f>
        <v>51</v>
      </c>
      <c r="AN41" s="141">
        <f>$EJ$4</f>
        <v>52</v>
      </c>
      <c r="AO41" s="141">
        <f>$EK$4</f>
        <v>53</v>
      </c>
      <c r="AP41" s="141">
        <f>$EL$4</f>
        <v>54</v>
      </c>
      <c r="AQ41" s="113"/>
      <c r="AR41" s="129">
        <f t="shared" si="7"/>
        <v>5</v>
      </c>
      <c r="AS41" s="130">
        <f t="shared" si="8"/>
        <v>19</v>
      </c>
      <c r="AT41" s="131">
        <f t="shared" si="9"/>
        <v>21</v>
      </c>
      <c r="AU41" s="129">
        <f t="shared" si="10"/>
        <v>13</v>
      </c>
      <c r="AV41" s="132">
        <f t="shared" si="11"/>
        <v>1091</v>
      </c>
      <c r="AW41" s="129">
        <f t="shared" si="12"/>
        <v>7</v>
      </c>
      <c r="AX41" s="129">
        <f t="shared" si="13"/>
        <v>14</v>
      </c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GO41" s="2" t="str">
        <f t="shared" si="16"/>
        <v>02</v>
      </c>
      <c r="GP41" s="2" t="str">
        <f t="shared" si="16"/>
        <v>03</v>
      </c>
      <c r="GQ41" s="2" t="str">
        <f t="shared" si="16"/>
        <v>04</v>
      </c>
      <c r="GR41" s="2" t="str">
        <f t="shared" si="16"/>
        <v>05</v>
      </c>
      <c r="GS41" s="2" t="str">
        <f t="shared" si="16"/>
        <v>06</v>
      </c>
      <c r="GT41" s="2" t="str">
        <f t="shared" si="16"/>
        <v>07</v>
      </c>
      <c r="GU41" s="2" t="str">
        <f t="shared" si="16"/>
        <v>08</v>
      </c>
      <c r="GV41" s="2" t="str">
        <f t="shared" si="16"/>
        <v>09</v>
      </c>
      <c r="GW41" s="2" t="str">
        <f t="shared" si="16"/>
        <v>10</v>
      </c>
      <c r="GX41" s="2" t="str">
        <f t="shared" si="16"/>
        <v>11</v>
      </c>
      <c r="GY41" s="2" t="str">
        <f t="shared" si="16"/>
        <v>12</v>
      </c>
      <c r="GZ41" s="2" t="str">
        <f t="shared" si="16"/>
        <v>13</v>
      </c>
      <c r="HA41" s="2" t="str">
        <f t="shared" si="16"/>
        <v>18</v>
      </c>
      <c r="HB41" s="2" t="str">
        <f t="shared" si="16"/>
        <v>21</v>
      </c>
      <c r="HC41" s="2" t="str">
        <f t="shared" si="16"/>
        <v>22</v>
      </c>
      <c r="HD41" s="2" t="str">
        <f t="shared" si="14"/>
        <v>23</v>
      </c>
      <c r="HE41" s="2" t="str">
        <f t="shared" si="14"/>
        <v>24</v>
      </c>
      <c r="HF41" s="2" t="str">
        <f t="shared" si="14"/>
        <v>25</v>
      </c>
      <c r="HG41" s="2" t="str">
        <f t="shared" si="14"/>
        <v>26</v>
      </c>
      <c r="HH41" s="2" t="str">
        <f t="shared" si="14"/>
        <v>27</v>
      </c>
      <c r="HI41" s="2" t="str">
        <f t="shared" si="14"/>
        <v>28</v>
      </c>
      <c r="HJ41" s="2" t="str">
        <f t="shared" si="14"/>
        <v>29</v>
      </c>
      <c r="HK41" s="2" t="str">
        <f t="shared" si="14"/>
        <v>30</v>
      </c>
      <c r="HL41" s="2" t="str">
        <f t="shared" si="14"/>
        <v>31</v>
      </c>
      <c r="HM41" s="2" t="str">
        <f t="shared" si="14"/>
        <v>32</v>
      </c>
      <c r="HN41" s="2" t="str">
        <f t="shared" si="14"/>
        <v>34</v>
      </c>
      <c r="HO41" s="2" t="str">
        <f t="shared" si="14"/>
        <v>35</v>
      </c>
      <c r="HP41" s="2" t="str">
        <f t="shared" si="14"/>
        <v>37</v>
      </c>
      <c r="HQ41" s="2" t="str">
        <f t="shared" si="14"/>
        <v>38</v>
      </c>
      <c r="HR41" s="2" t="str">
        <f t="shared" si="14"/>
        <v>39</v>
      </c>
      <c r="HS41" s="2" t="str">
        <f t="shared" si="14"/>
        <v>40</v>
      </c>
      <c r="HT41" s="2" t="str">
        <f t="shared" si="15"/>
        <v>43</v>
      </c>
      <c r="HU41" s="2" t="str">
        <f t="shared" si="6"/>
        <v>45</v>
      </c>
      <c r="HV41" s="2" t="str">
        <f t="shared" si="6"/>
        <v>47</v>
      </c>
      <c r="HW41" s="2" t="str">
        <f t="shared" si="6"/>
        <v>48</v>
      </c>
      <c r="HX41" s="2" t="str">
        <f t="shared" si="6"/>
        <v>49</v>
      </c>
      <c r="HY41" s="2" t="str">
        <f t="shared" si="6"/>
        <v>51</v>
      </c>
      <c r="HZ41" s="2" t="str">
        <f t="shared" si="6"/>
        <v>52</v>
      </c>
      <c r="IA41" s="2" t="str">
        <f t="shared" si="6"/>
        <v>53</v>
      </c>
      <c r="IB41" s="2" t="str">
        <f t="shared" si="6"/>
        <v>54</v>
      </c>
      <c r="IH41" s="1" t="s">
        <v>208</v>
      </c>
    </row>
    <row r="42" spans="1:242" ht="15" customHeight="1">
      <c r="A42" s="113"/>
      <c r="B42" s="107" t="s">
        <v>28</v>
      </c>
      <c r="C42" s="155">
        <f t="shared" ref="C42:C50" si="17">$CK$4</f>
        <v>1</v>
      </c>
      <c r="D42" s="155">
        <f t="shared" ref="D42:D50" si="18">$CL$4</f>
        <v>2</v>
      </c>
      <c r="E42" s="155">
        <f>$CN$4</f>
        <v>4</v>
      </c>
      <c r="F42" s="141">
        <f>$CO$4</f>
        <v>5</v>
      </c>
      <c r="G42" s="141">
        <f>$CP$4</f>
        <v>6</v>
      </c>
      <c r="H42" s="141">
        <f>$CQ$4</f>
        <v>7</v>
      </c>
      <c r="I42" s="141">
        <f>$CR$4</f>
        <v>8</v>
      </c>
      <c r="J42" s="141">
        <f>$CS$4</f>
        <v>9</v>
      </c>
      <c r="K42" s="141">
        <f>$CT$4</f>
        <v>10</v>
      </c>
      <c r="L42" s="141">
        <f>$CU$4</f>
        <v>11</v>
      </c>
      <c r="M42" s="141">
        <f>$CV$4</f>
        <v>12</v>
      </c>
      <c r="N42" s="141">
        <f>$CW$4</f>
        <v>13</v>
      </c>
      <c r="O42" s="141">
        <f>$CX$4</f>
        <v>14</v>
      </c>
      <c r="P42" s="141">
        <f>$CY$4</f>
        <v>15</v>
      </c>
      <c r="Q42" s="141">
        <f>$CZ$4</f>
        <v>16</v>
      </c>
      <c r="R42" s="141">
        <f>$DA$4</f>
        <v>17</v>
      </c>
      <c r="S42" s="141">
        <f>$DC$4</f>
        <v>19</v>
      </c>
      <c r="T42" s="141">
        <f>$DD$4</f>
        <v>20</v>
      </c>
      <c r="U42" s="141">
        <f>$DE$4</f>
        <v>21</v>
      </c>
      <c r="V42" s="141">
        <f>$DG$4</f>
        <v>23</v>
      </c>
      <c r="W42" s="141">
        <f>$DH$4</f>
        <v>24</v>
      </c>
      <c r="X42" s="141">
        <f>$DI$4</f>
        <v>25</v>
      </c>
      <c r="Y42" s="141">
        <f>$DJ$4</f>
        <v>26</v>
      </c>
      <c r="Z42" s="141">
        <f>$DL$4</f>
        <v>28</v>
      </c>
      <c r="AA42" s="141">
        <f>$DM$4</f>
        <v>29</v>
      </c>
      <c r="AB42" s="141">
        <f>$DS$4</f>
        <v>35</v>
      </c>
      <c r="AC42" s="141">
        <f>$DU$4</f>
        <v>37</v>
      </c>
      <c r="AD42" s="141">
        <f>$DV$4</f>
        <v>38</v>
      </c>
      <c r="AE42" s="141">
        <f>$DW$4</f>
        <v>39</v>
      </c>
      <c r="AF42" s="141">
        <f>$DX$4</f>
        <v>40</v>
      </c>
      <c r="AG42" s="141">
        <f>$DY$4</f>
        <v>41</v>
      </c>
      <c r="AH42" s="141">
        <f>$DZ$4</f>
        <v>42</v>
      </c>
      <c r="AI42" s="141">
        <f>$EB$4</f>
        <v>44</v>
      </c>
      <c r="AJ42" s="141">
        <f>$EC$4</f>
        <v>45</v>
      </c>
      <c r="AK42" s="141">
        <f>$ED$4</f>
        <v>46</v>
      </c>
      <c r="AL42" s="141">
        <f>$EE$4</f>
        <v>47</v>
      </c>
      <c r="AM42" s="141">
        <f>$EF$4</f>
        <v>48</v>
      </c>
      <c r="AN42" s="141">
        <f>$EG$4</f>
        <v>49</v>
      </c>
      <c r="AO42" s="141">
        <f>$EJ$4</f>
        <v>52</v>
      </c>
      <c r="AP42" s="141">
        <f>$EK$4</f>
        <v>53</v>
      </c>
      <c r="AQ42" s="113"/>
      <c r="AR42" s="129">
        <f t="shared" si="7"/>
        <v>4</v>
      </c>
      <c r="AS42" s="130">
        <f t="shared" si="8"/>
        <v>19</v>
      </c>
      <c r="AT42" s="131">
        <f t="shared" si="9"/>
        <v>21</v>
      </c>
      <c r="AU42" s="129">
        <f t="shared" si="10"/>
        <v>13</v>
      </c>
      <c r="AV42" s="132">
        <f t="shared" si="11"/>
        <v>1021</v>
      </c>
      <c r="AW42" s="129">
        <f t="shared" si="12"/>
        <v>6</v>
      </c>
      <c r="AX42" s="129">
        <f t="shared" si="13"/>
        <v>10</v>
      </c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  <c r="BM42" s="113"/>
      <c r="BN42" s="113"/>
      <c r="BO42" s="113"/>
      <c r="BP42" s="113"/>
      <c r="GO42" s="2" t="str">
        <f t="shared" si="16"/>
        <v>01</v>
      </c>
      <c r="GP42" s="2" t="str">
        <f t="shared" si="16"/>
        <v>02</v>
      </c>
      <c r="GQ42" s="2" t="str">
        <f t="shared" si="16"/>
        <v>04</v>
      </c>
      <c r="GR42" s="2" t="str">
        <f t="shared" si="16"/>
        <v>05</v>
      </c>
      <c r="GS42" s="2" t="str">
        <f t="shared" si="16"/>
        <v>06</v>
      </c>
      <c r="GT42" s="2" t="str">
        <f t="shared" si="16"/>
        <v>07</v>
      </c>
      <c r="GU42" s="2" t="str">
        <f t="shared" si="16"/>
        <v>08</v>
      </c>
      <c r="GV42" s="2" t="str">
        <f t="shared" si="16"/>
        <v>09</v>
      </c>
      <c r="GW42" s="2" t="str">
        <f t="shared" si="16"/>
        <v>10</v>
      </c>
      <c r="GX42" s="2" t="str">
        <f t="shared" si="16"/>
        <v>11</v>
      </c>
      <c r="GY42" s="2" t="str">
        <f t="shared" si="16"/>
        <v>12</v>
      </c>
      <c r="GZ42" s="2" t="str">
        <f t="shared" si="16"/>
        <v>13</v>
      </c>
      <c r="HA42" s="2" t="str">
        <f t="shared" si="16"/>
        <v>14</v>
      </c>
      <c r="HB42" s="2" t="str">
        <f t="shared" si="16"/>
        <v>15</v>
      </c>
      <c r="HC42" s="2" t="str">
        <f t="shared" si="16"/>
        <v>16</v>
      </c>
      <c r="HD42" s="2" t="str">
        <f t="shared" si="14"/>
        <v>17</v>
      </c>
      <c r="HE42" s="2" t="str">
        <f t="shared" si="14"/>
        <v>19</v>
      </c>
      <c r="HF42" s="2" t="str">
        <f t="shared" si="14"/>
        <v>20</v>
      </c>
      <c r="HG42" s="2" t="str">
        <f t="shared" si="14"/>
        <v>21</v>
      </c>
      <c r="HH42" s="2" t="str">
        <f t="shared" si="14"/>
        <v>23</v>
      </c>
      <c r="HI42" s="2" t="str">
        <f t="shared" si="14"/>
        <v>24</v>
      </c>
      <c r="HJ42" s="2" t="str">
        <f t="shared" si="14"/>
        <v>25</v>
      </c>
      <c r="HK42" s="2" t="str">
        <f t="shared" si="14"/>
        <v>26</v>
      </c>
      <c r="HL42" s="2" t="str">
        <f t="shared" si="14"/>
        <v>28</v>
      </c>
      <c r="HM42" s="2" t="str">
        <f t="shared" si="14"/>
        <v>29</v>
      </c>
      <c r="HN42" s="2" t="str">
        <f t="shared" si="14"/>
        <v>35</v>
      </c>
      <c r="HO42" s="2" t="str">
        <f t="shared" si="14"/>
        <v>37</v>
      </c>
      <c r="HP42" s="2" t="str">
        <f t="shared" si="14"/>
        <v>38</v>
      </c>
      <c r="HQ42" s="2" t="str">
        <f t="shared" si="14"/>
        <v>39</v>
      </c>
      <c r="HR42" s="2" t="str">
        <f t="shared" si="14"/>
        <v>40</v>
      </c>
      <c r="HS42" s="2" t="str">
        <f t="shared" si="14"/>
        <v>41</v>
      </c>
      <c r="HT42" s="2" t="str">
        <f t="shared" si="15"/>
        <v>42</v>
      </c>
      <c r="HU42" s="2" t="str">
        <f t="shared" si="6"/>
        <v>44</v>
      </c>
      <c r="HV42" s="2" t="str">
        <f t="shared" si="6"/>
        <v>45</v>
      </c>
      <c r="HW42" s="2" t="str">
        <f t="shared" si="6"/>
        <v>46</v>
      </c>
      <c r="HX42" s="2" t="str">
        <f t="shared" si="6"/>
        <v>47</v>
      </c>
      <c r="HY42" s="2" t="str">
        <f t="shared" si="6"/>
        <v>48</v>
      </c>
      <c r="HZ42" s="2" t="str">
        <f t="shared" si="6"/>
        <v>49</v>
      </c>
      <c r="IA42" s="2" t="str">
        <f t="shared" si="6"/>
        <v>52</v>
      </c>
      <c r="IB42" s="2" t="str">
        <f t="shared" si="6"/>
        <v>53</v>
      </c>
      <c r="IH42" s="1" t="s">
        <v>209</v>
      </c>
    </row>
    <row r="43" spans="1:242" ht="15" customHeight="1">
      <c r="A43" s="113"/>
      <c r="B43" s="107" t="s">
        <v>29</v>
      </c>
      <c r="C43" s="155">
        <f t="shared" si="17"/>
        <v>1</v>
      </c>
      <c r="D43" s="155">
        <f t="shared" si="18"/>
        <v>2</v>
      </c>
      <c r="E43" s="155">
        <f>$CO$4</f>
        <v>5</v>
      </c>
      <c r="F43" s="141">
        <f>$CP$4</f>
        <v>6</v>
      </c>
      <c r="G43" s="141">
        <f>$CQ$4</f>
        <v>7</v>
      </c>
      <c r="H43" s="141">
        <f>$CR$4</f>
        <v>8</v>
      </c>
      <c r="I43" s="141">
        <f>$CS$4</f>
        <v>9</v>
      </c>
      <c r="J43" s="141">
        <f>$CT$4</f>
        <v>10</v>
      </c>
      <c r="K43" s="141">
        <f>$CW$4</f>
        <v>13</v>
      </c>
      <c r="L43" s="141">
        <f>$CX$4</f>
        <v>14</v>
      </c>
      <c r="M43" s="141">
        <f>$CY$4</f>
        <v>15</v>
      </c>
      <c r="N43" s="141">
        <f>$CZ$4</f>
        <v>16</v>
      </c>
      <c r="O43" s="141">
        <f t="shared" ref="O43:O48" si="19">$DA$4</f>
        <v>17</v>
      </c>
      <c r="P43" s="141">
        <f>$DB$4</f>
        <v>18</v>
      </c>
      <c r="Q43" s="141">
        <f>$DC$4</f>
        <v>19</v>
      </c>
      <c r="R43" s="141">
        <f>$DE$4</f>
        <v>21</v>
      </c>
      <c r="S43" s="141">
        <f>$DF$4</f>
        <v>22</v>
      </c>
      <c r="T43" s="141">
        <f>$DG$4</f>
        <v>23</v>
      </c>
      <c r="U43" s="141">
        <f>$DH$4</f>
        <v>24</v>
      </c>
      <c r="V43" s="141">
        <f>$DI$4</f>
        <v>25</v>
      </c>
      <c r="W43" s="141">
        <f>$DJ$4</f>
        <v>26</v>
      </c>
      <c r="X43" s="141">
        <f>$DK$4</f>
        <v>27</v>
      </c>
      <c r="Y43" s="141">
        <f>$DL$4</f>
        <v>28</v>
      </c>
      <c r="Z43" s="141">
        <f>$DM$4</f>
        <v>29</v>
      </c>
      <c r="AA43" s="141">
        <f>$DP$4</f>
        <v>32</v>
      </c>
      <c r="AB43" s="141">
        <f>$DQ$4</f>
        <v>33</v>
      </c>
      <c r="AC43" s="141">
        <f>$DR$4</f>
        <v>34</v>
      </c>
      <c r="AD43" s="141">
        <f>$DV$4</f>
        <v>38</v>
      </c>
      <c r="AE43" s="141">
        <f>$DW$4</f>
        <v>39</v>
      </c>
      <c r="AF43" s="141">
        <f>$DX$4</f>
        <v>40</v>
      </c>
      <c r="AG43" s="141">
        <f>$DY$4</f>
        <v>41</v>
      </c>
      <c r="AH43" s="141">
        <f>$EA$4</f>
        <v>43</v>
      </c>
      <c r="AI43" s="141">
        <f>$EB$4</f>
        <v>44</v>
      </c>
      <c r="AJ43" s="141">
        <f>$EC$4</f>
        <v>45</v>
      </c>
      <c r="AK43" s="141">
        <f>$ED$4</f>
        <v>46</v>
      </c>
      <c r="AL43" s="141">
        <f>$EE$4</f>
        <v>47</v>
      </c>
      <c r="AM43" s="141">
        <f>$EF$4</f>
        <v>48</v>
      </c>
      <c r="AN43" s="141">
        <f>$EG$4</f>
        <v>49</v>
      </c>
      <c r="AO43" s="141">
        <f>$EJ$4</f>
        <v>52</v>
      </c>
      <c r="AP43" s="141">
        <f>$EK$4</f>
        <v>53</v>
      </c>
      <c r="AQ43" s="113"/>
      <c r="AR43" s="129">
        <f t="shared" si="7"/>
        <v>4</v>
      </c>
      <c r="AS43" s="130">
        <f t="shared" si="8"/>
        <v>19</v>
      </c>
      <c r="AT43" s="131">
        <f t="shared" si="9"/>
        <v>21</v>
      </c>
      <c r="AU43" s="129">
        <f t="shared" si="10"/>
        <v>12</v>
      </c>
      <c r="AV43" s="132">
        <f t="shared" si="11"/>
        <v>1069</v>
      </c>
      <c r="AW43" s="129">
        <f t="shared" si="12"/>
        <v>7</v>
      </c>
      <c r="AX43" s="129">
        <f t="shared" si="13"/>
        <v>11</v>
      </c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  <c r="BM43" s="113"/>
      <c r="BN43" s="113"/>
      <c r="BO43" s="113"/>
      <c r="BP43" s="113"/>
      <c r="GO43" s="2" t="str">
        <f t="shared" si="16"/>
        <v>01</v>
      </c>
      <c r="GP43" s="2" t="str">
        <f t="shared" si="16"/>
        <v>02</v>
      </c>
      <c r="GQ43" s="2" t="str">
        <f t="shared" si="16"/>
        <v>05</v>
      </c>
      <c r="GR43" s="2" t="str">
        <f t="shared" si="16"/>
        <v>06</v>
      </c>
      <c r="GS43" s="2" t="str">
        <f t="shared" si="16"/>
        <v>07</v>
      </c>
      <c r="GT43" s="2" t="str">
        <f t="shared" si="16"/>
        <v>08</v>
      </c>
      <c r="GU43" s="2" t="str">
        <f t="shared" si="16"/>
        <v>09</v>
      </c>
      <c r="GV43" s="2" t="str">
        <f t="shared" si="16"/>
        <v>10</v>
      </c>
      <c r="GW43" s="2" t="str">
        <f t="shared" si="16"/>
        <v>13</v>
      </c>
      <c r="GX43" s="2" t="str">
        <f t="shared" si="16"/>
        <v>14</v>
      </c>
      <c r="GY43" s="2" t="str">
        <f t="shared" si="16"/>
        <v>15</v>
      </c>
      <c r="GZ43" s="2" t="str">
        <f t="shared" si="16"/>
        <v>16</v>
      </c>
      <c r="HA43" s="2" t="str">
        <f t="shared" si="16"/>
        <v>17</v>
      </c>
      <c r="HB43" s="2" t="str">
        <f t="shared" si="16"/>
        <v>18</v>
      </c>
      <c r="HC43" s="2" t="str">
        <f t="shared" si="16"/>
        <v>19</v>
      </c>
      <c r="HD43" s="2" t="str">
        <f t="shared" si="14"/>
        <v>21</v>
      </c>
      <c r="HE43" s="2" t="str">
        <f t="shared" si="14"/>
        <v>22</v>
      </c>
      <c r="HF43" s="2" t="str">
        <f t="shared" si="14"/>
        <v>23</v>
      </c>
      <c r="HG43" s="2" t="str">
        <f t="shared" si="14"/>
        <v>24</v>
      </c>
      <c r="HH43" s="2" t="str">
        <f t="shared" si="14"/>
        <v>25</v>
      </c>
      <c r="HI43" s="2" t="str">
        <f t="shared" si="14"/>
        <v>26</v>
      </c>
      <c r="HJ43" s="2" t="str">
        <f t="shared" si="14"/>
        <v>27</v>
      </c>
      <c r="HK43" s="2" t="str">
        <f t="shared" si="14"/>
        <v>28</v>
      </c>
      <c r="HL43" s="2" t="str">
        <f t="shared" si="14"/>
        <v>29</v>
      </c>
      <c r="HM43" s="2" t="str">
        <f t="shared" si="14"/>
        <v>32</v>
      </c>
      <c r="HN43" s="2" t="str">
        <f t="shared" si="14"/>
        <v>33</v>
      </c>
      <c r="HO43" s="2" t="str">
        <f t="shared" si="14"/>
        <v>34</v>
      </c>
      <c r="HP43" s="2" t="str">
        <f t="shared" si="14"/>
        <v>38</v>
      </c>
      <c r="HQ43" s="2" t="str">
        <f t="shared" si="14"/>
        <v>39</v>
      </c>
      <c r="HR43" s="2" t="str">
        <f t="shared" si="14"/>
        <v>40</v>
      </c>
      <c r="HS43" s="2" t="str">
        <f t="shared" si="14"/>
        <v>41</v>
      </c>
      <c r="HT43" s="2" t="str">
        <f t="shared" si="15"/>
        <v>43</v>
      </c>
      <c r="HU43" s="2" t="str">
        <f t="shared" si="6"/>
        <v>44</v>
      </c>
      <c r="HV43" s="2" t="str">
        <f t="shared" si="6"/>
        <v>45</v>
      </c>
      <c r="HW43" s="2" t="str">
        <f t="shared" si="6"/>
        <v>46</v>
      </c>
      <c r="HX43" s="2" t="str">
        <f t="shared" si="6"/>
        <v>47</v>
      </c>
      <c r="HY43" s="2" t="str">
        <f t="shared" si="6"/>
        <v>48</v>
      </c>
      <c r="HZ43" s="2" t="str">
        <f t="shared" si="6"/>
        <v>49</v>
      </c>
      <c r="IA43" s="2" t="str">
        <f t="shared" si="6"/>
        <v>52</v>
      </c>
      <c r="IB43" s="2" t="str">
        <f t="shared" si="6"/>
        <v>53</v>
      </c>
      <c r="IH43" s="1" t="s">
        <v>210</v>
      </c>
    </row>
    <row r="44" spans="1:242" ht="15" customHeight="1">
      <c r="A44" s="113"/>
      <c r="B44" s="107" t="s">
        <v>30</v>
      </c>
      <c r="C44" s="155">
        <f t="shared" si="17"/>
        <v>1</v>
      </c>
      <c r="D44" s="155">
        <f t="shared" si="18"/>
        <v>2</v>
      </c>
      <c r="E44" s="155">
        <f>$CM$4</f>
        <v>3</v>
      </c>
      <c r="F44" s="141">
        <f>$CO$4</f>
        <v>5</v>
      </c>
      <c r="G44" s="141">
        <f>$CQ$4</f>
        <v>7</v>
      </c>
      <c r="H44" s="141">
        <f>$CR$4</f>
        <v>8</v>
      </c>
      <c r="I44" s="141">
        <f>$CS$4</f>
        <v>9</v>
      </c>
      <c r="J44" s="141">
        <f>$CU$4</f>
        <v>11</v>
      </c>
      <c r="K44" s="141">
        <f>$CW$4</f>
        <v>13</v>
      </c>
      <c r="L44" s="141">
        <f>$CX$4</f>
        <v>14</v>
      </c>
      <c r="M44" s="141">
        <f>$CY$4</f>
        <v>15</v>
      </c>
      <c r="N44" s="141">
        <f>$CZ$4</f>
        <v>16</v>
      </c>
      <c r="O44" s="141">
        <f t="shared" si="19"/>
        <v>17</v>
      </c>
      <c r="P44" s="141">
        <f>$DB$4</f>
        <v>18</v>
      </c>
      <c r="Q44" s="141">
        <f>$DC$4</f>
        <v>19</v>
      </c>
      <c r="R44" s="141">
        <f>$DD$4</f>
        <v>20</v>
      </c>
      <c r="S44" s="141">
        <f>$DF$4</f>
        <v>22</v>
      </c>
      <c r="T44" s="141">
        <f>$DG$4</f>
        <v>23</v>
      </c>
      <c r="U44" s="141">
        <f>$DH$4</f>
        <v>24</v>
      </c>
      <c r="V44" s="141">
        <f>$DJ$4</f>
        <v>26</v>
      </c>
      <c r="W44" s="141">
        <f>$DL$4</f>
        <v>28</v>
      </c>
      <c r="X44" s="141">
        <f>$DO$4</f>
        <v>31</v>
      </c>
      <c r="Y44" s="141">
        <f>$DP$4</f>
        <v>32</v>
      </c>
      <c r="Z44" s="141">
        <f>$DQ$4</f>
        <v>33</v>
      </c>
      <c r="AA44" s="141">
        <f>$DR$4</f>
        <v>34</v>
      </c>
      <c r="AB44" s="141">
        <f>$DS$4</f>
        <v>35</v>
      </c>
      <c r="AC44" s="141">
        <f>$DT$4</f>
        <v>36</v>
      </c>
      <c r="AD44" s="141">
        <f>$DU$4</f>
        <v>37</v>
      </c>
      <c r="AE44" s="141">
        <f>$DV$4</f>
        <v>38</v>
      </c>
      <c r="AF44" s="141">
        <f>$DY$4</f>
        <v>41</v>
      </c>
      <c r="AG44" s="141">
        <f>$EA$4</f>
        <v>43</v>
      </c>
      <c r="AH44" s="141">
        <f>$EB$4</f>
        <v>44</v>
      </c>
      <c r="AI44" s="141">
        <f>$ED$4</f>
        <v>46</v>
      </c>
      <c r="AJ44" s="141">
        <f>$EE$4</f>
        <v>47</v>
      </c>
      <c r="AK44" s="141">
        <f>$EF$4</f>
        <v>48</v>
      </c>
      <c r="AL44" s="141">
        <f>$EG$4</f>
        <v>49</v>
      </c>
      <c r="AM44" s="141">
        <f>$EH$4</f>
        <v>50</v>
      </c>
      <c r="AN44" s="141">
        <f>$EJ$4</f>
        <v>52</v>
      </c>
      <c r="AO44" s="141">
        <f>$EK$4</f>
        <v>53</v>
      </c>
      <c r="AP44" s="141">
        <f t="shared" ref="AP44:AP55" si="20">$EL$4</f>
        <v>54</v>
      </c>
      <c r="AQ44" s="113"/>
      <c r="AR44" s="129">
        <f t="shared" si="7"/>
        <v>5</v>
      </c>
      <c r="AS44" s="130">
        <f t="shared" si="8"/>
        <v>20</v>
      </c>
      <c r="AT44" s="131">
        <f t="shared" si="9"/>
        <v>20</v>
      </c>
      <c r="AU44" s="129">
        <f t="shared" si="10"/>
        <v>15</v>
      </c>
      <c r="AV44" s="132">
        <f t="shared" si="11"/>
        <v>1104</v>
      </c>
      <c r="AW44" s="129">
        <f t="shared" si="12"/>
        <v>7</v>
      </c>
      <c r="AX44" s="129">
        <f t="shared" si="13"/>
        <v>9</v>
      </c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  <c r="BM44" s="113"/>
      <c r="BN44" s="113"/>
      <c r="BO44" s="113"/>
      <c r="BP44" s="113"/>
      <c r="GO44" s="2" t="str">
        <f t="shared" si="16"/>
        <v>01</v>
      </c>
      <c r="GP44" s="2" t="str">
        <f t="shared" si="16"/>
        <v>02</v>
      </c>
      <c r="GQ44" s="2" t="str">
        <f t="shared" si="16"/>
        <v>03</v>
      </c>
      <c r="GR44" s="2" t="str">
        <f t="shared" si="16"/>
        <v>05</v>
      </c>
      <c r="GS44" s="2" t="str">
        <f t="shared" si="16"/>
        <v>07</v>
      </c>
      <c r="GT44" s="2" t="str">
        <f t="shared" si="16"/>
        <v>08</v>
      </c>
      <c r="GU44" s="2" t="str">
        <f t="shared" si="16"/>
        <v>09</v>
      </c>
      <c r="GV44" s="2" t="str">
        <f t="shared" si="16"/>
        <v>11</v>
      </c>
      <c r="GW44" s="2" t="str">
        <f t="shared" si="16"/>
        <v>13</v>
      </c>
      <c r="GX44" s="2" t="str">
        <f t="shared" si="16"/>
        <v>14</v>
      </c>
      <c r="GY44" s="2" t="str">
        <f t="shared" si="16"/>
        <v>15</v>
      </c>
      <c r="GZ44" s="2" t="str">
        <f t="shared" si="16"/>
        <v>16</v>
      </c>
      <c r="HA44" s="2" t="str">
        <f t="shared" si="16"/>
        <v>17</v>
      </c>
      <c r="HB44" s="2" t="str">
        <f t="shared" si="16"/>
        <v>18</v>
      </c>
      <c r="HC44" s="2" t="str">
        <f t="shared" si="16"/>
        <v>19</v>
      </c>
      <c r="HD44" s="2" t="str">
        <f t="shared" si="14"/>
        <v>20</v>
      </c>
      <c r="HE44" s="2" t="str">
        <f t="shared" si="14"/>
        <v>22</v>
      </c>
      <c r="HF44" s="2" t="str">
        <f t="shared" si="14"/>
        <v>23</v>
      </c>
      <c r="HG44" s="2" t="str">
        <f t="shared" si="14"/>
        <v>24</v>
      </c>
      <c r="HH44" s="2" t="str">
        <f t="shared" si="14"/>
        <v>26</v>
      </c>
      <c r="HI44" s="2" t="str">
        <f t="shared" si="14"/>
        <v>28</v>
      </c>
      <c r="HJ44" s="2" t="str">
        <f t="shared" si="14"/>
        <v>31</v>
      </c>
      <c r="HK44" s="2" t="str">
        <f t="shared" si="14"/>
        <v>32</v>
      </c>
      <c r="HL44" s="2" t="str">
        <f t="shared" si="14"/>
        <v>33</v>
      </c>
      <c r="HM44" s="2" t="str">
        <f t="shared" si="14"/>
        <v>34</v>
      </c>
      <c r="HN44" s="2" t="str">
        <f t="shared" si="14"/>
        <v>35</v>
      </c>
      <c r="HO44" s="2" t="str">
        <f t="shared" si="14"/>
        <v>36</v>
      </c>
      <c r="HP44" s="2" t="str">
        <f t="shared" si="14"/>
        <v>37</v>
      </c>
      <c r="HQ44" s="2" t="str">
        <f t="shared" si="14"/>
        <v>38</v>
      </c>
      <c r="HR44" s="2" t="str">
        <f t="shared" si="14"/>
        <v>41</v>
      </c>
      <c r="HS44" s="2" t="str">
        <f t="shared" si="14"/>
        <v>43</v>
      </c>
      <c r="HT44" s="2" t="str">
        <f t="shared" si="15"/>
        <v>44</v>
      </c>
      <c r="HU44" s="2" t="str">
        <f t="shared" si="6"/>
        <v>46</v>
      </c>
      <c r="HV44" s="2" t="str">
        <f t="shared" si="6"/>
        <v>47</v>
      </c>
      <c r="HW44" s="2" t="str">
        <f t="shared" si="6"/>
        <v>48</v>
      </c>
      <c r="HX44" s="2" t="str">
        <f t="shared" si="6"/>
        <v>49</v>
      </c>
      <c r="HY44" s="2" t="str">
        <f t="shared" si="6"/>
        <v>50</v>
      </c>
      <c r="HZ44" s="2" t="str">
        <f t="shared" si="6"/>
        <v>52</v>
      </c>
      <c r="IA44" s="2" t="str">
        <f t="shared" si="6"/>
        <v>53</v>
      </c>
      <c r="IB44" s="2" t="str">
        <f t="shared" si="6"/>
        <v>54</v>
      </c>
      <c r="IH44" s="1" t="s">
        <v>211</v>
      </c>
    </row>
    <row r="45" spans="1:242" ht="15" customHeight="1">
      <c r="A45" s="113"/>
      <c r="B45" s="107" t="s">
        <v>31</v>
      </c>
      <c r="C45" s="155">
        <f t="shared" si="17"/>
        <v>1</v>
      </c>
      <c r="D45" s="155">
        <f t="shared" si="18"/>
        <v>2</v>
      </c>
      <c r="E45" s="155">
        <f>$CM$4</f>
        <v>3</v>
      </c>
      <c r="F45" s="141">
        <f>$CN$4</f>
        <v>4</v>
      </c>
      <c r="G45" s="141">
        <f>$CO$4</f>
        <v>5</v>
      </c>
      <c r="H45" s="141">
        <f>$CP$4</f>
        <v>6</v>
      </c>
      <c r="I45" s="141">
        <f>$CR$4</f>
        <v>8</v>
      </c>
      <c r="J45" s="141">
        <f>$CS$4</f>
        <v>9</v>
      </c>
      <c r="K45" s="141">
        <f>$CT$4</f>
        <v>10</v>
      </c>
      <c r="L45" s="141">
        <f>$CU$4</f>
        <v>11</v>
      </c>
      <c r="M45" s="141">
        <f>$CX$4</f>
        <v>14</v>
      </c>
      <c r="N45" s="141">
        <f>$CZ$4</f>
        <v>16</v>
      </c>
      <c r="O45" s="141">
        <f t="shared" si="19"/>
        <v>17</v>
      </c>
      <c r="P45" s="141">
        <f>$DB$4</f>
        <v>18</v>
      </c>
      <c r="Q45" s="141">
        <f>$DC$4</f>
        <v>19</v>
      </c>
      <c r="R45" s="141">
        <f>$DD$4</f>
        <v>20</v>
      </c>
      <c r="S45" s="141">
        <f>$DE$4</f>
        <v>21</v>
      </c>
      <c r="T45" s="141">
        <f>$DH$4</f>
        <v>24</v>
      </c>
      <c r="U45" s="141">
        <f>$DI$4</f>
        <v>25</v>
      </c>
      <c r="V45" s="141">
        <f>$DK$4</f>
        <v>27</v>
      </c>
      <c r="W45" s="141">
        <f>$DL$4</f>
        <v>28</v>
      </c>
      <c r="X45" s="141">
        <f>$DM$4</f>
        <v>29</v>
      </c>
      <c r="Y45" s="141">
        <f>$DN$4</f>
        <v>30</v>
      </c>
      <c r="Z45" s="141">
        <f>$DO$4</f>
        <v>31</v>
      </c>
      <c r="AA45" s="141">
        <f>$DP$4</f>
        <v>32</v>
      </c>
      <c r="AB45" s="141">
        <f>$DQ$4</f>
        <v>33</v>
      </c>
      <c r="AC45" s="141">
        <f>$DS$4</f>
        <v>35</v>
      </c>
      <c r="AD45" s="141">
        <f>$DV$4</f>
        <v>38</v>
      </c>
      <c r="AE45" s="141">
        <f>$DW$4</f>
        <v>39</v>
      </c>
      <c r="AF45" s="141">
        <f>$DX$4</f>
        <v>40</v>
      </c>
      <c r="AG45" s="141">
        <f>$DZ$4</f>
        <v>42</v>
      </c>
      <c r="AH45" s="141">
        <f>$EC$4</f>
        <v>45</v>
      </c>
      <c r="AI45" s="141">
        <f>$ED$4</f>
        <v>46</v>
      </c>
      <c r="AJ45" s="141">
        <f>$EE$4</f>
        <v>47</v>
      </c>
      <c r="AK45" s="141">
        <f>$EF$4</f>
        <v>48</v>
      </c>
      <c r="AL45" s="141">
        <f>$EH$4</f>
        <v>50</v>
      </c>
      <c r="AM45" s="141">
        <f>$EI$4</f>
        <v>51</v>
      </c>
      <c r="AN45" s="141">
        <f>$EJ$4</f>
        <v>52</v>
      </c>
      <c r="AO45" s="141">
        <f>$EK$4</f>
        <v>53</v>
      </c>
      <c r="AP45" s="141">
        <f t="shared" si="20"/>
        <v>54</v>
      </c>
      <c r="AQ45" s="113"/>
      <c r="AR45" s="129">
        <f t="shared" si="7"/>
        <v>5</v>
      </c>
      <c r="AS45" s="130">
        <f t="shared" si="8"/>
        <v>21</v>
      </c>
      <c r="AT45" s="131">
        <f t="shared" si="9"/>
        <v>19</v>
      </c>
      <c r="AU45" s="129">
        <f t="shared" si="10"/>
        <v>10</v>
      </c>
      <c r="AV45" s="132">
        <f t="shared" si="11"/>
        <v>1083</v>
      </c>
      <c r="AW45" s="129">
        <f t="shared" si="12"/>
        <v>6</v>
      </c>
      <c r="AX45" s="129">
        <f t="shared" si="13"/>
        <v>15</v>
      </c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  <c r="GO45" s="2" t="str">
        <f t="shared" si="16"/>
        <v>01</v>
      </c>
      <c r="GP45" s="2" t="str">
        <f t="shared" si="16"/>
        <v>02</v>
      </c>
      <c r="GQ45" s="2" t="str">
        <f t="shared" si="16"/>
        <v>03</v>
      </c>
      <c r="GR45" s="2" t="str">
        <f t="shared" si="16"/>
        <v>04</v>
      </c>
      <c r="GS45" s="2" t="str">
        <f t="shared" si="16"/>
        <v>05</v>
      </c>
      <c r="GT45" s="2" t="str">
        <f t="shared" si="16"/>
        <v>06</v>
      </c>
      <c r="GU45" s="2" t="str">
        <f t="shared" si="16"/>
        <v>08</v>
      </c>
      <c r="GV45" s="2" t="str">
        <f t="shared" si="16"/>
        <v>09</v>
      </c>
      <c r="GW45" s="2" t="str">
        <f t="shared" si="16"/>
        <v>10</v>
      </c>
      <c r="GX45" s="2" t="str">
        <f t="shared" si="16"/>
        <v>11</v>
      </c>
      <c r="GY45" s="2" t="str">
        <f t="shared" si="16"/>
        <v>14</v>
      </c>
      <c r="GZ45" s="2" t="str">
        <f t="shared" si="16"/>
        <v>16</v>
      </c>
      <c r="HA45" s="2" t="str">
        <f t="shared" si="16"/>
        <v>17</v>
      </c>
      <c r="HB45" s="2" t="str">
        <f t="shared" si="16"/>
        <v>18</v>
      </c>
      <c r="HC45" s="2" t="str">
        <f t="shared" si="16"/>
        <v>19</v>
      </c>
      <c r="HD45" s="2" t="str">
        <f t="shared" si="14"/>
        <v>20</v>
      </c>
      <c r="HE45" s="2" t="str">
        <f t="shared" si="14"/>
        <v>21</v>
      </c>
      <c r="HF45" s="2" t="str">
        <f t="shared" si="14"/>
        <v>24</v>
      </c>
      <c r="HG45" s="2" t="str">
        <f t="shared" si="14"/>
        <v>25</v>
      </c>
      <c r="HH45" s="2" t="str">
        <f t="shared" si="14"/>
        <v>27</v>
      </c>
      <c r="HI45" s="2" t="str">
        <f t="shared" si="14"/>
        <v>28</v>
      </c>
      <c r="HJ45" s="2" t="str">
        <f t="shared" si="14"/>
        <v>29</v>
      </c>
      <c r="HK45" s="2" t="str">
        <f t="shared" si="14"/>
        <v>30</v>
      </c>
      <c r="HL45" s="2" t="str">
        <f t="shared" si="14"/>
        <v>31</v>
      </c>
      <c r="HM45" s="2" t="str">
        <f t="shared" si="14"/>
        <v>32</v>
      </c>
      <c r="HN45" s="2" t="str">
        <f t="shared" si="14"/>
        <v>33</v>
      </c>
      <c r="HO45" s="2" t="str">
        <f t="shared" si="14"/>
        <v>35</v>
      </c>
      <c r="HP45" s="2" t="str">
        <f t="shared" si="14"/>
        <v>38</v>
      </c>
      <c r="HQ45" s="2" t="str">
        <f t="shared" si="14"/>
        <v>39</v>
      </c>
      <c r="HR45" s="2" t="str">
        <f t="shared" si="14"/>
        <v>40</v>
      </c>
      <c r="HS45" s="2" t="str">
        <f t="shared" si="14"/>
        <v>42</v>
      </c>
      <c r="HT45" s="2" t="str">
        <f t="shared" si="15"/>
        <v>45</v>
      </c>
      <c r="HU45" s="2" t="str">
        <f t="shared" si="6"/>
        <v>46</v>
      </c>
      <c r="HV45" s="2" t="str">
        <f t="shared" si="6"/>
        <v>47</v>
      </c>
      <c r="HW45" s="2" t="str">
        <f t="shared" si="6"/>
        <v>48</v>
      </c>
      <c r="HX45" s="2" t="str">
        <f t="shared" si="6"/>
        <v>50</v>
      </c>
      <c r="HY45" s="2" t="str">
        <f t="shared" si="6"/>
        <v>51</v>
      </c>
      <c r="HZ45" s="2" t="str">
        <f t="shared" si="6"/>
        <v>52</v>
      </c>
      <c r="IA45" s="2" t="str">
        <f t="shared" si="6"/>
        <v>53</v>
      </c>
      <c r="IB45" s="2" t="str">
        <f t="shared" si="6"/>
        <v>54</v>
      </c>
      <c r="IH45" s="1" t="s">
        <v>212</v>
      </c>
    </row>
    <row r="46" spans="1:242" ht="15" customHeight="1">
      <c r="A46" s="113"/>
      <c r="B46" s="107" t="s">
        <v>32</v>
      </c>
      <c r="C46" s="155">
        <f t="shared" si="17"/>
        <v>1</v>
      </c>
      <c r="D46" s="155">
        <f t="shared" si="18"/>
        <v>2</v>
      </c>
      <c r="E46" s="155">
        <f>$CM$4</f>
        <v>3</v>
      </c>
      <c r="F46" s="141">
        <f>$CO$4</f>
        <v>5</v>
      </c>
      <c r="G46" s="141">
        <f>$CP$4</f>
        <v>6</v>
      </c>
      <c r="H46" s="141">
        <f>$CS$4</f>
        <v>9</v>
      </c>
      <c r="I46" s="141">
        <f>$CT$4</f>
        <v>10</v>
      </c>
      <c r="J46" s="141">
        <f>$CU$4</f>
        <v>11</v>
      </c>
      <c r="K46" s="141">
        <f>$CV$4</f>
        <v>12</v>
      </c>
      <c r="L46" s="141">
        <f>$CW$4</f>
        <v>13</v>
      </c>
      <c r="M46" s="141">
        <f>$CX$4</f>
        <v>14</v>
      </c>
      <c r="N46" s="141">
        <f>$CZ$4</f>
        <v>16</v>
      </c>
      <c r="O46" s="141">
        <f t="shared" si="19"/>
        <v>17</v>
      </c>
      <c r="P46" s="141">
        <f>$DB$4</f>
        <v>18</v>
      </c>
      <c r="Q46" s="141">
        <f>$DC$4</f>
        <v>19</v>
      </c>
      <c r="R46" s="141">
        <f>$DD$4</f>
        <v>20</v>
      </c>
      <c r="S46" s="141">
        <f>$DF$4</f>
        <v>22</v>
      </c>
      <c r="T46" s="141">
        <f>$DG$4</f>
        <v>23</v>
      </c>
      <c r="U46" s="141">
        <f>$DH$4</f>
        <v>24</v>
      </c>
      <c r="V46" s="141">
        <f>$DJ$4</f>
        <v>26</v>
      </c>
      <c r="W46" s="141">
        <f>$DK$4</f>
        <v>27</v>
      </c>
      <c r="X46" s="141">
        <f>$DL$4</f>
        <v>28</v>
      </c>
      <c r="Y46" s="141">
        <f>$DO$4</f>
        <v>31</v>
      </c>
      <c r="Z46" s="141">
        <f>$DP$4</f>
        <v>32</v>
      </c>
      <c r="AA46" s="141">
        <f>$DQ$4</f>
        <v>33</v>
      </c>
      <c r="AB46" s="141">
        <f>$DR$4</f>
        <v>34</v>
      </c>
      <c r="AC46" s="141">
        <f>$DT$4</f>
        <v>36</v>
      </c>
      <c r="AD46" s="141">
        <f>$DU$4</f>
        <v>37</v>
      </c>
      <c r="AE46" s="141">
        <f>$DV$4</f>
        <v>38</v>
      </c>
      <c r="AF46" s="141">
        <f>$DW$4</f>
        <v>39</v>
      </c>
      <c r="AG46" s="141">
        <f>$DX$4</f>
        <v>40</v>
      </c>
      <c r="AH46" s="141">
        <f>$EA$4</f>
        <v>43</v>
      </c>
      <c r="AI46" s="141">
        <f>$EB$4</f>
        <v>44</v>
      </c>
      <c r="AJ46" s="141">
        <f>$EC$4</f>
        <v>45</v>
      </c>
      <c r="AK46" s="141">
        <f>$EE$4</f>
        <v>47</v>
      </c>
      <c r="AL46" s="141">
        <f>$EF$4</f>
        <v>48</v>
      </c>
      <c r="AM46" s="141">
        <f>$EG$4</f>
        <v>49</v>
      </c>
      <c r="AN46" s="141">
        <f>$EH$4</f>
        <v>50</v>
      </c>
      <c r="AO46" s="141">
        <f>$EJ$4</f>
        <v>52</v>
      </c>
      <c r="AP46" s="141">
        <f t="shared" si="20"/>
        <v>54</v>
      </c>
      <c r="AQ46" s="113"/>
      <c r="AR46" s="129">
        <f t="shared" si="7"/>
        <v>5</v>
      </c>
      <c r="AS46" s="130">
        <f t="shared" si="8"/>
        <v>22</v>
      </c>
      <c r="AT46" s="131">
        <f t="shared" si="9"/>
        <v>18</v>
      </c>
      <c r="AU46" s="129">
        <f t="shared" si="10"/>
        <v>12</v>
      </c>
      <c r="AV46" s="132">
        <f t="shared" si="11"/>
        <v>1078</v>
      </c>
      <c r="AW46" s="129">
        <f t="shared" si="12"/>
        <v>6</v>
      </c>
      <c r="AX46" s="129">
        <f t="shared" si="13"/>
        <v>13</v>
      </c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  <c r="GO46" s="2" t="str">
        <f t="shared" si="16"/>
        <v>01</v>
      </c>
      <c r="GP46" s="2" t="str">
        <f t="shared" si="16"/>
        <v>02</v>
      </c>
      <c r="GQ46" s="2" t="str">
        <f t="shared" si="16"/>
        <v>03</v>
      </c>
      <c r="GR46" s="2" t="str">
        <f t="shared" si="16"/>
        <v>05</v>
      </c>
      <c r="GS46" s="2" t="str">
        <f t="shared" si="16"/>
        <v>06</v>
      </c>
      <c r="GT46" s="2" t="str">
        <f t="shared" si="16"/>
        <v>09</v>
      </c>
      <c r="GU46" s="2" t="str">
        <f t="shared" si="16"/>
        <v>10</v>
      </c>
      <c r="GV46" s="2" t="str">
        <f t="shared" si="16"/>
        <v>11</v>
      </c>
      <c r="GW46" s="2" t="str">
        <f t="shared" si="16"/>
        <v>12</v>
      </c>
      <c r="GX46" s="2" t="str">
        <f t="shared" si="16"/>
        <v>13</v>
      </c>
      <c r="GY46" s="2" t="str">
        <f t="shared" si="16"/>
        <v>14</v>
      </c>
      <c r="GZ46" s="2" t="str">
        <f t="shared" si="16"/>
        <v>16</v>
      </c>
      <c r="HA46" s="2" t="str">
        <f t="shared" si="16"/>
        <v>17</v>
      </c>
      <c r="HB46" s="2" t="str">
        <f t="shared" si="16"/>
        <v>18</v>
      </c>
      <c r="HC46" s="2" t="str">
        <f t="shared" si="16"/>
        <v>19</v>
      </c>
      <c r="HD46" s="2" t="str">
        <f t="shared" si="14"/>
        <v>20</v>
      </c>
      <c r="HE46" s="2" t="str">
        <f t="shared" si="14"/>
        <v>22</v>
      </c>
      <c r="HF46" s="2" t="str">
        <f t="shared" si="14"/>
        <v>23</v>
      </c>
      <c r="HG46" s="2" t="str">
        <f t="shared" si="14"/>
        <v>24</v>
      </c>
      <c r="HH46" s="2" t="str">
        <f t="shared" si="14"/>
        <v>26</v>
      </c>
      <c r="HI46" s="2" t="str">
        <f t="shared" si="14"/>
        <v>27</v>
      </c>
      <c r="HJ46" s="2" t="str">
        <f t="shared" si="14"/>
        <v>28</v>
      </c>
      <c r="HK46" s="2" t="str">
        <f t="shared" si="14"/>
        <v>31</v>
      </c>
      <c r="HL46" s="2" t="str">
        <f t="shared" si="14"/>
        <v>32</v>
      </c>
      <c r="HM46" s="2" t="str">
        <f t="shared" si="14"/>
        <v>33</v>
      </c>
      <c r="HN46" s="2" t="str">
        <f t="shared" si="14"/>
        <v>34</v>
      </c>
      <c r="HO46" s="2" t="str">
        <f t="shared" si="14"/>
        <v>36</v>
      </c>
      <c r="HP46" s="2" t="str">
        <f t="shared" si="14"/>
        <v>37</v>
      </c>
      <c r="HQ46" s="2" t="str">
        <f t="shared" si="14"/>
        <v>38</v>
      </c>
      <c r="HR46" s="2" t="str">
        <f t="shared" si="14"/>
        <v>39</v>
      </c>
      <c r="HS46" s="2" t="str">
        <f t="shared" si="14"/>
        <v>40</v>
      </c>
      <c r="HT46" s="2" t="str">
        <f t="shared" si="15"/>
        <v>43</v>
      </c>
      <c r="HU46" s="2" t="str">
        <f t="shared" si="6"/>
        <v>44</v>
      </c>
      <c r="HV46" s="2" t="str">
        <f t="shared" si="6"/>
        <v>45</v>
      </c>
      <c r="HW46" s="2" t="str">
        <f t="shared" si="6"/>
        <v>47</v>
      </c>
      <c r="HX46" s="2" t="str">
        <f t="shared" si="6"/>
        <v>48</v>
      </c>
      <c r="HY46" s="2" t="str">
        <f t="shared" si="6"/>
        <v>49</v>
      </c>
      <c r="HZ46" s="2" t="str">
        <f t="shared" si="6"/>
        <v>50</v>
      </c>
      <c r="IA46" s="2" t="str">
        <f t="shared" si="6"/>
        <v>52</v>
      </c>
      <c r="IB46" s="2" t="str">
        <f t="shared" si="6"/>
        <v>54</v>
      </c>
      <c r="IH46" s="1" t="s">
        <v>213</v>
      </c>
    </row>
    <row r="47" spans="1:242" ht="15" customHeight="1">
      <c r="A47" s="113"/>
      <c r="B47" s="107" t="s">
        <v>33</v>
      </c>
      <c r="C47" s="155">
        <f t="shared" si="17"/>
        <v>1</v>
      </c>
      <c r="D47" s="155">
        <f t="shared" si="18"/>
        <v>2</v>
      </c>
      <c r="E47" s="155">
        <f>$CM$4</f>
        <v>3</v>
      </c>
      <c r="F47" s="141">
        <f>$CN$4</f>
        <v>4</v>
      </c>
      <c r="G47" s="141">
        <f>$CQ$4</f>
        <v>7</v>
      </c>
      <c r="H47" s="141">
        <f>$CR$4</f>
        <v>8</v>
      </c>
      <c r="I47" s="141">
        <f>$CS$4</f>
        <v>9</v>
      </c>
      <c r="J47" s="141">
        <f>$CT$4</f>
        <v>10</v>
      </c>
      <c r="K47" s="141">
        <f>$CV$4</f>
        <v>12</v>
      </c>
      <c r="L47" s="141">
        <f>$CW$4</f>
        <v>13</v>
      </c>
      <c r="M47" s="141">
        <f>$CX$4</f>
        <v>14</v>
      </c>
      <c r="N47" s="141">
        <f>$CY$4</f>
        <v>15</v>
      </c>
      <c r="O47" s="141">
        <f t="shared" si="19"/>
        <v>17</v>
      </c>
      <c r="P47" s="141">
        <f>$DD$4</f>
        <v>20</v>
      </c>
      <c r="Q47" s="141">
        <f>$DE$4</f>
        <v>21</v>
      </c>
      <c r="R47" s="141">
        <f>$DF$4</f>
        <v>22</v>
      </c>
      <c r="S47" s="141">
        <f>$DH$4</f>
        <v>24</v>
      </c>
      <c r="T47" s="141">
        <f>$DL$4</f>
        <v>28</v>
      </c>
      <c r="U47" s="141">
        <f>$DM$4</f>
        <v>29</v>
      </c>
      <c r="V47" s="141">
        <f>$DN$4</f>
        <v>30</v>
      </c>
      <c r="W47" s="141">
        <f>$DO$4</f>
        <v>31</v>
      </c>
      <c r="X47" s="141">
        <f>$DQ$4</f>
        <v>33</v>
      </c>
      <c r="Y47" s="141">
        <f>$DS$4</f>
        <v>35</v>
      </c>
      <c r="Z47" s="141">
        <f>$DT$4</f>
        <v>36</v>
      </c>
      <c r="AA47" s="141">
        <f>$DU$4</f>
        <v>37</v>
      </c>
      <c r="AB47" s="141">
        <f>$DV$4</f>
        <v>38</v>
      </c>
      <c r="AC47" s="141">
        <f>$DW$4</f>
        <v>39</v>
      </c>
      <c r="AD47" s="141">
        <f>$DX$4</f>
        <v>40</v>
      </c>
      <c r="AE47" s="141">
        <f>$DY$4</f>
        <v>41</v>
      </c>
      <c r="AF47" s="141">
        <f>$EA$4</f>
        <v>43</v>
      </c>
      <c r="AG47" s="141">
        <f>$EB$4</f>
        <v>44</v>
      </c>
      <c r="AH47" s="141">
        <f>$ED$4</f>
        <v>46</v>
      </c>
      <c r="AI47" s="141">
        <f>$EE$4</f>
        <v>47</v>
      </c>
      <c r="AJ47" s="141">
        <f>$EF$4</f>
        <v>48</v>
      </c>
      <c r="AK47" s="141">
        <f>$EG$4</f>
        <v>49</v>
      </c>
      <c r="AL47" s="141">
        <f>$EH$4</f>
        <v>50</v>
      </c>
      <c r="AM47" s="141">
        <f>$EI$4</f>
        <v>51</v>
      </c>
      <c r="AN47" s="141">
        <f>$EJ$4</f>
        <v>52</v>
      </c>
      <c r="AO47" s="141">
        <f>$EK$4</f>
        <v>53</v>
      </c>
      <c r="AP47" s="141">
        <f t="shared" si="20"/>
        <v>54</v>
      </c>
      <c r="AQ47" s="113"/>
      <c r="AR47" s="129">
        <f t="shared" si="7"/>
        <v>4</v>
      </c>
      <c r="AS47" s="130">
        <f t="shared" si="8"/>
        <v>20</v>
      </c>
      <c r="AT47" s="131">
        <f t="shared" si="9"/>
        <v>20</v>
      </c>
      <c r="AU47" s="129">
        <f t="shared" si="10"/>
        <v>12</v>
      </c>
      <c r="AV47" s="132">
        <f t="shared" si="11"/>
        <v>1156</v>
      </c>
      <c r="AW47" s="129">
        <f t="shared" si="12"/>
        <v>6</v>
      </c>
      <c r="AX47" s="129">
        <f t="shared" si="13"/>
        <v>13</v>
      </c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  <c r="GO47" s="2" t="str">
        <f t="shared" si="16"/>
        <v>01</v>
      </c>
      <c r="GP47" s="2" t="str">
        <f t="shared" si="16"/>
        <v>02</v>
      </c>
      <c r="GQ47" s="2" t="str">
        <f t="shared" si="16"/>
        <v>03</v>
      </c>
      <c r="GR47" s="2" t="str">
        <f t="shared" si="16"/>
        <v>04</v>
      </c>
      <c r="GS47" s="2" t="str">
        <f t="shared" si="16"/>
        <v>07</v>
      </c>
      <c r="GT47" s="2" t="str">
        <f t="shared" si="16"/>
        <v>08</v>
      </c>
      <c r="GU47" s="2" t="str">
        <f t="shared" si="16"/>
        <v>09</v>
      </c>
      <c r="GV47" s="2" t="str">
        <f t="shared" si="16"/>
        <v>10</v>
      </c>
      <c r="GW47" s="2" t="str">
        <f t="shared" si="16"/>
        <v>12</v>
      </c>
      <c r="GX47" s="2" t="str">
        <f t="shared" si="16"/>
        <v>13</v>
      </c>
      <c r="GY47" s="2" t="str">
        <f t="shared" si="16"/>
        <v>14</v>
      </c>
      <c r="GZ47" s="2" t="str">
        <f t="shared" si="16"/>
        <v>15</v>
      </c>
      <c r="HA47" s="2" t="str">
        <f t="shared" si="16"/>
        <v>17</v>
      </c>
      <c r="HB47" s="2" t="str">
        <f t="shared" si="16"/>
        <v>20</v>
      </c>
      <c r="HC47" s="2" t="str">
        <f t="shared" si="16"/>
        <v>21</v>
      </c>
      <c r="HD47" s="2" t="str">
        <f t="shared" si="14"/>
        <v>22</v>
      </c>
      <c r="HE47" s="2" t="str">
        <f t="shared" si="14"/>
        <v>24</v>
      </c>
      <c r="HF47" s="2" t="str">
        <f t="shared" si="14"/>
        <v>28</v>
      </c>
      <c r="HG47" s="2" t="str">
        <f t="shared" si="14"/>
        <v>29</v>
      </c>
      <c r="HH47" s="2" t="str">
        <f t="shared" si="14"/>
        <v>30</v>
      </c>
      <c r="HI47" s="2" t="str">
        <f t="shared" si="14"/>
        <v>31</v>
      </c>
      <c r="HJ47" s="2" t="str">
        <f t="shared" si="14"/>
        <v>33</v>
      </c>
      <c r="HK47" s="2" t="str">
        <f t="shared" si="14"/>
        <v>35</v>
      </c>
      <c r="HL47" s="2" t="str">
        <f t="shared" si="14"/>
        <v>36</v>
      </c>
      <c r="HM47" s="2" t="str">
        <f t="shared" si="14"/>
        <v>37</v>
      </c>
      <c r="HN47" s="2" t="str">
        <f t="shared" si="14"/>
        <v>38</v>
      </c>
      <c r="HO47" s="2" t="str">
        <f t="shared" si="14"/>
        <v>39</v>
      </c>
      <c r="HP47" s="2" t="str">
        <f t="shared" si="14"/>
        <v>40</v>
      </c>
      <c r="HQ47" s="2" t="str">
        <f t="shared" si="14"/>
        <v>41</v>
      </c>
      <c r="HR47" s="2" t="str">
        <f t="shared" si="14"/>
        <v>43</v>
      </c>
      <c r="HS47" s="2" t="str">
        <f t="shared" si="14"/>
        <v>44</v>
      </c>
      <c r="HT47" s="2" t="str">
        <f t="shared" si="15"/>
        <v>46</v>
      </c>
      <c r="HU47" s="2" t="str">
        <f t="shared" si="6"/>
        <v>47</v>
      </c>
      <c r="HV47" s="2" t="str">
        <f t="shared" si="6"/>
        <v>48</v>
      </c>
      <c r="HW47" s="2" t="str">
        <f t="shared" si="6"/>
        <v>49</v>
      </c>
      <c r="HX47" s="2" t="str">
        <f t="shared" si="6"/>
        <v>50</v>
      </c>
      <c r="HY47" s="2" t="str">
        <f t="shared" si="6"/>
        <v>51</v>
      </c>
      <c r="HZ47" s="2" t="str">
        <f t="shared" si="6"/>
        <v>52</v>
      </c>
      <c r="IA47" s="2" t="str">
        <f t="shared" si="6"/>
        <v>53</v>
      </c>
      <c r="IB47" s="2" t="str">
        <f t="shared" si="6"/>
        <v>54</v>
      </c>
      <c r="IH47" s="1" t="s">
        <v>214</v>
      </c>
    </row>
    <row r="48" spans="1:242" ht="15" customHeight="1">
      <c r="A48" s="113"/>
      <c r="B48" s="107" t="s">
        <v>34</v>
      </c>
      <c r="C48" s="155">
        <f t="shared" si="17"/>
        <v>1</v>
      </c>
      <c r="D48" s="155">
        <f t="shared" si="18"/>
        <v>2</v>
      </c>
      <c r="E48" s="155">
        <f>$CN$4</f>
        <v>4</v>
      </c>
      <c r="F48" s="141">
        <f>$CO$4</f>
        <v>5</v>
      </c>
      <c r="G48" s="141">
        <f>$CP$4</f>
        <v>6</v>
      </c>
      <c r="H48" s="141">
        <f>$CQ$4</f>
        <v>7</v>
      </c>
      <c r="I48" s="141">
        <f>$CR$4</f>
        <v>8</v>
      </c>
      <c r="J48" s="141">
        <f>$CT$4</f>
        <v>10</v>
      </c>
      <c r="K48" s="141">
        <f>$CU$4</f>
        <v>11</v>
      </c>
      <c r="L48" s="141">
        <f>$CW$4</f>
        <v>13</v>
      </c>
      <c r="M48" s="141">
        <f>$CX$4</f>
        <v>14</v>
      </c>
      <c r="N48" s="141">
        <f>$CY$4</f>
        <v>15</v>
      </c>
      <c r="O48" s="141">
        <f t="shared" si="19"/>
        <v>17</v>
      </c>
      <c r="P48" s="141">
        <f>$DB$4</f>
        <v>18</v>
      </c>
      <c r="Q48" s="141">
        <f>$DC$4</f>
        <v>19</v>
      </c>
      <c r="R48" s="141">
        <f>$DD$4</f>
        <v>20</v>
      </c>
      <c r="S48" s="141">
        <f>$DG$4</f>
        <v>23</v>
      </c>
      <c r="T48" s="141">
        <f>$DI$4</f>
        <v>25</v>
      </c>
      <c r="U48" s="141">
        <f>$DJ$4</f>
        <v>26</v>
      </c>
      <c r="V48" s="141">
        <f>$DK$4</f>
        <v>27</v>
      </c>
      <c r="W48" s="141">
        <f>$DM$4</f>
        <v>29</v>
      </c>
      <c r="X48" s="141">
        <f>$DN$4</f>
        <v>30</v>
      </c>
      <c r="Y48" s="141">
        <f>$DP$4</f>
        <v>32</v>
      </c>
      <c r="Z48" s="141">
        <f>$DQ$4</f>
        <v>33</v>
      </c>
      <c r="AA48" s="141">
        <f>$DR$4</f>
        <v>34</v>
      </c>
      <c r="AB48" s="141">
        <f>$DS$4</f>
        <v>35</v>
      </c>
      <c r="AC48" s="141">
        <f>$DU$4</f>
        <v>37</v>
      </c>
      <c r="AD48" s="141">
        <f>$DV$4</f>
        <v>38</v>
      </c>
      <c r="AE48" s="141">
        <f>$DW$4</f>
        <v>39</v>
      </c>
      <c r="AF48" s="141">
        <f>$EA$4</f>
        <v>43</v>
      </c>
      <c r="AG48" s="141">
        <f>$EB$4</f>
        <v>44</v>
      </c>
      <c r="AH48" s="141">
        <f>$EC$4</f>
        <v>45</v>
      </c>
      <c r="AI48" s="141">
        <f>$ED$4</f>
        <v>46</v>
      </c>
      <c r="AJ48" s="141">
        <f>$EE$4</f>
        <v>47</v>
      </c>
      <c r="AK48" s="141">
        <f>$EF$4</f>
        <v>48</v>
      </c>
      <c r="AL48" s="141">
        <f>$EG$4</f>
        <v>49</v>
      </c>
      <c r="AM48" s="141">
        <f>$EH$4</f>
        <v>50</v>
      </c>
      <c r="AN48" s="141">
        <f>$EJ$4</f>
        <v>52</v>
      </c>
      <c r="AO48" s="141">
        <f>$EK$4</f>
        <v>53</v>
      </c>
      <c r="AP48" s="141">
        <f t="shared" si="20"/>
        <v>54</v>
      </c>
      <c r="AQ48" s="113"/>
      <c r="AR48" s="129">
        <f t="shared" si="7"/>
        <v>3</v>
      </c>
      <c r="AS48" s="130">
        <f t="shared" si="8"/>
        <v>19</v>
      </c>
      <c r="AT48" s="131">
        <f t="shared" si="9"/>
        <v>21</v>
      </c>
      <c r="AU48" s="129">
        <f t="shared" si="10"/>
        <v>13</v>
      </c>
      <c r="AV48" s="132">
        <f t="shared" si="11"/>
        <v>1109</v>
      </c>
      <c r="AW48" s="129">
        <f t="shared" si="12"/>
        <v>6</v>
      </c>
      <c r="AX48" s="129">
        <f t="shared" si="13"/>
        <v>10</v>
      </c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  <c r="BM48" s="113"/>
      <c r="BN48" s="113"/>
      <c r="BO48" s="113"/>
      <c r="BP48" s="113"/>
      <c r="GO48" s="2" t="str">
        <f t="shared" si="16"/>
        <v>01</v>
      </c>
      <c r="GP48" s="2" t="str">
        <f t="shared" si="16"/>
        <v>02</v>
      </c>
      <c r="GQ48" s="2" t="str">
        <f t="shared" si="16"/>
        <v>04</v>
      </c>
      <c r="GR48" s="2" t="str">
        <f t="shared" si="16"/>
        <v>05</v>
      </c>
      <c r="GS48" s="2" t="str">
        <f t="shared" si="16"/>
        <v>06</v>
      </c>
      <c r="GT48" s="2" t="str">
        <f t="shared" si="16"/>
        <v>07</v>
      </c>
      <c r="GU48" s="2" t="str">
        <f t="shared" si="16"/>
        <v>08</v>
      </c>
      <c r="GV48" s="2" t="str">
        <f t="shared" si="16"/>
        <v>10</v>
      </c>
      <c r="GW48" s="2" t="str">
        <f t="shared" si="16"/>
        <v>11</v>
      </c>
      <c r="GX48" s="2" t="str">
        <f t="shared" si="16"/>
        <v>13</v>
      </c>
      <c r="GY48" s="2" t="str">
        <f t="shared" si="16"/>
        <v>14</v>
      </c>
      <c r="GZ48" s="2" t="str">
        <f t="shared" si="16"/>
        <v>15</v>
      </c>
      <c r="HA48" s="2" t="str">
        <f t="shared" si="16"/>
        <v>17</v>
      </c>
      <c r="HB48" s="2" t="str">
        <f t="shared" si="16"/>
        <v>18</v>
      </c>
      <c r="HC48" s="2" t="str">
        <f t="shared" si="16"/>
        <v>19</v>
      </c>
      <c r="HD48" s="2" t="str">
        <f t="shared" si="14"/>
        <v>20</v>
      </c>
      <c r="HE48" s="2" t="str">
        <f t="shared" si="14"/>
        <v>23</v>
      </c>
      <c r="HF48" s="2" t="str">
        <f t="shared" si="14"/>
        <v>25</v>
      </c>
      <c r="HG48" s="2" t="str">
        <f t="shared" si="14"/>
        <v>26</v>
      </c>
      <c r="HH48" s="2" t="str">
        <f t="shared" si="14"/>
        <v>27</v>
      </c>
      <c r="HI48" s="2" t="str">
        <f t="shared" si="14"/>
        <v>29</v>
      </c>
      <c r="HJ48" s="2" t="str">
        <f t="shared" si="14"/>
        <v>30</v>
      </c>
      <c r="HK48" s="2" t="str">
        <f t="shared" si="14"/>
        <v>32</v>
      </c>
      <c r="HL48" s="2" t="str">
        <f t="shared" si="14"/>
        <v>33</v>
      </c>
      <c r="HM48" s="2" t="str">
        <f t="shared" si="14"/>
        <v>34</v>
      </c>
      <c r="HN48" s="2" t="str">
        <f t="shared" si="14"/>
        <v>35</v>
      </c>
      <c r="HO48" s="2" t="str">
        <f t="shared" si="14"/>
        <v>37</v>
      </c>
      <c r="HP48" s="2" t="str">
        <f t="shared" si="14"/>
        <v>38</v>
      </c>
      <c r="HQ48" s="2" t="str">
        <f t="shared" si="14"/>
        <v>39</v>
      </c>
      <c r="HR48" s="2" t="str">
        <f t="shared" si="14"/>
        <v>43</v>
      </c>
      <c r="HS48" s="2" t="str">
        <f t="shared" si="14"/>
        <v>44</v>
      </c>
      <c r="HT48" s="2" t="str">
        <f t="shared" si="15"/>
        <v>45</v>
      </c>
      <c r="HU48" s="2" t="str">
        <f t="shared" si="6"/>
        <v>46</v>
      </c>
      <c r="HV48" s="2" t="str">
        <f t="shared" si="6"/>
        <v>47</v>
      </c>
      <c r="HW48" s="2" t="str">
        <f t="shared" si="6"/>
        <v>48</v>
      </c>
      <c r="HX48" s="2" t="str">
        <f t="shared" si="6"/>
        <v>49</v>
      </c>
      <c r="HY48" s="2" t="str">
        <f t="shared" si="6"/>
        <v>50</v>
      </c>
      <c r="HZ48" s="2" t="str">
        <f t="shared" si="6"/>
        <v>52</v>
      </c>
      <c r="IA48" s="2" t="str">
        <f t="shared" si="6"/>
        <v>53</v>
      </c>
      <c r="IB48" s="2" t="str">
        <f t="shared" si="6"/>
        <v>54</v>
      </c>
      <c r="IH48" s="1" t="s">
        <v>215</v>
      </c>
    </row>
    <row r="49" spans="1:242" ht="15" customHeight="1">
      <c r="A49" s="113"/>
      <c r="B49" s="107" t="s">
        <v>50</v>
      </c>
      <c r="C49" s="155">
        <f t="shared" si="17"/>
        <v>1</v>
      </c>
      <c r="D49" s="155">
        <f t="shared" si="18"/>
        <v>2</v>
      </c>
      <c r="E49" s="155">
        <f>$CM$4</f>
        <v>3</v>
      </c>
      <c r="F49" s="141">
        <f>$CO$4</f>
        <v>5</v>
      </c>
      <c r="G49" s="141">
        <f>$CP$4</f>
        <v>6</v>
      </c>
      <c r="H49" s="141">
        <f>$CQ$4</f>
        <v>7</v>
      </c>
      <c r="I49" s="141">
        <f>$CR$4</f>
        <v>8</v>
      </c>
      <c r="J49" s="141">
        <f>$CS$4</f>
        <v>9</v>
      </c>
      <c r="K49" s="141">
        <f>$CT$4</f>
        <v>10</v>
      </c>
      <c r="L49" s="141">
        <f>$CV$4</f>
        <v>12</v>
      </c>
      <c r="M49" s="141">
        <f>$CZ$4</f>
        <v>16</v>
      </c>
      <c r="N49" s="141">
        <f>$DA$4</f>
        <v>17</v>
      </c>
      <c r="O49" s="141">
        <f>$DC$4</f>
        <v>19</v>
      </c>
      <c r="P49" s="141">
        <f>$DD$4</f>
        <v>20</v>
      </c>
      <c r="Q49" s="141">
        <f>$DF$4</f>
        <v>22</v>
      </c>
      <c r="R49" s="141">
        <f>$DH$4</f>
        <v>24</v>
      </c>
      <c r="S49" s="141">
        <f>$DI$4</f>
        <v>25</v>
      </c>
      <c r="T49" s="141">
        <f>$DJ$4</f>
        <v>26</v>
      </c>
      <c r="U49" s="141">
        <f>$DK$4</f>
        <v>27</v>
      </c>
      <c r="V49" s="141">
        <f>$DL$4</f>
        <v>28</v>
      </c>
      <c r="W49" s="141">
        <f>$DM$4</f>
        <v>29</v>
      </c>
      <c r="X49" s="141">
        <f>$DP$4</f>
        <v>32</v>
      </c>
      <c r="Y49" s="141">
        <f>$DQ$4</f>
        <v>33</v>
      </c>
      <c r="Z49" s="141">
        <f>$DR$4</f>
        <v>34</v>
      </c>
      <c r="AA49" s="141">
        <f>$DS$4</f>
        <v>35</v>
      </c>
      <c r="AB49" s="141">
        <f>$DU$4</f>
        <v>37</v>
      </c>
      <c r="AC49" s="141">
        <f>$DW$4</f>
        <v>39</v>
      </c>
      <c r="AD49" s="141">
        <f>$DX$4</f>
        <v>40</v>
      </c>
      <c r="AE49" s="141">
        <f>$DY$4</f>
        <v>41</v>
      </c>
      <c r="AF49" s="141">
        <f>$DZ$4</f>
        <v>42</v>
      </c>
      <c r="AG49" s="141">
        <f>$EA$4</f>
        <v>43</v>
      </c>
      <c r="AH49" s="141">
        <f>$EB$4</f>
        <v>44</v>
      </c>
      <c r="AI49" s="141">
        <f>$EC$4</f>
        <v>45</v>
      </c>
      <c r="AJ49" s="141">
        <f>$EE$4</f>
        <v>47</v>
      </c>
      <c r="AK49" s="141">
        <f>$EG$4</f>
        <v>49</v>
      </c>
      <c r="AL49" s="141">
        <f>$EH$4</f>
        <v>50</v>
      </c>
      <c r="AM49" s="141">
        <f>$EI$4</f>
        <v>51</v>
      </c>
      <c r="AN49" s="141">
        <f>$EJ$4</f>
        <v>52</v>
      </c>
      <c r="AO49" s="141">
        <f>$EK$4</f>
        <v>53</v>
      </c>
      <c r="AP49" s="141">
        <f t="shared" si="20"/>
        <v>54</v>
      </c>
      <c r="AQ49" s="113"/>
      <c r="AR49" s="129">
        <f t="shared" si="7"/>
        <v>5</v>
      </c>
      <c r="AS49" s="130">
        <f t="shared" si="8"/>
        <v>19</v>
      </c>
      <c r="AT49" s="131">
        <f t="shared" si="9"/>
        <v>21</v>
      </c>
      <c r="AU49" s="129">
        <f t="shared" si="10"/>
        <v>12</v>
      </c>
      <c r="AV49" s="132">
        <f t="shared" si="11"/>
        <v>1137</v>
      </c>
      <c r="AW49" s="129">
        <f t="shared" si="12"/>
        <v>6</v>
      </c>
      <c r="AX49" s="129">
        <f t="shared" si="13"/>
        <v>12</v>
      </c>
      <c r="AY49" s="11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  <c r="BM49" s="113"/>
      <c r="BN49" s="113"/>
      <c r="BO49" s="113"/>
      <c r="BP49" s="113"/>
      <c r="GO49" s="2" t="str">
        <f t="shared" si="16"/>
        <v>01</v>
      </c>
      <c r="GP49" s="2" t="str">
        <f t="shared" si="16"/>
        <v>02</v>
      </c>
      <c r="GQ49" s="2" t="str">
        <f t="shared" si="16"/>
        <v>03</v>
      </c>
      <c r="GR49" s="2" t="str">
        <f t="shared" si="16"/>
        <v>05</v>
      </c>
      <c r="GS49" s="2" t="str">
        <f t="shared" si="16"/>
        <v>06</v>
      </c>
      <c r="GT49" s="2" t="str">
        <f t="shared" si="16"/>
        <v>07</v>
      </c>
      <c r="GU49" s="2" t="str">
        <f t="shared" si="16"/>
        <v>08</v>
      </c>
      <c r="GV49" s="2" t="str">
        <f t="shared" si="16"/>
        <v>09</v>
      </c>
      <c r="GW49" s="2" t="str">
        <f t="shared" si="16"/>
        <v>10</v>
      </c>
      <c r="GX49" s="2" t="str">
        <f t="shared" si="16"/>
        <v>12</v>
      </c>
      <c r="GY49" s="2" t="str">
        <f t="shared" si="16"/>
        <v>16</v>
      </c>
      <c r="GZ49" s="2" t="str">
        <f t="shared" si="16"/>
        <v>17</v>
      </c>
      <c r="HA49" s="2" t="str">
        <f t="shared" si="16"/>
        <v>19</v>
      </c>
      <c r="HB49" s="2" t="str">
        <f t="shared" si="16"/>
        <v>20</v>
      </c>
      <c r="HC49" s="2" t="str">
        <f t="shared" si="16"/>
        <v>22</v>
      </c>
      <c r="HD49" s="2" t="str">
        <f t="shared" si="14"/>
        <v>24</v>
      </c>
      <c r="HE49" s="2" t="str">
        <f t="shared" si="14"/>
        <v>25</v>
      </c>
      <c r="HF49" s="2" t="str">
        <f t="shared" si="14"/>
        <v>26</v>
      </c>
      <c r="HG49" s="2" t="str">
        <f t="shared" si="14"/>
        <v>27</v>
      </c>
      <c r="HH49" s="2" t="str">
        <f t="shared" si="14"/>
        <v>28</v>
      </c>
      <c r="HI49" s="2" t="str">
        <f t="shared" si="14"/>
        <v>29</v>
      </c>
      <c r="HJ49" s="2" t="str">
        <f t="shared" si="14"/>
        <v>32</v>
      </c>
      <c r="HK49" s="2" t="str">
        <f t="shared" si="14"/>
        <v>33</v>
      </c>
      <c r="HL49" s="2" t="str">
        <f t="shared" si="14"/>
        <v>34</v>
      </c>
      <c r="HM49" s="2" t="str">
        <f t="shared" si="14"/>
        <v>35</v>
      </c>
      <c r="HN49" s="2" t="str">
        <f t="shared" si="14"/>
        <v>37</v>
      </c>
      <c r="HO49" s="2" t="str">
        <f t="shared" si="14"/>
        <v>39</v>
      </c>
      <c r="HP49" s="2" t="str">
        <f t="shared" si="14"/>
        <v>40</v>
      </c>
      <c r="HQ49" s="2" t="str">
        <f t="shared" si="14"/>
        <v>41</v>
      </c>
      <c r="HR49" s="2" t="str">
        <f t="shared" si="14"/>
        <v>42</v>
      </c>
      <c r="HS49" s="2" t="str">
        <f t="shared" si="14"/>
        <v>43</v>
      </c>
      <c r="HT49" s="2" t="str">
        <f t="shared" si="15"/>
        <v>44</v>
      </c>
      <c r="HU49" s="2" t="str">
        <f t="shared" si="6"/>
        <v>45</v>
      </c>
      <c r="HV49" s="2" t="str">
        <f t="shared" si="6"/>
        <v>47</v>
      </c>
      <c r="HW49" s="2" t="str">
        <f t="shared" si="6"/>
        <v>49</v>
      </c>
      <c r="HX49" s="2" t="str">
        <f t="shared" si="6"/>
        <v>50</v>
      </c>
      <c r="HY49" s="2" t="str">
        <f t="shared" si="6"/>
        <v>51</v>
      </c>
      <c r="HZ49" s="2" t="str">
        <f t="shared" si="6"/>
        <v>52</v>
      </c>
      <c r="IA49" s="2" t="str">
        <f t="shared" si="6"/>
        <v>53</v>
      </c>
      <c r="IB49" s="2" t="str">
        <f t="shared" si="6"/>
        <v>54</v>
      </c>
      <c r="IH49" s="1" t="s">
        <v>216</v>
      </c>
    </row>
    <row r="50" spans="1:242" ht="15" customHeight="1">
      <c r="A50" s="113"/>
      <c r="B50" s="107" t="s">
        <v>49</v>
      </c>
      <c r="C50" s="155">
        <f t="shared" si="17"/>
        <v>1</v>
      </c>
      <c r="D50" s="155">
        <f t="shared" si="18"/>
        <v>2</v>
      </c>
      <c r="E50" s="155">
        <f>$CN$4</f>
        <v>4</v>
      </c>
      <c r="F50" s="141">
        <f>$CO$4</f>
        <v>5</v>
      </c>
      <c r="G50" s="141">
        <f>$CS$4</f>
        <v>9</v>
      </c>
      <c r="H50" s="141">
        <f>$CT$4</f>
        <v>10</v>
      </c>
      <c r="I50" s="141">
        <f>$CU$4</f>
        <v>11</v>
      </c>
      <c r="J50" s="141">
        <f>$CV$4</f>
        <v>12</v>
      </c>
      <c r="K50" s="141">
        <f>$CW$4</f>
        <v>13</v>
      </c>
      <c r="L50" s="141">
        <f>$CX$4</f>
        <v>14</v>
      </c>
      <c r="M50" s="141">
        <f>$CY$4</f>
        <v>15</v>
      </c>
      <c r="N50" s="141">
        <f>$DA$4</f>
        <v>17</v>
      </c>
      <c r="O50" s="141">
        <f>$DC$4</f>
        <v>19</v>
      </c>
      <c r="P50" s="141">
        <f>$DD$4</f>
        <v>20</v>
      </c>
      <c r="Q50" s="141">
        <f>$DE$4</f>
        <v>21</v>
      </c>
      <c r="R50" s="141">
        <f>$DG$4</f>
        <v>23</v>
      </c>
      <c r="S50" s="141">
        <f>$DH$4</f>
        <v>24</v>
      </c>
      <c r="T50" s="141">
        <f>$DJ$4</f>
        <v>26</v>
      </c>
      <c r="U50" s="141">
        <f>$DK$4</f>
        <v>27</v>
      </c>
      <c r="V50" s="141">
        <f>$DM$4</f>
        <v>29</v>
      </c>
      <c r="W50" s="141">
        <f>$DN$4</f>
        <v>30</v>
      </c>
      <c r="X50" s="141">
        <f>$DO$4</f>
        <v>31</v>
      </c>
      <c r="Y50" s="141">
        <f>$DP$4</f>
        <v>32</v>
      </c>
      <c r="Z50" s="141">
        <f>$DQ$4</f>
        <v>33</v>
      </c>
      <c r="AA50" s="141">
        <f>$DS$4</f>
        <v>35</v>
      </c>
      <c r="AB50" s="141">
        <f>$DT$4</f>
        <v>36</v>
      </c>
      <c r="AC50" s="141">
        <f>$DU$4</f>
        <v>37</v>
      </c>
      <c r="AD50" s="141">
        <f>$DV$4</f>
        <v>38</v>
      </c>
      <c r="AE50" s="141">
        <f>$DW$4</f>
        <v>39</v>
      </c>
      <c r="AF50" s="141">
        <f>$DX$4</f>
        <v>40</v>
      </c>
      <c r="AG50" s="141">
        <f>$DY$4</f>
        <v>41</v>
      </c>
      <c r="AH50" s="141">
        <f>$EA$4</f>
        <v>43</v>
      </c>
      <c r="AI50" s="141">
        <f>$EC$4</f>
        <v>45</v>
      </c>
      <c r="AJ50" s="141">
        <f>$EF$4</f>
        <v>48</v>
      </c>
      <c r="AK50" s="141">
        <f>$EG$4</f>
        <v>49</v>
      </c>
      <c r="AL50" s="141">
        <f>$EH$4</f>
        <v>50</v>
      </c>
      <c r="AM50" s="141">
        <f>$EI$4</f>
        <v>51</v>
      </c>
      <c r="AN50" s="141">
        <f>$EJ$4</f>
        <v>52</v>
      </c>
      <c r="AO50" s="141">
        <f>$EK$4</f>
        <v>53</v>
      </c>
      <c r="AP50" s="141">
        <f t="shared" si="20"/>
        <v>54</v>
      </c>
      <c r="AQ50" s="113"/>
      <c r="AR50" s="129">
        <f t="shared" si="7"/>
        <v>5</v>
      </c>
      <c r="AS50" s="130">
        <f t="shared" si="8"/>
        <v>17</v>
      </c>
      <c r="AT50" s="131">
        <f t="shared" si="9"/>
        <v>23</v>
      </c>
      <c r="AU50" s="129">
        <f t="shared" si="10"/>
        <v>13</v>
      </c>
      <c r="AV50" s="132">
        <f t="shared" si="11"/>
        <v>1139</v>
      </c>
      <c r="AW50" s="129">
        <f t="shared" si="12"/>
        <v>5</v>
      </c>
      <c r="AX50" s="129">
        <f t="shared" si="13"/>
        <v>14</v>
      </c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  <c r="BM50" s="113"/>
      <c r="BN50" s="113"/>
      <c r="BO50" s="113"/>
      <c r="BP50" s="113"/>
      <c r="GO50" s="2" t="str">
        <f t="shared" si="16"/>
        <v>01</v>
      </c>
      <c r="GP50" s="2" t="str">
        <f t="shared" si="16"/>
        <v>02</v>
      </c>
      <c r="GQ50" s="2" t="str">
        <f t="shared" si="16"/>
        <v>04</v>
      </c>
      <c r="GR50" s="2" t="str">
        <f t="shared" si="16"/>
        <v>05</v>
      </c>
      <c r="GS50" s="2" t="str">
        <f t="shared" si="16"/>
        <v>09</v>
      </c>
      <c r="GT50" s="2" t="str">
        <f t="shared" si="16"/>
        <v>10</v>
      </c>
      <c r="GU50" s="2" t="str">
        <f t="shared" si="16"/>
        <v>11</v>
      </c>
      <c r="GV50" s="2" t="str">
        <f t="shared" si="16"/>
        <v>12</v>
      </c>
      <c r="GW50" s="2" t="str">
        <f t="shared" si="16"/>
        <v>13</v>
      </c>
      <c r="GX50" s="2" t="str">
        <f t="shared" si="16"/>
        <v>14</v>
      </c>
      <c r="GY50" s="2" t="str">
        <f t="shared" si="16"/>
        <v>15</v>
      </c>
      <c r="GZ50" s="2" t="str">
        <f t="shared" si="16"/>
        <v>17</v>
      </c>
      <c r="HA50" s="2" t="str">
        <f t="shared" si="16"/>
        <v>19</v>
      </c>
      <c r="HB50" s="2" t="str">
        <f t="shared" si="16"/>
        <v>20</v>
      </c>
      <c r="HC50" s="2" t="str">
        <f t="shared" si="16"/>
        <v>21</v>
      </c>
      <c r="HD50" s="2" t="str">
        <f t="shared" si="14"/>
        <v>23</v>
      </c>
      <c r="HE50" s="2" t="str">
        <f t="shared" si="14"/>
        <v>24</v>
      </c>
      <c r="HF50" s="2" t="str">
        <f t="shared" si="14"/>
        <v>26</v>
      </c>
      <c r="HG50" s="2" t="str">
        <f t="shared" si="14"/>
        <v>27</v>
      </c>
      <c r="HH50" s="2" t="str">
        <f t="shared" si="14"/>
        <v>29</v>
      </c>
      <c r="HI50" s="2" t="str">
        <f t="shared" si="14"/>
        <v>30</v>
      </c>
      <c r="HJ50" s="2" t="str">
        <f t="shared" si="14"/>
        <v>31</v>
      </c>
      <c r="HK50" s="2" t="str">
        <f t="shared" si="14"/>
        <v>32</v>
      </c>
      <c r="HL50" s="2" t="str">
        <f t="shared" si="14"/>
        <v>33</v>
      </c>
      <c r="HM50" s="2" t="str">
        <f t="shared" si="14"/>
        <v>35</v>
      </c>
      <c r="HN50" s="2" t="str">
        <f t="shared" si="14"/>
        <v>36</v>
      </c>
      <c r="HO50" s="2" t="str">
        <f t="shared" si="14"/>
        <v>37</v>
      </c>
      <c r="HP50" s="2" t="str">
        <f t="shared" si="14"/>
        <v>38</v>
      </c>
      <c r="HQ50" s="2" t="str">
        <f t="shared" si="14"/>
        <v>39</v>
      </c>
      <c r="HR50" s="2" t="str">
        <f t="shared" si="14"/>
        <v>40</v>
      </c>
      <c r="HS50" s="2" t="str">
        <f t="shared" si="14"/>
        <v>41</v>
      </c>
      <c r="HT50" s="2" t="str">
        <f t="shared" si="15"/>
        <v>43</v>
      </c>
      <c r="HU50" s="2" t="str">
        <f t="shared" si="6"/>
        <v>45</v>
      </c>
      <c r="HV50" s="2" t="str">
        <f t="shared" si="6"/>
        <v>48</v>
      </c>
      <c r="HW50" s="2" t="str">
        <f t="shared" si="6"/>
        <v>49</v>
      </c>
      <c r="HX50" s="2" t="str">
        <f t="shared" si="6"/>
        <v>50</v>
      </c>
      <c r="HY50" s="2" t="str">
        <f t="shared" si="6"/>
        <v>51</v>
      </c>
      <c r="HZ50" s="2" t="str">
        <f t="shared" si="6"/>
        <v>52</v>
      </c>
      <c r="IA50" s="2" t="str">
        <f t="shared" si="6"/>
        <v>53</v>
      </c>
      <c r="IB50" s="2" t="str">
        <f t="shared" si="6"/>
        <v>54</v>
      </c>
      <c r="IH50" s="1" t="s">
        <v>217</v>
      </c>
    </row>
    <row r="51" spans="1:242" ht="15" customHeight="1">
      <c r="A51" s="113"/>
      <c r="B51" s="107" t="s">
        <v>48</v>
      </c>
      <c r="C51" s="155">
        <f>$CL$4</f>
        <v>2</v>
      </c>
      <c r="D51" s="155">
        <f>$CM$4</f>
        <v>3</v>
      </c>
      <c r="E51" s="155">
        <f>$CN$4</f>
        <v>4</v>
      </c>
      <c r="F51" s="141">
        <f>$CP$4</f>
        <v>6</v>
      </c>
      <c r="G51" s="141">
        <f>$CQ$4</f>
        <v>7</v>
      </c>
      <c r="H51" s="141">
        <f>$CR$4</f>
        <v>8</v>
      </c>
      <c r="I51" s="141">
        <f>$CS$4</f>
        <v>9</v>
      </c>
      <c r="J51" s="141">
        <f>$CT$4</f>
        <v>10</v>
      </c>
      <c r="K51" s="141">
        <f>$CU$4</f>
        <v>11</v>
      </c>
      <c r="L51" s="141">
        <f>$CV$4</f>
        <v>12</v>
      </c>
      <c r="M51" s="141">
        <f>$CW$4</f>
        <v>13</v>
      </c>
      <c r="N51" s="141">
        <f>$CY$4</f>
        <v>15</v>
      </c>
      <c r="O51" s="141">
        <f>$DA$4</f>
        <v>17</v>
      </c>
      <c r="P51" s="141">
        <f>$DC$4</f>
        <v>19</v>
      </c>
      <c r="Q51" s="141">
        <f>$DD$4</f>
        <v>20</v>
      </c>
      <c r="R51" s="141">
        <f>$DF$4</f>
        <v>22</v>
      </c>
      <c r="S51" s="141">
        <f>$DG$4</f>
        <v>23</v>
      </c>
      <c r="T51" s="141">
        <f>$DH$4</f>
        <v>24</v>
      </c>
      <c r="U51" s="141">
        <f>$DI$4</f>
        <v>25</v>
      </c>
      <c r="V51" s="141">
        <f>$DK$4</f>
        <v>27</v>
      </c>
      <c r="W51" s="141">
        <f>$DL$4</f>
        <v>28</v>
      </c>
      <c r="X51" s="141">
        <f>$DM$4</f>
        <v>29</v>
      </c>
      <c r="Y51" s="141">
        <f>$DN$4</f>
        <v>30</v>
      </c>
      <c r="Z51" s="141">
        <f>$DQ$4</f>
        <v>33</v>
      </c>
      <c r="AA51" s="141">
        <f>$DS$4</f>
        <v>35</v>
      </c>
      <c r="AB51" s="141">
        <f>$DT$4</f>
        <v>36</v>
      </c>
      <c r="AC51" s="141">
        <f>$DU$4</f>
        <v>37</v>
      </c>
      <c r="AD51" s="141">
        <f>$DV$4</f>
        <v>38</v>
      </c>
      <c r="AE51" s="141">
        <f>$DY$4</f>
        <v>41</v>
      </c>
      <c r="AF51" s="141">
        <f>$DZ$4</f>
        <v>42</v>
      </c>
      <c r="AG51" s="141">
        <f>$EA$4</f>
        <v>43</v>
      </c>
      <c r="AH51" s="141">
        <f>$EB$4</f>
        <v>44</v>
      </c>
      <c r="AI51" s="141">
        <f>$EC$4</f>
        <v>45</v>
      </c>
      <c r="AJ51" s="141">
        <f>$EE$4</f>
        <v>47</v>
      </c>
      <c r="AK51" s="141">
        <f>$EF$4</f>
        <v>48</v>
      </c>
      <c r="AL51" s="141">
        <f>$EH$4</f>
        <v>50</v>
      </c>
      <c r="AM51" s="141">
        <f>$EI$4</f>
        <v>51</v>
      </c>
      <c r="AN51" s="141">
        <f>$EJ$4</f>
        <v>52</v>
      </c>
      <c r="AO51" s="141">
        <f>$EK$4</f>
        <v>53</v>
      </c>
      <c r="AP51" s="141">
        <f t="shared" si="20"/>
        <v>54</v>
      </c>
      <c r="AQ51" s="113"/>
      <c r="AR51" s="129">
        <f t="shared" si="7"/>
        <v>4</v>
      </c>
      <c r="AS51" s="130">
        <f t="shared" si="8"/>
        <v>19</v>
      </c>
      <c r="AT51" s="131">
        <f t="shared" si="9"/>
        <v>21</v>
      </c>
      <c r="AU51" s="129">
        <f t="shared" si="10"/>
        <v>14</v>
      </c>
      <c r="AV51" s="132">
        <f t="shared" si="11"/>
        <v>1113</v>
      </c>
      <c r="AW51" s="129">
        <f t="shared" si="12"/>
        <v>4</v>
      </c>
      <c r="AX51" s="129">
        <f t="shared" si="13"/>
        <v>15</v>
      </c>
      <c r="AY51" s="11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  <c r="BM51" s="113"/>
      <c r="BN51" s="113"/>
      <c r="BO51" s="113"/>
      <c r="BP51" s="113"/>
      <c r="GO51" s="2" t="str">
        <f t="shared" si="16"/>
        <v>02</v>
      </c>
      <c r="GP51" s="2" t="str">
        <f t="shared" si="16"/>
        <v>03</v>
      </c>
      <c r="GQ51" s="2" t="str">
        <f t="shared" si="16"/>
        <v>04</v>
      </c>
      <c r="GR51" s="2" t="str">
        <f t="shared" si="16"/>
        <v>06</v>
      </c>
      <c r="GS51" s="2" t="str">
        <f t="shared" si="16"/>
        <v>07</v>
      </c>
      <c r="GT51" s="2" t="str">
        <f t="shared" si="16"/>
        <v>08</v>
      </c>
      <c r="GU51" s="2" t="str">
        <f t="shared" si="16"/>
        <v>09</v>
      </c>
      <c r="GV51" s="2" t="str">
        <f t="shared" si="16"/>
        <v>10</v>
      </c>
      <c r="GW51" s="2" t="str">
        <f t="shared" si="16"/>
        <v>11</v>
      </c>
      <c r="GX51" s="2" t="str">
        <f t="shared" si="16"/>
        <v>12</v>
      </c>
      <c r="GY51" s="2" t="str">
        <f t="shared" si="16"/>
        <v>13</v>
      </c>
      <c r="GZ51" s="2" t="str">
        <f t="shared" si="16"/>
        <v>15</v>
      </c>
      <c r="HA51" s="2" t="str">
        <f t="shared" si="16"/>
        <v>17</v>
      </c>
      <c r="HB51" s="2" t="str">
        <f t="shared" si="16"/>
        <v>19</v>
      </c>
      <c r="HC51" s="2" t="str">
        <f t="shared" si="16"/>
        <v>20</v>
      </c>
      <c r="HD51" s="2" t="str">
        <f t="shared" si="14"/>
        <v>22</v>
      </c>
      <c r="HE51" s="2" t="str">
        <f t="shared" si="14"/>
        <v>23</v>
      </c>
      <c r="HF51" s="2" t="str">
        <f t="shared" si="14"/>
        <v>24</v>
      </c>
      <c r="HG51" s="2" t="str">
        <f t="shared" si="14"/>
        <v>25</v>
      </c>
      <c r="HH51" s="2" t="str">
        <f t="shared" si="14"/>
        <v>27</v>
      </c>
      <c r="HI51" s="2" t="str">
        <f t="shared" si="14"/>
        <v>28</v>
      </c>
      <c r="HJ51" s="2" t="str">
        <f t="shared" si="14"/>
        <v>29</v>
      </c>
      <c r="HK51" s="2" t="str">
        <f t="shared" si="14"/>
        <v>30</v>
      </c>
      <c r="HL51" s="2" t="str">
        <f t="shared" si="14"/>
        <v>33</v>
      </c>
      <c r="HM51" s="2" t="str">
        <f t="shared" si="14"/>
        <v>35</v>
      </c>
      <c r="HN51" s="2" t="str">
        <f t="shared" si="14"/>
        <v>36</v>
      </c>
      <c r="HO51" s="2" t="str">
        <f t="shared" si="14"/>
        <v>37</v>
      </c>
      <c r="HP51" s="2" t="str">
        <f t="shared" si="14"/>
        <v>38</v>
      </c>
      <c r="HQ51" s="2" t="str">
        <f t="shared" si="14"/>
        <v>41</v>
      </c>
      <c r="HR51" s="2" t="str">
        <f t="shared" ref="HR51:HS59" si="21">IF(AF51&lt;&gt;0,TEXT(AF51,"00"),"")</f>
        <v>42</v>
      </c>
      <c r="HS51" s="2" t="str">
        <f t="shared" si="21"/>
        <v>43</v>
      </c>
      <c r="HT51" s="2" t="str">
        <f t="shared" si="15"/>
        <v>44</v>
      </c>
      <c r="HU51" s="2" t="str">
        <f t="shared" si="6"/>
        <v>45</v>
      </c>
      <c r="HV51" s="2" t="str">
        <f t="shared" si="6"/>
        <v>47</v>
      </c>
      <c r="HW51" s="2" t="str">
        <f t="shared" si="6"/>
        <v>48</v>
      </c>
      <c r="HX51" s="2" t="str">
        <f t="shared" si="6"/>
        <v>50</v>
      </c>
      <c r="HY51" s="2" t="str">
        <f t="shared" si="6"/>
        <v>51</v>
      </c>
      <c r="HZ51" s="2" t="str">
        <f t="shared" si="6"/>
        <v>52</v>
      </c>
      <c r="IA51" s="2" t="str">
        <f t="shared" si="6"/>
        <v>53</v>
      </c>
      <c r="IB51" s="2" t="str">
        <f t="shared" ref="IB51:IB59" si="22">IF(AP51&lt;&gt;0,TEXT(AP51,"00"),"")</f>
        <v>54</v>
      </c>
      <c r="IH51" s="1" t="s">
        <v>218</v>
      </c>
    </row>
    <row r="52" spans="1:242" ht="15" customHeight="1">
      <c r="A52" s="113"/>
      <c r="B52" s="107" t="s">
        <v>47</v>
      </c>
      <c r="C52" s="155">
        <f>$CK$4</f>
        <v>1</v>
      </c>
      <c r="D52" s="155">
        <f>$CM$4</f>
        <v>3</v>
      </c>
      <c r="E52" s="155">
        <f>$CN$4</f>
        <v>4</v>
      </c>
      <c r="F52" s="141">
        <f>$CO$4</f>
        <v>5</v>
      </c>
      <c r="G52" s="141">
        <f>$CP$4</f>
        <v>6</v>
      </c>
      <c r="H52" s="141">
        <f>$CQ$4</f>
        <v>7</v>
      </c>
      <c r="I52" s="141">
        <f>$CR$4</f>
        <v>8</v>
      </c>
      <c r="J52" s="141">
        <f>$CS$4</f>
        <v>9</v>
      </c>
      <c r="K52" s="141">
        <f>$CU$4</f>
        <v>11</v>
      </c>
      <c r="L52" s="141">
        <f>$CV$4</f>
        <v>12</v>
      </c>
      <c r="M52" s="141">
        <f>$CW$4</f>
        <v>13</v>
      </c>
      <c r="N52" s="141">
        <f>$CX$4</f>
        <v>14</v>
      </c>
      <c r="O52" s="141">
        <f>$CY$4</f>
        <v>15</v>
      </c>
      <c r="P52" s="141">
        <f>$CZ$4</f>
        <v>16</v>
      </c>
      <c r="Q52" s="141">
        <f>$DD$4</f>
        <v>20</v>
      </c>
      <c r="R52" s="141">
        <f>$DE$4</f>
        <v>21</v>
      </c>
      <c r="S52" s="141">
        <f>$DF$4</f>
        <v>22</v>
      </c>
      <c r="T52" s="141">
        <f>$DG$4</f>
        <v>23</v>
      </c>
      <c r="U52" s="141">
        <f>$DH$4</f>
        <v>24</v>
      </c>
      <c r="V52" s="141">
        <f>$DI$4</f>
        <v>25</v>
      </c>
      <c r="W52" s="141">
        <f>$DJ$4</f>
        <v>26</v>
      </c>
      <c r="X52" s="141">
        <f>$DL$4</f>
        <v>28</v>
      </c>
      <c r="Y52" s="141">
        <f>$DN$4</f>
        <v>30</v>
      </c>
      <c r="Z52" s="141">
        <f>$DO$4</f>
        <v>31</v>
      </c>
      <c r="AA52" s="141">
        <f>$DP$4</f>
        <v>32</v>
      </c>
      <c r="AB52" s="141">
        <f>$DQ$4</f>
        <v>33</v>
      </c>
      <c r="AC52" s="141">
        <f>$DR$4</f>
        <v>34</v>
      </c>
      <c r="AD52" s="141">
        <f>$DS$4</f>
        <v>35</v>
      </c>
      <c r="AE52" s="141">
        <f>$DU$4</f>
        <v>37</v>
      </c>
      <c r="AF52" s="141">
        <f>$DV$4</f>
        <v>38</v>
      </c>
      <c r="AG52" s="141">
        <f>$DW$4</f>
        <v>39</v>
      </c>
      <c r="AH52" s="141">
        <f>$DX$4</f>
        <v>40</v>
      </c>
      <c r="AI52" s="141">
        <f>$DY$4</f>
        <v>41</v>
      </c>
      <c r="AJ52" s="141">
        <f>$DZ$4</f>
        <v>42</v>
      </c>
      <c r="AK52" s="141">
        <f>$EA$4</f>
        <v>43</v>
      </c>
      <c r="AL52" s="141">
        <f>$EC$4</f>
        <v>45</v>
      </c>
      <c r="AM52" s="141">
        <f>$ED$4</f>
        <v>46</v>
      </c>
      <c r="AN52" s="141">
        <f>$EE$4</f>
        <v>47</v>
      </c>
      <c r="AO52" s="141">
        <f>$EH$4</f>
        <v>50</v>
      </c>
      <c r="AP52" s="141">
        <f t="shared" si="20"/>
        <v>54</v>
      </c>
      <c r="AQ52" s="113"/>
      <c r="AR52" s="129">
        <f t="shared" si="7"/>
        <v>5</v>
      </c>
      <c r="AS52" s="130">
        <f t="shared" si="8"/>
        <v>20</v>
      </c>
      <c r="AT52" s="131">
        <f t="shared" si="9"/>
        <v>20</v>
      </c>
      <c r="AU52" s="129">
        <f t="shared" si="10"/>
        <v>11</v>
      </c>
      <c r="AV52" s="132">
        <f t="shared" si="11"/>
        <v>1030</v>
      </c>
      <c r="AW52" s="129">
        <f t="shared" si="12"/>
        <v>7</v>
      </c>
      <c r="AX52" s="129">
        <f t="shared" si="13"/>
        <v>13</v>
      </c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  <c r="BM52" s="113"/>
      <c r="BN52" s="113"/>
      <c r="BO52" s="113"/>
      <c r="BP52" s="113"/>
      <c r="GO52" s="2" t="str">
        <f t="shared" si="16"/>
        <v>01</v>
      </c>
      <c r="GP52" s="2" t="str">
        <f t="shared" si="16"/>
        <v>03</v>
      </c>
      <c r="GQ52" s="2" t="str">
        <f t="shared" si="16"/>
        <v>04</v>
      </c>
      <c r="GR52" s="2" t="str">
        <f t="shared" si="16"/>
        <v>05</v>
      </c>
      <c r="GS52" s="2" t="str">
        <f t="shared" si="16"/>
        <v>06</v>
      </c>
      <c r="GT52" s="2" t="str">
        <f t="shared" si="16"/>
        <v>07</v>
      </c>
      <c r="GU52" s="2" t="str">
        <f t="shared" si="16"/>
        <v>08</v>
      </c>
      <c r="GV52" s="2" t="str">
        <f t="shared" si="16"/>
        <v>09</v>
      </c>
      <c r="GW52" s="2" t="str">
        <f t="shared" si="16"/>
        <v>11</v>
      </c>
      <c r="GX52" s="2" t="str">
        <f t="shared" si="16"/>
        <v>12</v>
      </c>
      <c r="GY52" s="2" t="str">
        <f t="shared" si="16"/>
        <v>13</v>
      </c>
      <c r="GZ52" s="2" t="str">
        <f t="shared" si="16"/>
        <v>14</v>
      </c>
      <c r="HA52" s="2" t="str">
        <f t="shared" si="16"/>
        <v>15</v>
      </c>
      <c r="HB52" s="2" t="str">
        <f t="shared" si="16"/>
        <v>16</v>
      </c>
      <c r="HC52" s="2" t="str">
        <f t="shared" si="16"/>
        <v>20</v>
      </c>
      <c r="HD52" s="2" t="str">
        <f t="shared" ref="HD52:HQ59" si="23">IF(R52&lt;&gt;0,TEXT(R52,"00"),"")</f>
        <v>21</v>
      </c>
      <c r="HE52" s="2" t="str">
        <f t="shared" si="23"/>
        <v>22</v>
      </c>
      <c r="HF52" s="2" t="str">
        <f t="shared" si="23"/>
        <v>23</v>
      </c>
      <c r="HG52" s="2" t="str">
        <f t="shared" si="23"/>
        <v>24</v>
      </c>
      <c r="HH52" s="2" t="str">
        <f t="shared" si="23"/>
        <v>25</v>
      </c>
      <c r="HI52" s="2" t="str">
        <f t="shared" si="23"/>
        <v>26</v>
      </c>
      <c r="HJ52" s="2" t="str">
        <f t="shared" si="23"/>
        <v>28</v>
      </c>
      <c r="HK52" s="2" t="str">
        <f t="shared" si="23"/>
        <v>30</v>
      </c>
      <c r="HL52" s="2" t="str">
        <f t="shared" si="23"/>
        <v>31</v>
      </c>
      <c r="HM52" s="2" t="str">
        <f t="shared" si="23"/>
        <v>32</v>
      </c>
      <c r="HN52" s="2" t="str">
        <f t="shared" si="23"/>
        <v>33</v>
      </c>
      <c r="HO52" s="2" t="str">
        <f t="shared" si="23"/>
        <v>34</v>
      </c>
      <c r="HP52" s="2" t="str">
        <f t="shared" si="23"/>
        <v>35</v>
      </c>
      <c r="HQ52" s="2" t="str">
        <f t="shared" si="23"/>
        <v>37</v>
      </c>
      <c r="HR52" s="2" t="str">
        <f t="shared" si="21"/>
        <v>38</v>
      </c>
      <c r="HS52" s="2" t="str">
        <f t="shared" si="21"/>
        <v>39</v>
      </c>
      <c r="HT52" s="2" t="str">
        <f t="shared" si="15"/>
        <v>40</v>
      </c>
      <c r="HU52" s="2" t="str">
        <f t="shared" si="15"/>
        <v>41</v>
      </c>
      <c r="HV52" s="2" t="str">
        <f t="shared" si="15"/>
        <v>42</v>
      </c>
      <c r="HW52" s="2" t="str">
        <f t="shared" si="15"/>
        <v>43</v>
      </c>
      <c r="HX52" s="2" t="str">
        <f t="shared" si="15"/>
        <v>45</v>
      </c>
      <c r="HY52" s="2" t="str">
        <f t="shared" si="15"/>
        <v>46</v>
      </c>
      <c r="HZ52" s="2" t="str">
        <f t="shared" si="15"/>
        <v>47</v>
      </c>
      <c r="IA52" s="2" t="str">
        <f t="shared" si="15"/>
        <v>50</v>
      </c>
      <c r="IB52" s="2" t="str">
        <f t="shared" si="22"/>
        <v>54</v>
      </c>
      <c r="IH52" s="1" t="s">
        <v>219</v>
      </c>
    </row>
    <row r="53" spans="1:242" ht="15" customHeight="1">
      <c r="A53" s="113"/>
      <c r="B53" s="107" t="s">
        <v>46</v>
      </c>
      <c r="C53" s="155">
        <f>$CK$4</f>
        <v>1</v>
      </c>
      <c r="D53" s="155">
        <f>$CL$4</f>
        <v>2</v>
      </c>
      <c r="E53" s="155">
        <f>$CM$4</f>
        <v>3</v>
      </c>
      <c r="F53" s="141">
        <f>$CN$4</f>
        <v>4</v>
      </c>
      <c r="G53" s="141">
        <f>$CO$4</f>
        <v>5</v>
      </c>
      <c r="H53" s="141">
        <f>$CP$4</f>
        <v>6</v>
      </c>
      <c r="I53" s="141">
        <f>$CS$4</f>
        <v>9</v>
      </c>
      <c r="J53" s="141">
        <f>$CV$4</f>
        <v>12</v>
      </c>
      <c r="K53" s="141">
        <f>$CW$4</f>
        <v>13</v>
      </c>
      <c r="L53" s="141">
        <f>$CX$4</f>
        <v>14</v>
      </c>
      <c r="M53" s="141">
        <f>$CY$4</f>
        <v>15</v>
      </c>
      <c r="N53" s="141">
        <f>$DC$4</f>
        <v>19</v>
      </c>
      <c r="O53" s="141">
        <f>$DD$4</f>
        <v>20</v>
      </c>
      <c r="P53" s="141">
        <f>$DE$4</f>
        <v>21</v>
      </c>
      <c r="Q53" s="141">
        <f>$DF$4</f>
        <v>22</v>
      </c>
      <c r="R53" s="141">
        <f>$DG$4</f>
        <v>23</v>
      </c>
      <c r="S53" s="141">
        <f>$DH$4</f>
        <v>24</v>
      </c>
      <c r="T53" s="141">
        <f>$DI$4</f>
        <v>25</v>
      </c>
      <c r="U53" s="141">
        <f>$DK$4</f>
        <v>27</v>
      </c>
      <c r="V53" s="141">
        <f>$DL$4</f>
        <v>28</v>
      </c>
      <c r="W53" s="141">
        <f>$DM$4</f>
        <v>29</v>
      </c>
      <c r="X53" s="141">
        <f>$DN$4</f>
        <v>30</v>
      </c>
      <c r="Y53" s="141">
        <f>$DO$4</f>
        <v>31</v>
      </c>
      <c r="Z53" s="141">
        <f>$DP$4</f>
        <v>32</v>
      </c>
      <c r="AA53" s="141">
        <f>$DQ$4</f>
        <v>33</v>
      </c>
      <c r="AB53" s="141">
        <f>$DS$4</f>
        <v>35</v>
      </c>
      <c r="AC53" s="141">
        <f>$DT$4</f>
        <v>36</v>
      </c>
      <c r="AD53" s="141">
        <f>$DW$4</f>
        <v>39</v>
      </c>
      <c r="AE53" s="141">
        <f>$DY$4</f>
        <v>41</v>
      </c>
      <c r="AF53" s="141">
        <f>$DZ$4</f>
        <v>42</v>
      </c>
      <c r="AG53" s="141">
        <f>$EA$4</f>
        <v>43</v>
      </c>
      <c r="AH53" s="141">
        <f>$EB$4</f>
        <v>44</v>
      </c>
      <c r="AI53" s="141">
        <f>$ED$4</f>
        <v>46</v>
      </c>
      <c r="AJ53" s="141">
        <f>$EE$4</f>
        <v>47</v>
      </c>
      <c r="AK53" s="141">
        <f>$EF$4</f>
        <v>48</v>
      </c>
      <c r="AL53" s="141">
        <f>$EG$4</f>
        <v>49</v>
      </c>
      <c r="AM53" s="141">
        <f>$EH$4</f>
        <v>50</v>
      </c>
      <c r="AN53" s="141">
        <f>$EJ$4</f>
        <v>52</v>
      </c>
      <c r="AO53" s="141">
        <f>$EK$4</f>
        <v>53</v>
      </c>
      <c r="AP53" s="141">
        <f t="shared" si="20"/>
        <v>54</v>
      </c>
      <c r="AQ53" s="113"/>
      <c r="AR53" s="129">
        <f t="shared" si="7"/>
        <v>5</v>
      </c>
      <c r="AS53" s="130">
        <f t="shared" si="8"/>
        <v>19</v>
      </c>
      <c r="AT53" s="131">
        <f t="shared" si="9"/>
        <v>21</v>
      </c>
      <c r="AU53" s="129">
        <f t="shared" si="10"/>
        <v>12</v>
      </c>
      <c r="AV53" s="132">
        <f t="shared" si="11"/>
        <v>1127</v>
      </c>
      <c r="AW53" s="129">
        <f t="shared" si="12"/>
        <v>6</v>
      </c>
      <c r="AX53" s="129">
        <f t="shared" si="13"/>
        <v>15</v>
      </c>
      <c r="AY53" s="113"/>
      <c r="AZ53" s="113"/>
      <c r="BA53" s="113"/>
      <c r="BB53" s="113"/>
      <c r="BC53" s="113"/>
      <c r="BD53" s="113"/>
      <c r="BE53" s="113"/>
      <c r="BF53" s="113"/>
      <c r="BG53" s="113"/>
      <c r="BH53" s="113"/>
      <c r="BI53" s="113"/>
      <c r="BJ53" s="113"/>
      <c r="BK53" s="113"/>
      <c r="BL53" s="113"/>
      <c r="BM53" s="113"/>
      <c r="BN53" s="113"/>
      <c r="BO53" s="113"/>
      <c r="BP53" s="113"/>
      <c r="GO53" s="2" t="str">
        <f t="shared" ref="GO53:HC59" si="24">IF(C53&lt;&gt;0,TEXT(C53,"00"),"")</f>
        <v>01</v>
      </c>
      <c r="GP53" s="2" t="str">
        <f t="shared" si="24"/>
        <v>02</v>
      </c>
      <c r="GQ53" s="2" t="str">
        <f t="shared" si="24"/>
        <v>03</v>
      </c>
      <c r="GR53" s="2" t="str">
        <f t="shared" si="24"/>
        <v>04</v>
      </c>
      <c r="GS53" s="2" t="str">
        <f t="shared" si="24"/>
        <v>05</v>
      </c>
      <c r="GT53" s="2" t="str">
        <f t="shared" si="24"/>
        <v>06</v>
      </c>
      <c r="GU53" s="2" t="str">
        <f t="shared" si="24"/>
        <v>09</v>
      </c>
      <c r="GV53" s="2" t="str">
        <f t="shared" si="24"/>
        <v>12</v>
      </c>
      <c r="GW53" s="2" t="str">
        <f t="shared" si="24"/>
        <v>13</v>
      </c>
      <c r="GX53" s="2" t="str">
        <f t="shared" si="24"/>
        <v>14</v>
      </c>
      <c r="GY53" s="2" t="str">
        <f t="shared" si="24"/>
        <v>15</v>
      </c>
      <c r="GZ53" s="2" t="str">
        <f t="shared" si="24"/>
        <v>19</v>
      </c>
      <c r="HA53" s="2" t="str">
        <f t="shared" si="24"/>
        <v>20</v>
      </c>
      <c r="HB53" s="2" t="str">
        <f t="shared" si="24"/>
        <v>21</v>
      </c>
      <c r="HC53" s="2" t="str">
        <f t="shared" si="24"/>
        <v>22</v>
      </c>
      <c r="HD53" s="2" t="str">
        <f t="shared" si="23"/>
        <v>23</v>
      </c>
      <c r="HE53" s="2" t="str">
        <f t="shared" si="23"/>
        <v>24</v>
      </c>
      <c r="HF53" s="2" t="str">
        <f t="shared" si="23"/>
        <v>25</v>
      </c>
      <c r="HG53" s="2" t="str">
        <f t="shared" si="23"/>
        <v>27</v>
      </c>
      <c r="HH53" s="2" t="str">
        <f t="shared" si="23"/>
        <v>28</v>
      </c>
      <c r="HI53" s="2" t="str">
        <f t="shared" si="23"/>
        <v>29</v>
      </c>
      <c r="HJ53" s="2" t="str">
        <f t="shared" si="23"/>
        <v>30</v>
      </c>
      <c r="HK53" s="2" t="str">
        <f t="shared" si="23"/>
        <v>31</v>
      </c>
      <c r="HL53" s="2" t="str">
        <f t="shared" si="23"/>
        <v>32</v>
      </c>
      <c r="HM53" s="2" t="str">
        <f t="shared" si="23"/>
        <v>33</v>
      </c>
      <c r="HN53" s="2" t="str">
        <f t="shared" si="23"/>
        <v>35</v>
      </c>
      <c r="HO53" s="2" t="str">
        <f t="shared" si="23"/>
        <v>36</v>
      </c>
      <c r="HP53" s="2" t="str">
        <f t="shared" si="23"/>
        <v>39</v>
      </c>
      <c r="HQ53" s="2" t="str">
        <f t="shared" si="23"/>
        <v>41</v>
      </c>
      <c r="HR53" s="2" t="str">
        <f t="shared" si="21"/>
        <v>42</v>
      </c>
      <c r="HS53" s="2" t="str">
        <f t="shared" si="21"/>
        <v>43</v>
      </c>
      <c r="HT53" s="2" t="str">
        <f t="shared" si="15"/>
        <v>44</v>
      </c>
      <c r="HU53" s="2" t="str">
        <f t="shared" si="15"/>
        <v>46</v>
      </c>
      <c r="HV53" s="2" t="str">
        <f t="shared" si="15"/>
        <v>47</v>
      </c>
      <c r="HW53" s="2" t="str">
        <f t="shared" si="15"/>
        <v>48</v>
      </c>
      <c r="HX53" s="2" t="str">
        <f t="shared" si="15"/>
        <v>49</v>
      </c>
      <c r="HY53" s="2" t="str">
        <f t="shared" si="15"/>
        <v>50</v>
      </c>
      <c r="HZ53" s="2" t="str">
        <f t="shared" si="15"/>
        <v>52</v>
      </c>
      <c r="IA53" s="2" t="str">
        <f t="shared" si="15"/>
        <v>53</v>
      </c>
      <c r="IB53" s="2" t="str">
        <f t="shared" si="22"/>
        <v>54</v>
      </c>
      <c r="IH53" s="1" t="s">
        <v>220</v>
      </c>
    </row>
    <row r="54" spans="1:242" ht="15" customHeight="1">
      <c r="A54" s="113"/>
      <c r="B54" s="107" t="s">
        <v>45</v>
      </c>
      <c r="C54" s="155">
        <f>$CK$4</f>
        <v>1</v>
      </c>
      <c r="D54" s="155">
        <f>$CM$4</f>
        <v>3</v>
      </c>
      <c r="E54" s="155">
        <f>$CN$4</f>
        <v>4</v>
      </c>
      <c r="F54" s="141">
        <f>$CO$4</f>
        <v>5</v>
      </c>
      <c r="G54" s="141">
        <f>$CP$4</f>
        <v>6</v>
      </c>
      <c r="H54" s="141">
        <f>$CQ$4</f>
        <v>7</v>
      </c>
      <c r="I54" s="141">
        <f>$CR$4</f>
        <v>8</v>
      </c>
      <c r="J54" s="141">
        <f>$CS$4</f>
        <v>9</v>
      </c>
      <c r="K54" s="141">
        <f>$CT$4</f>
        <v>10</v>
      </c>
      <c r="L54" s="141">
        <f>$CV$4</f>
        <v>12</v>
      </c>
      <c r="M54" s="141">
        <f>$CW$4</f>
        <v>13</v>
      </c>
      <c r="N54" s="141">
        <f>$CZ$4</f>
        <v>16</v>
      </c>
      <c r="O54" s="141">
        <f>$DA$4</f>
        <v>17</v>
      </c>
      <c r="P54" s="141">
        <f>$DB$4</f>
        <v>18</v>
      </c>
      <c r="Q54" s="141">
        <f>$DC$4</f>
        <v>19</v>
      </c>
      <c r="R54" s="141">
        <f>$DD$4</f>
        <v>20</v>
      </c>
      <c r="S54" s="141">
        <f>$DF$4</f>
        <v>22</v>
      </c>
      <c r="T54" s="141">
        <f>$DG$4</f>
        <v>23</v>
      </c>
      <c r="U54" s="141">
        <f>$DH$4</f>
        <v>24</v>
      </c>
      <c r="V54" s="141">
        <f>$DI$4</f>
        <v>25</v>
      </c>
      <c r="W54" s="141">
        <f>$DN$4</f>
        <v>30</v>
      </c>
      <c r="X54" s="141">
        <f>$DP$4</f>
        <v>32</v>
      </c>
      <c r="Y54" s="141">
        <f>$DQ$4</f>
        <v>33</v>
      </c>
      <c r="Z54" s="141">
        <f>$DR$4</f>
        <v>34</v>
      </c>
      <c r="AA54" s="141">
        <f>$DS$4</f>
        <v>35</v>
      </c>
      <c r="AB54" s="141">
        <f>$DT$4</f>
        <v>36</v>
      </c>
      <c r="AC54" s="141">
        <f>$DV$4</f>
        <v>38</v>
      </c>
      <c r="AD54" s="141">
        <f>$DW$4</f>
        <v>39</v>
      </c>
      <c r="AE54" s="141">
        <f>$DY$4</f>
        <v>41</v>
      </c>
      <c r="AF54" s="141">
        <f>$DZ$4</f>
        <v>42</v>
      </c>
      <c r="AG54" s="141">
        <f>$EA$4</f>
        <v>43</v>
      </c>
      <c r="AH54" s="141">
        <f>$EB$4</f>
        <v>44</v>
      </c>
      <c r="AI54" s="141">
        <f>$EC$4</f>
        <v>45</v>
      </c>
      <c r="AJ54" s="141">
        <f>$EE$4</f>
        <v>47</v>
      </c>
      <c r="AK54" s="141">
        <f>$EF$4</f>
        <v>48</v>
      </c>
      <c r="AL54" s="141">
        <f>$EG$4</f>
        <v>49</v>
      </c>
      <c r="AM54" s="141">
        <f>$EH$4</f>
        <v>50</v>
      </c>
      <c r="AN54" s="141">
        <f>$EI$4</f>
        <v>51</v>
      </c>
      <c r="AO54" s="141">
        <f>$EK$4</f>
        <v>53</v>
      </c>
      <c r="AP54" s="141">
        <f t="shared" si="20"/>
        <v>54</v>
      </c>
      <c r="AQ54" s="113"/>
      <c r="AR54" s="129">
        <f t="shared" si="7"/>
        <v>6</v>
      </c>
      <c r="AS54" s="130">
        <f t="shared" si="8"/>
        <v>20</v>
      </c>
      <c r="AT54" s="131">
        <f t="shared" si="9"/>
        <v>20</v>
      </c>
      <c r="AU54" s="129">
        <f t="shared" si="10"/>
        <v>11</v>
      </c>
      <c r="AV54" s="132">
        <f t="shared" si="11"/>
        <v>1106</v>
      </c>
      <c r="AW54" s="129">
        <f t="shared" si="12"/>
        <v>6</v>
      </c>
      <c r="AX54" s="129">
        <f t="shared" si="13"/>
        <v>15</v>
      </c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  <c r="BN54" s="113"/>
      <c r="BO54" s="113"/>
      <c r="BP54" s="113"/>
      <c r="GO54" s="2" t="str">
        <f t="shared" si="24"/>
        <v>01</v>
      </c>
      <c r="GP54" s="2" t="str">
        <f t="shared" si="24"/>
        <v>03</v>
      </c>
      <c r="GQ54" s="2" t="str">
        <f t="shared" si="24"/>
        <v>04</v>
      </c>
      <c r="GR54" s="2" t="str">
        <f t="shared" si="24"/>
        <v>05</v>
      </c>
      <c r="GS54" s="2" t="str">
        <f t="shared" si="24"/>
        <v>06</v>
      </c>
      <c r="GT54" s="2" t="str">
        <f t="shared" si="24"/>
        <v>07</v>
      </c>
      <c r="GU54" s="2" t="str">
        <f t="shared" si="24"/>
        <v>08</v>
      </c>
      <c r="GV54" s="2" t="str">
        <f t="shared" si="24"/>
        <v>09</v>
      </c>
      <c r="GW54" s="2" t="str">
        <f t="shared" si="24"/>
        <v>10</v>
      </c>
      <c r="GX54" s="2" t="str">
        <f t="shared" si="24"/>
        <v>12</v>
      </c>
      <c r="GY54" s="2" t="str">
        <f t="shared" si="24"/>
        <v>13</v>
      </c>
      <c r="GZ54" s="2" t="str">
        <f t="shared" si="24"/>
        <v>16</v>
      </c>
      <c r="HA54" s="2" t="str">
        <f t="shared" si="24"/>
        <v>17</v>
      </c>
      <c r="HB54" s="2" t="str">
        <f t="shared" si="24"/>
        <v>18</v>
      </c>
      <c r="HC54" s="2" t="str">
        <f t="shared" si="24"/>
        <v>19</v>
      </c>
      <c r="HD54" s="2" t="str">
        <f t="shared" si="23"/>
        <v>20</v>
      </c>
      <c r="HE54" s="2" t="str">
        <f t="shared" si="23"/>
        <v>22</v>
      </c>
      <c r="HF54" s="2" t="str">
        <f t="shared" si="23"/>
        <v>23</v>
      </c>
      <c r="HG54" s="2" t="str">
        <f t="shared" si="23"/>
        <v>24</v>
      </c>
      <c r="HH54" s="2" t="str">
        <f t="shared" si="23"/>
        <v>25</v>
      </c>
      <c r="HI54" s="2" t="str">
        <f t="shared" si="23"/>
        <v>30</v>
      </c>
      <c r="HJ54" s="2" t="str">
        <f t="shared" si="23"/>
        <v>32</v>
      </c>
      <c r="HK54" s="2" t="str">
        <f t="shared" si="23"/>
        <v>33</v>
      </c>
      <c r="HL54" s="2" t="str">
        <f t="shared" si="23"/>
        <v>34</v>
      </c>
      <c r="HM54" s="2" t="str">
        <f t="shared" si="23"/>
        <v>35</v>
      </c>
      <c r="HN54" s="2" t="str">
        <f t="shared" si="23"/>
        <v>36</v>
      </c>
      <c r="HO54" s="2" t="str">
        <f t="shared" si="23"/>
        <v>38</v>
      </c>
      <c r="HP54" s="2" t="str">
        <f t="shared" si="23"/>
        <v>39</v>
      </c>
      <c r="HQ54" s="2" t="str">
        <f t="shared" si="23"/>
        <v>41</v>
      </c>
      <c r="HR54" s="2" t="str">
        <f t="shared" si="21"/>
        <v>42</v>
      </c>
      <c r="HS54" s="2" t="str">
        <f t="shared" si="21"/>
        <v>43</v>
      </c>
      <c r="HT54" s="2" t="str">
        <f t="shared" si="15"/>
        <v>44</v>
      </c>
      <c r="HU54" s="2" t="str">
        <f t="shared" si="15"/>
        <v>45</v>
      </c>
      <c r="HV54" s="2" t="str">
        <f t="shared" si="15"/>
        <v>47</v>
      </c>
      <c r="HW54" s="2" t="str">
        <f t="shared" si="15"/>
        <v>48</v>
      </c>
      <c r="HX54" s="2" t="str">
        <f t="shared" si="15"/>
        <v>49</v>
      </c>
      <c r="HY54" s="2" t="str">
        <f t="shared" si="15"/>
        <v>50</v>
      </c>
      <c r="HZ54" s="2" t="str">
        <f t="shared" si="15"/>
        <v>51</v>
      </c>
      <c r="IA54" s="2" t="str">
        <f t="shared" si="15"/>
        <v>53</v>
      </c>
      <c r="IB54" s="2" t="str">
        <f t="shared" si="22"/>
        <v>54</v>
      </c>
      <c r="IH54" s="1" t="s">
        <v>221</v>
      </c>
    </row>
    <row r="55" spans="1:242" ht="15" customHeight="1">
      <c r="A55" s="113"/>
      <c r="B55" s="107" t="s">
        <v>44</v>
      </c>
      <c r="C55" s="155">
        <f>$CK$4</f>
        <v>1</v>
      </c>
      <c r="D55" s="155">
        <f>$CL$4</f>
        <v>2</v>
      </c>
      <c r="E55" s="155">
        <f>$CM$4</f>
        <v>3</v>
      </c>
      <c r="F55" s="141">
        <f>$CN$4</f>
        <v>4</v>
      </c>
      <c r="G55" s="141">
        <f>$CO$4</f>
        <v>5</v>
      </c>
      <c r="H55" s="141">
        <f>$CQ$4</f>
        <v>7</v>
      </c>
      <c r="I55" s="141">
        <f>$CS$4</f>
        <v>9</v>
      </c>
      <c r="J55" s="141">
        <f>$CU$4</f>
        <v>11</v>
      </c>
      <c r="K55" s="141">
        <f>$CV$4</f>
        <v>12</v>
      </c>
      <c r="L55" s="141">
        <f>$CX$4</f>
        <v>14</v>
      </c>
      <c r="M55" s="141">
        <f>$CZ$4</f>
        <v>16</v>
      </c>
      <c r="N55" s="141">
        <f>$DA$4</f>
        <v>17</v>
      </c>
      <c r="O55" s="141">
        <f>$DB$4</f>
        <v>18</v>
      </c>
      <c r="P55" s="141">
        <f>$DC$4</f>
        <v>19</v>
      </c>
      <c r="Q55" s="141">
        <f>$DD$4</f>
        <v>20</v>
      </c>
      <c r="R55" s="141">
        <f>$DE$4</f>
        <v>21</v>
      </c>
      <c r="S55" s="141">
        <f>$DF$4</f>
        <v>22</v>
      </c>
      <c r="T55" s="141">
        <f>$DG$4</f>
        <v>23</v>
      </c>
      <c r="U55" s="141">
        <f>$DH$4</f>
        <v>24</v>
      </c>
      <c r="V55" s="141">
        <f>$DI$4</f>
        <v>25</v>
      </c>
      <c r="W55" s="141">
        <f>$DJ$4</f>
        <v>26</v>
      </c>
      <c r="X55" s="141">
        <f>$DK$4</f>
        <v>27</v>
      </c>
      <c r="Y55" s="141">
        <f>$DO$4</f>
        <v>31</v>
      </c>
      <c r="Z55" s="141">
        <f>$DP$4</f>
        <v>32</v>
      </c>
      <c r="AA55" s="141">
        <f>$DQ$4</f>
        <v>33</v>
      </c>
      <c r="AB55" s="141">
        <f>$DS$4</f>
        <v>35</v>
      </c>
      <c r="AC55" s="141">
        <f>$DT$4</f>
        <v>36</v>
      </c>
      <c r="AD55" s="141">
        <f>$DU$4</f>
        <v>37</v>
      </c>
      <c r="AE55" s="141">
        <f>$DV$4</f>
        <v>38</v>
      </c>
      <c r="AF55" s="141">
        <f>$DW$4</f>
        <v>39</v>
      </c>
      <c r="AG55" s="141">
        <f>$DX$4</f>
        <v>40</v>
      </c>
      <c r="AH55" s="141">
        <f>$DZ$4</f>
        <v>42</v>
      </c>
      <c r="AI55" s="141">
        <f>$EA$4</f>
        <v>43</v>
      </c>
      <c r="AJ55" s="141">
        <f>$EB$4</f>
        <v>44</v>
      </c>
      <c r="AK55" s="141">
        <f>$ED$4</f>
        <v>46</v>
      </c>
      <c r="AL55" s="141">
        <f>$EH$4</f>
        <v>50</v>
      </c>
      <c r="AM55" s="141">
        <f>$EI$4</f>
        <v>51</v>
      </c>
      <c r="AN55" s="141">
        <f>$EJ$4</f>
        <v>52</v>
      </c>
      <c r="AO55" s="141">
        <f>$EK$4</f>
        <v>53</v>
      </c>
      <c r="AP55" s="141">
        <f t="shared" si="20"/>
        <v>54</v>
      </c>
      <c r="AQ55" s="113"/>
      <c r="AR55" s="129">
        <f t="shared" si="7"/>
        <v>6</v>
      </c>
      <c r="AS55" s="130">
        <f t="shared" si="8"/>
        <v>20</v>
      </c>
      <c r="AT55" s="131">
        <f t="shared" si="9"/>
        <v>20</v>
      </c>
      <c r="AU55" s="129">
        <f t="shared" si="10"/>
        <v>12</v>
      </c>
      <c r="AV55" s="132">
        <f t="shared" si="11"/>
        <v>1082</v>
      </c>
      <c r="AW55" s="129">
        <f t="shared" si="12"/>
        <v>5</v>
      </c>
      <c r="AX55" s="129">
        <f t="shared" si="13"/>
        <v>13</v>
      </c>
      <c r="AY55" s="11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  <c r="BN55" s="113"/>
      <c r="BO55" s="113"/>
      <c r="BP55" s="113"/>
      <c r="GO55" s="2" t="str">
        <f t="shared" si="24"/>
        <v>01</v>
      </c>
      <c r="GP55" s="2" t="str">
        <f t="shared" si="24"/>
        <v>02</v>
      </c>
      <c r="GQ55" s="2" t="str">
        <f t="shared" si="24"/>
        <v>03</v>
      </c>
      <c r="GR55" s="2" t="str">
        <f t="shared" si="24"/>
        <v>04</v>
      </c>
      <c r="GS55" s="2" t="str">
        <f t="shared" si="24"/>
        <v>05</v>
      </c>
      <c r="GT55" s="2" t="str">
        <f t="shared" si="24"/>
        <v>07</v>
      </c>
      <c r="GU55" s="2" t="str">
        <f t="shared" si="24"/>
        <v>09</v>
      </c>
      <c r="GV55" s="2" t="str">
        <f t="shared" si="24"/>
        <v>11</v>
      </c>
      <c r="GW55" s="2" t="str">
        <f t="shared" si="24"/>
        <v>12</v>
      </c>
      <c r="GX55" s="2" t="str">
        <f t="shared" si="24"/>
        <v>14</v>
      </c>
      <c r="GY55" s="2" t="str">
        <f t="shared" si="24"/>
        <v>16</v>
      </c>
      <c r="GZ55" s="2" t="str">
        <f t="shared" si="24"/>
        <v>17</v>
      </c>
      <c r="HA55" s="2" t="str">
        <f t="shared" si="24"/>
        <v>18</v>
      </c>
      <c r="HB55" s="2" t="str">
        <f t="shared" si="24"/>
        <v>19</v>
      </c>
      <c r="HC55" s="2" t="str">
        <f t="shared" si="24"/>
        <v>20</v>
      </c>
      <c r="HD55" s="2" t="str">
        <f t="shared" si="23"/>
        <v>21</v>
      </c>
      <c r="HE55" s="2" t="str">
        <f t="shared" si="23"/>
        <v>22</v>
      </c>
      <c r="HF55" s="2" t="str">
        <f t="shared" si="23"/>
        <v>23</v>
      </c>
      <c r="HG55" s="2" t="str">
        <f t="shared" si="23"/>
        <v>24</v>
      </c>
      <c r="HH55" s="2" t="str">
        <f t="shared" si="23"/>
        <v>25</v>
      </c>
      <c r="HI55" s="2" t="str">
        <f t="shared" si="23"/>
        <v>26</v>
      </c>
      <c r="HJ55" s="2" t="str">
        <f t="shared" si="23"/>
        <v>27</v>
      </c>
      <c r="HK55" s="2" t="str">
        <f t="shared" si="23"/>
        <v>31</v>
      </c>
      <c r="HL55" s="2" t="str">
        <f t="shared" si="23"/>
        <v>32</v>
      </c>
      <c r="HM55" s="2" t="str">
        <f t="shared" si="23"/>
        <v>33</v>
      </c>
      <c r="HN55" s="2" t="str">
        <f t="shared" si="23"/>
        <v>35</v>
      </c>
      <c r="HO55" s="2" t="str">
        <f t="shared" si="23"/>
        <v>36</v>
      </c>
      <c r="HP55" s="2" t="str">
        <f t="shared" si="23"/>
        <v>37</v>
      </c>
      <c r="HQ55" s="2" t="str">
        <f t="shared" si="23"/>
        <v>38</v>
      </c>
      <c r="HR55" s="2" t="str">
        <f t="shared" si="21"/>
        <v>39</v>
      </c>
      <c r="HS55" s="2" t="str">
        <f t="shared" si="21"/>
        <v>40</v>
      </c>
      <c r="HT55" s="2" t="str">
        <f t="shared" si="15"/>
        <v>42</v>
      </c>
      <c r="HU55" s="2" t="str">
        <f t="shared" si="15"/>
        <v>43</v>
      </c>
      <c r="HV55" s="2" t="str">
        <f t="shared" si="15"/>
        <v>44</v>
      </c>
      <c r="HW55" s="2" t="str">
        <f t="shared" si="15"/>
        <v>46</v>
      </c>
      <c r="HX55" s="2" t="str">
        <f t="shared" si="15"/>
        <v>50</v>
      </c>
      <c r="HY55" s="2" t="str">
        <f t="shared" si="15"/>
        <v>51</v>
      </c>
      <c r="HZ55" s="2" t="str">
        <f t="shared" si="15"/>
        <v>52</v>
      </c>
      <c r="IA55" s="2" t="str">
        <f t="shared" si="15"/>
        <v>53</v>
      </c>
      <c r="IB55" s="2" t="str">
        <f t="shared" si="22"/>
        <v>54</v>
      </c>
      <c r="IH55" s="1" t="s">
        <v>222</v>
      </c>
    </row>
    <row r="56" spans="1:242" ht="15" customHeight="1">
      <c r="A56" s="113"/>
      <c r="B56" s="107" t="s">
        <v>43</v>
      </c>
      <c r="C56" s="155">
        <f>$CL$4</f>
        <v>2</v>
      </c>
      <c r="D56" s="155">
        <f>$CM$4</f>
        <v>3</v>
      </c>
      <c r="E56" s="155">
        <f>$CN$4</f>
        <v>4</v>
      </c>
      <c r="F56" s="141">
        <f>$CO$4</f>
        <v>5</v>
      </c>
      <c r="G56" s="141">
        <f>$CP$4</f>
        <v>6</v>
      </c>
      <c r="H56" s="141">
        <f>$CQ$4</f>
        <v>7</v>
      </c>
      <c r="I56" s="141">
        <f>$CV$4</f>
        <v>12</v>
      </c>
      <c r="J56" s="141">
        <f>$CW$4</f>
        <v>13</v>
      </c>
      <c r="K56" s="141">
        <f>$CX$4</f>
        <v>14</v>
      </c>
      <c r="L56" s="141">
        <f>$CZ$4</f>
        <v>16</v>
      </c>
      <c r="M56" s="141">
        <f>$DA$4</f>
        <v>17</v>
      </c>
      <c r="N56" s="141">
        <f>$DD$4</f>
        <v>20</v>
      </c>
      <c r="O56" s="141">
        <f>$DE$4</f>
        <v>21</v>
      </c>
      <c r="P56" s="141">
        <f>$DF$4</f>
        <v>22</v>
      </c>
      <c r="Q56" s="141">
        <f>$DG$4</f>
        <v>23</v>
      </c>
      <c r="R56" s="141">
        <f>$DI$4</f>
        <v>25</v>
      </c>
      <c r="S56" s="141">
        <f>$DJ$4</f>
        <v>26</v>
      </c>
      <c r="T56" s="141">
        <f>$DL$4</f>
        <v>28</v>
      </c>
      <c r="U56" s="141">
        <f>$DM$4</f>
        <v>29</v>
      </c>
      <c r="V56" s="141">
        <f>$DN$4</f>
        <v>30</v>
      </c>
      <c r="W56" s="141">
        <f>$DO$4</f>
        <v>31</v>
      </c>
      <c r="X56" s="141">
        <f>$DQ$4</f>
        <v>33</v>
      </c>
      <c r="Y56" s="141">
        <f>$DR$4</f>
        <v>34</v>
      </c>
      <c r="Z56" s="141">
        <f>$DT$4</f>
        <v>36</v>
      </c>
      <c r="AA56" s="141">
        <f>$DU$4</f>
        <v>37</v>
      </c>
      <c r="AB56" s="141">
        <f>$DV$4</f>
        <v>38</v>
      </c>
      <c r="AC56" s="141">
        <f>$DW$4</f>
        <v>39</v>
      </c>
      <c r="AD56" s="141">
        <f>$DX$4</f>
        <v>40</v>
      </c>
      <c r="AE56" s="141">
        <f>$DY$4</f>
        <v>41</v>
      </c>
      <c r="AF56" s="141">
        <f>$DZ$4</f>
        <v>42</v>
      </c>
      <c r="AG56" s="141">
        <f>$EA$4</f>
        <v>43</v>
      </c>
      <c r="AH56" s="141">
        <f>$EB$4</f>
        <v>44</v>
      </c>
      <c r="AI56" s="141">
        <f>$EC$4</f>
        <v>45</v>
      </c>
      <c r="AJ56" s="141">
        <f>$ED$4</f>
        <v>46</v>
      </c>
      <c r="AK56" s="141">
        <f>$EE$4</f>
        <v>47</v>
      </c>
      <c r="AL56" s="141">
        <f>$EF$4</f>
        <v>48</v>
      </c>
      <c r="AM56" s="141">
        <f>$EG$4</f>
        <v>49</v>
      </c>
      <c r="AN56" s="141">
        <f>$EH$4</f>
        <v>50</v>
      </c>
      <c r="AO56" s="141">
        <f>$EI$4</f>
        <v>51</v>
      </c>
      <c r="AP56" s="141">
        <f>$EJ$4</f>
        <v>52</v>
      </c>
      <c r="AQ56" s="113"/>
      <c r="AR56" s="129">
        <f t="shared" si="7"/>
        <v>4</v>
      </c>
      <c r="AS56" s="130">
        <f t="shared" si="8"/>
        <v>21</v>
      </c>
      <c r="AT56" s="131">
        <f t="shared" si="9"/>
        <v>19</v>
      </c>
      <c r="AU56" s="129">
        <f t="shared" si="10"/>
        <v>13</v>
      </c>
      <c r="AV56" s="132">
        <f t="shared" si="11"/>
        <v>1169</v>
      </c>
      <c r="AW56" s="129">
        <f t="shared" si="12"/>
        <v>6</v>
      </c>
      <c r="AX56" s="129">
        <f t="shared" si="13"/>
        <v>12</v>
      </c>
      <c r="AY56" s="11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  <c r="BN56" s="113"/>
      <c r="BO56" s="113"/>
      <c r="BP56" s="113"/>
      <c r="GO56" s="2" t="str">
        <f t="shared" si="24"/>
        <v>02</v>
      </c>
      <c r="GP56" s="2" t="str">
        <f t="shared" si="24"/>
        <v>03</v>
      </c>
      <c r="GQ56" s="2" t="str">
        <f t="shared" si="24"/>
        <v>04</v>
      </c>
      <c r="GR56" s="2" t="str">
        <f t="shared" si="24"/>
        <v>05</v>
      </c>
      <c r="GS56" s="2" t="str">
        <f t="shared" si="24"/>
        <v>06</v>
      </c>
      <c r="GT56" s="2" t="str">
        <f t="shared" si="24"/>
        <v>07</v>
      </c>
      <c r="GU56" s="2" t="str">
        <f t="shared" si="24"/>
        <v>12</v>
      </c>
      <c r="GV56" s="2" t="str">
        <f t="shared" si="24"/>
        <v>13</v>
      </c>
      <c r="GW56" s="2" t="str">
        <f t="shared" si="24"/>
        <v>14</v>
      </c>
      <c r="GX56" s="2" t="str">
        <f t="shared" si="24"/>
        <v>16</v>
      </c>
      <c r="GY56" s="2" t="str">
        <f t="shared" si="24"/>
        <v>17</v>
      </c>
      <c r="GZ56" s="2" t="str">
        <f t="shared" si="24"/>
        <v>20</v>
      </c>
      <c r="HA56" s="2" t="str">
        <f t="shared" si="24"/>
        <v>21</v>
      </c>
      <c r="HB56" s="2" t="str">
        <f t="shared" si="24"/>
        <v>22</v>
      </c>
      <c r="HC56" s="2" t="str">
        <f t="shared" si="24"/>
        <v>23</v>
      </c>
      <c r="HD56" s="2" t="str">
        <f t="shared" si="23"/>
        <v>25</v>
      </c>
      <c r="HE56" s="2" t="str">
        <f t="shared" si="23"/>
        <v>26</v>
      </c>
      <c r="HF56" s="2" t="str">
        <f t="shared" si="23"/>
        <v>28</v>
      </c>
      <c r="HG56" s="2" t="str">
        <f t="shared" si="23"/>
        <v>29</v>
      </c>
      <c r="HH56" s="2" t="str">
        <f t="shared" si="23"/>
        <v>30</v>
      </c>
      <c r="HI56" s="2" t="str">
        <f t="shared" si="23"/>
        <v>31</v>
      </c>
      <c r="HJ56" s="2" t="str">
        <f t="shared" si="23"/>
        <v>33</v>
      </c>
      <c r="HK56" s="2" t="str">
        <f t="shared" si="23"/>
        <v>34</v>
      </c>
      <c r="HL56" s="2" t="str">
        <f t="shared" si="23"/>
        <v>36</v>
      </c>
      <c r="HM56" s="2" t="str">
        <f t="shared" si="23"/>
        <v>37</v>
      </c>
      <c r="HN56" s="2" t="str">
        <f t="shared" si="23"/>
        <v>38</v>
      </c>
      <c r="HO56" s="2" t="str">
        <f t="shared" si="23"/>
        <v>39</v>
      </c>
      <c r="HP56" s="2" t="str">
        <f t="shared" si="23"/>
        <v>40</v>
      </c>
      <c r="HQ56" s="2" t="str">
        <f t="shared" si="23"/>
        <v>41</v>
      </c>
      <c r="HR56" s="2" t="str">
        <f t="shared" si="21"/>
        <v>42</v>
      </c>
      <c r="HS56" s="2" t="str">
        <f t="shared" si="21"/>
        <v>43</v>
      </c>
      <c r="HT56" s="2" t="str">
        <f t="shared" si="15"/>
        <v>44</v>
      </c>
      <c r="HU56" s="2" t="str">
        <f t="shared" si="15"/>
        <v>45</v>
      </c>
      <c r="HV56" s="2" t="str">
        <f t="shared" si="15"/>
        <v>46</v>
      </c>
      <c r="HW56" s="2" t="str">
        <f t="shared" si="15"/>
        <v>47</v>
      </c>
      <c r="HX56" s="2" t="str">
        <f t="shared" si="15"/>
        <v>48</v>
      </c>
      <c r="HY56" s="2" t="str">
        <f t="shared" si="15"/>
        <v>49</v>
      </c>
      <c r="HZ56" s="2" t="str">
        <f t="shared" si="15"/>
        <v>50</v>
      </c>
      <c r="IA56" s="2" t="str">
        <f t="shared" si="15"/>
        <v>51</v>
      </c>
      <c r="IB56" s="2" t="str">
        <f t="shared" si="22"/>
        <v>52</v>
      </c>
      <c r="IH56" s="1" t="s">
        <v>223</v>
      </c>
    </row>
    <row r="57" spans="1:242" ht="15" customHeight="1">
      <c r="A57" s="113"/>
      <c r="B57" s="107" t="s">
        <v>42</v>
      </c>
      <c r="C57" s="155">
        <f>$CL$4</f>
        <v>2</v>
      </c>
      <c r="D57" s="155">
        <f>$CM$4</f>
        <v>3</v>
      </c>
      <c r="E57" s="155">
        <f>$CN$4</f>
        <v>4</v>
      </c>
      <c r="F57" s="141">
        <f>$CP$4</f>
        <v>6</v>
      </c>
      <c r="G57" s="141">
        <f>$CQ$4</f>
        <v>7</v>
      </c>
      <c r="H57" s="141">
        <f>$CS$4</f>
        <v>9</v>
      </c>
      <c r="I57" s="141">
        <f>$CT$4</f>
        <v>10</v>
      </c>
      <c r="J57" s="141">
        <f>$CU$4</f>
        <v>11</v>
      </c>
      <c r="K57" s="141">
        <f>$CV$4</f>
        <v>12</v>
      </c>
      <c r="L57" s="141">
        <f>$CW$4</f>
        <v>13</v>
      </c>
      <c r="M57" s="141">
        <f>$CX$4</f>
        <v>14</v>
      </c>
      <c r="N57" s="141">
        <f>$CZ$4</f>
        <v>16</v>
      </c>
      <c r="O57" s="141">
        <f>$DA$4</f>
        <v>17</v>
      </c>
      <c r="P57" s="141">
        <f>$DB$4</f>
        <v>18</v>
      </c>
      <c r="Q57" s="141">
        <f>$DC$4</f>
        <v>19</v>
      </c>
      <c r="R57" s="141">
        <f>$DD$4</f>
        <v>20</v>
      </c>
      <c r="S57" s="141">
        <f>$DE$4</f>
        <v>21</v>
      </c>
      <c r="T57" s="141">
        <f>$DG$4</f>
        <v>23</v>
      </c>
      <c r="U57" s="141">
        <f>$DH$4</f>
        <v>24</v>
      </c>
      <c r="V57" s="141">
        <f>$DI$4</f>
        <v>25</v>
      </c>
      <c r="W57" s="141">
        <f>$DJ$4</f>
        <v>26</v>
      </c>
      <c r="X57" s="141">
        <f>$DK$4</f>
        <v>27</v>
      </c>
      <c r="Y57" s="141">
        <f>$DM$4</f>
        <v>29</v>
      </c>
      <c r="Z57" s="141">
        <f>$DN$4</f>
        <v>30</v>
      </c>
      <c r="AA57" s="141">
        <f>$DO$4</f>
        <v>31</v>
      </c>
      <c r="AB57" s="141">
        <f>$DP$4</f>
        <v>32</v>
      </c>
      <c r="AC57" s="141">
        <f>$DR$4</f>
        <v>34</v>
      </c>
      <c r="AD57" s="141">
        <f>$DV$4</f>
        <v>38</v>
      </c>
      <c r="AE57" s="141">
        <f>$DW$4</f>
        <v>39</v>
      </c>
      <c r="AF57" s="141">
        <f>$DY$4</f>
        <v>41</v>
      </c>
      <c r="AG57" s="141">
        <f>$DZ$4</f>
        <v>42</v>
      </c>
      <c r="AH57" s="141">
        <f>$EA$4</f>
        <v>43</v>
      </c>
      <c r="AI57" s="141">
        <f>$EC$4</f>
        <v>45</v>
      </c>
      <c r="AJ57" s="141">
        <f>$ED$4</f>
        <v>46</v>
      </c>
      <c r="AK57" s="141">
        <f>$EE$4</f>
        <v>47</v>
      </c>
      <c r="AL57" s="141">
        <f>$EG$4</f>
        <v>49</v>
      </c>
      <c r="AM57" s="141">
        <f>$EI$4</f>
        <v>51</v>
      </c>
      <c r="AN57" s="141">
        <f>$EJ$4</f>
        <v>52</v>
      </c>
      <c r="AO57" s="141">
        <f>$EK$4</f>
        <v>53</v>
      </c>
      <c r="AP57" s="141">
        <f>$EL$4</f>
        <v>54</v>
      </c>
      <c r="AQ57" s="113"/>
      <c r="AR57" s="129">
        <f t="shared" si="7"/>
        <v>4</v>
      </c>
      <c r="AS57" s="130">
        <f t="shared" si="8"/>
        <v>19</v>
      </c>
      <c r="AT57" s="131">
        <f t="shared" si="9"/>
        <v>21</v>
      </c>
      <c r="AU57" s="129">
        <f t="shared" si="10"/>
        <v>14</v>
      </c>
      <c r="AV57" s="132">
        <f t="shared" si="11"/>
        <v>1083</v>
      </c>
      <c r="AW57" s="129">
        <f t="shared" si="12"/>
        <v>5</v>
      </c>
      <c r="AX57" s="129">
        <f t="shared" si="13"/>
        <v>14</v>
      </c>
      <c r="AY57" s="11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  <c r="BN57" s="113"/>
      <c r="BO57" s="113"/>
      <c r="BP57" s="113"/>
      <c r="GO57" s="2" t="str">
        <f t="shared" si="24"/>
        <v>02</v>
      </c>
      <c r="GP57" s="2" t="str">
        <f t="shared" si="24"/>
        <v>03</v>
      </c>
      <c r="GQ57" s="2" t="str">
        <f t="shared" si="24"/>
        <v>04</v>
      </c>
      <c r="GR57" s="2" t="str">
        <f t="shared" si="24"/>
        <v>06</v>
      </c>
      <c r="GS57" s="2" t="str">
        <f t="shared" si="24"/>
        <v>07</v>
      </c>
      <c r="GT57" s="2" t="str">
        <f t="shared" si="24"/>
        <v>09</v>
      </c>
      <c r="GU57" s="2" t="str">
        <f t="shared" si="24"/>
        <v>10</v>
      </c>
      <c r="GV57" s="2" t="str">
        <f t="shared" si="24"/>
        <v>11</v>
      </c>
      <c r="GW57" s="2" t="str">
        <f t="shared" si="24"/>
        <v>12</v>
      </c>
      <c r="GX57" s="2" t="str">
        <f t="shared" si="24"/>
        <v>13</v>
      </c>
      <c r="GY57" s="2" t="str">
        <f t="shared" si="24"/>
        <v>14</v>
      </c>
      <c r="GZ57" s="2" t="str">
        <f t="shared" si="24"/>
        <v>16</v>
      </c>
      <c r="HA57" s="2" t="str">
        <f t="shared" si="24"/>
        <v>17</v>
      </c>
      <c r="HB57" s="2" t="str">
        <f t="shared" si="24"/>
        <v>18</v>
      </c>
      <c r="HC57" s="2" t="str">
        <f t="shared" si="24"/>
        <v>19</v>
      </c>
      <c r="HD57" s="2" t="str">
        <f t="shared" si="23"/>
        <v>20</v>
      </c>
      <c r="HE57" s="2" t="str">
        <f t="shared" si="23"/>
        <v>21</v>
      </c>
      <c r="HF57" s="2" t="str">
        <f t="shared" si="23"/>
        <v>23</v>
      </c>
      <c r="HG57" s="2" t="str">
        <f t="shared" si="23"/>
        <v>24</v>
      </c>
      <c r="HH57" s="2" t="str">
        <f t="shared" si="23"/>
        <v>25</v>
      </c>
      <c r="HI57" s="2" t="str">
        <f t="shared" si="23"/>
        <v>26</v>
      </c>
      <c r="HJ57" s="2" t="str">
        <f t="shared" si="23"/>
        <v>27</v>
      </c>
      <c r="HK57" s="2" t="str">
        <f t="shared" si="23"/>
        <v>29</v>
      </c>
      <c r="HL57" s="2" t="str">
        <f t="shared" si="23"/>
        <v>30</v>
      </c>
      <c r="HM57" s="2" t="str">
        <f t="shared" si="23"/>
        <v>31</v>
      </c>
      <c r="HN57" s="2" t="str">
        <f t="shared" si="23"/>
        <v>32</v>
      </c>
      <c r="HO57" s="2" t="str">
        <f t="shared" si="23"/>
        <v>34</v>
      </c>
      <c r="HP57" s="2" t="str">
        <f t="shared" si="23"/>
        <v>38</v>
      </c>
      <c r="HQ57" s="2" t="str">
        <f t="shared" si="23"/>
        <v>39</v>
      </c>
      <c r="HR57" s="2" t="str">
        <f t="shared" si="21"/>
        <v>41</v>
      </c>
      <c r="HS57" s="2" t="str">
        <f t="shared" si="21"/>
        <v>42</v>
      </c>
      <c r="HT57" s="2" t="str">
        <f t="shared" si="15"/>
        <v>43</v>
      </c>
      <c r="HU57" s="2" t="str">
        <f t="shared" si="15"/>
        <v>45</v>
      </c>
      <c r="HV57" s="2" t="str">
        <f t="shared" si="15"/>
        <v>46</v>
      </c>
      <c r="HW57" s="2" t="str">
        <f t="shared" si="15"/>
        <v>47</v>
      </c>
      <c r="HX57" s="2" t="str">
        <f t="shared" si="15"/>
        <v>49</v>
      </c>
      <c r="HY57" s="2" t="str">
        <f t="shared" si="15"/>
        <v>51</v>
      </c>
      <c r="HZ57" s="2" t="str">
        <f t="shared" si="15"/>
        <v>52</v>
      </c>
      <c r="IA57" s="2" t="str">
        <f t="shared" si="15"/>
        <v>53</v>
      </c>
      <c r="IB57" s="2" t="str">
        <f t="shared" si="22"/>
        <v>54</v>
      </c>
      <c r="IH57" s="1" t="s">
        <v>224</v>
      </c>
    </row>
    <row r="58" spans="1:242" ht="15" customHeight="1">
      <c r="A58" s="113"/>
      <c r="B58" s="107" t="s">
        <v>41</v>
      </c>
      <c r="C58" s="155">
        <f t="shared" ref="C58:C68" si="25">$CK$4</f>
        <v>1</v>
      </c>
      <c r="D58" s="155">
        <f>$CL$4</f>
        <v>2</v>
      </c>
      <c r="E58" s="155">
        <f>$CM$4</f>
        <v>3</v>
      </c>
      <c r="F58" s="141">
        <f>$CN$4</f>
        <v>4</v>
      </c>
      <c r="G58" s="141">
        <f>$CO$4</f>
        <v>5</v>
      </c>
      <c r="H58" s="141">
        <f>$CP$4</f>
        <v>6</v>
      </c>
      <c r="I58" s="141">
        <f>$CR$4</f>
        <v>8</v>
      </c>
      <c r="J58" s="141">
        <f>$CT$4</f>
        <v>10</v>
      </c>
      <c r="K58" s="141">
        <f>$CU$4</f>
        <v>11</v>
      </c>
      <c r="L58" s="141">
        <f>$CV$4</f>
        <v>12</v>
      </c>
      <c r="M58" s="141">
        <f>$CY$4</f>
        <v>15</v>
      </c>
      <c r="N58" s="141">
        <f>$CZ$4</f>
        <v>16</v>
      </c>
      <c r="O58" s="141">
        <f>$DA$4</f>
        <v>17</v>
      </c>
      <c r="P58" s="141">
        <f>$DB$4</f>
        <v>18</v>
      </c>
      <c r="Q58" s="141">
        <f>$DC$4</f>
        <v>19</v>
      </c>
      <c r="R58" s="141">
        <f>$DD$4</f>
        <v>20</v>
      </c>
      <c r="S58" s="141">
        <f>$DE$4</f>
        <v>21</v>
      </c>
      <c r="T58" s="141">
        <f>$DF$4</f>
        <v>22</v>
      </c>
      <c r="U58" s="141">
        <f>$DG$4</f>
        <v>23</v>
      </c>
      <c r="V58" s="141">
        <f>$DI$4</f>
        <v>25</v>
      </c>
      <c r="W58" s="141">
        <f>$DJ$4</f>
        <v>26</v>
      </c>
      <c r="X58" s="141">
        <f>$DK$4</f>
        <v>27</v>
      </c>
      <c r="Y58" s="141">
        <f>$DL$4</f>
        <v>28</v>
      </c>
      <c r="Z58" s="141">
        <f>$DM$4</f>
        <v>29</v>
      </c>
      <c r="AA58" s="141">
        <f>$DO$4</f>
        <v>31</v>
      </c>
      <c r="AB58" s="141">
        <f>$DQ$4</f>
        <v>33</v>
      </c>
      <c r="AC58" s="141">
        <f>$DS$4</f>
        <v>35</v>
      </c>
      <c r="AD58" s="141">
        <f>$DU$4</f>
        <v>37</v>
      </c>
      <c r="AE58" s="141">
        <f>$DV$4</f>
        <v>38</v>
      </c>
      <c r="AF58" s="141">
        <f>$DW$4</f>
        <v>39</v>
      </c>
      <c r="AG58" s="141">
        <f>$DY$4</f>
        <v>41</v>
      </c>
      <c r="AH58" s="141">
        <f>$DZ$4</f>
        <v>42</v>
      </c>
      <c r="AI58" s="141">
        <f>$EA$4</f>
        <v>43</v>
      </c>
      <c r="AJ58" s="141">
        <f>$EC$4</f>
        <v>45</v>
      </c>
      <c r="AK58" s="141">
        <f>$EE$4</f>
        <v>47</v>
      </c>
      <c r="AL58" s="141">
        <f>$EF$4</f>
        <v>48</v>
      </c>
      <c r="AM58" s="141">
        <f>$EG$4</f>
        <v>49</v>
      </c>
      <c r="AN58" s="141">
        <f>$EH$4</f>
        <v>50</v>
      </c>
      <c r="AO58" s="141">
        <f>$EI$4</f>
        <v>51</v>
      </c>
      <c r="AP58" s="141">
        <f>$EJ$4</f>
        <v>52</v>
      </c>
      <c r="AQ58" s="113"/>
      <c r="AR58" s="129">
        <f t="shared" si="7"/>
        <v>5</v>
      </c>
      <c r="AS58" s="130">
        <f t="shared" si="8"/>
        <v>17</v>
      </c>
      <c r="AT58" s="131">
        <f t="shared" si="9"/>
        <v>23</v>
      </c>
      <c r="AU58" s="129">
        <f t="shared" si="10"/>
        <v>13</v>
      </c>
      <c r="AV58" s="132">
        <f t="shared" si="11"/>
        <v>1049</v>
      </c>
      <c r="AW58" s="129">
        <f t="shared" si="12"/>
        <v>6</v>
      </c>
      <c r="AX58" s="129">
        <f t="shared" si="13"/>
        <v>13</v>
      </c>
      <c r="AY58" s="11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  <c r="BN58" s="113"/>
      <c r="BO58" s="113"/>
      <c r="BP58" s="113"/>
      <c r="GO58" s="2" t="str">
        <f t="shared" si="24"/>
        <v>01</v>
      </c>
      <c r="GP58" s="2" t="str">
        <f t="shared" si="24"/>
        <v>02</v>
      </c>
      <c r="GQ58" s="2" t="str">
        <f t="shared" si="24"/>
        <v>03</v>
      </c>
      <c r="GR58" s="2" t="str">
        <f t="shared" si="24"/>
        <v>04</v>
      </c>
      <c r="GS58" s="2" t="str">
        <f t="shared" si="24"/>
        <v>05</v>
      </c>
      <c r="GT58" s="2" t="str">
        <f t="shared" si="24"/>
        <v>06</v>
      </c>
      <c r="GU58" s="2" t="str">
        <f t="shared" si="24"/>
        <v>08</v>
      </c>
      <c r="GV58" s="2" t="str">
        <f t="shared" si="24"/>
        <v>10</v>
      </c>
      <c r="GW58" s="2" t="str">
        <f t="shared" si="24"/>
        <v>11</v>
      </c>
      <c r="GX58" s="2" t="str">
        <f t="shared" si="24"/>
        <v>12</v>
      </c>
      <c r="GY58" s="2" t="str">
        <f t="shared" si="24"/>
        <v>15</v>
      </c>
      <c r="GZ58" s="2" t="str">
        <f t="shared" si="24"/>
        <v>16</v>
      </c>
      <c r="HA58" s="2" t="str">
        <f t="shared" si="24"/>
        <v>17</v>
      </c>
      <c r="HB58" s="2" t="str">
        <f t="shared" si="24"/>
        <v>18</v>
      </c>
      <c r="HC58" s="2" t="str">
        <f t="shared" si="24"/>
        <v>19</v>
      </c>
      <c r="HD58" s="2" t="str">
        <f t="shared" si="23"/>
        <v>20</v>
      </c>
      <c r="HE58" s="2" t="str">
        <f t="shared" si="23"/>
        <v>21</v>
      </c>
      <c r="HF58" s="2" t="str">
        <f t="shared" si="23"/>
        <v>22</v>
      </c>
      <c r="HG58" s="2" t="str">
        <f t="shared" si="23"/>
        <v>23</v>
      </c>
      <c r="HH58" s="2" t="str">
        <f t="shared" si="23"/>
        <v>25</v>
      </c>
      <c r="HI58" s="2" t="str">
        <f t="shared" si="23"/>
        <v>26</v>
      </c>
      <c r="HJ58" s="2" t="str">
        <f t="shared" si="23"/>
        <v>27</v>
      </c>
      <c r="HK58" s="2" t="str">
        <f t="shared" si="23"/>
        <v>28</v>
      </c>
      <c r="HL58" s="2" t="str">
        <f t="shared" si="23"/>
        <v>29</v>
      </c>
      <c r="HM58" s="2" t="str">
        <f t="shared" si="23"/>
        <v>31</v>
      </c>
      <c r="HN58" s="2" t="str">
        <f t="shared" si="23"/>
        <v>33</v>
      </c>
      <c r="HO58" s="2" t="str">
        <f t="shared" si="23"/>
        <v>35</v>
      </c>
      <c r="HP58" s="2" t="str">
        <f t="shared" si="23"/>
        <v>37</v>
      </c>
      <c r="HQ58" s="2" t="str">
        <f t="shared" si="23"/>
        <v>38</v>
      </c>
      <c r="HR58" s="2" t="str">
        <f t="shared" si="21"/>
        <v>39</v>
      </c>
      <c r="HS58" s="2" t="str">
        <f t="shared" si="21"/>
        <v>41</v>
      </c>
      <c r="HT58" s="2" t="str">
        <f t="shared" si="15"/>
        <v>42</v>
      </c>
      <c r="HU58" s="2" t="str">
        <f t="shared" si="15"/>
        <v>43</v>
      </c>
      <c r="HV58" s="2" t="str">
        <f t="shared" si="15"/>
        <v>45</v>
      </c>
      <c r="HW58" s="2" t="str">
        <f t="shared" si="15"/>
        <v>47</v>
      </c>
      <c r="HX58" s="2" t="str">
        <f t="shared" si="15"/>
        <v>48</v>
      </c>
      <c r="HY58" s="2" t="str">
        <f t="shared" si="15"/>
        <v>49</v>
      </c>
      <c r="HZ58" s="2" t="str">
        <f t="shared" si="15"/>
        <v>50</v>
      </c>
      <c r="IA58" s="2" t="str">
        <f t="shared" si="15"/>
        <v>51</v>
      </c>
      <c r="IB58" s="2" t="str">
        <f t="shared" si="22"/>
        <v>52</v>
      </c>
      <c r="IH58" s="1" t="s">
        <v>225</v>
      </c>
    </row>
    <row r="59" spans="1:242" ht="15" customHeight="1">
      <c r="A59" s="113"/>
      <c r="B59" s="107" t="s">
        <v>63</v>
      </c>
      <c r="C59" s="155">
        <f t="shared" si="25"/>
        <v>1</v>
      </c>
      <c r="D59" s="155">
        <f>$CL$4</f>
        <v>2</v>
      </c>
      <c r="E59" s="155">
        <f>$CN$4</f>
        <v>4</v>
      </c>
      <c r="F59" s="141">
        <f>$CO$4</f>
        <v>5</v>
      </c>
      <c r="G59" s="141">
        <f>$CP$4</f>
        <v>6</v>
      </c>
      <c r="H59" s="141">
        <f>$CR$4</f>
        <v>8</v>
      </c>
      <c r="I59" s="141">
        <f>$CS$4</f>
        <v>9</v>
      </c>
      <c r="J59" s="141">
        <f>$CT$4</f>
        <v>10</v>
      </c>
      <c r="K59" s="141">
        <f>$CV$4</f>
        <v>12</v>
      </c>
      <c r="L59" s="141">
        <f>$CW$4</f>
        <v>13</v>
      </c>
      <c r="M59" s="141">
        <f>$CX$4</f>
        <v>14</v>
      </c>
      <c r="N59" s="141">
        <f>$DA$4</f>
        <v>17</v>
      </c>
      <c r="O59" s="141">
        <f>$DB$4</f>
        <v>18</v>
      </c>
      <c r="P59" s="141">
        <f>$DC$4</f>
        <v>19</v>
      </c>
      <c r="Q59" s="141">
        <f>$DD$4</f>
        <v>20</v>
      </c>
      <c r="R59" s="141">
        <f>$DE$4</f>
        <v>21</v>
      </c>
      <c r="S59" s="141">
        <f>$DG$4</f>
        <v>23</v>
      </c>
      <c r="T59" s="141">
        <f>$DH$4</f>
        <v>24</v>
      </c>
      <c r="U59" s="141">
        <f>$DK$4</f>
        <v>27</v>
      </c>
      <c r="V59" s="141">
        <f>$DL$4</f>
        <v>28</v>
      </c>
      <c r="W59" s="141">
        <f>$DM$4</f>
        <v>29</v>
      </c>
      <c r="X59" s="141">
        <f>$DO$4</f>
        <v>31</v>
      </c>
      <c r="Y59" s="141">
        <f>$DP$4</f>
        <v>32</v>
      </c>
      <c r="Z59" s="141">
        <f>$DQ$4</f>
        <v>33</v>
      </c>
      <c r="AA59" s="141">
        <f>$DR$4</f>
        <v>34</v>
      </c>
      <c r="AB59" s="141">
        <f>$DS$4</f>
        <v>35</v>
      </c>
      <c r="AC59" s="141">
        <f>$DV$4</f>
        <v>38</v>
      </c>
      <c r="AD59" s="141">
        <f>$DW$4</f>
        <v>39</v>
      </c>
      <c r="AE59" s="141">
        <f>$DX$4</f>
        <v>40</v>
      </c>
      <c r="AF59" s="141">
        <f>$DY$4</f>
        <v>41</v>
      </c>
      <c r="AG59" s="141">
        <f>$DZ$4</f>
        <v>42</v>
      </c>
      <c r="AH59" s="141">
        <f>$EA$4</f>
        <v>43</v>
      </c>
      <c r="AI59" s="141">
        <f>$EB$4</f>
        <v>44</v>
      </c>
      <c r="AJ59" s="141">
        <f>$EC$4</f>
        <v>45</v>
      </c>
      <c r="AK59" s="141">
        <f>$ED$4</f>
        <v>46</v>
      </c>
      <c r="AL59" s="141">
        <f>$EH$4</f>
        <v>50</v>
      </c>
      <c r="AM59" s="141">
        <f>$EI$4</f>
        <v>51</v>
      </c>
      <c r="AN59" s="141">
        <f>$EJ$4</f>
        <v>52</v>
      </c>
      <c r="AO59" s="141">
        <f>$EK$4</f>
        <v>53</v>
      </c>
      <c r="AP59" s="141">
        <f t="shared" ref="AP59:AP64" si="26">$EL$4</f>
        <v>54</v>
      </c>
      <c r="AQ59" s="113"/>
      <c r="AR59" s="129">
        <f t="shared" si="7"/>
        <v>5</v>
      </c>
      <c r="AS59" s="130">
        <f t="shared" si="8"/>
        <v>21</v>
      </c>
      <c r="AT59" s="131">
        <f t="shared" si="9"/>
        <v>19</v>
      </c>
      <c r="AU59" s="129">
        <f t="shared" si="10"/>
        <v>11</v>
      </c>
      <c r="AV59" s="132">
        <f t="shared" si="11"/>
        <v>1113</v>
      </c>
      <c r="AW59" s="129">
        <f t="shared" si="12"/>
        <v>7</v>
      </c>
      <c r="AX59" s="129">
        <f t="shared" si="13"/>
        <v>13</v>
      </c>
      <c r="AY59" s="11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  <c r="BN59" s="113"/>
      <c r="BO59" s="113"/>
      <c r="BP59" s="113"/>
      <c r="GO59" s="2" t="str">
        <f t="shared" si="24"/>
        <v>01</v>
      </c>
      <c r="GP59" s="2" t="str">
        <f t="shared" si="24"/>
        <v>02</v>
      </c>
      <c r="GQ59" s="2" t="str">
        <f t="shared" si="24"/>
        <v>04</v>
      </c>
      <c r="GR59" s="2" t="str">
        <f t="shared" si="24"/>
        <v>05</v>
      </c>
      <c r="GS59" s="2" t="str">
        <f t="shared" si="24"/>
        <v>06</v>
      </c>
      <c r="GT59" s="2" t="str">
        <f t="shared" si="24"/>
        <v>08</v>
      </c>
      <c r="GU59" s="2" t="str">
        <f t="shared" si="24"/>
        <v>09</v>
      </c>
      <c r="GV59" s="2" t="str">
        <f t="shared" si="24"/>
        <v>10</v>
      </c>
      <c r="GW59" s="2" t="str">
        <f t="shared" si="24"/>
        <v>12</v>
      </c>
      <c r="GX59" s="2" t="str">
        <f t="shared" si="24"/>
        <v>13</v>
      </c>
      <c r="GY59" s="2" t="str">
        <f t="shared" si="24"/>
        <v>14</v>
      </c>
      <c r="GZ59" s="2" t="str">
        <f t="shared" si="24"/>
        <v>17</v>
      </c>
      <c r="HA59" s="2" t="str">
        <f t="shared" si="24"/>
        <v>18</v>
      </c>
      <c r="HB59" s="2" t="str">
        <f t="shared" si="24"/>
        <v>19</v>
      </c>
      <c r="HC59" s="2" t="str">
        <f t="shared" si="24"/>
        <v>20</v>
      </c>
      <c r="HD59" s="2" t="str">
        <f t="shared" si="23"/>
        <v>21</v>
      </c>
      <c r="HE59" s="2" t="str">
        <f t="shared" si="23"/>
        <v>23</v>
      </c>
      <c r="HF59" s="2" t="str">
        <f t="shared" si="23"/>
        <v>24</v>
      </c>
      <c r="HG59" s="2" t="str">
        <f t="shared" si="23"/>
        <v>27</v>
      </c>
      <c r="HH59" s="2" t="str">
        <f t="shared" si="23"/>
        <v>28</v>
      </c>
      <c r="HI59" s="2" t="str">
        <f t="shared" si="23"/>
        <v>29</v>
      </c>
      <c r="HJ59" s="2" t="str">
        <f t="shared" si="23"/>
        <v>31</v>
      </c>
      <c r="HK59" s="2" t="str">
        <f t="shared" si="23"/>
        <v>32</v>
      </c>
      <c r="HL59" s="2" t="str">
        <f t="shared" si="23"/>
        <v>33</v>
      </c>
      <c r="HM59" s="2" t="str">
        <f t="shared" si="23"/>
        <v>34</v>
      </c>
      <c r="HN59" s="2" t="str">
        <f t="shared" si="23"/>
        <v>35</v>
      </c>
      <c r="HO59" s="2" t="str">
        <f t="shared" si="23"/>
        <v>38</v>
      </c>
      <c r="HP59" s="2" t="str">
        <f t="shared" si="23"/>
        <v>39</v>
      </c>
      <c r="HQ59" s="2" t="str">
        <f t="shared" si="23"/>
        <v>40</v>
      </c>
      <c r="HR59" s="2" t="str">
        <f t="shared" si="21"/>
        <v>41</v>
      </c>
      <c r="HS59" s="2" t="str">
        <f t="shared" si="21"/>
        <v>42</v>
      </c>
      <c r="HT59" s="2" t="str">
        <f t="shared" si="15"/>
        <v>43</v>
      </c>
      <c r="HU59" s="2" t="str">
        <f t="shared" si="15"/>
        <v>44</v>
      </c>
      <c r="HV59" s="2" t="str">
        <f t="shared" si="15"/>
        <v>45</v>
      </c>
      <c r="HW59" s="2" t="str">
        <f t="shared" si="15"/>
        <v>46</v>
      </c>
      <c r="HX59" s="2" t="str">
        <f t="shared" si="15"/>
        <v>50</v>
      </c>
      <c r="HY59" s="2" t="str">
        <f t="shared" si="15"/>
        <v>51</v>
      </c>
      <c r="HZ59" s="2" t="str">
        <f t="shared" si="15"/>
        <v>52</v>
      </c>
      <c r="IA59" s="2" t="str">
        <f t="shared" si="15"/>
        <v>53</v>
      </c>
      <c r="IB59" s="2" t="str">
        <f t="shared" si="22"/>
        <v>54</v>
      </c>
      <c r="IH59" s="1" t="s">
        <v>226</v>
      </c>
    </row>
    <row r="60" spans="1:242" ht="15" customHeight="1">
      <c r="B60" s="107" t="s">
        <v>62</v>
      </c>
      <c r="C60" s="155">
        <f t="shared" si="25"/>
        <v>1</v>
      </c>
      <c r="D60" s="155">
        <f>$CM$4</f>
        <v>3</v>
      </c>
      <c r="E60" s="155">
        <f>$CO$4</f>
        <v>5</v>
      </c>
      <c r="F60" s="141">
        <f>$CQ$4</f>
        <v>7</v>
      </c>
      <c r="G60" s="141">
        <f>$CR$4</f>
        <v>8</v>
      </c>
      <c r="H60" s="141">
        <f>$CT$4</f>
        <v>10</v>
      </c>
      <c r="I60" s="141">
        <f>$CU$4</f>
        <v>11</v>
      </c>
      <c r="J60" s="141">
        <f>$CV$4</f>
        <v>12</v>
      </c>
      <c r="K60" s="141">
        <f>$CW$4</f>
        <v>13</v>
      </c>
      <c r="L60" s="141">
        <f>$CY$4</f>
        <v>15</v>
      </c>
      <c r="M60" s="141">
        <f>$CZ$4</f>
        <v>16</v>
      </c>
      <c r="N60" s="141">
        <f>$DA$4</f>
        <v>17</v>
      </c>
      <c r="O60" s="141">
        <f>$DB$4</f>
        <v>18</v>
      </c>
      <c r="P60" s="141">
        <f>$DC$4</f>
        <v>19</v>
      </c>
      <c r="Q60" s="141">
        <f>$DE$4</f>
        <v>21</v>
      </c>
      <c r="R60" s="141">
        <f>$DF$4</f>
        <v>22</v>
      </c>
      <c r="S60" s="141">
        <f>$DG$4</f>
        <v>23</v>
      </c>
      <c r="T60" s="141">
        <f>$DI$4</f>
        <v>25</v>
      </c>
      <c r="U60" s="141">
        <f>$DK$4</f>
        <v>27</v>
      </c>
      <c r="V60" s="141">
        <f>$DL$4</f>
        <v>28</v>
      </c>
      <c r="W60" s="141">
        <f>$DN$4</f>
        <v>30</v>
      </c>
      <c r="X60" s="141">
        <f>$DO$4</f>
        <v>31</v>
      </c>
      <c r="Y60" s="141">
        <f>$DP$4</f>
        <v>32</v>
      </c>
      <c r="Z60" s="141">
        <f>$DQ$4</f>
        <v>33</v>
      </c>
      <c r="AA60" s="141">
        <f>$DR$4</f>
        <v>34</v>
      </c>
      <c r="AB60" s="141">
        <f>$DS$4</f>
        <v>35</v>
      </c>
      <c r="AC60" s="141">
        <f>$DT$4</f>
        <v>36</v>
      </c>
      <c r="AD60" s="141">
        <f>$DU$4</f>
        <v>37</v>
      </c>
      <c r="AE60" s="141">
        <f>$DV$4</f>
        <v>38</v>
      </c>
      <c r="AF60" s="141">
        <f>$DZ$4</f>
        <v>42</v>
      </c>
      <c r="AG60" s="141">
        <f>$EA$4</f>
        <v>43</v>
      </c>
      <c r="AH60" s="141">
        <f>$EC$4</f>
        <v>45</v>
      </c>
      <c r="AI60" s="141">
        <f>$ED$4</f>
        <v>46</v>
      </c>
      <c r="AJ60" s="141">
        <f>$EE$4</f>
        <v>47</v>
      </c>
      <c r="AK60" s="141">
        <f>$EF$4</f>
        <v>48</v>
      </c>
      <c r="AL60" s="141">
        <f>$EG$4</f>
        <v>49</v>
      </c>
      <c r="AM60" s="141">
        <f>$EI$4</f>
        <v>51</v>
      </c>
      <c r="AN60" s="141">
        <f>$EJ$4</f>
        <v>52</v>
      </c>
      <c r="AO60" s="141">
        <f>$EK$4</f>
        <v>53</v>
      </c>
      <c r="AP60" s="141">
        <f t="shared" si="26"/>
        <v>54</v>
      </c>
      <c r="AQ60" s="113"/>
      <c r="AR60" s="129">
        <f t="shared" si="7"/>
        <v>5</v>
      </c>
      <c r="AS60" s="130">
        <f t="shared" si="8"/>
        <v>17</v>
      </c>
      <c r="AT60" s="131">
        <f t="shared" si="9"/>
        <v>23</v>
      </c>
      <c r="AU60" s="129">
        <f t="shared" si="10"/>
        <v>13</v>
      </c>
      <c r="AV60" s="132">
        <f t="shared" si="11"/>
        <v>1137</v>
      </c>
      <c r="AW60" s="129">
        <f t="shared" si="12"/>
        <v>7</v>
      </c>
      <c r="AX60" s="129">
        <f t="shared" si="13"/>
        <v>14</v>
      </c>
      <c r="AY60" s="11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  <c r="BN60" s="113"/>
      <c r="BO60" s="113"/>
      <c r="BP60" s="113"/>
      <c r="IH60" s="1" t="s">
        <v>227</v>
      </c>
    </row>
    <row r="61" spans="1:242" ht="15" customHeight="1">
      <c r="B61" s="107" t="s">
        <v>61</v>
      </c>
      <c r="C61" s="155">
        <f t="shared" si="25"/>
        <v>1</v>
      </c>
      <c r="D61" s="155">
        <f>$CN$4</f>
        <v>4</v>
      </c>
      <c r="E61" s="155">
        <f>$CO$4</f>
        <v>5</v>
      </c>
      <c r="F61" s="141">
        <f>$CP$4</f>
        <v>6</v>
      </c>
      <c r="G61" s="141">
        <f>$CQ$4</f>
        <v>7</v>
      </c>
      <c r="H61" s="141">
        <f>$CS$4</f>
        <v>9</v>
      </c>
      <c r="I61" s="141">
        <f>$CV$4</f>
        <v>12</v>
      </c>
      <c r="J61" s="141">
        <f>$CX$4</f>
        <v>14</v>
      </c>
      <c r="K61" s="141">
        <f>$CY$4</f>
        <v>15</v>
      </c>
      <c r="L61" s="141">
        <f>$CZ$4</f>
        <v>16</v>
      </c>
      <c r="M61" s="141">
        <f>$DA$4</f>
        <v>17</v>
      </c>
      <c r="N61" s="141">
        <f>$DB$4</f>
        <v>18</v>
      </c>
      <c r="O61" s="141">
        <f>$DC$4</f>
        <v>19</v>
      </c>
      <c r="P61" s="141">
        <f>$DD$4</f>
        <v>20</v>
      </c>
      <c r="Q61" s="141">
        <f>$DE$4</f>
        <v>21</v>
      </c>
      <c r="R61" s="141">
        <f>$DF$4</f>
        <v>22</v>
      </c>
      <c r="S61" s="141">
        <f>$DG$4</f>
        <v>23</v>
      </c>
      <c r="T61" s="141">
        <f>$DH$4</f>
        <v>24</v>
      </c>
      <c r="U61" s="141">
        <f>$DJ$4</f>
        <v>26</v>
      </c>
      <c r="V61" s="141">
        <f>$DK$4</f>
        <v>27</v>
      </c>
      <c r="W61" s="141">
        <f>$DL$4</f>
        <v>28</v>
      </c>
      <c r="X61" s="141">
        <f>$DN$4</f>
        <v>30</v>
      </c>
      <c r="Y61" s="141">
        <f>$DO$4</f>
        <v>31</v>
      </c>
      <c r="Z61" s="141">
        <f>$DP$4</f>
        <v>32</v>
      </c>
      <c r="AA61" s="141">
        <f>$DQ$4</f>
        <v>33</v>
      </c>
      <c r="AB61" s="141">
        <f>$DR$4</f>
        <v>34</v>
      </c>
      <c r="AC61" s="141">
        <f>$DS$4</f>
        <v>35</v>
      </c>
      <c r="AD61" s="141">
        <f>$DU$4</f>
        <v>37</v>
      </c>
      <c r="AE61" s="141">
        <f>$DV$4</f>
        <v>38</v>
      </c>
      <c r="AF61" s="141">
        <f>$DW$4</f>
        <v>39</v>
      </c>
      <c r="AG61" s="141">
        <f>$DX$4</f>
        <v>40</v>
      </c>
      <c r="AH61" s="141">
        <f>$EB$4</f>
        <v>44</v>
      </c>
      <c r="AI61" s="141">
        <f>$EC$4</f>
        <v>45</v>
      </c>
      <c r="AJ61" s="141">
        <f>$ED$4</f>
        <v>46</v>
      </c>
      <c r="AK61" s="141">
        <f>$EE$4</f>
        <v>47</v>
      </c>
      <c r="AL61" s="141">
        <f>$EF$4</f>
        <v>48</v>
      </c>
      <c r="AM61" s="141">
        <f>$EG$4</f>
        <v>49</v>
      </c>
      <c r="AN61" s="141">
        <f>$EJ$4</f>
        <v>52</v>
      </c>
      <c r="AO61" s="141">
        <f>$EK$4</f>
        <v>53</v>
      </c>
      <c r="AP61" s="141">
        <f t="shared" si="26"/>
        <v>54</v>
      </c>
      <c r="AQ61" s="113"/>
      <c r="AR61" s="129">
        <f t="shared" si="7"/>
        <v>4</v>
      </c>
      <c r="AS61" s="130">
        <f t="shared" si="8"/>
        <v>21</v>
      </c>
      <c r="AT61" s="131">
        <f t="shared" si="9"/>
        <v>19</v>
      </c>
      <c r="AU61" s="129">
        <f t="shared" si="10"/>
        <v>9</v>
      </c>
      <c r="AV61" s="132">
        <f t="shared" si="11"/>
        <v>1121</v>
      </c>
      <c r="AW61" s="129">
        <f t="shared" si="12"/>
        <v>4</v>
      </c>
      <c r="AX61" s="129">
        <f t="shared" si="13"/>
        <v>14</v>
      </c>
      <c r="AY61" s="11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  <c r="BN61" s="113"/>
      <c r="BO61" s="113"/>
      <c r="BP61" s="113"/>
      <c r="IH61" s="1" t="s">
        <v>227</v>
      </c>
    </row>
    <row r="62" spans="1:242" ht="15" customHeight="1">
      <c r="B62" s="107" t="s">
        <v>60</v>
      </c>
      <c r="C62" s="155">
        <f t="shared" si="25"/>
        <v>1</v>
      </c>
      <c r="D62" s="155">
        <f t="shared" ref="D62:D68" si="27">$CL$4</f>
        <v>2</v>
      </c>
      <c r="E62" s="155">
        <f>$CM$4</f>
        <v>3</v>
      </c>
      <c r="F62" s="141">
        <f>$CN$4</f>
        <v>4</v>
      </c>
      <c r="G62" s="141">
        <f>$CP$4</f>
        <v>6</v>
      </c>
      <c r="H62" s="141">
        <f>$CQ$4</f>
        <v>7</v>
      </c>
      <c r="I62" s="141">
        <f>$CR$4</f>
        <v>8</v>
      </c>
      <c r="J62" s="141">
        <f>$CS$4</f>
        <v>9</v>
      </c>
      <c r="K62" s="141">
        <f>$CT$4</f>
        <v>10</v>
      </c>
      <c r="L62" s="141">
        <f>$CU$4</f>
        <v>11</v>
      </c>
      <c r="M62" s="141">
        <f>$CV$4</f>
        <v>12</v>
      </c>
      <c r="N62" s="141">
        <f>$CW$4</f>
        <v>13</v>
      </c>
      <c r="O62" s="141">
        <f>$CX$4</f>
        <v>14</v>
      </c>
      <c r="P62" s="141">
        <f>$CY$4</f>
        <v>15</v>
      </c>
      <c r="Q62" s="141">
        <f>$CZ$4</f>
        <v>16</v>
      </c>
      <c r="R62" s="141">
        <f>$DB$4</f>
        <v>18</v>
      </c>
      <c r="S62" s="141">
        <f>$DC$4</f>
        <v>19</v>
      </c>
      <c r="T62" s="141">
        <f>$DD$4</f>
        <v>20</v>
      </c>
      <c r="U62" s="141">
        <f>$DF$4</f>
        <v>22</v>
      </c>
      <c r="V62" s="141">
        <f>$DH$4</f>
        <v>24</v>
      </c>
      <c r="W62" s="141">
        <f>$DI$4</f>
        <v>25</v>
      </c>
      <c r="X62" s="141">
        <f>$DJ$4</f>
        <v>26</v>
      </c>
      <c r="Y62" s="141">
        <f>$DK$4</f>
        <v>27</v>
      </c>
      <c r="Z62" s="141">
        <f>$DL$4</f>
        <v>28</v>
      </c>
      <c r="AA62" s="141">
        <f>$DM$4</f>
        <v>29</v>
      </c>
      <c r="AB62" s="141">
        <f>$DN$4</f>
        <v>30</v>
      </c>
      <c r="AC62" s="141">
        <f>$DO$4</f>
        <v>31</v>
      </c>
      <c r="AD62" s="141">
        <f>$DP$4</f>
        <v>32</v>
      </c>
      <c r="AE62" s="141">
        <f>$DQ$4</f>
        <v>33</v>
      </c>
      <c r="AF62" s="141">
        <f>$DR$4</f>
        <v>34</v>
      </c>
      <c r="AG62" s="141">
        <f>$DS$4</f>
        <v>35</v>
      </c>
      <c r="AH62" s="141">
        <f>$DT$4</f>
        <v>36</v>
      </c>
      <c r="AI62" s="141">
        <f>$DX$4</f>
        <v>40</v>
      </c>
      <c r="AJ62" s="141">
        <f>$DY$4</f>
        <v>41</v>
      </c>
      <c r="AK62" s="141">
        <f>$EA$4</f>
        <v>43</v>
      </c>
      <c r="AL62" s="141">
        <f>$EB$4</f>
        <v>44</v>
      </c>
      <c r="AM62" s="141">
        <f>$EE$4</f>
        <v>47</v>
      </c>
      <c r="AN62" s="141">
        <f>$EH$4</f>
        <v>50</v>
      </c>
      <c r="AO62" s="141">
        <f>$EI$4</f>
        <v>51</v>
      </c>
      <c r="AP62" s="141">
        <f t="shared" si="26"/>
        <v>54</v>
      </c>
      <c r="AQ62" s="113"/>
      <c r="AR62" s="129">
        <f t="shared" si="7"/>
        <v>4</v>
      </c>
      <c r="AS62" s="130">
        <f t="shared" si="8"/>
        <v>22</v>
      </c>
      <c r="AT62" s="131">
        <f t="shared" si="9"/>
        <v>18</v>
      </c>
      <c r="AU62" s="129">
        <f t="shared" si="10"/>
        <v>11</v>
      </c>
      <c r="AV62" s="132">
        <f t="shared" si="11"/>
        <v>970</v>
      </c>
      <c r="AW62" s="129">
        <f t="shared" si="12"/>
        <v>6</v>
      </c>
      <c r="AX62" s="129">
        <f t="shared" si="13"/>
        <v>13</v>
      </c>
      <c r="AY62" s="11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  <c r="BN62" s="113"/>
      <c r="BO62" s="113"/>
      <c r="BP62" s="113"/>
      <c r="IH62" s="1" t="s">
        <v>227</v>
      </c>
    </row>
    <row r="63" spans="1:242" ht="15" customHeight="1">
      <c r="B63" s="107" t="s">
        <v>59</v>
      </c>
      <c r="C63" s="155">
        <f t="shared" si="25"/>
        <v>1</v>
      </c>
      <c r="D63" s="155">
        <f t="shared" si="27"/>
        <v>2</v>
      </c>
      <c r="E63" s="155">
        <f>$CM$4</f>
        <v>3</v>
      </c>
      <c r="F63" s="141">
        <f>$CN$4</f>
        <v>4</v>
      </c>
      <c r="G63" s="141">
        <f>$CO$4</f>
        <v>5</v>
      </c>
      <c r="H63" s="141">
        <f>$CP$4</f>
        <v>6</v>
      </c>
      <c r="I63" s="141">
        <f>$CQ$4</f>
        <v>7</v>
      </c>
      <c r="J63" s="141">
        <f>$CR$4</f>
        <v>8</v>
      </c>
      <c r="K63" s="141">
        <f>$CU$4</f>
        <v>11</v>
      </c>
      <c r="L63" s="141">
        <f>$CV$4</f>
        <v>12</v>
      </c>
      <c r="M63" s="141">
        <f>$CX$4</f>
        <v>14</v>
      </c>
      <c r="N63" s="141">
        <f>$CY$4</f>
        <v>15</v>
      </c>
      <c r="O63" s="141">
        <f>$CZ$4</f>
        <v>16</v>
      </c>
      <c r="P63" s="141">
        <f>$DB$4</f>
        <v>18</v>
      </c>
      <c r="Q63" s="141">
        <f>$DE$4</f>
        <v>21</v>
      </c>
      <c r="R63" s="141">
        <f>$DF$4</f>
        <v>22</v>
      </c>
      <c r="S63" s="141">
        <f>$DG$4</f>
        <v>23</v>
      </c>
      <c r="T63" s="141">
        <f>$DH$4</f>
        <v>24</v>
      </c>
      <c r="U63" s="141">
        <f>$DI$4</f>
        <v>25</v>
      </c>
      <c r="V63" s="141">
        <f>$DJ$4</f>
        <v>26</v>
      </c>
      <c r="W63" s="141">
        <f>$DK$4</f>
        <v>27</v>
      </c>
      <c r="X63" s="141">
        <f>$DM$4</f>
        <v>29</v>
      </c>
      <c r="Y63" s="141">
        <f>$DN$4</f>
        <v>30</v>
      </c>
      <c r="Z63" s="141">
        <f>$DP$4</f>
        <v>32</v>
      </c>
      <c r="AA63" s="141">
        <f>$DS$4</f>
        <v>35</v>
      </c>
      <c r="AB63" s="141">
        <f>$DT$4</f>
        <v>36</v>
      </c>
      <c r="AC63" s="141">
        <f>$DU$4</f>
        <v>37</v>
      </c>
      <c r="AD63" s="141">
        <f>$DV$4</f>
        <v>38</v>
      </c>
      <c r="AE63" s="141">
        <f>$DW$4</f>
        <v>39</v>
      </c>
      <c r="AF63" s="141">
        <f>$DX$4</f>
        <v>40</v>
      </c>
      <c r="AG63" s="141">
        <f>$DY$4</f>
        <v>41</v>
      </c>
      <c r="AH63" s="141">
        <f>$EB$4</f>
        <v>44</v>
      </c>
      <c r="AI63" s="141">
        <f>$EC$4</f>
        <v>45</v>
      </c>
      <c r="AJ63" s="141">
        <f>$ED$4</f>
        <v>46</v>
      </c>
      <c r="AK63" s="141">
        <f>$EE$4</f>
        <v>47</v>
      </c>
      <c r="AL63" s="141">
        <f>$EF$4</f>
        <v>48</v>
      </c>
      <c r="AM63" s="141">
        <f>$EH$4</f>
        <v>50</v>
      </c>
      <c r="AN63" s="141">
        <f>$EI$4</f>
        <v>51</v>
      </c>
      <c r="AO63" s="141">
        <f>$EK$4</f>
        <v>53</v>
      </c>
      <c r="AP63" s="141">
        <f t="shared" si="26"/>
        <v>54</v>
      </c>
      <c r="AQ63" s="113"/>
      <c r="AR63" s="129">
        <f t="shared" si="7"/>
        <v>6</v>
      </c>
      <c r="AS63" s="130">
        <f t="shared" si="8"/>
        <v>21</v>
      </c>
      <c r="AT63" s="131">
        <f t="shared" si="9"/>
        <v>19</v>
      </c>
      <c r="AU63" s="129">
        <f t="shared" si="10"/>
        <v>11</v>
      </c>
      <c r="AV63" s="132">
        <f t="shared" si="11"/>
        <v>1085</v>
      </c>
      <c r="AW63" s="129">
        <f t="shared" si="12"/>
        <v>6</v>
      </c>
      <c r="AX63" s="129">
        <f t="shared" si="13"/>
        <v>15</v>
      </c>
      <c r="AY63" s="11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  <c r="BN63" s="113"/>
      <c r="BO63" s="113"/>
      <c r="BP63" s="113"/>
      <c r="IH63" s="1" t="s">
        <v>227</v>
      </c>
    </row>
    <row r="64" spans="1:242" ht="15" customHeight="1">
      <c r="B64" s="107" t="s">
        <v>58</v>
      </c>
      <c r="C64" s="155">
        <f t="shared" si="25"/>
        <v>1</v>
      </c>
      <c r="D64" s="155">
        <f t="shared" si="27"/>
        <v>2</v>
      </c>
      <c r="E64" s="155">
        <f>$CM$4</f>
        <v>3</v>
      </c>
      <c r="F64" s="141">
        <f>$CO$4</f>
        <v>5</v>
      </c>
      <c r="G64" s="141">
        <f>$CP$4</f>
        <v>6</v>
      </c>
      <c r="H64" s="141">
        <f>$CV$4</f>
        <v>12</v>
      </c>
      <c r="I64" s="141">
        <f>$CW$4</f>
        <v>13</v>
      </c>
      <c r="J64" s="141">
        <f>$CX$4</f>
        <v>14</v>
      </c>
      <c r="K64" s="141">
        <f>$CY$4</f>
        <v>15</v>
      </c>
      <c r="L64" s="141">
        <f>$CZ$4</f>
        <v>16</v>
      </c>
      <c r="M64" s="141">
        <f>$DA$4</f>
        <v>17</v>
      </c>
      <c r="N64" s="141">
        <f>$DC$4</f>
        <v>19</v>
      </c>
      <c r="O64" s="141">
        <f>$DD$4</f>
        <v>20</v>
      </c>
      <c r="P64" s="141">
        <f>$DE$4</f>
        <v>21</v>
      </c>
      <c r="Q64" s="141">
        <f>$DF$4</f>
        <v>22</v>
      </c>
      <c r="R64" s="141">
        <f>$DG$4</f>
        <v>23</v>
      </c>
      <c r="S64" s="141">
        <f>$DH$4</f>
        <v>24</v>
      </c>
      <c r="T64" s="141">
        <f>$DI$4</f>
        <v>25</v>
      </c>
      <c r="U64" s="141">
        <f>$DJ$4</f>
        <v>26</v>
      </c>
      <c r="V64" s="141">
        <f>$DK$4</f>
        <v>27</v>
      </c>
      <c r="W64" s="141">
        <f>$DL$4</f>
        <v>28</v>
      </c>
      <c r="X64" s="141">
        <f>$DN$4</f>
        <v>30</v>
      </c>
      <c r="Y64" s="141">
        <f>$DO$4</f>
        <v>31</v>
      </c>
      <c r="Z64" s="141">
        <f>$DP$4</f>
        <v>32</v>
      </c>
      <c r="AA64" s="141">
        <f>$DR$4</f>
        <v>34</v>
      </c>
      <c r="AB64" s="141">
        <f>$DS$4</f>
        <v>35</v>
      </c>
      <c r="AC64" s="141">
        <f>$DT$4</f>
        <v>36</v>
      </c>
      <c r="AD64" s="141">
        <f>$DU$4</f>
        <v>37</v>
      </c>
      <c r="AE64" s="141">
        <f>$DV$4</f>
        <v>38</v>
      </c>
      <c r="AF64" s="141">
        <f>$DX$4</f>
        <v>40</v>
      </c>
      <c r="AG64" s="141">
        <f>$DZ$4</f>
        <v>42</v>
      </c>
      <c r="AH64" s="141">
        <f>$EA$4</f>
        <v>43</v>
      </c>
      <c r="AI64" s="141">
        <f>$EC$4</f>
        <v>45</v>
      </c>
      <c r="AJ64" s="141">
        <f>$EE$4</f>
        <v>47</v>
      </c>
      <c r="AK64" s="141">
        <f>$EF$4</f>
        <v>48</v>
      </c>
      <c r="AL64" s="141">
        <f>$EH$4</f>
        <v>50</v>
      </c>
      <c r="AM64" s="141">
        <f>$EI$4</f>
        <v>51</v>
      </c>
      <c r="AN64" s="141">
        <f>$EJ$4</f>
        <v>52</v>
      </c>
      <c r="AO64" s="141">
        <f>$EK$4</f>
        <v>53</v>
      </c>
      <c r="AP64" s="141">
        <f t="shared" si="26"/>
        <v>54</v>
      </c>
      <c r="AQ64" s="113"/>
      <c r="AR64" s="129">
        <f t="shared" si="7"/>
        <v>6</v>
      </c>
      <c r="AS64" s="130">
        <f t="shared" si="8"/>
        <v>21</v>
      </c>
      <c r="AT64" s="131">
        <f t="shared" si="9"/>
        <v>19</v>
      </c>
      <c r="AU64" s="129">
        <f t="shared" si="10"/>
        <v>12</v>
      </c>
      <c r="AV64" s="132">
        <f t="shared" si="11"/>
        <v>1137</v>
      </c>
      <c r="AW64" s="129">
        <f t="shared" si="12"/>
        <v>7</v>
      </c>
      <c r="AX64" s="129">
        <f t="shared" si="13"/>
        <v>14</v>
      </c>
      <c r="AY64" s="11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  <c r="BN64" s="113"/>
      <c r="BO64" s="113"/>
      <c r="BP64" s="113"/>
      <c r="IH64" s="1" t="s">
        <v>227</v>
      </c>
    </row>
    <row r="65" spans="2:242" ht="15" customHeight="1">
      <c r="B65" s="107" t="s">
        <v>57</v>
      </c>
      <c r="C65" s="155">
        <f t="shared" si="25"/>
        <v>1</v>
      </c>
      <c r="D65" s="155">
        <f t="shared" si="27"/>
        <v>2</v>
      </c>
      <c r="E65" s="155">
        <f>$CM$4</f>
        <v>3</v>
      </c>
      <c r="F65" s="141">
        <f>$CN$4</f>
        <v>4</v>
      </c>
      <c r="G65" s="141">
        <f>$CO$4</f>
        <v>5</v>
      </c>
      <c r="H65" s="141">
        <f>$CP$4</f>
        <v>6</v>
      </c>
      <c r="I65" s="141">
        <f>$CR$4</f>
        <v>8</v>
      </c>
      <c r="J65" s="141">
        <f>$CS$4</f>
        <v>9</v>
      </c>
      <c r="K65" s="141">
        <f>$CU$4</f>
        <v>11</v>
      </c>
      <c r="L65" s="141">
        <f>$CY$4</f>
        <v>15</v>
      </c>
      <c r="M65" s="141">
        <f>$CZ$4</f>
        <v>16</v>
      </c>
      <c r="N65" s="141">
        <f>$DA$4</f>
        <v>17</v>
      </c>
      <c r="O65" s="141">
        <f>$DB$4</f>
        <v>18</v>
      </c>
      <c r="P65" s="141">
        <f>$DC$4</f>
        <v>19</v>
      </c>
      <c r="Q65" s="141">
        <f>$DD$4</f>
        <v>20</v>
      </c>
      <c r="R65" s="141">
        <f>$DF$4</f>
        <v>22</v>
      </c>
      <c r="S65" s="141">
        <f>$DG$4</f>
        <v>23</v>
      </c>
      <c r="T65" s="141">
        <f>$DI$4</f>
        <v>25</v>
      </c>
      <c r="U65" s="141">
        <f>$DJ$4</f>
        <v>26</v>
      </c>
      <c r="V65" s="141">
        <f>$DK$4</f>
        <v>27</v>
      </c>
      <c r="W65" s="141">
        <f>$DL$4</f>
        <v>28</v>
      </c>
      <c r="X65" s="141">
        <f>$DM$4</f>
        <v>29</v>
      </c>
      <c r="Y65" s="141">
        <f>$DN$4</f>
        <v>30</v>
      </c>
      <c r="Z65" s="141">
        <f>$DO$4</f>
        <v>31</v>
      </c>
      <c r="AA65" s="141">
        <f>$DQ$4</f>
        <v>33</v>
      </c>
      <c r="AB65" s="141">
        <f>$DR$4</f>
        <v>34</v>
      </c>
      <c r="AC65" s="141">
        <f>$DS$4</f>
        <v>35</v>
      </c>
      <c r="AD65" s="141">
        <f>$DT$4</f>
        <v>36</v>
      </c>
      <c r="AE65" s="141">
        <f>$DU$4</f>
        <v>37</v>
      </c>
      <c r="AF65" s="141">
        <f>$DV$4</f>
        <v>38</v>
      </c>
      <c r="AG65" s="141">
        <f>$DW$4</f>
        <v>39</v>
      </c>
      <c r="AH65" s="141">
        <f>$DX$4</f>
        <v>40</v>
      </c>
      <c r="AI65" s="141">
        <f>$DY$4</f>
        <v>41</v>
      </c>
      <c r="AJ65" s="141">
        <f>$DZ$4</f>
        <v>42</v>
      </c>
      <c r="AK65" s="141">
        <f>$EB$4</f>
        <v>44</v>
      </c>
      <c r="AL65" s="141">
        <f>$EC$4</f>
        <v>45</v>
      </c>
      <c r="AM65" s="141">
        <f>$EE$4</f>
        <v>47</v>
      </c>
      <c r="AN65" s="141">
        <f>$EG$4</f>
        <v>49</v>
      </c>
      <c r="AO65" s="141">
        <f>$EJ$4</f>
        <v>52</v>
      </c>
      <c r="AP65" s="141">
        <f>$EK$4</f>
        <v>53</v>
      </c>
      <c r="AQ65" s="113"/>
      <c r="AR65" s="129">
        <f t="shared" si="7"/>
        <v>4</v>
      </c>
      <c r="AS65" s="130">
        <f t="shared" si="8"/>
        <v>18</v>
      </c>
      <c r="AT65" s="131">
        <f t="shared" si="9"/>
        <v>22</v>
      </c>
      <c r="AU65" s="129">
        <f t="shared" si="10"/>
        <v>13</v>
      </c>
      <c r="AV65" s="132">
        <f t="shared" si="11"/>
        <v>1060</v>
      </c>
      <c r="AW65" s="129">
        <f t="shared" si="12"/>
        <v>6</v>
      </c>
      <c r="AX65" s="129">
        <f t="shared" si="13"/>
        <v>12</v>
      </c>
      <c r="AY65" s="11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  <c r="BN65" s="113"/>
      <c r="BO65" s="113"/>
      <c r="BP65" s="113"/>
      <c r="IH65" s="1" t="s">
        <v>227</v>
      </c>
    </row>
    <row r="66" spans="2:242" ht="15" customHeight="1">
      <c r="B66" s="107" t="s">
        <v>56</v>
      </c>
      <c r="C66" s="155">
        <f t="shared" si="25"/>
        <v>1</v>
      </c>
      <c r="D66" s="155">
        <f t="shared" si="27"/>
        <v>2</v>
      </c>
      <c r="E66" s="155">
        <f>$CM$4</f>
        <v>3</v>
      </c>
      <c r="F66" s="141">
        <f>$CN$4</f>
        <v>4</v>
      </c>
      <c r="G66" s="141">
        <f>$CO$4</f>
        <v>5</v>
      </c>
      <c r="H66" s="141">
        <f>$CP$4</f>
        <v>6</v>
      </c>
      <c r="I66" s="141">
        <f>$CQ$4</f>
        <v>7</v>
      </c>
      <c r="J66" s="141">
        <f>$CR$4</f>
        <v>8</v>
      </c>
      <c r="K66" s="141">
        <f>$CT$4</f>
        <v>10</v>
      </c>
      <c r="L66" s="141">
        <f>$CU$4</f>
        <v>11</v>
      </c>
      <c r="M66" s="141">
        <f>$CX$4</f>
        <v>14</v>
      </c>
      <c r="N66" s="141">
        <f>$DA$4</f>
        <v>17</v>
      </c>
      <c r="O66" s="141">
        <f>$DC$4</f>
        <v>19</v>
      </c>
      <c r="P66" s="141">
        <f>$DD$4</f>
        <v>20</v>
      </c>
      <c r="Q66" s="141">
        <f>$DE$4</f>
        <v>21</v>
      </c>
      <c r="R66" s="141">
        <f>$DF$4</f>
        <v>22</v>
      </c>
      <c r="S66" s="141">
        <f>$DH$4</f>
        <v>24</v>
      </c>
      <c r="T66" s="141">
        <f>$DJ$4</f>
        <v>26</v>
      </c>
      <c r="U66" s="141">
        <f>$DK$4</f>
        <v>27</v>
      </c>
      <c r="V66" s="141">
        <f>$DL$4</f>
        <v>28</v>
      </c>
      <c r="W66" s="141">
        <f>$DN$4</f>
        <v>30</v>
      </c>
      <c r="X66" s="141">
        <f>$DO$4</f>
        <v>31</v>
      </c>
      <c r="Y66" s="141">
        <f>$DP$4</f>
        <v>32</v>
      </c>
      <c r="Z66" s="141">
        <f>$DQ$4</f>
        <v>33</v>
      </c>
      <c r="AA66" s="141">
        <f>$DR$4</f>
        <v>34</v>
      </c>
      <c r="AB66" s="141">
        <f>$DS$4</f>
        <v>35</v>
      </c>
      <c r="AC66" s="141">
        <f>$DT$4</f>
        <v>36</v>
      </c>
      <c r="AD66" s="141">
        <f>$DU$4</f>
        <v>37</v>
      </c>
      <c r="AE66" s="141">
        <f>$DV$4</f>
        <v>38</v>
      </c>
      <c r="AF66" s="141">
        <f>$DX$4</f>
        <v>40</v>
      </c>
      <c r="AG66" s="141">
        <f>$DY$4</f>
        <v>41</v>
      </c>
      <c r="AH66" s="141">
        <f>$EB$4</f>
        <v>44</v>
      </c>
      <c r="AI66" s="141">
        <f>$EC$4</f>
        <v>45</v>
      </c>
      <c r="AJ66" s="141">
        <f>$ED$4</f>
        <v>46</v>
      </c>
      <c r="AK66" s="141">
        <f>$EF$4</f>
        <v>48</v>
      </c>
      <c r="AL66" s="141">
        <f>$EG$4</f>
        <v>49</v>
      </c>
      <c r="AM66" s="141">
        <f>$EH$4</f>
        <v>50</v>
      </c>
      <c r="AN66" s="141">
        <f>$EJ$4</f>
        <v>52</v>
      </c>
      <c r="AO66" s="141">
        <f>$EK$4</f>
        <v>53</v>
      </c>
      <c r="AP66" s="141">
        <f>$EL$4</f>
        <v>54</v>
      </c>
      <c r="AQ66" s="113"/>
      <c r="AR66" s="129">
        <f t="shared" si="7"/>
        <v>4</v>
      </c>
      <c r="AS66" s="130">
        <f t="shared" si="8"/>
        <v>23</v>
      </c>
      <c r="AT66" s="131">
        <f t="shared" si="9"/>
        <v>17</v>
      </c>
      <c r="AU66" s="129">
        <f t="shared" si="10"/>
        <v>11</v>
      </c>
      <c r="AV66" s="132">
        <f t="shared" si="11"/>
        <v>1103</v>
      </c>
      <c r="AW66" s="129">
        <f t="shared" si="12"/>
        <v>7</v>
      </c>
      <c r="AX66" s="129">
        <f t="shared" si="13"/>
        <v>11</v>
      </c>
      <c r="AY66" s="11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  <c r="BN66" s="113"/>
      <c r="BO66" s="113"/>
      <c r="BP66" s="113"/>
      <c r="IH66" s="1" t="s">
        <v>227</v>
      </c>
    </row>
    <row r="67" spans="2:242" ht="15" customHeight="1">
      <c r="B67" s="107" t="s">
        <v>55</v>
      </c>
      <c r="C67" s="155">
        <f t="shared" si="25"/>
        <v>1</v>
      </c>
      <c r="D67" s="155">
        <f t="shared" si="27"/>
        <v>2</v>
      </c>
      <c r="E67" s="155">
        <f>$CN$4</f>
        <v>4</v>
      </c>
      <c r="F67" s="141">
        <f>$CO$4</f>
        <v>5</v>
      </c>
      <c r="G67" s="141">
        <f>$CP$4</f>
        <v>6</v>
      </c>
      <c r="H67" s="141">
        <f>$CQ$4</f>
        <v>7</v>
      </c>
      <c r="I67" s="141">
        <f>$CR$4</f>
        <v>8</v>
      </c>
      <c r="J67" s="141">
        <f>$CS$4</f>
        <v>9</v>
      </c>
      <c r="K67" s="141">
        <f>$CT$4</f>
        <v>10</v>
      </c>
      <c r="L67" s="141">
        <f>$CU$4</f>
        <v>11</v>
      </c>
      <c r="M67" s="141">
        <f>$CV$4</f>
        <v>12</v>
      </c>
      <c r="N67" s="141">
        <f>$CW$4</f>
        <v>13</v>
      </c>
      <c r="O67" s="141">
        <f>$DA$4</f>
        <v>17</v>
      </c>
      <c r="P67" s="141">
        <f>$DB$4</f>
        <v>18</v>
      </c>
      <c r="Q67" s="141">
        <f>$DE$4</f>
        <v>21</v>
      </c>
      <c r="R67" s="141">
        <f>$DF$4</f>
        <v>22</v>
      </c>
      <c r="S67" s="141">
        <f>$DG$4</f>
        <v>23</v>
      </c>
      <c r="T67" s="141">
        <f>$DH$4</f>
        <v>24</v>
      </c>
      <c r="U67" s="141">
        <f>$DI$4</f>
        <v>25</v>
      </c>
      <c r="V67" s="141">
        <f>$DJ$4</f>
        <v>26</v>
      </c>
      <c r="W67" s="141">
        <f>$DK$4</f>
        <v>27</v>
      </c>
      <c r="X67" s="141">
        <f>$DL$4</f>
        <v>28</v>
      </c>
      <c r="Y67" s="141">
        <f>$DM$4</f>
        <v>29</v>
      </c>
      <c r="Z67" s="141">
        <f>$DN$4</f>
        <v>30</v>
      </c>
      <c r="AA67" s="141">
        <f>$DO$4</f>
        <v>31</v>
      </c>
      <c r="AB67" s="141">
        <f>$DP$4</f>
        <v>32</v>
      </c>
      <c r="AC67" s="141">
        <f>$DQ$4</f>
        <v>33</v>
      </c>
      <c r="AD67" s="141">
        <f>$DR$4</f>
        <v>34</v>
      </c>
      <c r="AE67" s="141">
        <f>$DT$4</f>
        <v>36</v>
      </c>
      <c r="AF67" s="141">
        <f>$DU$4</f>
        <v>37</v>
      </c>
      <c r="AG67" s="141">
        <f>$DV$4</f>
        <v>38</v>
      </c>
      <c r="AH67" s="141">
        <f>$DW$4</f>
        <v>39</v>
      </c>
      <c r="AI67" s="141">
        <f>$DX$4</f>
        <v>40</v>
      </c>
      <c r="AJ67" s="141">
        <f>$DY$4</f>
        <v>41</v>
      </c>
      <c r="AK67" s="141">
        <f>$DZ$4</f>
        <v>42</v>
      </c>
      <c r="AL67" s="141">
        <f>$EA$4</f>
        <v>43</v>
      </c>
      <c r="AM67" s="141">
        <f>$ED$4</f>
        <v>46</v>
      </c>
      <c r="AN67" s="141">
        <f>$EE$4</f>
        <v>47</v>
      </c>
      <c r="AO67" s="141">
        <f>$EK$4</f>
        <v>53</v>
      </c>
      <c r="AP67" s="141">
        <f>$EL$4</f>
        <v>54</v>
      </c>
      <c r="AQ67" s="113"/>
      <c r="AR67" s="129">
        <f t="shared" si="7"/>
        <v>4</v>
      </c>
      <c r="AS67" s="130">
        <f t="shared" si="8"/>
        <v>20</v>
      </c>
      <c r="AT67" s="131">
        <f t="shared" si="9"/>
        <v>20</v>
      </c>
      <c r="AU67" s="129">
        <f t="shared" si="10"/>
        <v>14</v>
      </c>
      <c r="AV67" s="132">
        <f t="shared" si="11"/>
        <v>1024</v>
      </c>
      <c r="AW67" s="129">
        <f t="shared" si="12"/>
        <v>7</v>
      </c>
      <c r="AX67" s="129">
        <f t="shared" si="13"/>
        <v>13</v>
      </c>
      <c r="AY67" s="113"/>
      <c r="AZ67" s="113"/>
      <c r="BA67" s="113"/>
      <c r="BB67" s="113"/>
      <c r="BC67" s="113"/>
      <c r="BD67" s="113"/>
      <c r="BE67" s="113"/>
      <c r="BF67" s="113"/>
      <c r="BG67" s="113"/>
      <c r="BH67" s="113"/>
      <c r="BI67" s="113"/>
      <c r="BJ67" s="113"/>
      <c r="BK67" s="113"/>
      <c r="BL67" s="113"/>
      <c r="BM67" s="113"/>
      <c r="BN67" s="113"/>
      <c r="BO67" s="113"/>
      <c r="BP67" s="113"/>
      <c r="IH67" s="1" t="s">
        <v>227</v>
      </c>
    </row>
    <row r="68" spans="2:242" ht="15" customHeight="1">
      <c r="B68" s="107" t="s">
        <v>54</v>
      </c>
      <c r="C68" s="155">
        <f t="shared" si="25"/>
        <v>1</v>
      </c>
      <c r="D68" s="155">
        <f t="shared" si="27"/>
        <v>2</v>
      </c>
      <c r="E68" s="155">
        <f>$CP$4</f>
        <v>6</v>
      </c>
      <c r="F68" s="141">
        <f>$CQ$4</f>
        <v>7</v>
      </c>
      <c r="G68" s="141">
        <f>$CR$4</f>
        <v>8</v>
      </c>
      <c r="H68" s="141">
        <f>$CS$4</f>
        <v>9</v>
      </c>
      <c r="I68" s="141">
        <f>$CT$4</f>
        <v>10</v>
      </c>
      <c r="J68" s="141">
        <f>$CU$4</f>
        <v>11</v>
      </c>
      <c r="K68" s="141">
        <f>$CW$4</f>
        <v>13</v>
      </c>
      <c r="L68" s="141">
        <f>$CX$4</f>
        <v>14</v>
      </c>
      <c r="M68" s="141">
        <f>$CY$4</f>
        <v>15</v>
      </c>
      <c r="N68" s="141">
        <f>$CZ$4</f>
        <v>16</v>
      </c>
      <c r="O68" s="141">
        <f>$DB$4</f>
        <v>18</v>
      </c>
      <c r="P68" s="141">
        <f>$DC$4</f>
        <v>19</v>
      </c>
      <c r="Q68" s="141">
        <f>$DD$4</f>
        <v>20</v>
      </c>
      <c r="R68" s="141">
        <f>$DE$4</f>
        <v>21</v>
      </c>
      <c r="S68" s="141">
        <f>$DG$4</f>
        <v>23</v>
      </c>
      <c r="T68" s="141">
        <f>$DI$4</f>
        <v>25</v>
      </c>
      <c r="U68" s="141">
        <f>$DJ$4</f>
        <v>26</v>
      </c>
      <c r="V68" s="141">
        <f>$DK$4</f>
        <v>27</v>
      </c>
      <c r="W68" s="141">
        <f>$DL$4</f>
        <v>28</v>
      </c>
      <c r="X68" s="141">
        <f>$DP$4</f>
        <v>32</v>
      </c>
      <c r="Y68" s="141">
        <f>$DQ$4</f>
        <v>33</v>
      </c>
      <c r="Z68" s="141">
        <f>$DR$4</f>
        <v>34</v>
      </c>
      <c r="AA68" s="141">
        <f>$DS$4</f>
        <v>35</v>
      </c>
      <c r="AB68" s="141">
        <f>$DU$4</f>
        <v>37</v>
      </c>
      <c r="AC68" s="141">
        <f>$DV$4</f>
        <v>38</v>
      </c>
      <c r="AD68" s="141">
        <f>$DX$4</f>
        <v>40</v>
      </c>
      <c r="AE68" s="141">
        <f>$DY$4</f>
        <v>41</v>
      </c>
      <c r="AF68" s="141">
        <f>$DZ$4</f>
        <v>42</v>
      </c>
      <c r="AG68" s="141">
        <f>$EA$4</f>
        <v>43</v>
      </c>
      <c r="AH68" s="141">
        <f>$EB$4</f>
        <v>44</v>
      </c>
      <c r="AI68" s="141">
        <f>$EC$4</f>
        <v>45</v>
      </c>
      <c r="AJ68" s="141">
        <f>$ED$4</f>
        <v>46</v>
      </c>
      <c r="AK68" s="141">
        <f>$EF$4</f>
        <v>48</v>
      </c>
      <c r="AL68" s="141">
        <f>$EG$4</f>
        <v>49</v>
      </c>
      <c r="AM68" s="141">
        <f>$EH$4</f>
        <v>50</v>
      </c>
      <c r="AN68" s="141">
        <f>$EI$4</f>
        <v>51</v>
      </c>
      <c r="AO68" s="141">
        <f>$EJ$4</f>
        <v>52</v>
      </c>
      <c r="AP68" s="141">
        <f>$EK$4</f>
        <v>53</v>
      </c>
      <c r="AQ68" s="113"/>
      <c r="AR68" s="129">
        <f t="shared" si="7"/>
        <v>3</v>
      </c>
      <c r="AS68" s="130">
        <f t="shared" si="8"/>
        <v>20</v>
      </c>
      <c r="AT68" s="131">
        <f t="shared" si="9"/>
        <v>20</v>
      </c>
      <c r="AU68" s="129">
        <f t="shared" si="10"/>
        <v>10</v>
      </c>
      <c r="AV68" s="132">
        <f t="shared" si="11"/>
        <v>1132</v>
      </c>
      <c r="AW68" s="129">
        <f t="shared" si="12"/>
        <v>6</v>
      </c>
      <c r="AX68" s="129">
        <f t="shared" si="13"/>
        <v>11</v>
      </c>
      <c r="AY68" s="113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113"/>
      <c r="BK68" s="113"/>
      <c r="BL68" s="113"/>
      <c r="BM68" s="113"/>
      <c r="BN68" s="113"/>
      <c r="BO68" s="113"/>
      <c r="BP68" s="113"/>
      <c r="IH68" s="1" t="s">
        <v>227</v>
      </c>
    </row>
    <row r="69" spans="2:242" ht="15" customHeight="1">
      <c r="B69" s="107" t="s">
        <v>53</v>
      </c>
      <c r="C69" s="155">
        <f>$CL$4</f>
        <v>2</v>
      </c>
      <c r="D69" s="155">
        <f>$CM$4</f>
        <v>3</v>
      </c>
      <c r="E69" s="155">
        <f>$CN$4</f>
        <v>4</v>
      </c>
      <c r="F69" s="141">
        <f>$CP$4</f>
        <v>6</v>
      </c>
      <c r="G69" s="141">
        <f>$CQ$4</f>
        <v>7</v>
      </c>
      <c r="H69" s="141">
        <f>$CS$4</f>
        <v>9</v>
      </c>
      <c r="I69" s="141">
        <f>$CU$4</f>
        <v>11</v>
      </c>
      <c r="J69" s="141">
        <f>$CV$4</f>
        <v>12</v>
      </c>
      <c r="K69" s="141">
        <f>$CW$4</f>
        <v>13</v>
      </c>
      <c r="L69" s="141">
        <f>$CY$4</f>
        <v>15</v>
      </c>
      <c r="M69" s="141">
        <f>$CZ$4</f>
        <v>16</v>
      </c>
      <c r="N69" s="141">
        <f>$DA$4</f>
        <v>17</v>
      </c>
      <c r="O69" s="141">
        <f>$DB$4</f>
        <v>18</v>
      </c>
      <c r="P69" s="141">
        <f>$DD$4</f>
        <v>20</v>
      </c>
      <c r="Q69" s="141">
        <f>$DE$4</f>
        <v>21</v>
      </c>
      <c r="R69" s="141">
        <f>$DF$4</f>
        <v>22</v>
      </c>
      <c r="S69" s="141">
        <f>$DG$4</f>
        <v>23</v>
      </c>
      <c r="T69" s="141">
        <f>$DH$4</f>
        <v>24</v>
      </c>
      <c r="U69" s="141">
        <f>$DI$4</f>
        <v>25</v>
      </c>
      <c r="V69" s="141">
        <f>$DN$4</f>
        <v>30</v>
      </c>
      <c r="W69" s="141">
        <f>$DO$4</f>
        <v>31</v>
      </c>
      <c r="X69" s="141">
        <f>$DP$4</f>
        <v>32</v>
      </c>
      <c r="Y69" s="141">
        <f>$DR$4</f>
        <v>34</v>
      </c>
      <c r="Z69" s="141">
        <f>$DU$4</f>
        <v>37</v>
      </c>
      <c r="AA69" s="141">
        <f>$DV$4</f>
        <v>38</v>
      </c>
      <c r="AB69" s="141">
        <f>$DW$4</f>
        <v>39</v>
      </c>
      <c r="AC69" s="141">
        <f>$DX$4</f>
        <v>40</v>
      </c>
      <c r="AD69" s="141">
        <f>$DY$4</f>
        <v>41</v>
      </c>
      <c r="AE69" s="141">
        <f>$DZ$4</f>
        <v>42</v>
      </c>
      <c r="AF69" s="141">
        <f>$EA$4</f>
        <v>43</v>
      </c>
      <c r="AG69" s="141">
        <f>$EB$4</f>
        <v>44</v>
      </c>
      <c r="AH69" s="141">
        <f>$EC$4</f>
        <v>45</v>
      </c>
      <c r="AI69" s="141">
        <f>$ED$4</f>
        <v>46</v>
      </c>
      <c r="AJ69" s="141">
        <f>$EE$4</f>
        <v>47</v>
      </c>
      <c r="AK69" s="141">
        <f>$EF$4</f>
        <v>48</v>
      </c>
      <c r="AL69" s="141">
        <f>$EG$4</f>
        <v>49</v>
      </c>
      <c r="AM69" s="141">
        <f>$EH$4</f>
        <v>50</v>
      </c>
      <c r="AN69" s="141">
        <f>$EI$4</f>
        <v>51</v>
      </c>
      <c r="AO69" s="141">
        <f>$EK$4</f>
        <v>53</v>
      </c>
      <c r="AP69" s="141">
        <f>$EL$4</f>
        <v>54</v>
      </c>
      <c r="AQ69" s="113"/>
      <c r="AR69" s="129">
        <f t="shared" si="7"/>
        <v>4</v>
      </c>
      <c r="AS69" s="130">
        <f t="shared" si="8"/>
        <v>20</v>
      </c>
      <c r="AT69" s="131">
        <f t="shared" si="9"/>
        <v>20</v>
      </c>
      <c r="AU69" s="129">
        <f t="shared" si="10"/>
        <v>13</v>
      </c>
      <c r="AV69" s="132">
        <f t="shared" si="11"/>
        <v>1162</v>
      </c>
      <c r="AW69" s="129">
        <f t="shared" si="12"/>
        <v>5</v>
      </c>
      <c r="AX69" s="129">
        <f t="shared" si="13"/>
        <v>15</v>
      </c>
      <c r="AY69" s="113"/>
      <c r="AZ69" s="113"/>
      <c r="BA69" s="113"/>
      <c r="BB69" s="113"/>
      <c r="BC69" s="113"/>
      <c r="BD69" s="113"/>
      <c r="BE69" s="113"/>
      <c r="BF69" s="113"/>
      <c r="BG69" s="113"/>
      <c r="BH69" s="113"/>
      <c r="BI69" s="113"/>
      <c r="BJ69" s="113"/>
      <c r="BK69" s="113"/>
      <c r="BL69" s="113"/>
      <c r="BM69" s="113"/>
      <c r="BN69" s="113"/>
      <c r="BO69" s="113"/>
      <c r="BP69" s="113"/>
      <c r="IH69" s="1" t="s">
        <v>227</v>
      </c>
    </row>
    <row r="70" spans="2:242" ht="15" customHeight="1">
      <c r="B70" s="107" t="s">
        <v>52</v>
      </c>
      <c r="C70" s="155">
        <f>$CK$4</f>
        <v>1</v>
      </c>
      <c r="D70" s="155">
        <f>$CL$4</f>
        <v>2</v>
      </c>
      <c r="E70" s="155">
        <f>$CM$4</f>
        <v>3</v>
      </c>
      <c r="F70" s="141">
        <f>$CN$4</f>
        <v>4</v>
      </c>
      <c r="G70" s="141">
        <f>$CO$4</f>
        <v>5</v>
      </c>
      <c r="H70" s="141">
        <f>$CS$4</f>
        <v>9</v>
      </c>
      <c r="I70" s="141">
        <f>$CT$4</f>
        <v>10</v>
      </c>
      <c r="J70" s="141">
        <f>$CV$4</f>
        <v>12</v>
      </c>
      <c r="K70" s="141">
        <f>$CW$4</f>
        <v>13</v>
      </c>
      <c r="L70" s="141">
        <f>$CX$4</f>
        <v>14</v>
      </c>
      <c r="M70" s="141">
        <f>$CY$4</f>
        <v>15</v>
      </c>
      <c r="N70" s="141">
        <f>$CZ$4</f>
        <v>16</v>
      </c>
      <c r="O70" s="141">
        <f>$DA$4</f>
        <v>17</v>
      </c>
      <c r="P70" s="141">
        <f>$DC$4</f>
        <v>19</v>
      </c>
      <c r="Q70" s="141">
        <f>$DD$4</f>
        <v>20</v>
      </c>
      <c r="R70" s="141">
        <f>$DF$4</f>
        <v>22</v>
      </c>
      <c r="S70" s="141">
        <f>$DG$4</f>
        <v>23</v>
      </c>
      <c r="T70" s="141">
        <f>$DH$4</f>
        <v>24</v>
      </c>
      <c r="U70" s="141">
        <f>$DJ$4</f>
        <v>26</v>
      </c>
      <c r="V70" s="141">
        <f>$DK$4</f>
        <v>27</v>
      </c>
      <c r="W70" s="141">
        <f>$DL$4</f>
        <v>28</v>
      </c>
      <c r="X70" s="141">
        <f>$DM$4</f>
        <v>29</v>
      </c>
      <c r="Y70" s="141">
        <f>$DO$4</f>
        <v>31</v>
      </c>
      <c r="Z70" s="141">
        <f>$DP$4</f>
        <v>32</v>
      </c>
      <c r="AA70" s="141">
        <f>$DR$4</f>
        <v>34</v>
      </c>
      <c r="AB70" s="141">
        <f>$DS$4</f>
        <v>35</v>
      </c>
      <c r="AC70" s="141">
        <f>$DT$4</f>
        <v>36</v>
      </c>
      <c r="AD70" s="141">
        <f>$DU$4</f>
        <v>37</v>
      </c>
      <c r="AE70" s="141">
        <f>$DV$4</f>
        <v>38</v>
      </c>
      <c r="AF70" s="141">
        <f>$DW$4</f>
        <v>39</v>
      </c>
      <c r="AG70" s="141">
        <f>$DX$4</f>
        <v>40</v>
      </c>
      <c r="AH70" s="141">
        <f>$DY$4</f>
        <v>41</v>
      </c>
      <c r="AI70" s="141">
        <f>$DZ$4</f>
        <v>42</v>
      </c>
      <c r="AJ70" s="141">
        <f>$ED$4</f>
        <v>46</v>
      </c>
      <c r="AK70" s="141">
        <f>$EE$4</f>
        <v>47</v>
      </c>
      <c r="AL70" s="141">
        <f>$EG$4</f>
        <v>49</v>
      </c>
      <c r="AM70" s="141">
        <f>$EH$4</f>
        <v>50</v>
      </c>
      <c r="AN70" s="141">
        <f>$EI$4</f>
        <v>51</v>
      </c>
      <c r="AO70" s="141">
        <f>$EJ$4</f>
        <v>52</v>
      </c>
      <c r="AP70" s="141">
        <f>$EL$4</f>
        <v>54</v>
      </c>
      <c r="AQ70" s="113"/>
      <c r="AR70" s="129">
        <f t="shared" si="7"/>
        <v>6</v>
      </c>
      <c r="AS70" s="130">
        <f t="shared" si="8"/>
        <v>21</v>
      </c>
      <c r="AT70" s="131">
        <f t="shared" si="9"/>
        <v>19</v>
      </c>
      <c r="AU70" s="129">
        <f t="shared" si="10"/>
        <v>12</v>
      </c>
      <c r="AV70" s="132">
        <f t="shared" si="11"/>
        <v>1093</v>
      </c>
      <c r="AW70" s="129">
        <f t="shared" si="12"/>
        <v>6</v>
      </c>
      <c r="AX70" s="129">
        <f t="shared" si="13"/>
        <v>11</v>
      </c>
      <c r="AY70" s="113"/>
      <c r="AZ70" s="113"/>
      <c r="BA70" s="113"/>
      <c r="BB70" s="113"/>
      <c r="BC70" s="113"/>
      <c r="BD70" s="113"/>
      <c r="BE70" s="113"/>
      <c r="BF70" s="113"/>
      <c r="BG70" s="113"/>
      <c r="BH70" s="113"/>
      <c r="BI70" s="113"/>
      <c r="BJ70" s="113"/>
      <c r="BK70" s="113"/>
      <c r="BL70" s="113"/>
      <c r="BM70" s="113"/>
      <c r="BN70" s="113"/>
      <c r="BO70" s="113"/>
      <c r="BP70" s="113"/>
      <c r="IH70" s="1" t="s">
        <v>227</v>
      </c>
    </row>
    <row r="71" spans="2:242" ht="15" customHeight="1">
      <c r="B71" s="107" t="s">
        <v>51</v>
      </c>
      <c r="C71" s="155">
        <f>$CK$4</f>
        <v>1</v>
      </c>
      <c r="D71" s="155">
        <f>$CL$4</f>
        <v>2</v>
      </c>
      <c r="E71" s="155">
        <f>$CO$4</f>
        <v>5</v>
      </c>
      <c r="F71" s="141">
        <f>$CP$4</f>
        <v>6</v>
      </c>
      <c r="G71" s="141">
        <f>$CQ$4</f>
        <v>7</v>
      </c>
      <c r="H71" s="141">
        <f>$CR$4</f>
        <v>8</v>
      </c>
      <c r="I71" s="141">
        <f>$CT$4</f>
        <v>10</v>
      </c>
      <c r="J71" s="141">
        <f>$CU$4</f>
        <v>11</v>
      </c>
      <c r="K71" s="141">
        <f>$CW$4</f>
        <v>13</v>
      </c>
      <c r="L71" s="141">
        <f>$CX$4</f>
        <v>14</v>
      </c>
      <c r="M71" s="141">
        <f>$CY$4</f>
        <v>15</v>
      </c>
      <c r="N71" s="141">
        <f>$CZ$4</f>
        <v>16</v>
      </c>
      <c r="O71" s="141">
        <f>$DA$4</f>
        <v>17</v>
      </c>
      <c r="P71" s="141">
        <f>$DB$4</f>
        <v>18</v>
      </c>
      <c r="Q71" s="141">
        <f>$DC$4</f>
        <v>19</v>
      </c>
      <c r="R71" s="141">
        <f>$DD$4</f>
        <v>20</v>
      </c>
      <c r="S71" s="141">
        <f>$DE$4</f>
        <v>21</v>
      </c>
      <c r="T71" s="141">
        <f>$DG$4</f>
        <v>23</v>
      </c>
      <c r="U71" s="141">
        <f>$DH$4</f>
        <v>24</v>
      </c>
      <c r="V71" s="141">
        <f>$DI$4</f>
        <v>25</v>
      </c>
      <c r="W71" s="141">
        <f>$DM$4</f>
        <v>29</v>
      </c>
      <c r="X71" s="141">
        <f>$DN$4</f>
        <v>30</v>
      </c>
      <c r="Y71" s="141">
        <f>$DO$4</f>
        <v>31</v>
      </c>
      <c r="Z71" s="141">
        <f>$DQ$4</f>
        <v>33</v>
      </c>
      <c r="AA71" s="141">
        <f>$DR$4</f>
        <v>34</v>
      </c>
      <c r="AB71" s="141">
        <f>$DT$4</f>
        <v>36</v>
      </c>
      <c r="AC71" s="141">
        <f>$DU$4</f>
        <v>37</v>
      </c>
      <c r="AD71" s="141">
        <f>$DW$4</f>
        <v>39</v>
      </c>
      <c r="AE71" s="141">
        <f>$DX$4</f>
        <v>40</v>
      </c>
      <c r="AF71" s="141">
        <f>$DY$4</f>
        <v>41</v>
      </c>
      <c r="AG71" s="141">
        <f>$DZ$4</f>
        <v>42</v>
      </c>
      <c r="AH71" s="141">
        <f>$EA$4</f>
        <v>43</v>
      </c>
      <c r="AI71" s="141">
        <f>$EB$4</f>
        <v>44</v>
      </c>
      <c r="AJ71" s="141">
        <f>$EC$4</f>
        <v>45</v>
      </c>
      <c r="AK71" s="141">
        <f>$ED$4</f>
        <v>46</v>
      </c>
      <c r="AL71" s="141">
        <f>$EG$4</f>
        <v>49</v>
      </c>
      <c r="AM71" s="141">
        <f>$EI$4</f>
        <v>51</v>
      </c>
      <c r="AN71" s="141">
        <f>$EJ$4</f>
        <v>52</v>
      </c>
      <c r="AO71" s="141">
        <f>$EK$4</f>
        <v>53</v>
      </c>
      <c r="AP71" s="141">
        <f>$EL$4</f>
        <v>54</v>
      </c>
      <c r="AQ71" s="113"/>
      <c r="AR71" s="129">
        <f t="shared" si="7"/>
        <v>5</v>
      </c>
      <c r="AS71" s="130">
        <f t="shared" si="8"/>
        <v>18</v>
      </c>
      <c r="AT71" s="131">
        <f t="shared" si="9"/>
        <v>22</v>
      </c>
      <c r="AU71" s="129">
        <f t="shared" si="10"/>
        <v>14</v>
      </c>
      <c r="AV71" s="132">
        <f t="shared" si="11"/>
        <v>1104</v>
      </c>
      <c r="AW71" s="129">
        <f t="shared" si="12"/>
        <v>7</v>
      </c>
      <c r="AX71" s="129">
        <f t="shared" si="13"/>
        <v>13</v>
      </c>
      <c r="AY71" s="113"/>
      <c r="AZ71" s="113"/>
      <c r="BA71" s="113"/>
      <c r="BB71" s="113"/>
      <c r="BC71" s="113"/>
      <c r="BD71" s="113"/>
      <c r="BE71" s="113"/>
      <c r="BF71" s="113"/>
      <c r="BG71" s="113"/>
      <c r="BH71" s="113"/>
      <c r="BI71" s="113"/>
      <c r="BJ71" s="113"/>
      <c r="BK71" s="113"/>
      <c r="BL71" s="113"/>
      <c r="BM71" s="113"/>
      <c r="BN71" s="113"/>
      <c r="BO71" s="113"/>
      <c r="BP71" s="113"/>
      <c r="IH71" s="1" t="s">
        <v>227</v>
      </c>
    </row>
    <row r="72" spans="2:242" ht="15" customHeight="1">
      <c r="B72" s="107" t="s">
        <v>66</v>
      </c>
      <c r="C72" s="155">
        <f>$CK$4</f>
        <v>1</v>
      </c>
      <c r="D72" s="155">
        <f>$CL$4</f>
        <v>2</v>
      </c>
      <c r="E72" s="155">
        <f>$CM$4</f>
        <v>3</v>
      </c>
      <c r="F72" s="141">
        <f>$CN$4</f>
        <v>4</v>
      </c>
      <c r="G72" s="141">
        <f>$CO$4</f>
        <v>5</v>
      </c>
      <c r="H72" s="141">
        <f>$CS$4</f>
        <v>9</v>
      </c>
      <c r="I72" s="141">
        <f>$CT$4</f>
        <v>10</v>
      </c>
      <c r="J72" s="141">
        <f>$CU$4</f>
        <v>11</v>
      </c>
      <c r="K72" s="141">
        <f>$CV$4</f>
        <v>12</v>
      </c>
      <c r="L72" s="141">
        <f>$CW$4</f>
        <v>13</v>
      </c>
      <c r="M72" s="141">
        <f>$CY$4</f>
        <v>15</v>
      </c>
      <c r="N72" s="141">
        <f>$CZ$4</f>
        <v>16</v>
      </c>
      <c r="O72" s="141">
        <f>$DB$4</f>
        <v>18</v>
      </c>
      <c r="P72" s="141">
        <f>$DC$4</f>
        <v>19</v>
      </c>
      <c r="Q72" s="141">
        <f>$DD$4</f>
        <v>20</v>
      </c>
      <c r="R72" s="141">
        <f>$DE$4</f>
        <v>21</v>
      </c>
      <c r="S72" s="141">
        <f>$DF$4</f>
        <v>22</v>
      </c>
      <c r="T72" s="141">
        <f>$DG$4</f>
        <v>23</v>
      </c>
      <c r="U72" s="141">
        <f>$DH$4</f>
        <v>24</v>
      </c>
      <c r="V72" s="141">
        <f>$DI$4</f>
        <v>25</v>
      </c>
      <c r="W72" s="141">
        <f>$DK$4</f>
        <v>27</v>
      </c>
      <c r="X72" s="141">
        <f>$DL$4</f>
        <v>28</v>
      </c>
      <c r="Y72" s="141">
        <f>$DN$4</f>
        <v>30</v>
      </c>
      <c r="Z72" s="141">
        <f>$DP$4</f>
        <v>32</v>
      </c>
      <c r="AA72" s="141">
        <f>$DS$4</f>
        <v>35</v>
      </c>
      <c r="AB72" s="141">
        <f>$DT$4</f>
        <v>36</v>
      </c>
      <c r="AC72" s="141">
        <f>$DU$4</f>
        <v>37</v>
      </c>
      <c r="AD72" s="141">
        <f>$DV$4</f>
        <v>38</v>
      </c>
      <c r="AE72" s="141">
        <f>$DW$4</f>
        <v>39</v>
      </c>
      <c r="AF72" s="141">
        <f>$DX$4</f>
        <v>40</v>
      </c>
      <c r="AG72" s="141">
        <f>$DY$4</f>
        <v>41</v>
      </c>
      <c r="AH72" s="141">
        <f>$EA$4</f>
        <v>43</v>
      </c>
      <c r="AI72" s="141">
        <f>$EB$4</f>
        <v>44</v>
      </c>
      <c r="AJ72" s="141">
        <f>$EC$4</f>
        <v>45</v>
      </c>
      <c r="AK72" s="141">
        <f>$ED$4</f>
        <v>46</v>
      </c>
      <c r="AL72" s="141">
        <f>$EG$4</f>
        <v>49</v>
      </c>
      <c r="AM72" s="141">
        <f>$EH$4</f>
        <v>50</v>
      </c>
      <c r="AN72" s="141">
        <f>$EI$4</f>
        <v>51</v>
      </c>
      <c r="AO72" s="141">
        <f>$EJ$4</f>
        <v>52</v>
      </c>
      <c r="AP72" s="141">
        <f>$EK$4</f>
        <v>53</v>
      </c>
      <c r="AQ72" s="113"/>
      <c r="AR72" s="129">
        <f t="shared" si="7"/>
        <v>6</v>
      </c>
      <c r="AS72" s="130">
        <f t="shared" si="8"/>
        <v>19</v>
      </c>
      <c r="AT72" s="131">
        <f t="shared" si="9"/>
        <v>21</v>
      </c>
      <c r="AU72" s="129">
        <f t="shared" si="10"/>
        <v>11</v>
      </c>
      <c r="AV72" s="132">
        <f t="shared" si="11"/>
        <v>1089</v>
      </c>
      <c r="AW72" s="129">
        <f t="shared" si="12"/>
        <v>6</v>
      </c>
      <c r="AX72" s="129">
        <f t="shared" si="13"/>
        <v>13</v>
      </c>
      <c r="AY72" s="113"/>
      <c r="AZ72" s="113"/>
      <c r="BA72" s="113"/>
      <c r="BB72" s="113"/>
      <c r="BC72" s="113"/>
      <c r="BD72" s="113"/>
      <c r="BE72" s="113"/>
      <c r="BF72" s="113"/>
      <c r="BG72" s="113"/>
      <c r="BH72" s="113"/>
      <c r="BI72" s="113"/>
      <c r="BJ72" s="113"/>
      <c r="BK72" s="113"/>
      <c r="BL72" s="113"/>
      <c r="BM72" s="113"/>
      <c r="BN72" s="113"/>
      <c r="BO72" s="113"/>
      <c r="BP72" s="113"/>
      <c r="IH72" s="1" t="s">
        <v>227</v>
      </c>
    </row>
    <row r="73" spans="2:242" ht="15" customHeight="1">
      <c r="B73" s="107" t="s">
        <v>67</v>
      </c>
      <c r="C73" s="155">
        <f>$CK$4</f>
        <v>1</v>
      </c>
      <c r="D73" s="155">
        <f>$CL$4</f>
        <v>2</v>
      </c>
      <c r="E73" s="155">
        <f>$CM$4</f>
        <v>3</v>
      </c>
      <c r="F73" s="141">
        <f>$CO$4</f>
        <v>5</v>
      </c>
      <c r="G73" s="141">
        <f>$CP$4</f>
        <v>6</v>
      </c>
      <c r="H73" s="141">
        <f>$CQ$4</f>
        <v>7</v>
      </c>
      <c r="I73" s="141">
        <f>$CR$4</f>
        <v>8</v>
      </c>
      <c r="J73" s="141">
        <f>$CS$4</f>
        <v>9</v>
      </c>
      <c r="K73" s="141">
        <f>$CU$4</f>
        <v>11</v>
      </c>
      <c r="L73" s="141">
        <f>$CV$4</f>
        <v>12</v>
      </c>
      <c r="M73" s="141">
        <f>$CX$4</f>
        <v>14</v>
      </c>
      <c r="N73" s="141">
        <f>$CY$4</f>
        <v>15</v>
      </c>
      <c r="O73" s="141">
        <f>$CZ$4</f>
        <v>16</v>
      </c>
      <c r="P73" s="141">
        <f>$DA$4</f>
        <v>17</v>
      </c>
      <c r="Q73" s="141">
        <f>$DE$4</f>
        <v>21</v>
      </c>
      <c r="R73" s="141">
        <f>$DF$4</f>
        <v>22</v>
      </c>
      <c r="S73" s="141">
        <f>$DG$4</f>
        <v>23</v>
      </c>
      <c r="T73" s="141">
        <f>$DH$4</f>
        <v>24</v>
      </c>
      <c r="U73" s="141">
        <f>$DJ$4</f>
        <v>26</v>
      </c>
      <c r="V73" s="141">
        <f>$DK$4</f>
        <v>27</v>
      </c>
      <c r="W73" s="141">
        <f>$DL$4</f>
        <v>28</v>
      </c>
      <c r="X73" s="141">
        <f>$DM$4</f>
        <v>29</v>
      </c>
      <c r="Y73" s="141">
        <f>$DN$4</f>
        <v>30</v>
      </c>
      <c r="Z73" s="141">
        <f>$DO$4</f>
        <v>31</v>
      </c>
      <c r="AA73" s="141">
        <f>$DP$4</f>
        <v>32</v>
      </c>
      <c r="AB73" s="141">
        <f>$DQ$4</f>
        <v>33</v>
      </c>
      <c r="AC73" s="141">
        <f>$DR$4</f>
        <v>34</v>
      </c>
      <c r="AD73" s="141">
        <f>$DS$4</f>
        <v>35</v>
      </c>
      <c r="AE73" s="141">
        <f>$DU$4</f>
        <v>37</v>
      </c>
      <c r="AF73" s="141">
        <f>$DV$4</f>
        <v>38</v>
      </c>
      <c r="AG73" s="141">
        <f>$DW$4</f>
        <v>39</v>
      </c>
      <c r="AH73" s="141">
        <f>$DX$4</f>
        <v>40</v>
      </c>
      <c r="AI73" s="141">
        <f>$DZ$4</f>
        <v>42</v>
      </c>
      <c r="AJ73" s="141">
        <f>$EB$4</f>
        <v>44</v>
      </c>
      <c r="AK73" s="141">
        <f>$EC$4</f>
        <v>45</v>
      </c>
      <c r="AL73" s="141">
        <f>$ED$4</f>
        <v>46</v>
      </c>
      <c r="AM73" s="141">
        <f>$EF$4</f>
        <v>48</v>
      </c>
      <c r="AN73" s="141">
        <f>$EJ$4</f>
        <v>52</v>
      </c>
      <c r="AO73" s="141">
        <f t="shared" ref="AO73:AO79" si="28">$EK$4</f>
        <v>53</v>
      </c>
      <c r="AP73" s="141">
        <f t="shared" ref="AP73:AP83" si="29">$EL$4</f>
        <v>54</v>
      </c>
      <c r="AQ73" s="113"/>
      <c r="AR73" s="129">
        <f t="shared" si="7"/>
        <v>5</v>
      </c>
      <c r="AS73" s="130">
        <f t="shared" si="8"/>
        <v>21</v>
      </c>
      <c r="AT73" s="131">
        <f t="shared" si="9"/>
        <v>19</v>
      </c>
      <c r="AU73" s="129">
        <f t="shared" si="10"/>
        <v>11</v>
      </c>
      <c r="AV73" s="132">
        <f t="shared" si="11"/>
        <v>1059</v>
      </c>
      <c r="AW73" s="129">
        <f t="shared" si="12"/>
        <v>7</v>
      </c>
      <c r="AX73" s="129">
        <f t="shared" si="13"/>
        <v>15</v>
      </c>
      <c r="AY73" s="113"/>
      <c r="AZ73" s="113"/>
      <c r="BA73" s="113"/>
      <c r="BB73" s="113"/>
      <c r="BC73" s="113"/>
      <c r="BD73" s="113"/>
      <c r="BE73" s="113"/>
      <c r="BF73" s="113"/>
      <c r="BG73" s="113"/>
      <c r="BH73" s="113"/>
      <c r="BI73" s="113"/>
      <c r="BJ73" s="113"/>
      <c r="BK73" s="113"/>
      <c r="BL73" s="113"/>
      <c r="BM73" s="113"/>
      <c r="BN73" s="113"/>
      <c r="BO73" s="113"/>
      <c r="BP73" s="113"/>
      <c r="IH73" s="1" t="s">
        <v>227</v>
      </c>
    </row>
    <row r="74" spans="2:242" ht="15" customHeight="1">
      <c r="B74" s="107" t="s">
        <v>68</v>
      </c>
      <c r="C74" s="155">
        <f>$CK$4</f>
        <v>1</v>
      </c>
      <c r="D74" s="155">
        <f>$CM$4</f>
        <v>3</v>
      </c>
      <c r="E74" s="155">
        <f>$CO$4</f>
        <v>5</v>
      </c>
      <c r="F74" s="141">
        <f>$CP$4</f>
        <v>6</v>
      </c>
      <c r="G74" s="141">
        <f>$CQ$4</f>
        <v>7</v>
      </c>
      <c r="H74" s="141">
        <f>$CR$4</f>
        <v>8</v>
      </c>
      <c r="I74" s="141">
        <f>$CS$4</f>
        <v>9</v>
      </c>
      <c r="J74" s="141">
        <f>$CU$4</f>
        <v>11</v>
      </c>
      <c r="K74" s="141">
        <f>$CX$4</f>
        <v>14</v>
      </c>
      <c r="L74" s="141">
        <f>$CY$4</f>
        <v>15</v>
      </c>
      <c r="M74" s="141">
        <f>$CZ$4</f>
        <v>16</v>
      </c>
      <c r="N74" s="141">
        <f>$DA$4</f>
        <v>17</v>
      </c>
      <c r="O74" s="141">
        <f>$DB$4</f>
        <v>18</v>
      </c>
      <c r="P74" s="141">
        <f>$DE$4</f>
        <v>21</v>
      </c>
      <c r="Q74" s="141">
        <f>$DF$4</f>
        <v>22</v>
      </c>
      <c r="R74" s="141">
        <f>$DG$4</f>
        <v>23</v>
      </c>
      <c r="S74" s="141">
        <f>$DH$4</f>
        <v>24</v>
      </c>
      <c r="T74" s="141">
        <f>$DI$4</f>
        <v>25</v>
      </c>
      <c r="U74" s="141">
        <f>$DJ$4</f>
        <v>26</v>
      </c>
      <c r="V74" s="141">
        <f>$DK$4</f>
        <v>27</v>
      </c>
      <c r="W74" s="141">
        <f>$DL$4</f>
        <v>28</v>
      </c>
      <c r="X74" s="141">
        <f>$DN$4</f>
        <v>30</v>
      </c>
      <c r="Y74" s="141">
        <f>$DP$4</f>
        <v>32</v>
      </c>
      <c r="Z74" s="141">
        <f>$DQ$4</f>
        <v>33</v>
      </c>
      <c r="AA74" s="141">
        <f>$DR$4</f>
        <v>34</v>
      </c>
      <c r="AB74" s="141">
        <f>$DS$4</f>
        <v>35</v>
      </c>
      <c r="AC74" s="141">
        <f>$DT$4</f>
        <v>36</v>
      </c>
      <c r="AD74" s="141">
        <f>$DU$4</f>
        <v>37</v>
      </c>
      <c r="AE74" s="141">
        <f>$DW$4</f>
        <v>39</v>
      </c>
      <c r="AF74" s="141">
        <f>$DX$4</f>
        <v>40</v>
      </c>
      <c r="AG74" s="141">
        <f>$DY$4</f>
        <v>41</v>
      </c>
      <c r="AH74" s="141">
        <f>$DZ$4</f>
        <v>42</v>
      </c>
      <c r="AI74" s="141">
        <f>$EA$4</f>
        <v>43</v>
      </c>
      <c r="AJ74" s="141">
        <f>$EC$4</f>
        <v>45</v>
      </c>
      <c r="AK74" s="141">
        <f>$EE$4</f>
        <v>47</v>
      </c>
      <c r="AL74" s="141">
        <f>$EG$4</f>
        <v>49</v>
      </c>
      <c r="AM74" s="141">
        <f>$EH$4</f>
        <v>50</v>
      </c>
      <c r="AN74" s="141">
        <f>$EJ$4</f>
        <v>52</v>
      </c>
      <c r="AO74" s="141">
        <f t="shared" si="28"/>
        <v>53</v>
      </c>
      <c r="AP74" s="141">
        <f t="shared" si="29"/>
        <v>54</v>
      </c>
      <c r="AQ74" s="113"/>
      <c r="AR74" s="129">
        <f t="shared" si="7"/>
        <v>5</v>
      </c>
      <c r="AS74" s="130">
        <f t="shared" si="8"/>
        <v>18</v>
      </c>
      <c r="AT74" s="131">
        <f t="shared" si="9"/>
        <v>22</v>
      </c>
      <c r="AU74" s="129">
        <f t="shared" si="10"/>
        <v>11</v>
      </c>
      <c r="AV74" s="132">
        <f t="shared" si="11"/>
        <v>1118</v>
      </c>
      <c r="AW74" s="129">
        <f t="shared" si="12"/>
        <v>6</v>
      </c>
      <c r="AX74" s="129">
        <f t="shared" si="13"/>
        <v>15</v>
      </c>
      <c r="AY74" s="11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  <c r="BO74" s="113"/>
      <c r="BP74" s="113"/>
      <c r="IH74" s="1" t="s">
        <v>227</v>
      </c>
    </row>
    <row r="75" spans="2:242" ht="15" customHeight="1">
      <c r="B75" s="107" t="s">
        <v>69</v>
      </c>
      <c r="C75" s="155">
        <f>$CL$4</f>
        <v>2</v>
      </c>
      <c r="D75" s="155">
        <f>$CN$4</f>
        <v>4</v>
      </c>
      <c r="E75" s="155">
        <f>$CP$4</f>
        <v>6</v>
      </c>
      <c r="F75" s="141">
        <f>$CQ$4</f>
        <v>7</v>
      </c>
      <c r="G75" s="141">
        <f>$CR$4</f>
        <v>8</v>
      </c>
      <c r="H75" s="141">
        <f>$CS$4</f>
        <v>9</v>
      </c>
      <c r="I75" s="141">
        <f>$CT$4</f>
        <v>10</v>
      </c>
      <c r="J75" s="141">
        <f>$CU$4</f>
        <v>11</v>
      </c>
      <c r="K75" s="141">
        <f>$CW$4</f>
        <v>13</v>
      </c>
      <c r="L75" s="141">
        <f>$CY$4</f>
        <v>15</v>
      </c>
      <c r="M75" s="141">
        <f>$CZ$4</f>
        <v>16</v>
      </c>
      <c r="N75" s="141">
        <f>$DA$4</f>
        <v>17</v>
      </c>
      <c r="O75" s="141">
        <f>$DB$4</f>
        <v>18</v>
      </c>
      <c r="P75" s="141">
        <f>$DD$4</f>
        <v>20</v>
      </c>
      <c r="Q75" s="141">
        <f>$DE$4</f>
        <v>21</v>
      </c>
      <c r="R75" s="141">
        <f>$DF$4</f>
        <v>22</v>
      </c>
      <c r="S75" s="141">
        <f>$DI$4</f>
        <v>25</v>
      </c>
      <c r="T75" s="141">
        <f>$DJ$4</f>
        <v>26</v>
      </c>
      <c r="U75" s="141">
        <f>$DK$4</f>
        <v>27</v>
      </c>
      <c r="V75" s="141">
        <f>$DL$4</f>
        <v>28</v>
      </c>
      <c r="W75" s="141">
        <f>$DM$4</f>
        <v>29</v>
      </c>
      <c r="X75" s="141">
        <f>$DN$4</f>
        <v>30</v>
      </c>
      <c r="Y75" s="141">
        <f>$DP$4</f>
        <v>32</v>
      </c>
      <c r="Z75" s="141">
        <f>$DQ$4</f>
        <v>33</v>
      </c>
      <c r="AA75" s="141">
        <f>$DT$4</f>
        <v>36</v>
      </c>
      <c r="AB75" s="141">
        <f>$DU$4</f>
        <v>37</v>
      </c>
      <c r="AC75" s="141">
        <f>$DV$4</f>
        <v>38</v>
      </c>
      <c r="AD75" s="141">
        <f>$DW$4</f>
        <v>39</v>
      </c>
      <c r="AE75" s="141">
        <f>$DX$4</f>
        <v>40</v>
      </c>
      <c r="AF75" s="141">
        <f>$DY$4</f>
        <v>41</v>
      </c>
      <c r="AG75" s="141">
        <f>$DZ$4</f>
        <v>42</v>
      </c>
      <c r="AH75" s="141">
        <f>$EA$4</f>
        <v>43</v>
      </c>
      <c r="AI75" s="141">
        <f>$EC$4</f>
        <v>45</v>
      </c>
      <c r="AJ75" s="141">
        <f>$ED$4</f>
        <v>46</v>
      </c>
      <c r="AK75" s="141">
        <f>$EE$4</f>
        <v>47</v>
      </c>
      <c r="AL75" s="141">
        <f>$EF$4</f>
        <v>48</v>
      </c>
      <c r="AM75" s="141">
        <f>$EH$4</f>
        <v>50</v>
      </c>
      <c r="AN75" s="141">
        <f>$EJ$4</f>
        <v>52</v>
      </c>
      <c r="AO75" s="141">
        <f t="shared" si="28"/>
        <v>53</v>
      </c>
      <c r="AP75" s="141">
        <f t="shared" si="29"/>
        <v>54</v>
      </c>
      <c r="AQ75" s="113"/>
      <c r="AR75" s="129">
        <f t="shared" si="7"/>
        <v>0</v>
      </c>
      <c r="AS75" s="130">
        <f t="shared" si="8"/>
        <v>22</v>
      </c>
      <c r="AT75" s="131">
        <f t="shared" si="9"/>
        <v>18</v>
      </c>
      <c r="AU75" s="129">
        <f t="shared" si="10"/>
        <v>11</v>
      </c>
      <c r="AV75" s="132">
        <f t="shared" si="11"/>
        <v>1140</v>
      </c>
      <c r="AW75" s="129">
        <f t="shared" si="12"/>
        <v>4</v>
      </c>
      <c r="AX75" s="129">
        <f t="shared" si="13"/>
        <v>14</v>
      </c>
      <c r="AY75" s="11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  <c r="BO75" s="113"/>
      <c r="BP75" s="113"/>
      <c r="IH75" s="1" t="s">
        <v>227</v>
      </c>
    </row>
    <row r="76" spans="2:242" ht="15" customHeight="1">
      <c r="B76" s="107" t="s">
        <v>70</v>
      </c>
      <c r="C76" s="155">
        <f>$CK$4</f>
        <v>1</v>
      </c>
      <c r="D76" s="155">
        <f>$CL$4</f>
        <v>2</v>
      </c>
      <c r="E76" s="155">
        <f>$CM$4</f>
        <v>3</v>
      </c>
      <c r="F76" s="141">
        <f>$CN$4</f>
        <v>4</v>
      </c>
      <c r="G76" s="141">
        <f>$CP$4</f>
        <v>6</v>
      </c>
      <c r="H76" s="141">
        <f>$CQ$4</f>
        <v>7</v>
      </c>
      <c r="I76" s="141">
        <f>$CR$4</f>
        <v>8</v>
      </c>
      <c r="J76" s="141">
        <f>$CT$4</f>
        <v>10</v>
      </c>
      <c r="K76" s="141">
        <f>$CU$4</f>
        <v>11</v>
      </c>
      <c r="L76" s="141">
        <f>$CX$4</f>
        <v>14</v>
      </c>
      <c r="M76" s="141">
        <f>$CY$4</f>
        <v>15</v>
      </c>
      <c r="N76" s="141">
        <f>$CZ$4</f>
        <v>16</v>
      </c>
      <c r="O76" s="141">
        <f>$DA$4</f>
        <v>17</v>
      </c>
      <c r="P76" s="141">
        <f>$DB$4</f>
        <v>18</v>
      </c>
      <c r="Q76" s="141">
        <f>$DC$4</f>
        <v>19</v>
      </c>
      <c r="R76" s="141">
        <f>$DD$4</f>
        <v>20</v>
      </c>
      <c r="S76" s="141">
        <f>$DF$4</f>
        <v>22</v>
      </c>
      <c r="T76" s="141">
        <f>$DG$4</f>
        <v>23</v>
      </c>
      <c r="U76" s="141">
        <f>$DH$4</f>
        <v>24</v>
      </c>
      <c r="V76" s="141">
        <f>$DI$4</f>
        <v>25</v>
      </c>
      <c r="W76" s="141">
        <f>$DJ$4</f>
        <v>26</v>
      </c>
      <c r="X76" s="141">
        <f>$DL$4</f>
        <v>28</v>
      </c>
      <c r="Y76" s="141">
        <f>$DM$4</f>
        <v>29</v>
      </c>
      <c r="Z76" s="141">
        <f>$DP$4</f>
        <v>32</v>
      </c>
      <c r="AA76" s="141">
        <f>$DQ$4</f>
        <v>33</v>
      </c>
      <c r="AB76" s="141">
        <f>$DR$4</f>
        <v>34</v>
      </c>
      <c r="AC76" s="141">
        <f>$DS$4</f>
        <v>35</v>
      </c>
      <c r="AD76" s="141">
        <f>$DT$4</f>
        <v>36</v>
      </c>
      <c r="AE76" s="141">
        <f>$DU$4</f>
        <v>37</v>
      </c>
      <c r="AF76" s="141">
        <f>$DV$4</f>
        <v>38</v>
      </c>
      <c r="AG76" s="141">
        <f>$DW$4</f>
        <v>39</v>
      </c>
      <c r="AH76" s="141">
        <f>$DY$4</f>
        <v>41</v>
      </c>
      <c r="AI76" s="141">
        <f>$DZ$4</f>
        <v>42</v>
      </c>
      <c r="AJ76" s="141">
        <f>$EA$4</f>
        <v>43</v>
      </c>
      <c r="AK76" s="141">
        <f>$EC$4</f>
        <v>45</v>
      </c>
      <c r="AL76" s="141">
        <f>$ED$4</f>
        <v>46</v>
      </c>
      <c r="AM76" s="141">
        <f>$EI$4</f>
        <v>51</v>
      </c>
      <c r="AN76" s="141">
        <f>$EJ$4</f>
        <v>52</v>
      </c>
      <c r="AO76" s="141">
        <f t="shared" si="28"/>
        <v>53</v>
      </c>
      <c r="AP76" s="141">
        <f t="shared" si="29"/>
        <v>54</v>
      </c>
      <c r="AQ76" s="113"/>
      <c r="AR76" s="129">
        <f t="shared" si="7"/>
        <v>5</v>
      </c>
      <c r="AS76" s="130">
        <f t="shared" si="8"/>
        <v>21</v>
      </c>
      <c r="AT76" s="131">
        <f t="shared" si="9"/>
        <v>19</v>
      </c>
      <c r="AU76" s="129">
        <f t="shared" si="10"/>
        <v>12</v>
      </c>
      <c r="AV76" s="132">
        <f t="shared" si="11"/>
        <v>1059</v>
      </c>
      <c r="AW76" s="129">
        <f t="shared" si="12"/>
        <v>5</v>
      </c>
      <c r="AX76" s="129">
        <f t="shared" si="13"/>
        <v>12</v>
      </c>
      <c r="AY76" s="11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  <c r="BO76" s="113"/>
      <c r="BP76" s="113"/>
      <c r="IH76" s="1" t="s">
        <v>227</v>
      </c>
    </row>
    <row r="77" spans="2:242" ht="15" customHeight="1">
      <c r="B77" s="107" t="s">
        <v>71</v>
      </c>
      <c r="C77" s="155">
        <f>$CK$4</f>
        <v>1</v>
      </c>
      <c r="D77" s="155">
        <f>$CL$4</f>
        <v>2</v>
      </c>
      <c r="E77" s="155">
        <f>$CM$4</f>
        <v>3</v>
      </c>
      <c r="F77" s="141">
        <f>$CN$4</f>
        <v>4</v>
      </c>
      <c r="G77" s="141">
        <f>$CP$4</f>
        <v>6</v>
      </c>
      <c r="H77" s="141">
        <f>$CR$4</f>
        <v>8</v>
      </c>
      <c r="I77" s="141">
        <f>$CS$4</f>
        <v>9</v>
      </c>
      <c r="J77" s="141">
        <f>$CT$4</f>
        <v>10</v>
      </c>
      <c r="K77" s="141">
        <f>$CU$4</f>
        <v>11</v>
      </c>
      <c r="L77" s="141">
        <f>$CV$4</f>
        <v>12</v>
      </c>
      <c r="M77" s="141">
        <f>$CW$4</f>
        <v>13</v>
      </c>
      <c r="N77" s="141">
        <f>$CX$4</f>
        <v>14</v>
      </c>
      <c r="O77" s="141">
        <f>$CY$4</f>
        <v>15</v>
      </c>
      <c r="P77" s="141">
        <f>$CZ$4</f>
        <v>16</v>
      </c>
      <c r="Q77" s="141">
        <f>$DA$4</f>
        <v>17</v>
      </c>
      <c r="R77" s="141">
        <f>$DB$4</f>
        <v>18</v>
      </c>
      <c r="S77" s="141">
        <f>$DD$4</f>
        <v>20</v>
      </c>
      <c r="T77" s="141">
        <f>$DE$4</f>
        <v>21</v>
      </c>
      <c r="U77" s="141">
        <f>$DF$4</f>
        <v>22</v>
      </c>
      <c r="V77" s="141">
        <f>$DG$4</f>
        <v>23</v>
      </c>
      <c r="W77" s="141">
        <f>$DH$4</f>
        <v>24</v>
      </c>
      <c r="X77" s="141">
        <f>$DK$4</f>
        <v>27</v>
      </c>
      <c r="Y77" s="141">
        <f>$DL$4</f>
        <v>28</v>
      </c>
      <c r="Z77" s="141">
        <f>$DO$4</f>
        <v>31</v>
      </c>
      <c r="AA77" s="141">
        <f>$DP$4</f>
        <v>32</v>
      </c>
      <c r="AB77" s="141">
        <f>$DR$4</f>
        <v>34</v>
      </c>
      <c r="AC77" s="141">
        <f>$DT$4</f>
        <v>36</v>
      </c>
      <c r="AD77" s="141">
        <f>$DU$4</f>
        <v>37</v>
      </c>
      <c r="AE77" s="141">
        <f>$DV$4</f>
        <v>38</v>
      </c>
      <c r="AF77" s="141">
        <f>$DX$4</f>
        <v>40</v>
      </c>
      <c r="AG77" s="141">
        <f>$EA$4</f>
        <v>43</v>
      </c>
      <c r="AH77" s="141">
        <f>$EB$4</f>
        <v>44</v>
      </c>
      <c r="AI77" s="141">
        <f>$EC$4</f>
        <v>45</v>
      </c>
      <c r="AJ77" s="141">
        <f>$ED$4</f>
        <v>46</v>
      </c>
      <c r="AK77" s="141">
        <f>$EE$4</f>
        <v>47</v>
      </c>
      <c r="AL77" s="141">
        <f>$EG$4</f>
        <v>49</v>
      </c>
      <c r="AM77" s="141">
        <f>$EH$4</f>
        <v>50</v>
      </c>
      <c r="AN77" s="141">
        <f>$EI$4</f>
        <v>51</v>
      </c>
      <c r="AO77" s="141">
        <f t="shared" si="28"/>
        <v>53</v>
      </c>
      <c r="AP77" s="141">
        <f t="shared" si="29"/>
        <v>54</v>
      </c>
      <c r="AQ77" s="113"/>
      <c r="AR77" s="129">
        <f t="shared" si="7"/>
        <v>5</v>
      </c>
      <c r="AS77" s="130">
        <f t="shared" si="8"/>
        <v>22</v>
      </c>
      <c r="AT77" s="131">
        <f t="shared" si="9"/>
        <v>18</v>
      </c>
      <c r="AU77" s="129">
        <f t="shared" si="10"/>
        <v>11</v>
      </c>
      <c r="AV77" s="132">
        <f t="shared" si="11"/>
        <v>1054</v>
      </c>
      <c r="AW77" s="129">
        <f t="shared" si="12"/>
        <v>7</v>
      </c>
      <c r="AX77" s="129">
        <f t="shared" si="13"/>
        <v>13</v>
      </c>
      <c r="AY77" s="11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  <c r="BO77" s="113"/>
      <c r="BP77" s="113"/>
      <c r="IH77" s="1" t="s">
        <v>227</v>
      </c>
    </row>
    <row r="78" spans="2:242" ht="15" customHeight="1">
      <c r="B78" s="107" t="s">
        <v>72</v>
      </c>
      <c r="C78" s="155">
        <f>$CL$4</f>
        <v>2</v>
      </c>
      <c r="D78" s="155">
        <f>$CM$4</f>
        <v>3</v>
      </c>
      <c r="E78" s="155">
        <f>$CO$4</f>
        <v>5</v>
      </c>
      <c r="F78" s="141">
        <f>$CQ$4</f>
        <v>7</v>
      </c>
      <c r="G78" s="141">
        <f>$CR$4</f>
        <v>8</v>
      </c>
      <c r="H78" s="141">
        <f>$CT$4</f>
        <v>10</v>
      </c>
      <c r="I78" s="141">
        <f>$CV$4</f>
        <v>12</v>
      </c>
      <c r="J78" s="141">
        <f>$CY$4</f>
        <v>15</v>
      </c>
      <c r="K78" s="141">
        <f>$CZ$4</f>
        <v>16</v>
      </c>
      <c r="L78" s="141">
        <f>$DA$4</f>
        <v>17</v>
      </c>
      <c r="M78" s="141">
        <f>$DB$4</f>
        <v>18</v>
      </c>
      <c r="N78" s="141">
        <f>$DD$4</f>
        <v>20</v>
      </c>
      <c r="O78" s="141">
        <f>$DF$4</f>
        <v>22</v>
      </c>
      <c r="P78" s="141">
        <f>$DG$4</f>
        <v>23</v>
      </c>
      <c r="Q78" s="141">
        <f>$DH$4</f>
        <v>24</v>
      </c>
      <c r="R78" s="141">
        <f>$DI$4</f>
        <v>25</v>
      </c>
      <c r="S78" s="141">
        <f>$DJ$4</f>
        <v>26</v>
      </c>
      <c r="T78" s="141">
        <f>$DK$4</f>
        <v>27</v>
      </c>
      <c r="U78" s="141">
        <f>$DM$4</f>
        <v>29</v>
      </c>
      <c r="V78" s="141">
        <f>$DN$4</f>
        <v>30</v>
      </c>
      <c r="W78" s="141">
        <f>$DO$4</f>
        <v>31</v>
      </c>
      <c r="X78" s="141">
        <f>$DP$4</f>
        <v>32</v>
      </c>
      <c r="Y78" s="141">
        <f>$DR$4</f>
        <v>34</v>
      </c>
      <c r="Z78" s="141">
        <f>$DS$4</f>
        <v>35</v>
      </c>
      <c r="AA78" s="141">
        <f>$DT$4</f>
        <v>36</v>
      </c>
      <c r="AB78" s="141">
        <f>$DU$4</f>
        <v>37</v>
      </c>
      <c r="AC78" s="141">
        <f>$DV$4</f>
        <v>38</v>
      </c>
      <c r="AD78" s="141">
        <f>$DX$4</f>
        <v>40</v>
      </c>
      <c r="AE78" s="141">
        <f>$DZ$4</f>
        <v>42</v>
      </c>
      <c r="AF78" s="141">
        <f>$EA$4</f>
        <v>43</v>
      </c>
      <c r="AG78" s="141">
        <f>$EB$4</f>
        <v>44</v>
      </c>
      <c r="AH78" s="141">
        <f>$EC$4</f>
        <v>45</v>
      </c>
      <c r="AI78" s="141">
        <f>$ED$4</f>
        <v>46</v>
      </c>
      <c r="AJ78" s="141">
        <f>$EE$4</f>
        <v>47</v>
      </c>
      <c r="AK78" s="141">
        <f>$EF$4</f>
        <v>48</v>
      </c>
      <c r="AL78" s="141">
        <f>$EG$4</f>
        <v>49</v>
      </c>
      <c r="AM78" s="141">
        <f>$EH$4</f>
        <v>50</v>
      </c>
      <c r="AN78" s="141">
        <f>$EI$4</f>
        <v>51</v>
      </c>
      <c r="AO78" s="141">
        <f t="shared" si="28"/>
        <v>53</v>
      </c>
      <c r="AP78" s="141">
        <f t="shared" si="29"/>
        <v>54</v>
      </c>
      <c r="AQ78" s="113"/>
      <c r="AR78" s="129">
        <f t="shared" si="7"/>
        <v>5</v>
      </c>
      <c r="AS78" s="130">
        <f t="shared" si="8"/>
        <v>22</v>
      </c>
      <c r="AT78" s="131">
        <f t="shared" si="9"/>
        <v>18</v>
      </c>
      <c r="AU78" s="129">
        <f t="shared" si="10"/>
        <v>12</v>
      </c>
      <c r="AV78" s="132">
        <f t="shared" si="11"/>
        <v>1194</v>
      </c>
      <c r="AW78" s="129">
        <f t="shared" si="12"/>
        <v>5</v>
      </c>
      <c r="AX78" s="129">
        <f t="shared" si="13"/>
        <v>13</v>
      </c>
      <c r="AY78" s="11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  <c r="BO78" s="113"/>
      <c r="BP78" s="113"/>
      <c r="IH78" s="1" t="s">
        <v>227</v>
      </c>
    </row>
    <row r="79" spans="2:242" ht="15" customHeight="1">
      <c r="B79" s="107" t="s">
        <v>73</v>
      </c>
      <c r="C79" s="155">
        <f>$CK$4</f>
        <v>1</v>
      </c>
      <c r="D79" s="155">
        <f>$CM$4</f>
        <v>3</v>
      </c>
      <c r="E79" s="155">
        <f>$CO$4</f>
        <v>5</v>
      </c>
      <c r="F79" s="141">
        <f>$CP$4</f>
        <v>6</v>
      </c>
      <c r="G79" s="141">
        <f>$CR$4</f>
        <v>8</v>
      </c>
      <c r="H79" s="141">
        <f>$CS$4</f>
        <v>9</v>
      </c>
      <c r="I79" s="141">
        <f>$CU$4</f>
        <v>11</v>
      </c>
      <c r="J79" s="141">
        <f>$CV$4</f>
        <v>12</v>
      </c>
      <c r="K79" s="141">
        <f>$CX$4</f>
        <v>14</v>
      </c>
      <c r="L79" s="141">
        <f>$DA$4</f>
        <v>17</v>
      </c>
      <c r="M79" s="141">
        <f>$DB$4</f>
        <v>18</v>
      </c>
      <c r="N79" s="141">
        <f>$DC$4</f>
        <v>19</v>
      </c>
      <c r="O79" s="141">
        <f>$DD$4</f>
        <v>20</v>
      </c>
      <c r="P79" s="141">
        <f>$DE$4</f>
        <v>21</v>
      </c>
      <c r="Q79" s="141">
        <f>$DF$4</f>
        <v>22</v>
      </c>
      <c r="R79" s="141">
        <f>$DG$4</f>
        <v>23</v>
      </c>
      <c r="S79" s="141">
        <f>$DI$4</f>
        <v>25</v>
      </c>
      <c r="T79" s="141">
        <f>$DJ$4</f>
        <v>26</v>
      </c>
      <c r="U79" s="141">
        <f>$DL$4</f>
        <v>28</v>
      </c>
      <c r="V79" s="141">
        <f>$DM$4</f>
        <v>29</v>
      </c>
      <c r="W79" s="141">
        <f>$DN$4</f>
        <v>30</v>
      </c>
      <c r="X79" s="141">
        <f>$DP$4</f>
        <v>32</v>
      </c>
      <c r="Y79" s="141">
        <f>$DQ$4</f>
        <v>33</v>
      </c>
      <c r="Z79" s="141">
        <f>$DR$4</f>
        <v>34</v>
      </c>
      <c r="AA79" s="141">
        <f>$DS$4</f>
        <v>35</v>
      </c>
      <c r="AB79" s="141">
        <f>$DT$4</f>
        <v>36</v>
      </c>
      <c r="AC79" s="141">
        <f>$DU$4</f>
        <v>37</v>
      </c>
      <c r="AD79" s="141">
        <f>$DX$4</f>
        <v>40</v>
      </c>
      <c r="AE79" s="141">
        <f>$DZ$4</f>
        <v>42</v>
      </c>
      <c r="AF79" s="141">
        <f>$EA$4</f>
        <v>43</v>
      </c>
      <c r="AG79" s="141">
        <f>$EB$4</f>
        <v>44</v>
      </c>
      <c r="AH79" s="141">
        <f>$EC$4</f>
        <v>45</v>
      </c>
      <c r="AI79" s="141">
        <f>$EE$4</f>
        <v>47</v>
      </c>
      <c r="AJ79" s="141">
        <f>$EF$4</f>
        <v>48</v>
      </c>
      <c r="AK79" s="141">
        <f>$EG$4</f>
        <v>49</v>
      </c>
      <c r="AL79" s="141">
        <f>$EH$4</f>
        <v>50</v>
      </c>
      <c r="AM79" s="141">
        <f>$EI$4</f>
        <v>51</v>
      </c>
      <c r="AN79" s="141">
        <f>$EJ$4</f>
        <v>52</v>
      </c>
      <c r="AO79" s="141">
        <f t="shared" si="28"/>
        <v>53</v>
      </c>
      <c r="AP79" s="141">
        <f t="shared" si="29"/>
        <v>54</v>
      </c>
      <c r="AQ79" s="113"/>
      <c r="AR79" s="129">
        <f t="shared" si="7"/>
        <v>5</v>
      </c>
      <c r="AS79" s="130">
        <f t="shared" si="8"/>
        <v>20</v>
      </c>
      <c r="AT79" s="131">
        <f t="shared" si="9"/>
        <v>20</v>
      </c>
      <c r="AU79" s="129">
        <f t="shared" si="10"/>
        <v>11</v>
      </c>
      <c r="AV79" s="132">
        <f t="shared" si="11"/>
        <v>1172</v>
      </c>
      <c r="AW79" s="129">
        <f t="shared" si="12"/>
        <v>6</v>
      </c>
      <c r="AX79" s="129">
        <f t="shared" si="13"/>
        <v>14</v>
      </c>
      <c r="AY79" s="11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  <c r="BO79" s="113"/>
      <c r="BP79" s="113"/>
      <c r="IH79" s="1" t="s">
        <v>227</v>
      </c>
    </row>
    <row r="80" spans="2:242" ht="15" customHeight="1">
      <c r="B80" s="107" t="s">
        <v>74</v>
      </c>
      <c r="C80" s="155">
        <f>$CL$4</f>
        <v>2</v>
      </c>
      <c r="D80" s="155">
        <f>$CM$4</f>
        <v>3</v>
      </c>
      <c r="E80" s="155">
        <f>$CN$4</f>
        <v>4</v>
      </c>
      <c r="F80" s="141">
        <f>$CO$4</f>
        <v>5</v>
      </c>
      <c r="G80" s="141">
        <f>$CP$4</f>
        <v>6</v>
      </c>
      <c r="H80" s="141">
        <f>$CQ$4</f>
        <v>7</v>
      </c>
      <c r="I80" s="141">
        <f>$CR$4</f>
        <v>8</v>
      </c>
      <c r="J80" s="141">
        <f>$CT$4</f>
        <v>10</v>
      </c>
      <c r="K80" s="141">
        <f>$CU$4</f>
        <v>11</v>
      </c>
      <c r="L80" s="141">
        <f>$CW$4</f>
        <v>13</v>
      </c>
      <c r="M80" s="141">
        <f>$CY$4</f>
        <v>15</v>
      </c>
      <c r="N80" s="141">
        <f>$CZ$4</f>
        <v>16</v>
      </c>
      <c r="O80" s="141">
        <f>$DA$4</f>
        <v>17</v>
      </c>
      <c r="P80" s="141">
        <f>$DB$4</f>
        <v>18</v>
      </c>
      <c r="Q80" s="141">
        <f>$DC$4</f>
        <v>19</v>
      </c>
      <c r="R80" s="141">
        <f>$DD$4</f>
        <v>20</v>
      </c>
      <c r="S80" s="141">
        <f>$DF$4</f>
        <v>22</v>
      </c>
      <c r="T80" s="141">
        <f>$DG$4</f>
        <v>23</v>
      </c>
      <c r="U80" s="141">
        <f>$DH$4</f>
        <v>24</v>
      </c>
      <c r="V80" s="141">
        <f>$DI$4</f>
        <v>25</v>
      </c>
      <c r="W80" s="141">
        <f>$DJ$4</f>
        <v>26</v>
      </c>
      <c r="X80" s="141">
        <f>$DK$4</f>
        <v>27</v>
      </c>
      <c r="Y80" s="141">
        <f>$DN$4</f>
        <v>30</v>
      </c>
      <c r="Z80" s="141">
        <f>$DO$4</f>
        <v>31</v>
      </c>
      <c r="AA80" s="141">
        <f>$DQ$4</f>
        <v>33</v>
      </c>
      <c r="AB80" s="141">
        <f>$DS$4</f>
        <v>35</v>
      </c>
      <c r="AC80" s="141">
        <f>$DT$4</f>
        <v>36</v>
      </c>
      <c r="AD80" s="141">
        <f>$DU$4</f>
        <v>37</v>
      </c>
      <c r="AE80" s="141">
        <f>$DV$4</f>
        <v>38</v>
      </c>
      <c r="AF80" s="141">
        <f>$DW$4</f>
        <v>39</v>
      </c>
      <c r="AG80" s="141">
        <f>$DX$4</f>
        <v>40</v>
      </c>
      <c r="AH80" s="141">
        <f>$DY$4</f>
        <v>41</v>
      </c>
      <c r="AI80" s="141">
        <f>$DZ$4</f>
        <v>42</v>
      </c>
      <c r="AJ80" s="141">
        <f>$EB$4</f>
        <v>44</v>
      </c>
      <c r="AK80" s="141">
        <f>$ED$4</f>
        <v>46</v>
      </c>
      <c r="AL80" s="141">
        <f>$EE$4</f>
        <v>47</v>
      </c>
      <c r="AM80" s="141">
        <f>$EF$4</f>
        <v>48</v>
      </c>
      <c r="AN80" s="141">
        <f>$EG$4</f>
        <v>49</v>
      </c>
      <c r="AO80" s="141">
        <f>$EJ$4</f>
        <v>52</v>
      </c>
      <c r="AP80" s="141">
        <f t="shared" si="29"/>
        <v>54</v>
      </c>
      <c r="AQ80" s="113"/>
      <c r="AR80" s="129">
        <f t="shared" si="7"/>
        <v>4</v>
      </c>
      <c r="AS80" s="130">
        <f t="shared" si="8"/>
        <v>21</v>
      </c>
      <c r="AT80" s="131">
        <f t="shared" si="9"/>
        <v>19</v>
      </c>
      <c r="AU80" s="129">
        <f t="shared" si="10"/>
        <v>13</v>
      </c>
      <c r="AV80" s="132">
        <f t="shared" si="11"/>
        <v>1063</v>
      </c>
      <c r="AW80" s="129">
        <f t="shared" si="12"/>
        <v>5</v>
      </c>
      <c r="AX80" s="129">
        <f t="shared" si="13"/>
        <v>13</v>
      </c>
      <c r="AY80" s="11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  <c r="BO80" s="113"/>
      <c r="BP80" s="113"/>
      <c r="IH80" s="1" t="s">
        <v>227</v>
      </c>
    </row>
    <row r="81" spans="2:242" ht="15" customHeight="1">
      <c r="B81" s="107" t="s">
        <v>75</v>
      </c>
      <c r="C81" s="155">
        <f>$CK$4</f>
        <v>1</v>
      </c>
      <c r="D81" s="155">
        <f>$CL$4</f>
        <v>2</v>
      </c>
      <c r="E81" s="155">
        <f>$CM$4</f>
        <v>3</v>
      </c>
      <c r="F81" s="141">
        <f>$CO$4</f>
        <v>5</v>
      </c>
      <c r="G81" s="141">
        <f>$CP$4</f>
        <v>6</v>
      </c>
      <c r="H81" s="141">
        <f>$CR$4</f>
        <v>8</v>
      </c>
      <c r="I81" s="141">
        <f>$CS$4</f>
        <v>9</v>
      </c>
      <c r="J81" s="141">
        <f>$CT$4</f>
        <v>10</v>
      </c>
      <c r="K81" s="141">
        <f>$CW$4</f>
        <v>13</v>
      </c>
      <c r="L81" s="141">
        <f>$CX$4</f>
        <v>14</v>
      </c>
      <c r="M81" s="141">
        <f>$CY$4</f>
        <v>15</v>
      </c>
      <c r="N81" s="141">
        <f>$CZ$4</f>
        <v>16</v>
      </c>
      <c r="O81" s="141">
        <f>$DA$4</f>
        <v>17</v>
      </c>
      <c r="P81" s="141">
        <f>$DC$4</f>
        <v>19</v>
      </c>
      <c r="Q81" s="141">
        <f>$DD$4</f>
        <v>20</v>
      </c>
      <c r="R81" s="141">
        <f>$DE$4</f>
        <v>21</v>
      </c>
      <c r="S81" s="141">
        <f>$DG$4</f>
        <v>23</v>
      </c>
      <c r="T81" s="141">
        <f>$DH$4</f>
        <v>24</v>
      </c>
      <c r="U81" s="141">
        <f>$DI$4</f>
        <v>25</v>
      </c>
      <c r="V81" s="141">
        <f>$DJ$4</f>
        <v>26</v>
      </c>
      <c r="W81" s="141">
        <f>$DM$4</f>
        <v>29</v>
      </c>
      <c r="X81" s="141">
        <f>$DN$4</f>
        <v>30</v>
      </c>
      <c r="Y81" s="141">
        <f>$DO$4</f>
        <v>31</v>
      </c>
      <c r="Z81" s="141">
        <f>$DP$4</f>
        <v>32</v>
      </c>
      <c r="AA81" s="141">
        <f>$DQ$4</f>
        <v>33</v>
      </c>
      <c r="AB81" s="141">
        <f>$DR$4</f>
        <v>34</v>
      </c>
      <c r="AC81" s="141">
        <f>$DS$4</f>
        <v>35</v>
      </c>
      <c r="AD81" s="141">
        <f>$DT$4</f>
        <v>36</v>
      </c>
      <c r="AE81" s="141">
        <f>$DU$4</f>
        <v>37</v>
      </c>
      <c r="AF81" s="141">
        <f>$DW$4</f>
        <v>39</v>
      </c>
      <c r="AG81" s="141">
        <f>$DX$4</f>
        <v>40</v>
      </c>
      <c r="AH81" s="141">
        <f>$DZ$4</f>
        <v>42</v>
      </c>
      <c r="AI81" s="141">
        <f>$EB$4</f>
        <v>44</v>
      </c>
      <c r="AJ81" s="141">
        <f>$ED$4</f>
        <v>46</v>
      </c>
      <c r="AK81" s="141">
        <f>$EE$4</f>
        <v>47</v>
      </c>
      <c r="AL81" s="141">
        <f>$EG$4</f>
        <v>49</v>
      </c>
      <c r="AM81" s="141">
        <f>$EH$4</f>
        <v>50</v>
      </c>
      <c r="AN81" s="141">
        <f>$EI$4</f>
        <v>51</v>
      </c>
      <c r="AO81" s="141">
        <f>$EK$4</f>
        <v>53</v>
      </c>
      <c r="AP81" s="141">
        <f t="shared" si="29"/>
        <v>54</v>
      </c>
      <c r="AQ81" s="113"/>
      <c r="AR81" s="129">
        <f t="shared" si="7"/>
        <v>6</v>
      </c>
      <c r="AS81" s="130">
        <f t="shared" si="8"/>
        <v>19</v>
      </c>
      <c r="AT81" s="131">
        <f t="shared" si="9"/>
        <v>21</v>
      </c>
      <c r="AU81" s="129">
        <f t="shared" si="10"/>
        <v>12</v>
      </c>
      <c r="AV81" s="132">
        <f t="shared" si="11"/>
        <v>1089</v>
      </c>
      <c r="AW81" s="129">
        <f t="shared" si="12"/>
        <v>8</v>
      </c>
      <c r="AX81" s="129">
        <f t="shared" si="13"/>
        <v>13</v>
      </c>
      <c r="AY81" s="11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  <c r="BO81" s="113"/>
      <c r="BP81" s="113"/>
      <c r="IH81" s="1" t="s">
        <v>227</v>
      </c>
    </row>
    <row r="82" spans="2:242" ht="15" customHeight="1">
      <c r="B82" s="107" t="s">
        <v>76</v>
      </c>
      <c r="C82" s="155">
        <f>$CK$4</f>
        <v>1</v>
      </c>
      <c r="D82" s="155">
        <f>$CM$4</f>
        <v>3</v>
      </c>
      <c r="E82" s="155">
        <f>$CN$4</f>
        <v>4</v>
      </c>
      <c r="F82" s="141">
        <f>$CP$4</f>
        <v>6</v>
      </c>
      <c r="G82" s="141">
        <f>$CR$4</f>
        <v>8</v>
      </c>
      <c r="H82" s="141">
        <f>$CS$4</f>
        <v>9</v>
      </c>
      <c r="I82" s="141">
        <f>$CT$4</f>
        <v>10</v>
      </c>
      <c r="J82" s="141">
        <f>$CV$4</f>
        <v>12</v>
      </c>
      <c r="K82" s="141">
        <f>$CW$4</f>
        <v>13</v>
      </c>
      <c r="L82" s="141">
        <f>$CX$4</f>
        <v>14</v>
      </c>
      <c r="M82" s="141">
        <f>$CY$4</f>
        <v>15</v>
      </c>
      <c r="N82" s="141">
        <f>$DA$4</f>
        <v>17</v>
      </c>
      <c r="O82" s="141">
        <f>$DC$4</f>
        <v>19</v>
      </c>
      <c r="P82" s="141">
        <f>$DD$4</f>
        <v>20</v>
      </c>
      <c r="Q82" s="141">
        <f>$DE$4</f>
        <v>21</v>
      </c>
      <c r="R82" s="141">
        <f>$DF$4</f>
        <v>22</v>
      </c>
      <c r="S82" s="141">
        <f>$DG$4</f>
        <v>23</v>
      </c>
      <c r="T82" s="141">
        <f>$DH$4</f>
        <v>24</v>
      </c>
      <c r="U82" s="141">
        <f>$DJ$4</f>
        <v>26</v>
      </c>
      <c r="V82" s="141">
        <f>$DK$4</f>
        <v>27</v>
      </c>
      <c r="W82" s="141">
        <f>$DL$4</f>
        <v>28</v>
      </c>
      <c r="X82" s="141">
        <f>$DM$4</f>
        <v>29</v>
      </c>
      <c r="Y82" s="141">
        <f>$DN$4</f>
        <v>30</v>
      </c>
      <c r="Z82" s="141">
        <f>$DO$4</f>
        <v>31</v>
      </c>
      <c r="AA82" s="141">
        <f>$DP$4</f>
        <v>32</v>
      </c>
      <c r="AB82" s="141">
        <f>$DT$4</f>
        <v>36</v>
      </c>
      <c r="AC82" s="141">
        <f>$DU$4</f>
        <v>37</v>
      </c>
      <c r="AD82" s="141">
        <f>$DV$4</f>
        <v>38</v>
      </c>
      <c r="AE82" s="141">
        <f>$DW$4</f>
        <v>39</v>
      </c>
      <c r="AF82" s="141">
        <f>$DX$4</f>
        <v>40</v>
      </c>
      <c r="AG82" s="141">
        <f>$DZ$4</f>
        <v>42</v>
      </c>
      <c r="AH82" s="141">
        <f>$EA$4</f>
        <v>43</v>
      </c>
      <c r="AI82" s="141">
        <f>$EC$4</f>
        <v>45</v>
      </c>
      <c r="AJ82" s="141">
        <f>$ED$4</f>
        <v>46</v>
      </c>
      <c r="AK82" s="141">
        <f>$EE$4</f>
        <v>47</v>
      </c>
      <c r="AL82" s="141">
        <f>$EG$4</f>
        <v>49</v>
      </c>
      <c r="AM82" s="141">
        <f>$EH$4</f>
        <v>50</v>
      </c>
      <c r="AN82" s="141">
        <f>$EI$4</f>
        <v>51</v>
      </c>
      <c r="AO82" s="141">
        <f>$EJ$4</f>
        <v>52</v>
      </c>
      <c r="AP82" s="141">
        <f t="shared" si="29"/>
        <v>54</v>
      </c>
      <c r="AQ82" s="113"/>
      <c r="AR82" s="129">
        <f t="shared" si="7"/>
        <v>5</v>
      </c>
      <c r="AS82" s="130">
        <f t="shared" si="8"/>
        <v>21</v>
      </c>
      <c r="AT82" s="131">
        <f t="shared" si="9"/>
        <v>19</v>
      </c>
      <c r="AU82" s="129">
        <f t="shared" si="10"/>
        <v>10</v>
      </c>
      <c r="AV82" s="132">
        <f t="shared" si="11"/>
        <v>1113</v>
      </c>
      <c r="AW82" s="129">
        <f t="shared" si="12"/>
        <v>5</v>
      </c>
      <c r="AX82" s="129">
        <f t="shared" si="13"/>
        <v>15</v>
      </c>
      <c r="AY82" s="113"/>
      <c r="AZ82" s="113"/>
      <c r="BA82" s="113"/>
      <c r="BB82" s="113"/>
      <c r="BC82" s="113"/>
      <c r="BD82" s="113"/>
      <c r="BE82" s="113"/>
      <c r="BF82" s="113"/>
      <c r="BG82" s="113"/>
      <c r="BH82" s="113"/>
      <c r="BI82" s="113"/>
      <c r="BJ82" s="113"/>
      <c r="BK82" s="113"/>
      <c r="BL82" s="113"/>
      <c r="BM82" s="113"/>
      <c r="BN82" s="113"/>
      <c r="BO82" s="113"/>
      <c r="BP82" s="113"/>
      <c r="IH82" s="1" t="s">
        <v>227</v>
      </c>
    </row>
    <row r="83" spans="2:242" ht="15" customHeight="1">
      <c r="B83" s="107" t="s">
        <v>77</v>
      </c>
      <c r="C83" s="155">
        <f>$CK$4</f>
        <v>1</v>
      </c>
      <c r="D83" s="155">
        <f>$CL$4</f>
        <v>2</v>
      </c>
      <c r="E83" s="155">
        <f>$CM$4</f>
        <v>3</v>
      </c>
      <c r="F83" s="141">
        <f>$CN$4</f>
        <v>4</v>
      </c>
      <c r="G83" s="141">
        <f>$CO$4</f>
        <v>5</v>
      </c>
      <c r="H83" s="141">
        <f>$CP$4</f>
        <v>6</v>
      </c>
      <c r="I83" s="141">
        <f>$CQ$4</f>
        <v>7</v>
      </c>
      <c r="J83" s="141">
        <f>$CR$4</f>
        <v>8</v>
      </c>
      <c r="K83" s="141">
        <f>$CS$4</f>
        <v>9</v>
      </c>
      <c r="L83" s="141">
        <f>$CU$4</f>
        <v>11</v>
      </c>
      <c r="M83" s="141">
        <f>$CW$4</f>
        <v>13</v>
      </c>
      <c r="N83" s="141">
        <f>$CX$4</f>
        <v>14</v>
      </c>
      <c r="O83" s="141">
        <f>$CY$4</f>
        <v>15</v>
      </c>
      <c r="P83" s="141">
        <f>$CZ$4</f>
        <v>16</v>
      </c>
      <c r="Q83" s="141">
        <f>$DC$4</f>
        <v>19</v>
      </c>
      <c r="R83" s="141">
        <f>$DF$4</f>
        <v>22</v>
      </c>
      <c r="S83" s="141">
        <f>$DH$4</f>
        <v>24</v>
      </c>
      <c r="T83" s="141">
        <f>$DI$4</f>
        <v>25</v>
      </c>
      <c r="U83" s="141">
        <f>$DL$4</f>
        <v>28</v>
      </c>
      <c r="V83" s="141">
        <f>$DO$4</f>
        <v>31</v>
      </c>
      <c r="W83" s="141">
        <f>$DP$4</f>
        <v>32</v>
      </c>
      <c r="X83" s="141">
        <f>$DQ$4</f>
        <v>33</v>
      </c>
      <c r="Y83" s="141">
        <f>$DS$4</f>
        <v>35</v>
      </c>
      <c r="Z83" s="141">
        <f>$DT$4</f>
        <v>36</v>
      </c>
      <c r="AA83" s="141">
        <f>$DV$4</f>
        <v>38</v>
      </c>
      <c r="AB83" s="141">
        <f>$DW$4</f>
        <v>39</v>
      </c>
      <c r="AC83" s="141">
        <f>$DX$4</f>
        <v>40</v>
      </c>
      <c r="AD83" s="141">
        <f>$DY$4</f>
        <v>41</v>
      </c>
      <c r="AE83" s="141">
        <f>$DZ$4</f>
        <v>42</v>
      </c>
      <c r="AF83" s="141">
        <f>$EA$4</f>
        <v>43</v>
      </c>
      <c r="AG83" s="141">
        <f>$EC$4</f>
        <v>45</v>
      </c>
      <c r="AH83" s="141">
        <f>$ED$4</f>
        <v>46</v>
      </c>
      <c r="AI83" s="141">
        <f>$EE$4</f>
        <v>47</v>
      </c>
      <c r="AJ83" s="141">
        <f>$EF$4</f>
        <v>48</v>
      </c>
      <c r="AK83" s="141">
        <f>$EG$4</f>
        <v>49</v>
      </c>
      <c r="AL83" s="141">
        <f>$EH$4</f>
        <v>50</v>
      </c>
      <c r="AM83" s="141">
        <f>$EI$4</f>
        <v>51</v>
      </c>
      <c r="AN83" s="141">
        <f>$EJ$4</f>
        <v>52</v>
      </c>
      <c r="AO83" s="141">
        <f>$EK$4</f>
        <v>53</v>
      </c>
      <c r="AP83" s="141">
        <f t="shared" si="29"/>
        <v>54</v>
      </c>
      <c r="AQ83" s="113"/>
      <c r="AR83" s="129">
        <f t="shared" si="7"/>
        <v>5</v>
      </c>
      <c r="AS83" s="130">
        <f t="shared" si="8"/>
        <v>19</v>
      </c>
      <c r="AT83" s="131">
        <f t="shared" si="9"/>
        <v>21</v>
      </c>
      <c r="AU83" s="129">
        <f t="shared" si="10"/>
        <v>12</v>
      </c>
      <c r="AV83" s="132">
        <f t="shared" si="11"/>
        <v>1137</v>
      </c>
      <c r="AW83" s="129">
        <f t="shared" si="12"/>
        <v>6</v>
      </c>
      <c r="AX83" s="129">
        <f t="shared" si="13"/>
        <v>13</v>
      </c>
      <c r="AY83" s="11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  <c r="BO83" s="113"/>
      <c r="BP83" s="113"/>
      <c r="IH83" s="1" t="s">
        <v>227</v>
      </c>
    </row>
    <row r="84" spans="2:242" ht="15" customHeight="1">
      <c r="B84" s="107" t="s">
        <v>78</v>
      </c>
      <c r="C84" s="155">
        <f>$CL$4</f>
        <v>2</v>
      </c>
      <c r="D84" s="155">
        <f>$CM$4</f>
        <v>3</v>
      </c>
      <c r="E84" s="155">
        <f>$CN$4</f>
        <v>4</v>
      </c>
      <c r="F84" s="141">
        <f>$CO$4</f>
        <v>5</v>
      </c>
      <c r="G84" s="141">
        <f>$CQ$4</f>
        <v>7</v>
      </c>
      <c r="H84" s="141">
        <f>$CR$4</f>
        <v>8</v>
      </c>
      <c r="I84" s="141">
        <f>$CS$4</f>
        <v>9</v>
      </c>
      <c r="J84" s="141">
        <f>$CT$4</f>
        <v>10</v>
      </c>
      <c r="K84" s="141">
        <f>$CU$4</f>
        <v>11</v>
      </c>
      <c r="L84" s="141">
        <f>$CV$4</f>
        <v>12</v>
      </c>
      <c r="M84" s="141">
        <f>$CW$4</f>
        <v>13</v>
      </c>
      <c r="N84" s="141">
        <f>$CX$4</f>
        <v>14</v>
      </c>
      <c r="O84" s="141">
        <f>$CY$4</f>
        <v>15</v>
      </c>
      <c r="P84" s="141">
        <f>$CZ$4</f>
        <v>16</v>
      </c>
      <c r="Q84" s="141">
        <f>$DB$4</f>
        <v>18</v>
      </c>
      <c r="R84" s="141">
        <f>$DC$4</f>
        <v>19</v>
      </c>
      <c r="S84" s="141">
        <f>$DE$4</f>
        <v>21</v>
      </c>
      <c r="T84" s="141">
        <f>$DH$4</f>
        <v>24</v>
      </c>
      <c r="U84" s="141">
        <f>$DI$4</f>
        <v>25</v>
      </c>
      <c r="V84" s="141">
        <f>$DJ$4</f>
        <v>26</v>
      </c>
      <c r="W84" s="141">
        <f>$DK$4</f>
        <v>27</v>
      </c>
      <c r="X84" s="141">
        <f>$DL$4</f>
        <v>28</v>
      </c>
      <c r="Y84" s="141">
        <f>$DM$4</f>
        <v>29</v>
      </c>
      <c r="Z84" s="141">
        <f>$DN$4</f>
        <v>30</v>
      </c>
      <c r="AA84" s="141">
        <f>$DO$4</f>
        <v>31</v>
      </c>
      <c r="AB84" s="141">
        <f>$DP$4</f>
        <v>32</v>
      </c>
      <c r="AC84" s="141">
        <f>$DR$4</f>
        <v>34</v>
      </c>
      <c r="AD84" s="141">
        <f>$DS$4</f>
        <v>35</v>
      </c>
      <c r="AE84" s="141">
        <f>$DT$4</f>
        <v>36</v>
      </c>
      <c r="AF84" s="141">
        <f>$DU$4</f>
        <v>37</v>
      </c>
      <c r="AG84" s="141">
        <f>$DV$4</f>
        <v>38</v>
      </c>
      <c r="AH84" s="141">
        <f>$DW$4</f>
        <v>39</v>
      </c>
      <c r="AI84" s="141">
        <f>$DX$4</f>
        <v>40</v>
      </c>
      <c r="AJ84" s="141">
        <f>$DY$4</f>
        <v>41</v>
      </c>
      <c r="AK84" s="141">
        <f>$DZ$4</f>
        <v>42</v>
      </c>
      <c r="AL84" s="141">
        <f>$EC$4</f>
        <v>45</v>
      </c>
      <c r="AM84" s="141">
        <f>$ED$4</f>
        <v>46</v>
      </c>
      <c r="AN84" s="141">
        <f>$EE$4</f>
        <v>47</v>
      </c>
      <c r="AO84" s="141">
        <f>$EF$4</f>
        <v>48</v>
      </c>
      <c r="AP84" s="141">
        <f>$EI$4</f>
        <v>51</v>
      </c>
      <c r="AQ84" s="113"/>
      <c r="AR84" s="129">
        <f t="shared" si="7"/>
        <v>4</v>
      </c>
      <c r="AS84" s="130">
        <f t="shared" si="8"/>
        <v>20</v>
      </c>
      <c r="AT84" s="131">
        <f t="shared" si="9"/>
        <v>20</v>
      </c>
      <c r="AU84" s="129">
        <f t="shared" si="10"/>
        <v>12</v>
      </c>
      <c r="AV84" s="132">
        <f t="shared" si="11"/>
        <v>1018</v>
      </c>
      <c r="AW84" s="129">
        <f t="shared" si="12"/>
        <v>7</v>
      </c>
      <c r="AX84" s="129">
        <f t="shared" si="13"/>
        <v>15</v>
      </c>
      <c r="AY84" s="11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  <c r="BO84" s="113"/>
      <c r="BP84" s="113"/>
      <c r="IH84" s="1" t="s">
        <v>227</v>
      </c>
    </row>
    <row r="85" spans="2:242" ht="15" customHeight="1">
      <c r="B85" s="107" t="s">
        <v>79</v>
      </c>
      <c r="C85" s="155">
        <f>$CK$4</f>
        <v>1</v>
      </c>
      <c r="D85" s="155">
        <f>$CL$4</f>
        <v>2</v>
      </c>
      <c r="E85" s="155">
        <f>$CM$4</f>
        <v>3</v>
      </c>
      <c r="F85" s="141">
        <f>$CN$4</f>
        <v>4</v>
      </c>
      <c r="G85" s="141">
        <f>$CO$4</f>
        <v>5</v>
      </c>
      <c r="H85" s="141">
        <f>$CP$4</f>
        <v>6</v>
      </c>
      <c r="I85" s="141">
        <f>$CQ$4</f>
        <v>7</v>
      </c>
      <c r="J85" s="141">
        <f>$CR$4</f>
        <v>8</v>
      </c>
      <c r="K85" s="141">
        <f>$CS$4</f>
        <v>9</v>
      </c>
      <c r="L85" s="141">
        <f>$CT$4</f>
        <v>10</v>
      </c>
      <c r="M85" s="141">
        <f>$CU$4</f>
        <v>11</v>
      </c>
      <c r="N85" s="141">
        <f>$CV$4</f>
        <v>12</v>
      </c>
      <c r="O85" s="141">
        <f>$CW$4</f>
        <v>13</v>
      </c>
      <c r="P85" s="141">
        <f>$DA$4</f>
        <v>17</v>
      </c>
      <c r="Q85" s="141">
        <f>$DB$4</f>
        <v>18</v>
      </c>
      <c r="R85" s="141">
        <f>$DD$4</f>
        <v>20</v>
      </c>
      <c r="S85" s="141">
        <f>$DE$4</f>
        <v>21</v>
      </c>
      <c r="T85" s="141">
        <f>$DF$4</f>
        <v>22</v>
      </c>
      <c r="U85" s="141">
        <f>$DH$4</f>
        <v>24</v>
      </c>
      <c r="V85" s="141">
        <f>$DI$4</f>
        <v>25</v>
      </c>
      <c r="W85" s="141">
        <f>$DJ$4</f>
        <v>26</v>
      </c>
      <c r="X85" s="141">
        <f>$DK$4</f>
        <v>27</v>
      </c>
      <c r="Y85" s="141">
        <f>$DL$4</f>
        <v>28</v>
      </c>
      <c r="Z85" s="141">
        <f>$DN$4</f>
        <v>30</v>
      </c>
      <c r="AA85" s="141">
        <f>$DQ$4</f>
        <v>33</v>
      </c>
      <c r="AB85" s="141">
        <f>$DS$4</f>
        <v>35</v>
      </c>
      <c r="AC85" s="141">
        <f>$DT$4</f>
        <v>36</v>
      </c>
      <c r="AD85" s="141">
        <f>$DU$4</f>
        <v>37</v>
      </c>
      <c r="AE85" s="141">
        <f>$DV$4</f>
        <v>38</v>
      </c>
      <c r="AF85" s="141">
        <f>$DW$4</f>
        <v>39</v>
      </c>
      <c r="AG85" s="141">
        <f>$DX$4</f>
        <v>40</v>
      </c>
      <c r="AH85" s="141">
        <f>$DY$4</f>
        <v>41</v>
      </c>
      <c r="AI85" s="141">
        <f>$DZ$4</f>
        <v>42</v>
      </c>
      <c r="AJ85" s="141">
        <f>$EA$4</f>
        <v>43</v>
      </c>
      <c r="AK85" s="141">
        <f>$EB$4</f>
        <v>44</v>
      </c>
      <c r="AL85" s="141">
        <f>$EF$4</f>
        <v>48</v>
      </c>
      <c r="AM85" s="141">
        <f>$EG$4</f>
        <v>49</v>
      </c>
      <c r="AN85" s="141">
        <f>$EI$4</f>
        <v>51</v>
      </c>
      <c r="AO85" s="141">
        <f>$EJ$4</f>
        <v>52</v>
      </c>
      <c r="AP85" s="141">
        <f>$EL$4</f>
        <v>54</v>
      </c>
      <c r="AQ85" s="113"/>
      <c r="AR85" s="129">
        <f t="shared" ref="AR85:AR117" si="30">SUMPRODUCT(COUNTIF($AF$10:$AK$10,C85:AP85))</f>
        <v>5</v>
      </c>
      <c r="AS85" s="130">
        <f t="shared" ref="AS85:AS117" si="31">COUNTA(C85:AP85)-SUMPRODUCT(MOD(C85:AP85,2))</f>
        <v>21</v>
      </c>
      <c r="AT85" s="131">
        <f t="shared" ref="AT85:AT117" si="32">SUMPRODUCT(MOD(C85:AP85,2))</f>
        <v>19</v>
      </c>
      <c r="AU85" s="129">
        <f t="shared" ref="AU85:AU117" si="33">SUMPRODUCT(COUNTIF($CM$8:$DB$8,C85:AP85))</f>
        <v>10</v>
      </c>
      <c r="AV85" s="132">
        <f t="shared" ref="AV85:AV117" si="34">SUM(C85:AP85)</f>
        <v>1031</v>
      </c>
      <c r="AW85" s="129">
        <f t="shared" ref="AW85:AW117" si="35">SUMPRODUCT(COUNTIF($CM$10:$CU$10,C85:AP85))</f>
        <v>7</v>
      </c>
      <c r="AX85" s="129">
        <f t="shared" ref="AX85:AX117" si="36">SUMPRODUCT(COUNTIF($CM$12:$DF$12,C85:AP85))</f>
        <v>16</v>
      </c>
      <c r="AY85" s="11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  <c r="BO85" s="113"/>
      <c r="BP85" s="113"/>
      <c r="IH85" s="1" t="s">
        <v>227</v>
      </c>
    </row>
    <row r="86" spans="2:242" ht="15" customHeight="1">
      <c r="B86" s="107" t="s">
        <v>80</v>
      </c>
      <c r="C86" s="155">
        <f>$CK$4</f>
        <v>1</v>
      </c>
      <c r="D86" s="155">
        <f>$CL$4</f>
        <v>2</v>
      </c>
      <c r="E86" s="155">
        <f>$CM$4</f>
        <v>3</v>
      </c>
      <c r="F86" s="141">
        <f>$CN$4</f>
        <v>4</v>
      </c>
      <c r="G86" s="141">
        <f>$CO$4</f>
        <v>5</v>
      </c>
      <c r="H86" s="141">
        <f>$CQ$4</f>
        <v>7</v>
      </c>
      <c r="I86" s="141">
        <f>$CR$4</f>
        <v>8</v>
      </c>
      <c r="J86" s="141">
        <f>$CS$4</f>
        <v>9</v>
      </c>
      <c r="K86" s="141">
        <f>$CT$4</f>
        <v>10</v>
      </c>
      <c r="L86" s="141">
        <f>$CU$4</f>
        <v>11</v>
      </c>
      <c r="M86" s="141">
        <f>$CV$4</f>
        <v>12</v>
      </c>
      <c r="N86" s="141">
        <f>$DA$4</f>
        <v>17</v>
      </c>
      <c r="O86" s="141">
        <f>$DB$4</f>
        <v>18</v>
      </c>
      <c r="P86" s="141">
        <f>$DC$4</f>
        <v>19</v>
      </c>
      <c r="Q86" s="141">
        <f>$DD$4</f>
        <v>20</v>
      </c>
      <c r="R86" s="141">
        <f>$DE$4</f>
        <v>21</v>
      </c>
      <c r="S86" s="141">
        <f>$DH$4</f>
        <v>24</v>
      </c>
      <c r="T86" s="141">
        <f>$DJ$4</f>
        <v>26</v>
      </c>
      <c r="U86" s="141">
        <f>$DL$4</f>
        <v>28</v>
      </c>
      <c r="V86" s="141">
        <f>$DM$4</f>
        <v>29</v>
      </c>
      <c r="W86" s="141">
        <f>$DN$4</f>
        <v>30</v>
      </c>
      <c r="X86" s="141">
        <f>$DO$4</f>
        <v>31</v>
      </c>
      <c r="Y86" s="141">
        <f>$DQ$4</f>
        <v>33</v>
      </c>
      <c r="Z86" s="141">
        <f>$DR$4</f>
        <v>34</v>
      </c>
      <c r="AA86" s="141">
        <f>$DU$4</f>
        <v>37</v>
      </c>
      <c r="AB86" s="141">
        <f>$DV$4</f>
        <v>38</v>
      </c>
      <c r="AC86" s="141">
        <f>$DW$4</f>
        <v>39</v>
      </c>
      <c r="AD86" s="141">
        <f>$DY$4</f>
        <v>41</v>
      </c>
      <c r="AE86" s="141">
        <f>$DZ$4</f>
        <v>42</v>
      </c>
      <c r="AF86" s="141">
        <f>$EA$4</f>
        <v>43</v>
      </c>
      <c r="AG86" s="141">
        <f>$EB$4</f>
        <v>44</v>
      </c>
      <c r="AH86" s="141">
        <f>$EC$4</f>
        <v>45</v>
      </c>
      <c r="AI86" s="141">
        <f>$ED$4</f>
        <v>46</v>
      </c>
      <c r="AJ86" s="141">
        <f>$EF$4</f>
        <v>48</v>
      </c>
      <c r="AK86" s="141">
        <f>$EG$4</f>
        <v>49</v>
      </c>
      <c r="AL86" s="141">
        <f>$EH$4</f>
        <v>50</v>
      </c>
      <c r="AM86" s="141">
        <f>$EI$4</f>
        <v>51</v>
      </c>
      <c r="AN86" s="141">
        <f>$EJ$4</f>
        <v>52</v>
      </c>
      <c r="AO86" s="141">
        <f>$EK$4</f>
        <v>53</v>
      </c>
      <c r="AP86" s="141">
        <f>$EL$4</f>
        <v>54</v>
      </c>
      <c r="AQ86" s="113"/>
      <c r="AR86" s="129">
        <f t="shared" si="30"/>
        <v>5</v>
      </c>
      <c r="AS86" s="130">
        <f t="shared" si="31"/>
        <v>20</v>
      </c>
      <c r="AT86" s="131">
        <f t="shared" si="32"/>
        <v>20</v>
      </c>
      <c r="AU86" s="129">
        <f t="shared" si="33"/>
        <v>13</v>
      </c>
      <c r="AV86" s="132">
        <f t="shared" si="34"/>
        <v>1134</v>
      </c>
      <c r="AW86" s="129">
        <f t="shared" si="35"/>
        <v>7</v>
      </c>
      <c r="AX86" s="129">
        <f t="shared" si="36"/>
        <v>14</v>
      </c>
      <c r="AY86" s="11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  <c r="BO86" s="113"/>
      <c r="BP86" s="113"/>
      <c r="IH86" s="1" t="s">
        <v>227</v>
      </c>
    </row>
    <row r="87" spans="2:242" ht="15" customHeight="1">
      <c r="B87" s="107" t="s">
        <v>81</v>
      </c>
      <c r="C87" s="155">
        <f>$CL$4</f>
        <v>2</v>
      </c>
      <c r="D87" s="155">
        <f>$CM$4</f>
        <v>3</v>
      </c>
      <c r="E87" s="155">
        <f>$CN$4</f>
        <v>4</v>
      </c>
      <c r="F87" s="141">
        <f>$CO$4</f>
        <v>5</v>
      </c>
      <c r="G87" s="141">
        <f>$CP$4</f>
        <v>6</v>
      </c>
      <c r="H87" s="141">
        <f>$CQ$4</f>
        <v>7</v>
      </c>
      <c r="I87" s="141">
        <f>$CR$4</f>
        <v>8</v>
      </c>
      <c r="J87" s="141">
        <f>$CT$4</f>
        <v>10</v>
      </c>
      <c r="K87" s="141">
        <f>$CU$4</f>
        <v>11</v>
      </c>
      <c r="L87" s="141">
        <f>$CV$4</f>
        <v>12</v>
      </c>
      <c r="M87" s="141">
        <f>$CW$4</f>
        <v>13</v>
      </c>
      <c r="N87" s="141">
        <f>$CX$4</f>
        <v>14</v>
      </c>
      <c r="O87" s="141">
        <f>$CY$4</f>
        <v>15</v>
      </c>
      <c r="P87" s="141">
        <f>$DA$4</f>
        <v>17</v>
      </c>
      <c r="Q87" s="141">
        <f>$DC$4</f>
        <v>19</v>
      </c>
      <c r="R87" s="141">
        <f>$DD$4</f>
        <v>20</v>
      </c>
      <c r="S87" s="141">
        <f>$DF$4</f>
        <v>22</v>
      </c>
      <c r="T87" s="141">
        <f>$DG$4</f>
        <v>23</v>
      </c>
      <c r="U87" s="141">
        <f>$DI$4</f>
        <v>25</v>
      </c>
      <c r="V87" s="141">
        <f>$DK$4</f>
        <v>27</v>
      </c>
      <c r="W87" s="141">
        <f>$DL$4</f>
        <v>28</v>
      </c>
      <c r="X87" s="141">
        <f>$DM$4</f>
        <v>29</v>
      </c>
      <c r="Y87" s="141">
        <f>$DN$4</f>
        <v>30</v>
      </c>
      <c r="Z87" s="141">
        <f>$DP$4</f>
        <v>32</v>
      </c>
      <c r="AA87" s="141">
        <f>$DQ$4</f>
        <v>33</v>
      </c>
      <c r="AB87" s="141">
        <f>$DR$4</f>
        <v>34</v>
      </c>
      <c r="AC87" s="141">
        <f>$DS$4</f>
        <v>35</v>
      </c>
      <c r="AD87" s="141">
        <f>$DT$4</f>
        <v>36</v>
      </c>
      <c r="AE87" s="141">
        <f>$DU$4</f>
        <v>37</v>
      </c>
      <c r="AF87" s="141">
        <f>$DV$4</f>
        <v>38</v>
      </c>
      <c r="AG87" s="141">
        <f>$DW$4</f>
        <v>39</v>
      </c>
      <c r="AH87" s="141">
        <f>$DY$4</f>
        <v>41</v>
      </c>
      <c r="AI87" s="141">
        <f>$DZ$4</f>
        <v>42</v>
      </c>
      <c r="AJ87" s="141">
        <f>$EA$4</f>
        <v>43</v>
      </c>
      <c r="AK87" s="141">
        <f>$EB$4</f>
        <v>44</v>
      </c>
      <c r="AL87" s="141">
        <f>$EC$4</f>
        <v>45</v>
      </c>
      <c r="AM87" s="141">
        <f>$EF$4</f>
        <v>48</v>
      </c>
      <c r="AN87" s="141">
        <f>$EI$4</f>
        <v>51</v>
      </c>
      <c r="AO87" s="141">
        <f>$EJ$4</f>
        <v>52</v>
      </c>
      <c r="AP87" s="141">
        <f>$EL$4</f>
        <v>54</v>
      </c>
      <c r="AQ87" s="113"/>
      <c r="AR87" s="129">
        <f t="shared" si="30"/>
        <v>4</v>
      </c>
      <c r="AS87" s="130">
        <f t="shared" si="31"/>
        <v>20</v>
      </c>
      <c r="AT87" s="131">
        <f t="shared" si="32"/>
        <v>20</v>
      </c>
      <c r="AU87" s="129">
        <f t="shared" si="33"/>
        <v>13</v>
      </c>
      <c r="AV87" s="132">
        <f t="shared" si="34"/>
        <v>1054</v>
      </c>
      <c r="AW87" s="129">
        <f t="shared" si="35"/>
        <v>6</v>
      </c>
      <c r="AX87" s="129">
        <f t="shared" si="36"/>
        <v>14</v>
      </c>
      <c r="AY87" s="11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  <c r="BO87" s="113"/>
      <c r="BP87" s="113"/>
      <c r="IH87" s="1" t="s">
        <v>227</v>
      </c>
    </row>
    <row r="88" spans="2:242" ht="15" customHeight="1">
      <c r="B88" s="107" t="s">
        <v>82</v>
      </c>
      <c r="C88" s="155">
        <f>$CK$4</f>
        <v>1</v>
      </c>
      <c r="D88" s="155">
        <f>$CL$4</f>
        <v>2</v>
      </c>
      <c r="E88" s="155">
        <f>$CN$4</f>
        <v>4</v>
      </c>
      <c r="F88" s="141">
        <f>$CP$4</f>
        <v>6</v>
      </c>
      <c r="G88" s="141">
        <f>$CU$4</f>
        <v>11</v>
      </c>
      <c r="H88" s="141">
        <f>$CV$4</f>
        <v>12</v>
      </c>
      <c r="I88" s="141">
        <f>$CW$4</f>
        <v>13</v>
      </c>
      <c r="J88" s="141">
        <f>$CX$4</f>
        <v>14</v>
      </c>
      <c r="K88" s="141">
        <f>$CY$4</f>
        <v>15</v>
      </c>
      <c r="L88" s="141">
        <f>$CZ$4</f>
        <v>16</v>
      </c>
      <c r="M88" s="141">
        <f>$DA$4</f>
        <v>17</v>
      </c>
      <c r="N88" s="141">
        <f>$DB$4</f>
        <v>18</v>
      </c>
      <c r="O88" s="141">
        <f>$DC$4</f>
        <v>19</v>
      </c>
      <c r="P88" s="141">
        <f>$DF$4</f>
        <v>22</v>
      </c>
      <c r="Q88" s="141">
        <f>$DG$4</f>
        <v>23</v>
      </c>
      <c r="R88" s="141">
        <f>$DH$4</f>
        <v>24</v>
      </c>
      <c r="S88" s="141">
        <f>$DI$4</f>
        <v>25</v>
      </c>
      <c r="T88" s="141">
        <f>$DJ$4</f>
        <v>26</v>
      </c>
      <c r="U88" s="141">
        <f>$DK$4</f>
        <v>27</v>
      </c>
      <c r="V88" s="141">
        <f>$DL$4</f>
        <v>28</v>
      </c>
      <c r="W88" s="141">
        <f>$DM$4</f>
        <v>29</v>
      </c>
      <c r="X88" s="141">
        <f>$DN$4</f>
        <v>30</v>
      </c>
      <c r="Y88" s="141">
        <f>$DO$4</f>
        <v>31</v>
      </c>
      <c r="Z88" s="141">
        <f>$DP$4</f>
        <v>32</v>
      </c>
      <c r="AA88" s="141">
        <f>$DQ$4</f>
        <v>33</v>
      </c>
      <c r="AB88" s="141">
        <f>$DR$4</f>
        <v>34</v>
      </c>
      <c r="AC88" s="141">
        <f>$DS$4</f>
        <v>35</v>
      </c>
      <c r="AD88" s="141">
        <f>$DT$4</f>
        <v>36</v>
      </c>
      <c r="AE88" s="141">
        <f>$DU$4</f>
        <v>37</v>
      </c>
      <c r="AF88" s="141">
        <f>$DV$4</f>
        <v>38</v>
      </c>
      <c r="AG88" s="141">
        <f>$DX$4</f>
        <v>40</v>
      </c>
      <c r="AH88" s="141">
        <f>$DZ$4</f>
        <v>42</v>
      </c>
      <c r="AI88" s="141">
        <f>$EA$4</f>
        <v>43</v>
      </c>
      <c r="AJ88" s="141">
        <f>$EB$4</f>
        <v>44</v>
      </c>
      <c r="AK88" s="141">
        <f>$EE$4</f>
        <v>47</v>
      </c>
      <c r="AL88" s="141">
        <f>$EF$4</f>
        <v>48</v>
      </c>
      <c r="AM88" s="141">
        <f>$EG$4</f>
        <v>49</v>
      </c>
      <c r="AN88" s="141">
        <f>$EH$4</f>
        <v>50</v>
      </c>
      <c r="AO88" s="141">
        <f>$EK$4</f>
        <v>53</v>
      </c>
      <c r="AP88" s="141">
        <f>$EL$4</f>
        <v>54</v>
      </c>
      <c r="AQ88" s="113"/>
      <c r="AR88" s="129">
        <f t="shared" si="30"/>
        <v>3</v>
      </c>
      <c r="AS88" s="130">
        <f t="shared" si="31"/>
        <v>22</v>
      </c>
      <c r="AT88" s="131">
        <f t="shared" si="32"/>
        <v>18</v>
      </c>
      <c r="AU88" s="129">
        <f t="shared" si="33"/>
        <v>12</v>
      </c>
      <c r="AV88" s="132">
        <f t="shared" si="34"/>
        <v>1128</v>
      </c>
      <c r="AW88" s="129">
        <f t="shared" si="35"/>
        <v>4</v>
      </c>
      <c r="AX88" s="129">
        <f t="shared" si="36"/>
        <v>12</v>
      </c>
      <c r="AY88" s="11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  <c r="BO88" s="113"/>
      <c r="BP88" s="113"/>
      <c r="IH88" s="1" t="s">
        <v>227</v>
      </c>
    </row>
    <row r="89" spans="2:242" ht="15" customHeight="1">
      <c r="B89" s="107" t="s">
        <v>83</v>
      </c>
      <c r="C89" s="155">
        <f>$CL$4</f>
        <v>2</v>
      </c>
      <c r="D89" s="155">
        <f>$CN$4</f>
        <v>4</v>
      </c>
      <c r="E89" s="155">
        <f>$CO$4</f>
        <v>5</v>
      </c>
      <c r="F89" s="141">
        <f>$CP$4</f>
        <v>6</v>
      </c>
      <c r="G89" s="141">
        <f>$CT$4</f>
        <v>10</v>
      </c>
      <c r="H89" s="141">
        <f>$CU$4</f>
        <v>11</v>
      </c>
      <c r="I89" s="141">
        <f>$CV$4</f>
        <v>12</v>
      </c>
      <c r="J89" s="141">
        <f>$CW$4</f>
        <v>13</v>
      </c>
      <c r="K89" s="141">
        <f>$CX$4</f>
        <v>14</v>
      </c>
      <c r="L89" s="141">
        <f>$CY$4</f>
        <v>15</v>
      </c>
      <c r="M89" s="141">
        <f>$CZ$4</f>
        <v>16</v>
      </c>
      <c r="N89" s="141">
        <f>$DA$4</f>
        <v>17</v>
      </c>
      <c r="O89" s="141">
        <f>$DB$4</f>
        <v>18</v>
      </c>
      <c r="P89" s="141">
        <f>$DC$4</f>
        <v>19</v>
      </c>
      <c r="Q89" s="141">
        <f>$DE$4</f>
        <v>21</v>
      </c>
      <c r="R89" s="141">
        <f>$DF$4</f>
        <v>22</v>
      </c>
      <c r="S89" s="141">
        <f>$DH$4</f>
        <v>24</v>
      </c>
      <c r="T89" s="141">
        <f>$DJ$4</f>
        <v>26</v>
      </c>
      <c r="U89" s="141">
        <f>$DK$4</f>
        <v>27</v>
      </c>
      <c r="V89" s="141">
        <f>$DL$4</f>
        <v>28</v>
      </c>
      <c r="W89" s="141">
        <f>$DM$4</f>
        <v>29</v>
      </c>
      <c r="X89" s="141">
        <f>$DN$4</f>
        <v>30</v>
      </c>
      <c r="Y89" s="141">
        <f>$DP$4</f>
        <v>32</v>
      </c>
      <c r="Z89" s="141">
        <f>$DR$4</f>
        <v>34</v>
      </c>
      <c r="AA89" s="141">
        <f>$DS$4</f>
        <v>35</v>
      </c>
      <c r="AB89" s="141">
        <f>$DT$4</f>
        <v>36</v>
      </c>
      <c r="AC89" s="141">
        <f>$DU$4</f>
        <v>37</v>
      </c>
      <c r="AD89" s="141">
        <f>$DV$4</f>
        <v>38</v>
      </c>
      <c r="AE89" s="141">
        <f>$DX$4</f>
        <v>40</v>
      </c>
      <c r="AF89" s="141">
        <f>$DY$4</f>
        <v>41</v>
      </c>
      <c r="AG89" s="141">
        <f>$DZ$4</f>
        <v>42</v>
      </c>
      <c r="AH89" s="141">
        <f>$EA$4</f>
        <v>43</v>
      </c>
      <c r="AI89" s="141">
        <f>$EB$4</f>
        <v>44</v>
      </c>
      <c r="AJ89" s="141">
        <f>$ED$4</f>
        <v>46</v>
      </c>
      <c r="AK89" s="141">
        <f>$EE$4</f>
        <v>47</v>
      </c>
      <c r="AL89" s="141">
        <f>$EF$4</f>
        <v>48</v>
      </c>
      <c r="AM89" s="141">
        <f>$EH$4</f>
        <v>50</v>
      </c>
      <c r="AN89" s="141">
        <f>$EI$4</f>
        <v>51</v>
      </c>
      <c r="AO89" s="141">
        <f>$EJ$4</f>
        <v>52</v>
      </c>
      <c r="AP89" s="141">
        <f>$EL$4</f>
        <v>54</v>
      </c>
      <c r="AQ89" s="113"/>
      <c r="AR89" s="129">
        <f t="shared" si="30"/>
        <v>3</v>
      </c>
      <c r="AS89" s="130">
        <f t="shared" si="31"/>
        <v>25</v>
      </c>
      <c r="AT89" s="131">
        <f t="shared" si="32"/>
        <v>15</v>
      </c>
      <c r="AU89" s="129">
        <f t="shared" si="33"/>
        <v>11</v>
      </c>
      <c r="AV89" s="132">
        <f t="shared" si="34"/>
        <v>1139</v>
      </c>
      <c r="AW89" s="129">
        <f t="shared" si="35"/>
        <v>5</v>
      </c>
      <c r="AX89" s="129">
        <f t="shared" si="36"/>
        <v>13</v>
      </c>
      <c r="AY89" s="11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  <c r="BO89" s="113"/>
      <c r="BP89" s="113"/>
      <c r="IH89" s="1" t="s">
        <v>227</v>
      </c>
    </row>
    <row r="90" spans="2:242" ht="15" customHeight="1">
      <c r="B90" s="107" t="s">
        <v>84</v>
      </c>
      <c r="C90" s="155">
        <f>$CK$4</f>
        <v>1</v>
      </c>
      <c r="D90" s="155">
        <f>$CL$4</f>
        <v>2</v>
      </c>
      <c r="E90" s="155">
        <f>$CN$4</f>
        <v>4</v>
      </c>
      <c r="F90" s="141">
        <f>$CO$4</f>
        <v>5</v>
      </c>
      <c r="G90" s="141">
        <f>$CP$4</f>
        <v>6</v>
      </c>
      <c r="H90" s="141">
        <f>$CR$4</f>
        <v>8</v>
      </c>
      <c r="I90" s="141">
        <f>$CS$4</f>
        <v>9</v>
      </c>
      <c r="J90" s="141">
        <f>$CT$4</f>
        <v>10</v>
      </c>
      <c r="K90" s="141">
        <f>$CV$4</f>
        <v>12</v>
      </c>
      <c r="L90" s="141">
        <f>$CW$4</f>
        <v>13</v>
      </c>
      <c r="M90" s="141">
        <f>$CX$4</f>
        <v>14</v>
      </c>
      <c r="N90" s="141">
        <f>$CY$4</f>
        <v>15</v>
      </c>
      <c r="O90" s="141">
        <f>$CZ$4</f>
        <v>16</v>
      </c>
      <c r="P90" s="141">
        <f>$DA$4</f>
        <v>17</v>
      </c>
      <c r="Q90" s="141">
        <f>$DB$4</f>
        <v>18</v>
      </c>
      <c r="R90" s="141">
        <f>$DC$4</f>
        <v>19</v>
      </c>
      <c r="S90" s="141">
        <f>$DD$4</f>
        <v>20</v>
      </c>
      <c r="T90" s="141">
        <f>$DE$4</f>
        <v>21</v>
      </c>
      <c r="U90" s="141">
        <f>$DF$4</f>
        <v>22</v>
      </c>
      <c r="V90" s="141">
        <f>$DI$4</f>
        <v>25</v>
      </c>
      <c r="W90" s="141">
        <f>$DJ$4</f>
        <v>26</v>
      </c>
      <c r="X90" s="141">
        <f>$DL$4</f>
        <v>28</v>
      </c>
      <c r="Y90" s="141">
        <f>$DM$4</f>
        <v>29</v>
      </c>
      <c r="Z90" s="141">
        <f>$DN$4</f>
        <v>30</v>
      </c>
      <c r="AA90" s="141">
        <f>$DO$4</f>
        <v>31</v>
      </c>
      <c r="AB90" s="141">
        <f>$DP$4</f>
        <v>32</v>
      </c>
      <c r="AC90" s="141">
        <f>$DQ$4</f>
        <v>33</v>
      </c>
      <c r="AD90" s="141">
        <f>$DR$4</f>
        <v>34</v>
      </c>
      <c r="AE90" s="141">
        <f>$DT$4</f>
        <v>36</v>
      </c>
      <c r="AF90" s="141">
        <f>$DU$4</f>
        <v>37</v>
      </c>
      <c r="AG90" s="141">
        <f>$DV$4</f>
        <v>38</v>
      </c>
      <c r="AH90" s="141">
        <f>$DW$4</f>
        <v>39</v>
      </c>
      <c r="AI90" s="141">
        <f>$DZ$4</f>
        <v>42</v>
      </c>
      <c r="AJ90" s="141">
        <f>$EA$4</f>
        <v>43</v>
      </c>
      <c r="AK90" s="141">
        <f>$ED$4</f>
        <v>46</v>
      </c>
      <c r="AL90" s="141">
        <f>$EF$4</f>
        <v>48</v>
      </c>
      <c r="AM90" s="141">
        <f>$EG$4</f>
        <v>49</v>
      </c>
      <c r="AN90" s="141">
        <f>$EH$4</f>
        <v>50</v>
      </c>
      <c r="AO90" s="141">
        <f>$EI$4</f>
        <v>51</v>
      </c>
      <c r="AP90" s="141">
        <f>$EK$4</f>
        <v>53</v>
      </c>
      <c r="AQ90" s="113"/>
      <c r="AR90" s="129">
        <f t="shared" si="30"/>
        <v>3</v>
      </c>
      <c r="AS90" s="130">
        <f t="shared" si="31"/>
        <v>22</v>
      </c>
      <c r="AT90" s="131">
        <f t="shared" si="32"/>
        <v>18</v>
      </c>
      <c r="AU90" s="129">
        <f t="shared" si="33"/>
        <v>10</v>
      </c>
      <c r="AV90" s="132">
        <f t="shared" si="34"/>
        <v>1032</v>
      </c>
      <c r="AW90" s="129">
        <f t="shared" si="35"/>
        <v>7</v>
      </c>
      <c r="AX90" s="129">
        <f t="shared" si="36"/>
        <v>13</v>
      </c>
      <c r="AY90" s="11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  <c r="BO90" s="113"/>
      <c r="BP90" s="113"/>
      <c r="IH90" s="1" t="s">
        <v>227</v>
      </c>
    </row>
    <row r="91" spans="2:242" ht="15" customHeight="1">
      <c r="B91" s="107" t="s">
        <v>85</v>
      </c>
      <c r="C91" s="155">
        <f>$CK$4</f>
        <v>1</v>
      </c>
      <c r="D91" s="155">
        <f>$CL$4</f>
        <v>2</v>
      </c>
      <c r="E91" s="155">
        <f>$CM$4</f>
        <v>3</v>
      </c>
      <c r="F91" s="141">
        <f>$CN$4</f>
        <v>4</v>
      </c>
      <c r="G91" s="141">
        <f>$CP$4</f>
        <v>6</v>
      </c>
      <c r="H91" s="141">
        <f>$CQ$4</f>
        <v>7</v>
      </c>
      <c r="I91" s="141">
        <f>$CR$4</f>
        <v>8</v>
      </c>
      <c r="J91" s="141">
        <f>$CS$4</f>
        <v>9</v>
      </c>
      <c r="K91" s="141">
        <f>$CT$4</f>
        <v>10</v>
      </c>
      <c r="L91" s="141">
        <f>$CU$4</f>
        <v>11</v>
      </c>
      <c r="M91" s="141">
        <f>$CW$4</f>
        <v>13</v>
      </c>
      <c r="N91" s="141">
        <f>$CY$4</f>
        <v>15</v>
      </c>
      <c r="O91" s="141">
        <f>$CZ$4</f>
        <v>16</v>
      </c>
      <c r="P91" s="141">
        <f>$DA$4</f>
        <v>17</v>
      </c>
      <c r="Q91" s="141">
        <f>$DB$4</f>
        <v>18</v>
      </c>
      <c r="R91" s="141">
        <f>$DC$4</f>
        <v>19</v>
      </c>
      <c r="S91" s="141">
        <f>$DD$4</f>
        <v>20</v>
      </c>
      <c r="T91" s="141">
        <f>$DE$4</f>
        <v>21</v>
      </c>
      <c r="U91" s="141">
        <f>$DF$4</f>
        <v>22</v>
      </c>
      <c r="V91" s="141">
        <f>$DG$4</f>
        <v>23</v>
      </c>
      <c r="W91" s="141">
        <f>$DH$4</f>
        <v>24</v>
      </c>
      <c r="X91" s="141">
        <f>$DJ$4</f>
        <v>26</v>
      </c>
      <c r="Y91" s="141">
        <f>$DK$4</f>
        <v>27</v>
      </c>
      <c r="Z91" s="141">
        <f>$DL$4</f>
        <v>28</v>
      </c>
      <c r="AA91" s="141">
        <f>$DM$4</f>
        <v>29</v>
      </c>
      <c r="AB91" s="141">
        <f>$DO$4</f>
        <v>31</v>
      </c>
      <c r="AC91" s="141">
        <f>$DP$4</f>
        <v>32</v>
      </c>
      <c r="AD91" s="141">
        <f>$DR$4</f>
        <v>34</v>
      </c>
      <c r="AE91" s="141">
        <f>$DS$4</f>
        <v>35</v>
      </c>
      <c r="AF91" s="141">
        <f>$DW$4</f>
        <v>39</v>
      </c>
      <c r="AG91" s="141">
        <f>$DX$4</f>
        <v>40</v>
      </c>
      <c r="AH91" s="141">
        <f>$EA$4</f>
        <v>43</v>
      </c>
      <c r="AI91" s="141">
        <f>$EC$4</f>
        <v>45</v>
      </c>
      <c r="AJ91" s="141">
        <f>$ED$4</f>
        <v>46</v>
      </c>
      <c r="AK91" s="141">
        <f>$EE$4</f>
        <v>47</v>
      </c>
      <c r="AL91" s="141">
        <f>$EF$4</f>
        <v>48</v>
      </c>
      <c r="AM91" s="141">
        <f>$EG$4</f>
        <v>49</v>
      </c>
      <c r="AN91" s="141">
        <f>$EH$4</f>
        <v>50</v>
      </c>
      <c r="AO91" s="141">
        <f>$EJ$4</f>
        <v>52</v>
      </c>
      <c r="AP91" s="141">
        <f>$EL$4</f>
        <v>54</v>
      </c>
      <c r="AQ91" s="113"/>
      <c r="AR91" s="129">
        <f t="shared" si="30"/>
        <v>4</v>
      </c>
      <c r="AS91" s="130">
        <f t="shared" si="31"/>
        <v>20</v>
      </c>
      <c r="AT91" s="131">
        <f t="shared" si="32"/>
        <v>20</v>
      </c>
      <c r="AU91" s="129">
        <f t="shared" si="33"/>
        <v>12</v>
      </c>
      <c r="AV91" s="132">
        <f t="shared" si="34"/>
        <v>1024</v>
      </c>
      <c r="AW91" s="129">
        <f t="shared" si="35"/>
        <v>7</v>
      </c>
      <c r="AX91" s="129">
        <f t="shared" si="36"/>
        <v>12</v>
      </c>
      <c r="AY91" s="11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  <c r="BO91" s="113"/>
      <c r="BP91" s="113"/>
      <c r="IH91" s="1" t="s">
        <v>227</v>
      </c>
    </row>
    <row r="92" spans="2:242" ht="15" customHeight="1">
      <c r="B92" s="107" t="s">
        <v>86</v>
      </c>
      <c r="C92" s="155">
        <f>$CK$4</f>
        <v>1</v>
      </c>
      <c r="D92" s="155">
        <f>$CM$4</f>
        <v>3</v>
      </c>
      <c r="E92" s="155">
        <f>$CN$4</f>
        <v>4</v>
      </c>
      <c r="F92" s="141">
        <f>$CP$4</f>
        <v>6</v>
      </c>
      <c r="G92" s="141">
        <f>$CQ$4</f>
        <v>7</v>
      </c>
      <c r="H92" s="141">
        <f>$CS$4</f>
        <v>9</v>
      </c>
      <c r="I92" s="141">
        <f>$CT$4</f>
        <v>10</v>
      </c>
      <c r="J92" s="141">
        <f>$CV$4</f>
        <v>12</v>
      </c>
      <c r="K92" s="141">
        <f>$CW$4</f>
        <v>13</v>
      </c>
      <c r="L92" s="141">
        <f>$CX$4</f>
        <v>14</v>
      </c>
      <c r="M92" s="141">
        <f>$CY$4</f>
        <v>15</v>
      </c>
      <c r="N92" s="141">
        <f>$CZ$4</f>
        <v>16</v>
      </c>
      <c r="O92" s="141">
        <f>$DA$4</f>
        <v>17</v>
      </c>
      <c r="P92" s="141">
        <f>$DB$4</f>
        <v>18</v>
      </c>
      <c r="Q92" s="141">
        <f>$DC$4</f>
        <v>19</v>
      </c>
      <c r="R92" s="141">
        <f>$DE$4</f>
        <v>21</v>
      </c>
      <c r="S92" s="141">
        <f>$DF$4</f>
        <v>22</v>
      </c>
      <c r="T92" s="141">
        <f>$DH$4</f>
        <v>24</v>
      </c>
      <c r="U92" s="141">
        <f>$DI$4</f>
        <v>25</v>
      </c>
      <c r="V92" s="141">
        <f>$DJ$4</f>
        <v>26</v>
      </c>
      <c r="W92" s="141">
        <f>$DK$4</f>
        <v>27</v>
      </c>
      <c r="X92" s="141">
        <f>$DM$4</f>
        <v>29</v>
      </c>
      <c r="Y92" s="141">
        <f>$DO$4</f>
        <v>31</v>
      </c>
      <c r="Z92" s="141">
        <f>$DQ$4</f>
        <v>33</v>
      </c>
      <c r="AA92" s="141">
        <f>$DR$4</f>
        <v>34</v>
      </c>
      <c r="AB92" s="141">
        <f>$DS$4</f>
        <v>35</v>
      </c>
      <c r="AC92" s="141">
        <f>$DT$4</f>
        <v>36</v>
      </c>
      <c r="AD92" s="141">
        <f>$DV$4</f>
        <v>38</v>
      </c>
      <c r="AE92" s="141">
        <f>$DW$4</f>
        <v>39</v>
      </c>
      <c r="AF92" s="141">
        <f>$DY$4</f>
        <v>41</v>
      </c>
      <c r="AG92" s="141">
        <f>$DZ$4</f>
        <v>42</v>
      </c>
      <c r="AH92" s="141">
        <f>$EA$4</f>
        <v>43</v>
      </c>
      <c r="AI92" s="141">
        <f>$EB$4</f>
        <v>44</v>
      </c>
      <c r="AJ92" s="141">
        <f>$EC$4</f>
        <v>45</v>
      </c>
      <c r="AK92" s="141">
        <f>$ED$4</f>
        <v>46</v>
      </c>
      <c r="AL92" s="141">
        <f>$EE$4</f>
        <v>47</v>
      </c>
      <c r="AM92" s="141">
        <f>$EG$4</f>
        <v>49</v>
      </c>
      <c r="AN92" s="141">
        <f>$EI$4</f>
        <v>51</v>
      </c>
      <c r="AO92" s="141">
        <f>$EJ$4</f>
        <v>52</v>
      </c>
      <c r="AP92" s="141">
        <f>$EK$4</f>
        <v>53</v>
      </c>
      <c r="AQ92" s="113"/>
      <c r="AR92" s="129">
        <f t="shared" si="30"/>
        <v>4</v>
      </c>
      <c r="AS92" s="130">
        <f t="shared" si="31"/>
        <v>17</v>
      </c>
      <c r="AT92" s="131">
        <f t="shared" si="32"/>
        <v>23</v>
      </c>
      <c r="AU92" s="129">
        <f t="shared" si="33"/>
        <v>11</v>
      </c>
      <c r="AV92" s="132">
        <f t="shared" si="34"/>
        <v>1097</v>
      </c>
      <c r="AW92" s="129">
        <f t="shared" si="35"/>
        <v>5</v>
      </c>
      <c r="AX92" s="129">
        <f t="shared" si="36"/>
        <v>15</v>
      </c>
      <c r="AY92" s="11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  <c r="BO92" s="113"/>
      <c r="BP92" s="113"/>
      <c r="IH92" s="1" t="s">
        <v>227</v>
      </c>
    </row>
    <row r="93" spans="2:242" ht="15" customHeight="1">
      <c r="B93" s="107" t="s">
        <v>87</v>
      </c>
      <c r="C93" s="155">
        <f>$CL$4</f>
        <v>2</v>
      </c>
      <c r="D93" s="155">
        <f>$CM$4</f>
        <v>3</v>
      </c>
      <c r="E93" s="155">
        <f>$CP$4</f>
        <v>6</v>
      </c>
      <c r="F93" s="141">
        <f>$CQ$4</f>
        <v>7</v>
      </c>
      <c r="G93" s="141">
        <f>$CR$4</f>
        <v>8</v>
      </c>
      <c r="H93" s="141">
        <f>$CT$4</f>
        <v>10</v>
      </c>
      <c r="I93" s="141">
        <f>$CU$4</f>
        <v>11</v>
      </c>
      <c r="J93" s="141">
        <f>$CV$4</f>
        <v>12</v>
      </c>
      <c r="K93" s="141">
        <f>$CW$4</f>
        <v>13</v>
      </c>
      <c r="L93" s="141">
        <f>$CY$4</f>
        <v>15</v>
      </c>
      <c r="M93" s="141">
        <f>$CZ$4</f>
        <v>16</v>
      </c>
      <c r="N93" s="141">
        <f>$DA$4</f>
        <v>17</v>
      </c>
      <c r="O93" s="141">
        <f>$DB$4</f>
        <v>18</v>
      </c>
      <c r="P93" s="141">
        <f>$DC$4</f>
        <v>19</v>
      </c>
      <c r="Q93" s="141">
        <f>$DD$4</f>
        <v>20</v>
      </c>
      <c r="R93" s="141">
        <f>$DE$4</f>
        <v>21</v>
      </c>
      <c r="S93" s="141">
        <f>$DF$4</f>
        <v>22</v>
      </c>
      <c r="T93" s="141">
        <f>$DG$4</f>
        <v>23</v>
      </c>
      <c r="U93" s="141">
        <f>$DH$4</f>
        <v>24</v>
      </c>
      <c r="V93" s="141">
        <f>$DI$4</f>
        <v>25</v>
      </c>
      <c r="W93" s="141">
        <f>$DJ$4</f>
        <v>26</v>
      </c>
      <c r="X93" s="141">
        <f>$DK$4</f>
        <v>27</v>
      </c>
      <c r="Y93" s="141">
        <f>$DL$4</f>
        <v>28</v>
      </c>
      <c r="Z93" s="141">
        <f>$DM$4</f>
        <v>29</v>
      </c>
      <c r="AA93" s="141">
        <f>$DO$4</f>
        <v>31</v>
      </c>
      <c r="AB93" s="141">
        <f>$DP$4</f>
        <v>32</v>
      </c>
      <c r="AC93" s="141">
        <f>$DQ$4</f>
        <v>33</v>
      </c>
      <c r="AD93" s="141">
        <f>$DR$4</f>
        <v>34</v>
      </c>
      <c r="AE93" s="141">
        <f>$DS$4</f>
        <v>35</v>
      </c>
      <c r="AF93" s="141">
        <f>$DT$4</f>
        <v>36</v>
      </c>
      <c r="AG93" s="141">
        <f>$DV$4</f>
        <v>38</v>
      </c>
      <c r="AH93" s="141">
        <f>$DY$4</f>
        <v>41</v>
      </c>
      <c r="AI93" s="141">
        <f>$DZ$4</f>
        <v>42</v>
      </c>
      <c r="AJ93" s="141">
        <f>$EA$4</f>
        <v>43</v>
      </c>
      <c r="AK93" s="141">
        <f>$EC$4</f>
        <v>45</v>
      </c>
      <c r="AL93" s="141">
        <f>$ED$4</f>
        <v>46</v>
      </c>
      <c r="AM93" s="141">
        <f>$EE$4</f>
        <v>47</v>
      </c>
      <c r="AN93" s="141">
        <f>$EG$4</f>
        <v>49</v>
      </c>
      <c r="AO93" s="141">
        <f>$EH$4</f>
        <v>50</v>
      </c>
      <c r="AP93" s="141">
        <f>$EJ$4</f>
        <v>52</v>
      </c>
      <c r="AQ93" s="113"/>
      <c r="AR93" s="129">
        <f t="shared" si="30"/>
        <v>3</v>
      </c>
      <c r="AS93" s="130">
        <f t="shared" si="31"/>
        <v>20</v>
      </c>
      <c r="AT93" s="131">
        <f t="shared" si="32"/>
        <v>20</v>
      </c>
      <c r="AU93" s="129">
        <f t="shared" si="33"/>
        <v>13</v>
      </c>
      <c r="AV93" s="132">
        <f t="shared" si="34"/>
        <v>1056</v>
      </c>
      <c r="AW93" s="129">
        <f t="shared" si="35"/>
        <v>6</v>
      </c>
      <c r="AX93" s="129">
        <f t="shared" si="36"/>
        <v>12</v>
      </c>
      <c r="AY93" s="11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  <c r="BO93" s="113"/>
      <c r="BP93" s="113"/>
      <c r="IH93" s="1" t="s">
        <v>227</v>
      </c>
    </row>
    <row r="94" spans="2:242" ht="15" customHeight="1">
      <c r="B94" s="107" t="s">
        <v>88</v>
      </c>
      <c r="C94" s="155">
        <f>$CL$4</f>
        <v>2</v>
      </c>
      <c r="D94" s="155">
        <f>$CM$4</f>
        <v>3</v>
      </c>
      <c r="E94" s="155">
        <f>$CN$4</f>
        <v>4</v>
      </c>
      <c r="F94" s="141">
        <f>$CP$4</f>
        <v>6</v>
      </c>
      <c r="G94" s="141">
        <f>$CQ$4</f>
        <v>7</v>
      </c>
      <c r="H94" s="141">
        <f>$CR$4</f>
        <v>8</v>
      </c>
      <c r="I94" s="141">
        <f>$CS$4</f>
        <v>9</v>
      </c>
      <c r="J94" s="141">
        <f>$CT$4</f>
        <v>10</v>
      </c>
      <c r="K94" s="141">
        <f>$CV$4</f>
        <v>12</v>
      </c>
      <c r="L94" s="141">
        <f>$CW$4</f>
        <v>13</v>
      </c>
      <c r="M94" s="141">
        <f>$CX$4</f>
        <v>14</v>
      </c>
      <c r="N94" s="141">
        <f>$DA$4</f>
        <v>17</v>
      </c>
      <c r="O94" s="141">
        <f>$DB$4</f>
        <v>18</v>
      </c>
      <c r="P94" s="141">
        <f>$DD$4</f>
        <v>20</v>
      </c>
      <c r="Q94" s="141">
        <f>$DE$4</f>
        <v>21</v>
      </c>
      <c r="R94" s="141">
        <f>$DG$4</f>
        <v>23</v>
      </c>
      <c r="S94" s="141">
        <f>$DI$4</f>
        <v>25</v>
      </c>
      <c r="T94" s="141">
        <f>$DJ$4</f>
        <v>26</v>
      </c>
      <c r="U94" s="141">
        <f>$DK$4</f>
        <v>27</v>
      </c>
      <c r="V94" s="141">
        <f>$DL$4</f>
        <v>28</v>
      </c>
      <c r="W94" s="141">
        <f>$DM$4</f>
        <v>29</v>
      </c>
      <c r="X94" s="141">
        <f>$DN$4</f>
        <v>30</v>
      </c>
      <c r="Y94" s="141">
        <f>$DO$4</f>
        <v>31</v>
      </c>
      <c r="Z94" s="141">
        <f>$DP$4</f>
        <v>32</v>
      </c>
      <c r="AA94" s="141">
        <f>$DQ$4</f>
        <v>33</v>
      </c>
      <c r="AB94" s="141">
        <f>$DS$4</f>
        <v>35</v>
      </c>
      <c r="AC94" s="141">
        <f>$DT$4</f>
        <v>36</v>
      </c>
      <c r="AD94" s="141">
        <f>$DU$4</f>
        <v>37</v>
      </c>
      <c r="AE94" s="141">
        <f>$DV$4</f>
        <v>38</v>
      </c>
      <c r="AF94" s="141">
        <f>$DX$4</f>
        <v>40</v>
      </c>
      <c r="AG94" s="141">
        <f>$DY$4</f>
        <v>41</v>
      </c>
      <c r="AH94" s="141">
        <f>$DZ$4</f>
        <v>42</v>
      </c>
      <c r="AI94" s="141">
        <f>$EA$4</f>
        <v>43</v>
      </c>
      <c r="AJ94" s="141">
        <f>$EB$4</f>
        <v>44</v>
      </c>
      <c r="AK94" s="141">
        <f>$EC$4</f>
        <v>45</v>
      </c>
      <c r="AL94" s="141">
        <f>$EE$4</f>
        <v>47</v>
      </c>
      <c r="AM94" s="141">
        <f>$EF$4</f>
        <v>48</v>
      </c>
      <c r="AN94" s="141">
        <f>$EG$4</f>
        <v>49</v>
      </c>
      <c r="AO94" s="141">
        <f>$EH$4</f>
        <v>50</v>
      </c>
      <c r="AP94" s="141">
        <f>$EL$4</f>
        <v>54</v>
      </c>
      <c r="AQ94" s="113"/>
      <c r="AR94" s="129">
        <f t="shared" si="30"/>
        <v>2</v>
      </c>
      <c r="AS94" s="130">
        <f t="shared" si="31"/>
        <v>21</v>
      </c>
      <c r="AT94" s="131">
        <f t="shared" si="32"/>
        <v>19</v>
      </c>
      <c r="AU94" s="129">
        <f t="shared" si="33"/>
        <v>12</v>
      </c>
      <c r="AV94" s="132">
        <f t="shared" si="34"/>
        <v>1097</v>
      </c>
      <c r="AW94" s="129">
        <f t="shared" si="35"/>
        <v>5</v>
      </c>
      <c r="AX94" s="129">
        <f t="shared" si="36"/>
        <v>14</v>
      </c>
      <c r="AY94" s="11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  <c r="BO94" s="113"/>
      <c r="BP94" s="113"/>
      <c r="IH94" s="1" t="s">
        <v>227</v>
      </c>
    </row>
    <row r="95" spans="2:242" ht="15" customHeight="1">
      <c r="B95" s="107" t="s">
        <v>89</v>
      </c>
      <c r="C95" s="155">
        <f>$CL$4</f>
        <v>2</v>
      </c>
      <c r="D95" s="155">
        <f>$CM$4</f>
        <v>3</v>
      </c>
      <c r="E95" s="155">
        <f>$CO$4</f>
        <v>5</v>
      </c>
      <c r="F95" s="141">
        <f>$CP$4</f>
        <v>6</v>
      </c>
      <c r="G95" s="141">
        <f>$CT$4</f>
        <v>10</v>
      </c>
      <c r="H95" s="141">
        <f>$CU$4</f>
        <v>11</v>
      </c>
      <c r="I95" s="141">
        <f>$CV$4</f>
        <v>12</v>
      </c>
      <c r="J95" s="141">
        <f>$CW$4</f>
        <v>13</v>
      </c>
      <c r="K95" s="141">
        <f>$CX$4</f>
        <v>14</v>
      </c>
      <c r="L95" s="141">
        <f>$CY$4</f>
        <v>15</v>
      </c>
      <c r="M95" s="141">
        <f>$CZ$4</f>
        <v>16</v>
      </c>
      <c r="N95" s="141">
        <f>$DA$4</f>
        <v>17</v>
      </c>
      <c r="O95" s="141">
        <f>$DB$4</f>
        <v>18</v>
      </c>
      <c r="P95" s="141">
        <f>$DC$4</f>
        <v>19</v>
      </c>
      <c r="Q95" s="141">
        <f>$DE$4</f>
        <v>21</v>
      </c>
      <c r="R95" s="141">
        <f>$DF$4</f>
        <v>22</v>
      </c>
      <c r="S95" s="141">
        <f>$DG$4</f>
        <v>23</v>
      </c>
      <c r="T95" s="141">
        <f>$DJ$4</f>
        <v>26</v>
      </c>
      <c r="U95" s="141">
        <f>$DK$4</f>
        <v>27</v>
      </c>
      <c r="V95" s="141">
        <f>$DM$4</f>
        <v>29</v>
      </c>
      <c r="W95" s="141">
        <f>$DN$4</f>
        <v>30</v>
      </c>
      <c r="X95" s="141">
        <f>$DO$4</f>
        <v>31</v>
      </c>
      <c r="Y95" s="141">
        <f>$DP$4</f>
        <v>32</v>
      </c>
      <c r="Z95" s="141">
        <f>$DQ$4</f>
        <v>33</v>
      </c>
      <c r="AA95" s="141">
        <f>$DR$4</f>
        <v>34</v>
      </c>
      <c r="AB95" s="141">
        <f>$DS$4</f>
        <v>35</v>
      </c>
      <c r="AC95" s="141">
        <f>$DT$4</f>
        <v>36</v>
      </c>
      <c r="AD95" s="141">
        <f>$DV$4</f>
        <v>38</v>
      </c>
      <c r="AE95" s="141">
        <f>$DW$4</f>
        <v>39</v>
      </c>
      <c r="AF95" s="141">
        <f>$DY$4</f>
        <v>41</v>
      </c>
      <c r="AG95" s="141">
        <f>$EA$4</f>
        <v>43</v>
      </c>
      <c r="AH95" s="141">
        <f>$EB$4</f>
        <v>44</v>
      </c>
      <c r="AI95" s="141">
        <f>$EC$4</f>
        <v>45</v>
      </c>
      <c r="AJ95" s="141">
        <f>$ED$4</f>
        <v>46</v>
      </c>
      <c r="AK95" s="141">
        <f>$EE$4</f>
        <v>47</v>
      </c>
      <c r="AL95" s="141">
        <f>$EF$4</f>
        <v>48</v>
      </c>
      <c r="AM95" s="141">
        <f>$EG$4</f>
        <v>49</v>
      </c>
      <c r="AN95" s="141">
        <f>$EH$4</f>
        <v>50</v>
      </c>
      <c r="AO95" s="141">
        <f>$EJ$4</f>
        <v>52</v>
      </c>
      <c r="AP95" s="141">
        <f>$EK$4</f>
        <v>53</v>
      </c>
      <c r="AQ95" s="113"/>
      <c r="AR95" s="129">
        <f t="shared" si="30"/>
        <v>3</v>
      </c>
      <c r="AS95" s="130">
        <f t="shared" si="31"/>
        <v>19</v>
      </c>
      <c r="AT95" s="131">
        <f t="shared" si="32"/>
        <v>21</v>
      </c>
      <c r="AU95" s="129">
        <f t="shared" si="33"/>
        <v>14</v>
      </c>
      <c r="AV95" s="132">
        <f t="shared" si="34"/>
        <v>1135</v>
      </c>
      <c r="AW95" s="129">
        <f t="shared" si="35"/>
        <v>6</v>
      </c>
      <c r="AX95" s="129">
        <f t="shared" si="36"/>
        <v>13</v>
      </c>
      <c r="AY95" s="11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  <c r="BO95" s="113"/>
      <c r="BP95" s="113"/>
      <c r="IH95" s="1" t="s">
        <v>227</v>
      </c>
    </row>
    <row r="96" spans="2:242" ht="15" customHeight="1">
      <c r="B96" s="107" t="s">
        <v>90</v>
      </c>
      <c r="C96" s="155">
        <f>$CK$4</f>
        <v>1</v>
      </c>
      <c r="D96" s="155">
        <f>$CM$4</f>
        <v>3</v>
      </c>
      <c r="E96" s="155">
        <f>$CN$4</f>
        <v>4</v>
      </c>
      <c r="F96" s="141">
        <f>$CP$4</f>
        <v>6</v>
      </c>
      <c r="G96" s="141">
        <f>$CQ$4</f>
        <v>7</v>
      </c>
      <c r="H96" s="141">
        <f>$CR$4</f>
        <v>8</v>
      </c>
      <c r="I96" s="141">
        <f>$CS$4</f>
        <v>9</v>
      </c>
      <c r="J96" s="141">
        <f>$CT$4</f>
        <v>10</v>
      </c>
      <c r="K96" s="141">
        <f>$CU$4</f>
        <v>11</v>
      </c>
      <c r="L96" s="141">
        <f>$CV$4</f>
        <v>12</v>
      </c>
      <c r="M96" s="141">
        <f>$CX$4</f>
        <v>14</v>
      </c>
      <c r="N96" s="141">
        <f>$CY$4</f>
        <v>15</v>
      </c>
      <c r="O96" s="141">
        <f>$CZ$4</f>
        <v>16</v>
      </c>
      <c r="P96" s="141">
        <f>$DB$4</f>
        <v>18</v>
      </c>
      <c r="Q96" s="141">
        <f>$DC$4</f>
        <v>19</v>
      </c>
      <c r="R96" s="141">
        <f>$DD$4</f>
        <v>20</v>
      </c>
      <c r="S96" s="141">
        <f>$DE$4</f>
        <v>21</v>
      </c>
      <c r="T96" s="141">
        <f>$DF$4</f>
        <v>22</v>
      </c>
      <c r="U96" s="141">
        <f>$DH$4</f>
        <v>24</v>
      </c>
      <c r="V96" s="141">
        <f>$DI$4</f>
        <v>25</v>
      </c>
      <c r="W96" s="141">
        <f>$DJ$4</f>
        <v>26</v>
      </c>
      <c r="X96" s="141">
        <f>$DL$4</f>
        <v>28</v>
      </c>
      <c r="Y96" s="141">
        <f>$DM$4</f>
        <v>29</v>
      </c>
      <c r="Z96" s="141">
        <f>$DO$4</f>
        <v>31</v>
      </c>
      <c r="AA96" s="141">
        <f>$DP$4</f>
        <v>32</v>
      </c>
      <c r="AB96" s="141">
        <f>$DR$4</f>
        <v>34</v>
      </c>
      <c r="AC96" s="141">
        <f>$DS$4</f>
        <v>35</v>
      </c>
      <c r="AD96" s="141">
        <f>$DT$4</f>
        <v>36</v>
      </c>
      <c r="AE96" s="141">
        <f>$DU$4</f>
        <v>37</v>
      </c>
      <c r="AF96" s="141">
        <f>$DV$4</f>
        <v>38</v>
      </c>
      <c r="AG96" s="141">
        <f>$DY$4</f>
        <v>41</v>
      </c>
      <c r="AH96" s="141">
        <f>$EB$4</f>
        <v>44</v>
      </c>
      <c r="AI96" s="141">
        <f>$EC$4</f>
        <v>45</v>
      </c>
      <c r="AJ96" s="141">
        <f>$EE$4</f>
        <v>47</v>
      </c>
      <c r="AK96" s="141">
        <f>$EF$4</f>
        <v>48</v>
      </c>
      <c r="AL96" s="141">
        <f>$EG$4</f>
        <v>49</v>
      </c>
      <c r="AM96" s="141">
        <f>$EI$4</f>
        <v>51</v>
      </c>
      <c r="AN96" s="141">
        <f>$EJ$4</f>
        <v>52</v>
      </c>
      <c r="AO96" s="141">
        <f>$EK$4</f>
        <v>53</v>
      </c>
      <c r="AP96" s="141">
        <f t="shared" ref="AP96:AP106" si="37">$EL$4</f>
        <v>54</v>
      </c>
      <c r="AQ96" s="113"/>
      <c r="AR96" s="129">
        <f t="shared" si="30"/>
        <v>4</v>
      </c>
      <c r="AS96" s="130">
        <f t="shared" si="31"/>
        <v>21</v>
      </c>
      <c r="AT96" s="131">
        <f t="shared" si="32"/>
        <v>19</v>
      </c>
      <c r="AU96" s="129">
        <f t="shared" si="33"/>
        <v>10</v>
      </c>
      <c r="AV96" s="132">
        <f t="shared" si="34"/>
        <v>1075</v>
      </c>
      <c r="AW96" s="129">
        <f t="shared" si="35"/>
        <v>5</v>
      </c>
      <c r="AX96" s="129">
        <f t="shared" si="36"/>
        <v>13</v>
      </c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  <c r="BO96" s="113"/>
      <c r="BP96" s="113"/>
      <c r="IH96" s="1" t="s">
        <v>227</v>
      </c>
    </row>
    <row r="97" spans="2:242" ht="15" customHeight="1">
      <c r="B97" s="107" t="s">
        <v>91</v>
      </c>
      <c r="C97" s="155">
        <f>$CK$4</f>
        <v>1</v>
      </c>
      <c r="D97" s="155">
        <f>$CL$4</f>
        <v>2</v>
      </c>
      <c r="E97" s="155">
        <f>$CM$4</f>
        <v>3</v>
      </c>
      <c r="F97" s="141">
        <f>$CN$4</f>
        <v>4</v>
      </c>
      <c r="G97" s="141">
        <f>$CP$4</f>
        <v>6</v>
      </c>
      <c r="H97" s="141">
        <f>$CQ$4</f>
        <v>7</v>
      </c>
      <c r="I97" s="141">
        <f>$CR$4</f>
        <v>8</v>
      </c>
      <c r="J97" s="141">
        <f>$CT$4</f>
        <v>10</v>
      </c>
      <c r="K97" s="141">
        <f>$CU$4</f>
        <v>11</v>
      </c>
      <c r="L97" s="141">
        <f>$CV$4</f>
        <v>12</v>
      </c>
      <c r="M97" s="141">
        <f>$CX$4</f>
        <v>14</v>
      </c>
      <c r="N97" s="141">
        <f>$CY$4</f>
        <v>15</v>
      </c>
      <c r="O97" s="141">
        <f>$DB$4</f>
        <v>18</v>
      </c>
      <c r="P97" s="141">
        <f>$DD$4</f>
        <v>20</v>
      </c>
      <c r="Q97" s="141">
        <f>$DE$4</f>
        <v>21</v>
      </c>
      <c r="R97" s="141">
        <f>$DF$4</f>
        <v>22</v>
      </c>
      <c r="S97" s="141">
        <f>$DG$4</f>
        <v>23</v>
      </c>
      <c r="T97" s="141">
        <f>$DH$4</f>
        <v>24</v>
      </c>
      <c r="U97" s="141">
        <f>$DI$4</f>
        <v>25</v>
      </c>
      <c r="V97" s="141">
        <f>$DL$4</f>
        <v>28</v>
      </c>
      <c r="W97" s="141">
        <f>$DM$4</f>
        <v>29</v>
      </c>
      <c r="X97" s="141">
        <f>$DN$4</f>
        <v>30</v>
      </c>
      <c r="Y97" s="141">
        <f>$DO$4</f>
        <v>31</v>
      </c>
      <c r="Z97" s="141">
        <f>$DP$4</f>
        <v>32</v>
      </c>
      <c r="AA97" s="141">
        <f>$DQ$4</f>
        <v>33</v>
      </c>
      <c r="AB97" s="141">
        <f>$DR$4</f>
        <v>34</v>
      </c>
      <c r="AC97" s="141">
        <f>$DS$4</f>
        <v>35</v>
      </c>
      <c r="AD97" s="141">
        <f>$DT$4</f>
        <v>36</v>
      </c>
      <c r="AE97" s="141">
        <f>$DV$4</f>
        <v>38</v>
      </c>
      <c r="AF97" s="141">
        <f>$DY$4</f>
        <v>41</v>
      </c>
      <c r="AG97" s="141">
        <f>$DZ$4</f>
        <v>42</v>
      </c>
      <c r="AH97" s="141">
        <f>$EB$4</f>
        <v>44</v>
      </c>
      <c r="AI97" s="141">
        <f>$EC$4</f>
        <v>45</v>
      </c>
      <c r="AJ97" s="141">
        <f>$ED$4</f>
        <v>46</v>
      </c>
      <c r="AK97" s="141">
        <f>$EF$4</f>
        <v>48</v>
      </c>
      <c r="AL97" s="141">
        <f>$EH$4</f>
        <v>50</v>
      </c>
      <c r="AM97" s="141">
        <f>$EI$4</f>
        <v>51</v>
      </c>
      <c r="AN97" s="141">
        <f>$EJ$4</f>
        <v>52</v>
      </c>
      <c r="AO97" s="141">
        <f>$EK$4</f>
        <v>53</v>
      </c>
      <c r="AP97" s="141">
        <f t="shared" si="37"/>
        <v>54</v>
      </c>
      <c r="AQ97" s="113"/>
      <c r="AR97" s="129">
        <f t="shared" si="30"/>
        <v>5</v>
      </c>
      <c r="AS97" s="130">
        <f t="shared" si="31"/>
        <v>24</v>
      </c>
      <c r="AT97" s="131">
        <f t="shared" si="32"/>
        <v>16</v>
      </c>
      <c r="AU97" s="129">
        <f t="shared" si="33"/>
        <v>9</v>
      </c>
      <c r="AV97" s="132">
        <f t="shared" si="34"/>
        <v>1098</v>
      </c>
      <c r="AW97" s="129">
        <f t="shared" si="35"/>
        <v>6</v>
      </c>
      <c r="AX97" s="129">
        <f t="shared" si="36"/>
        <v>15</v>
      </c>
      <c r="AY97" s="11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  <c r="BO97" s="113"/>
      <c r="BP97" s="113"/>
      <c r="IH97" s="1" t="s">
        <v>227</v>
      </c>
    </row>
    <row r="98" spans="2:242" ht="15" customHeight="1">
      <c r="B98" s="107" t="s">
        <v>92</v>
      </c>
      <c r="C98" s="155">
        <f>$CK$4</f>
        <v>1</v>
      </c>
      <c r="D98" s="155">
        <f>$CL$4</f>
        <v>2</v>
      </c>
      <c r="E98" s="155">
        <f>$CM$4</f>
        <v>3</v>
      </c>
      <c r="F98" s="141">
        <f>$CN$4</f>
        <v>4</v>
      </c>
      <c r="G98" s="141">
        <f>$CP$4</f>
        <v>6</v>
      </c>
      <c r="H98" s="141">
        <f>$CQ$4</f>
        <v>7</v>
      </c>
      <c r="I98" s="141">
        <f>$CR$4</f>
        <v>8</v>
      </c>
      <c r="J98" s="141">
        <f>$CS$4</f>
        <v>9</v>
      </c>
      <c r="K98" s="141">
        <f>$CT$4</f>
        <v>10</v>
      </c>
      <c r="L98" s="141">
        <f>$CU$4</f>
        <v>11</v>
      </c>
      <c r="M98" s="141">
        <f>$CW$4</f>
        <v>13</v>
      </c>
      <c r="N98" s="141">
        <f>$CY$4</f>
        <v>15</v>
      </c>
      <c r="O98" s="141">
        <f>$CZ$4</f>
        <v>16</v>
      </c>
      <c r="P98" s="141">
        <f>$DB$4</f>
        <v>18</v>
      </c>
      <c r="Q98" s="141">
        <f>$DD$4</f>
        <v>20</v>
      </c>
      <c r="R98" s="141">
        <f>$DE$4</f>
        <v>21</v>
      </c>
      <c r="S98" s="141">
        <f>$DG$4</f>
        <v>23</v>
      </c>
      <c r="T98" s="141">
        <f>$DH$4</f>
        <v>24</v>
      </c>
      <c r="U98" s="141">
        <f>$DJ$4</f>
        <v>26</v>
      </c>
      <c r="V98" s="141">
        <f>$DK$4</f>
        <v>27</v>
      </c>
      <c r="W98" s="141">
        <f>$DL$4</f>
        <v>28</v>
      </c>
      <c r="X98" s="141">
        <f>$DM$4</f>
        <v>29</v>
      </c>
      <c r="Y98" s="141">
        <f>$DO$4</f>
        <v>31</v>
      </c>
      <c r="Z98" s="141">
        <f>$DP$4</f>
        <v>32</v>
      </c>
      <c r="AA98" s="141">
        <f>$DQ$4</f>
        <v>33</v>
      </c>
      <c r="AB98" s="141">
        <f>$DU$4</f>
        <v>37</v>
      </c>
      <c r="AC98" s="141">
        <f>$DV$4</f>
        <v>38</v>
      </c>
      <c r="AD98" s="141">
        <f>$DW$4</f>
        <v>39</v>
      </c>
      <c r="AE98" s="141">
        <f>$DX$4</f>
        <v>40</v>
      </c>
      <c r="AF98" s="141">
        <f>$DZ$4</f>
        <v>42</v>
      </c>
      <c r="AG98" s="141">
        <f>$EA$4</f>
        <v>43</v>
      </c>
      <c r="AH98" s="141">
        <f>$EB$4</f>
        <v>44</v>
      </c>
      <c r="AI98" s="141">
        <f>$ED$4</f>
        <v>46</v>
      </c>
      <c r="AJ98" s="141">
        <f>$EE$4</f>
        <v>47</v>
      </c>
      <c r="AK98" s="141">
        <f>$EG$4</f>
        <v>49</v>
      </c>
      <c r="AL98" s="141">
        <f>$EH$4</f>
        <v>50</v>
      </c>
      <c r="AM98" s="141">
        <f>$EI$4</f>
        <v>51</v>
      </c>
      <c r="AN98" s="141">
        <f>$EJ$4</f>
        <v>52</v>
      </c>
      <c r="AO98" s="141">
        <f>$EK$4</f>
        <v>53</v>
      </c>
      <c r="AP98" s="141">
        <f t="shared" si="37"/>
        <v>54</v>
      </c>
      <c r="AQ98" s="113"/>
      <c r="AR98" s="129">
        <f t="shared" si="30"/>
        <v>5</v>
      </c>
      <c r="AS98" s="130">
        <f t="shared" si="31"/>
        <v>20</v>
      </c>
      <c r="AT98" s="131">
        <f t="shared" si="32"/>
        <v>20</v>
      </c>
      <c r="AU98" s="129">
        <f t="shared" si="33"/>
        <v>12</v>
      </c>
      <c r="AV98" s="132">
        <f t="shared" si="34"/>
        <v>1102</v>
      </c>
      <c r="AW98" s="129">
        <f t="shared" si="35"/>
        <v>6</v>
      </c>
      <c r="AX98" s="129">
        <f t="shared" si="36"/>
        <v>13</v>
      </c>
      <c r="AY98" s="11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  <c r="BO98" s="113"/>
      <c r="BP98" s="113"/>
      <c r="IH98" s="1" t="s">
        <v>227</v>
      </c>
    </row>
    <row r="99" spans="2:242" ht="15" customHeight="1">
      <c r="B99" s="107" t="s">
        <v>93</v>
      </c>
      <c r="C99" s="155">
        <f>$CM$4</f>
        <v>3</v>
      </c>
      <c r="D99" s="155">
        <f>$CN$4</f>
        <v>4</v>
      </c>
      <c r="E99" s="155">
        <f>$CO$4</f>
        <v>5</v>
      </c>
      <c r="F99" s="141">
        <f>$CP$4</f>
        <v>6</v>
      </c>
      <c r="G99" s="141">
        <f>$CQ$4</f>
        <v>7</v>
      </c>
      <c r="H99" s="141">
        <f>$CR$4</f>
        <v>8</v>
      </c>
      <c r="I99" s="141">
        <f>$CU$4</f>
        <v>11</v>
      </c>
      <c r="J99" s="141">
        <f>$CV$4</f>
        <v>12</v>
      </c>
      <c r="K99" s="141">
        <f>$CW$4</f>
        <v>13</v>
      </c>
      <c r="L99" s="141">
        <f>$CX$4</f>
        <v>14</v>
      </c>
      <c r="M99" s="141">
        <f>$DA$4</f>
        <v>17</v>
      </c>
      <c r="N99" s="141">
        <f>$DB$4</f>
        <v>18</v>
      </c>
      <c r="O99" s="141">
        <f>$DC$4</f>
        <v>19</v>
      </c>
      <c r="P99" s="141">
        <f>$DD$4</f>
        <v>20</v>
      </c>
      <c r="Q99" s="141">
        <f>$DE$4</f>
        <v>21</v>
      </c>
      <c r="R99" s="141">
        <f>$DF$4</f>
        <v>22</v>
      </c>
      <c r="S99" s="141">
        <f>$DG$4</f>
        <v>23</v>
      </c>
      <c r="T99" s="141">
        <f>$DI$4</f>
        <v>25</v>
      </c>
      <c r="U99" s="141">
        <f>$DJ$4</f>
        <v>26</v>
      </c>
      <c r="V99" s="141">
        <f>$DK$4</f>
        <v>27</v>
      </c>
      <c r="W99" s="141">
        <f>$DM$4</f>
        <v>29</v>
      </c>
      <c r="X99" s="141">
        <f>$DN$4</f>
        <v>30</v>
      </c>
      <c r="Y99" s="141">
        <f>$DO$4</f>
        <v>31</v>
      </c>
      <c r="Z99" s="141">
        <f>$DR$4</f>
        <v>34</v>
      </c>
      <c r="AA99" s="141">
        <f>$DS$4</f>
        <v>35</v>
      </c>
      <c r="AB99" s="141">
        <f>$DU$4</f>
        <v>37</v>
      </c>
      <c r="AC99" s="141">
        <f>$DW$4</f>
        <v>39</v>
      </c>
      <c r="AD99" s="141">
        <f>$DX$4</f>
        <v>40</v>
      </c>
      <c r="AE99" s="141">
        <f>$DZ$4</f>
        <v>42</v>
      </c>
      <c r="AF99" s="141">
        <f>$EA$4</f>
        <v>43</v>
      </c>
      <c r="AG99" s="141">
        <f>$EB$4</f>
        <v>44</v>
      </c>
      <c r="AH99" s="141">
        <f>$EC$4</f>
        <v>45</v>
      </c>
      <c r="AI99" s="141">
        <f>$ED$4</f>
        <v>46</v>
      </c>
      <c r="AJ99" s="141">
        <f>$EE$4</f>
        <v>47</v>
      </c>
      <c r="AK99" s="141">
        <f>$EF$4</f>
        <v>48</v>
      </c>
      <c r="AL99" s="141">
        <f>$EH$4</f>
        <v>50</v>
      </c>
      <c r="AM99" s="141">
        <f>$EI$4</f>
        <v>51</v>
      </c>
      <c r="AN99" s="141">
        <f>$EJ$4</f>
        <v>52</v>
      </c>
      <c r="AO99" s="141">
        <f>$EK$4</f>
        <v>53</v>
      </c>
      <c r="AP99" s="141">
        <f t="shared" si="37"/>
        <v>54</v>
      </c>
      <c r="AQ99" s="113"/>
      <c r="AR99" s="129">
        <f t="shared" si="30"/>
        <v>4</v>
      </c>
      <c r="AS99" s="130">
        <f t="shared" si="31"/>
        <v>19</v>
      </c>
      <c r="AT99" s="131">
        <f t="shared" si="32"/>
        <v>21</v>
      </c>
      <c r="AU99" s="129">
        <f t="shared" si="33"/>
        <v>14</v>
      </c>
      <c r="AV99" s="132">
        <f t="shared" si="34"/>
        <v>1151</v>
      </c>
      <c r="AW99" s="129">
        <f t="shared" si="35"/>
        <v>6</v>
      </c>
      <c r="AX99" s="129">
        <f t="shared" si="36"/>
        <v>13</v>
      </c>
      <c r="AY99" s="11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  <c r="BO99" s="113"/>
      <c r="BP99" s="113"/>
      <c r="IH99" s="1" t="s">
        <v>227</v>
      </c>
    </row>
    <row r="100" spans="2:242" ht="15" customHeight="1">
      <c r="B100" s="107" t="s">
        <v>94</v>
      </c>
      <c r="C100" s="155">
        <f>$CK$4</f>
        <v>1</v>
      </c>
      <c r="D100" s="155">
        <f>$CM$4</f>
        <v>3</v>
      </c>
      <c r="E100" s="155">
        <f>$CN$4</f>
        <v>4</v>
      </c>
      <c r="F100" s="141">
        <f>$CO$4</f>
        <v>5</v>
      </c>
      <c r="G100" s="141">
        <f>$CP$4</f>
        <v>6</v>
      </c>
      <c r="H100" s="141">
        <f>$CR$4</f>
        <v>8</v>
      </c>
      <c r="I100" s="141">
        <f>$CS$4</f>
        <v>9</v>
      </c>
      <c r="J100" s="141">
        <f>$CT$4</f>
        <v>10</v>
      </c>
      <c r="K100" s="141">
        <f>$CU$4</f>
        <v>11</v>
      </c>
      <c r="L100" s="141">
        <f>$CV$4</f>
        <v>12</v>
      </c>
      <c r="M100" s="141">
        <f>$CW$4</f>
        <v>13</v>
      </c>
      <c r="N100" s="141">
        <f>$CY$4</f>
        <v>15</v>
      </c>
      <c r="O100" s="141">
        <f>$CZ$4</f>
        <v>16</v>
      </c>
      <c r="P100" s="141">
        <f>$DA$4</f>
        <v>17</v>
      </c>
      <c r="Q100" s="141">
        <f>$DC$4</f>
        <v>19</v>
      </c>
      <c r="R100" s="141">
        <f>$DD$4</f>
        <v>20</v>
      </c>
      <c r="S100" s="141">
        <f>$DF$4</f>
        <v>22</v>
      </c>
      <c r="T100" s="141">
        <f>$DG$4</f>
        <v>23</v>
      </c>
      <c r="U100" s="141">
        <f>$DJ$4</f>
        <v>26</v>
      </c>
      <c r="V100" s="141">
        <f>$DK$4</f>
        <v>27</v>
      </c>
      <c r="W100" s="141">
        <f>$DL$4</f>
        <v>28</v>
      </c>
      <c r="X100" s="141">
        <f>$DN$4</f>
        <v>30</v>
      </c>
      <c r="Y100" s="141">
        <f>$DO$4</f>
        <v>31</v>
      </c>
      <c r="Z100" s="141">
        <f>$DR$4</f>
        <v>34</v>
      </c>
      <c r="AA100" s="141">
        <f>$DS$4</f>
        <v>35</v>
      </c>
      <c r="AB100" s="141">
        <f>$DT$4</f>
        <v>36</v>
      </c>
      <c r="AC100" s="141">
        <f>$DU$4</f>
        <v>37</v>
      </c>
      <c r="AD100" s="141">
        <f>$DW$4</f>
        <v>39</v>
      </c>
      <c r="AE100" s="141">
        <f>$DX$4</f>
        <v>40</v>
      </c>
      <c r="AF100" s="141">
        <f>$DY$4</f>
        <v>41</v>
      </c>
      <c r="AG100" s="141">
        <f>$EA$4</f>
        <v>43</v>
      </c>
      <c r="AH100" s="141">
        <f>$EB$4</f>
        <v>44</v>
      </c>
      <c r="AI100" s="141">
        <f>$ED$4</f>
        <v>46</v>
      </c>
      <c r="AJ100" s="141">
        <f>$EE$4</f>
        <v>47</v>
      </c>
      <c r="AK100" s="141">
        <f>$EF$4</f>
        <v>48</v>
      </c>
      <c r="AL100" s="141">
        <f>$EG$4</f>
        <v>49</v>
      </c>
      <c r="AM100" s="141">
        <f>$EH$4</f>
        <v>50</v>
      </c>
      <c r="AN100" s="141">
        <f>$EI$4</f>
        <v>51</v>
      </c>
      <c r="AO100" s="141">
        <f>$EK$4</f>
        <v>53</v>
      </c>
      <c r="AP100" s="141">
        <f t="shared" si="37"/>
        <v>54</v>
      </c>
      <c r="AQ100" s="113"/>
      <c r="AR100" s="129">
        <f t="shared" si="30"/>
        <v>5</v>
      </c>
      <c r="AS100" s="130">
        <f t="shared" si="31"/>
        <v>19</v>
      </c>
      <c r="AT100" s="131">
        <f t="shared" si="32"/>
        <v>21</v>
      </c>
      <c r="AU100" s="129">
        <f t="shared" si="33"/>
        <v>13</v>
      </c>
      <c r="AV100" s="132">
        <f t="shared" si="34"/>
        <v>1103</v>
      </c>
      <c r="AW100" s="129">
        <f t="shared" si="35"/>
        <v>6</v>
      </c>
      <c r="AX100" s="129">
        <f t="shared" si="36"/>
        <v>12</v>
      </c>
      <c r="AY100" s="11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  <c r="BO100" s="113"/>
      <c r="BP100" s="113"/>
      <c r="IH100" s="1" t="s">
        <v>227</v>
      </c>
    </row>
    <row r="101" spans="2:242" ht="15" customHeight="1">
      <c r="B101" s="107" t="s">
        <v>95</v>
      </c>
      <c r="C101" s="155">
        <f>$CK$4</f>
        <v>1</v>
      </c>
      <c r="D101" s="155">
        <f>$CL$4</f>
        <v>2</v>
      </c>
      <c r="E101" s="155">
        <f>$CM$4</f>
        <v>3</v>
      </c>
      <c r="F101" s="141">
        <f>$CO$4</f>
        <v>5</v>
      </c>
      <c r="G101" s="141">
        <f>$CP$4</f>
        <v>6</v>
      </c>
      <c r="H101" s="141">
        <f>$CQ$4</f>
        <v>7</v>
      </c>
      <c r="I101" s="141">
        <f>$CR$4</f>
        <v>8</v>
      </c>
      <c r="J101" s="141">
        <f>$CS$4</f>
        <v>9</v>
      </c>
      <c r="K101" s="141">
        <f>$CT$4</f>
        <v>10</v>
      </c>
      <c r="L101" s="141">
        <f>$CU$4</f>
        <v>11</v>
      </c>
      <c r="M101" s="141">
        <f>$CW$4</f>
        <v>13</v>
      </c>
      <c r="N101" s="141">
        <f>$CX$4</f>
        <v>14</v>
      </c>
      <c r="O101" s="141">
        <f>$CY$4</f>
        <v>15</v>
      </c>
      <c r="P101" s="141">
        <f>$DA$4</f>
        <v>17</v>
      </c>
      <c r="Q101" s="141">
        <f>$DB$4</f>
        <v>18</v>
      </c>
      <c r="R101" s="141">
        <f>$DC$4</f>
        <v>19</v>
      </c>
      <c r="S101" s="141">
        <f>$DE$4</f>
        <v>21</v>
      </c>
      <c r="T101" s="141">
        <f>$DH$4</f>
        <v>24</v>
      </c>
      <c r="U101" s="141">
        <f>$DI$4</f>
        <v>25</v>
      </c>
      <c r="V101" s="141">
        <f>$DJ$4</f>
        <v>26</v>
      </c>
      <c r="W101" s="141">
        <f>$DK$4</f>
        <v>27</v>
      </c>
      <c r="X101" s="141">
        <f>$DL$4</f>
        <v>28</v>
      </c>
      <c r="Y101" s="141">
        <f>$DN$4</f>
        <v>30</v>
      </c>
      <c r="Z101" s="141">
        <f>$DQ$4</f>
        <v>33</v>
      </c>
      <c r="AA101" s="141">
        <f>$DR$4</f>
        <v>34</v>
      </c>
      <c r="AB101" s="141">
        <f>$DS$4</f>
        <v>35</v>
      </c>
      <c r="AC101" s="141">
        <f>$DT$4</f>
        <v>36</v>
      </c>
      <c r="AD101" s="141">
        <f>$DU$4</f>
        <v>37</v>
      </c>
      <c r="AE101" s="141">
        <f>$DV$4</f>
        <v>38</v>
      </c>
      <c r="AF101" s="141">
        <f>$DX$4</f>
        <v>40</v>
      </c>
      <c r="AG101" s="141">
        <f>$DY$4</f>
        <v>41</v>
      </c>
      <c r="AH101" s="141">
        <f>$DZ$4</f>
        <v>42</v>
      </c>
      <c r="AI101" s="141">
        <f>$EB$4</f>
        <v>44</v>
      </c>
      <c r="AJ101" s="141">
        <f>$EC$4</f>
        <v>45</v>
      </c>
      <c r="AK101" s="141">
        <f>$ED$4</f>
        <v>46</v>
      </c>
      <c r="AL101" s="141">
        <f>$EE$4</f>
        <v>47</v>
      </c>
      <c r="AM101" s="141">
        <f>$EG$4</f>
        <v>49</v>
      </c>
      <c r="AN101" s="141">
        <f>$EH$4</f>
        <v>50</v>
      </c>
      <c r="AO101" s="141">
        <f>$EJ$4</f>
        <v>52</v>
      </c>
      <c r="AP101" s="141">
        <f t="shared" si="37"/>
        <v>54</v>
      </c>
      <c r="AQ101" s="113"/>
      <c r="AR101" s="129">
        <f t="shared" si="30"/>
        <v>4</v>
      </c>
      <c r="AS101" s="130">
        <f t="shared" si="31"/>
        <v>20</v>
      </c>
      <c r="AT101" s="131">
        <f t="shared" si="32"/>
        <v>20</v>
      </c>
      <c r="AU101" s="129">
        <f t="shared" si="33"/>
        <v>11</v>
      </c>
      <c r="AV101" s="132">
        <f t="shared" si="34"/>
        <v>1062</v>
      </c>
      <c r="AW101" s="129">
        <f t="shared" si="35"/>
        <v>8</v>
      </c>
      <c r="AX101" s="129">
        <f t="shared" si="36"/>
        <v>14</v>
      </c>
      <c r="AY101" s="11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  <c r="BO101" s="113"/>
      <c r="BP101" s="113"/>
      <c r="IH101" s="1" t="s">
        <v>227</v>
      </c>
    </row>
    <row r="102" spans="2:242" ht="15" customHeight="1">
      <c r="B102" s="107" t="s">
        <v>96</v>
      </c>
      <c r="C102" s="155">
        <f>$CL$4</f>
        <v>2</v>
      </c>
      <c r="D102" s="155">
        <f>$CN$4</f>
        <v>4</v>
      </c>
      <c r="E102" s="155">
        <f>$CO$4</f>
        <v>5</v>
      </c>
      <c r="F102" s="141">
        <f>$CP$4</f>
        <v>6</v>
      </c>
      <c r="G102" s="141">
        <f>$CQ$4</f>
        <v>7</v>
      </c>
      <c r="H102" s="141">
        <f>$CR$4</f>
        <v>8</v>
      </c>
      <c r="I102" s="141">
        <f>$CS$4</f>
        <v>9</v>
      </c>
      <c r="J102" s="141">
        <f>$CV$4</f>
        <v>12</v>
      </c>
      <c r="K102" s="141">
        <f>$CW$4</f>
        <v>13</v>
      </c>
      <c r="L102" s="141">
        <f>$CX$4</f>
        <v>14</v>
      </c>
      <c r="M102" s="141">
        <f>$CY$4</f>
        <v>15</v>
      </c>
      <c r="N102" s="141">
        <f>$DA$4</f>
        <v>17</v>
      </c>
      <c r="O102" s="141">
        <f>$DC$4</f>
        <v>19</v>
      </c>
      <c r="P102" s="141">
        <f>$DD$4</f>
        <v>20</v>
      </c>
      <c r="Q102" s="141">
        <f>$DE$4</f>
        <v>21</v>
      </c>
      <c r="R102" s="141">
        <f>$DF$4</f>
        <v>22</v>
      </c>
      <c r="S102" s="141">
        <f>$DG$4</f>
        <v>23</v>
      </c>
      <c r="T102" s="141">
        <f>$DH$4</f>
        <v>24</v>
      </c>
      <c r="U102" s="141">
        <f>$DK$4</f>
        <v>27</v>
      </c>
      <c r="V102" s="141">
        <f>$DM$4</f>
        <v>29</v>
      </c>
      <c r="W102" s="141">
        <f>$DO$4</f>
        <v>31</v>
      </c>
      <c r="X102" s="141">
        <f>$DP$4</f>
        <v>32</v>
      </c>
      <c r="Y102" s="141">
        <f>$DQ$4</f>
        <v>33</v>
      </c>
      <c r="Z102" s="141">
        <f>$DR$4</f>
        <v>34</v>
      </c>
      <c r="AA102" s="141">
        <f>$DS$4</f>
        <v>35</v>
      </c>
      <c r="AB102" s="141">
        <f>$DT$4</f>
        <v>36</v>
      </c>
      <c r="AC102" s="141">
        <f>$DU$4</f>
        <v>37</v>
      </c>
      <c r="AD102" s="141">
        <f>$DW$4</f>
        <v>39</v>
      </c>
      <c r="AE102" s="141">
        <f>$DX$4</f>
        <v>40</v>
      </c>
      <c r="AF102" s="141">
        <f>$DY$4</f>
        <v>41</v>
      </c>
      <c r="AG102" s="141">
        <f>$DZ$4</f>
        <v>42</v>
      </c>
      <c r="AH102" s="141">
        <f>$EB$4</f>
        <v>44</v>
      </c>
      <c r="AI102" s="141">
        <f>$EC$4</f>
        <v>45</v>
      </c>
      <c r="AJ102" s="141">
        <f>$ED$4</f>
        <v>46</v>
      </c>
      <c r="AK102" s="141">
        <f>$EF$4</f>
        <v>48</v>
      </c>
      <c r="AL102" s="141">
        <f>$EH$4</f>
        <v>50</v>
      </c>
      <c r="AM102" s="141">
        <f>$EI$4</f>
        <v>51</v>
      </c>
      <c r="AN102" s="141">
        <f>$EJ$4</f>
        <v>52</v>
      </c>
      <c r="AO102" s="141">
        <f>$EK$4</f>
        <v>53</v>
      </c>
      <c r="AP102" s="141">
        <f t="shared" si="37"/>
        <v>54</v>
      </c>
      <c r="AQ102" s="113"/>
      <c r="AR102" s="129">
        <f t="shared" si="30"/>
        <v>4</v>
      </c>
      <c r="AS102" s="130">
        <f t="shared" si="31"/>
        <v>20</v>
      </c>
      <c r="AT102" s="131">
        <f t="shared" si="32"/>
        <v>20</v>
      </c>
      <c r="AU102" s="129">
        <f t="shared" si="33"/>
        <v>12</v>
      </c>
      <c r="AV102" s="132">
        <f t="shared" si="34"/>
        <v>1140</v>
      </c>
      <c r="AW102" s="129">
        <f t="shared" si="35"/>
        <v>6</v>
      </c>
      <c r="AX102" s="129">
        <f t="shared" si="36"/>
        <v>15</v>
      </c>
      <c r="AY102" s="11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  <c r="BO102" s="113"/>
      <c r="BP102" s="113"/>
      <c r="IH102" s="1" t="s">
        <v>227</v>
      </c>
    </row>
    <row r="103" spans="2:242" ht="15" customHeight="1">
      <c r="B103" s="107" t="s">
        <v>97</v>
      </c>
      <c r="C103" s="155">
        <f>$CK$4</f>
        <v>1</v>
      </c>
      <c r="D103" s="155">
        <f>$CL$4</f>
        <v>2</v>
      </c>
      <c r="E103" s="155">
        <f>$CM$4</f>
        <v>3</v>
      </c>
      <c r="F103" s="141">
        <f>$CN$4</f>
        <v>4</v>
      </c>
      <c r="G103" s="141">
        <f>$CO$4</f>
        <v>5</v>
      </c>
      <c r="H103" s="141">
        <f>$CQ$4</f>
        <v>7</v>
      </c>
      <c r="I103" s="141">
        <f>$CR$4</f>
        <v>8</v>
      </c>
      <c r="J103" s="141">
        <f>$CT$4</f>
        <v>10</v>
      </c>
      <c r="K103" s="141">
        <f>$CW$4</f>
        <v>13</v>
      </c>
      <c r="L103" s="141">
        <f>$CX$4</f>
        <v>14</v>
      </c>
      <c r="M103" s="141">
        <f>$CY$4</f>
        <v>15</v>
      </c>
      <c r="N103" s="141">
        <f>$CZ$4</f>
        <v>16</v>
      </c>
      <c r="O103" s="141">
        <f>$DA$4</f>
        <v>17</v>
      </c>
      <c r="P103" s="141">
        <f>$DB$4</f>
        <v>18</v>
      </c>
      <c r="Q103" s="141">
        <f>$DC$4</f>
        <v>19</v>
      </c>
      <c r="R103" s="141">
        <f>$DD$4</f>
        <v>20</v>
      </c>
      <c r="S103" s="141">
        <f>$DF$4</f>
        <v>22</v>
      </c>
      <c r="T103" s="141">
        <f>$DG$4</f>
        <v>23</v>
      </c>
      <c r="U103" s="141">
        <f>$DH$4</f>
        <v>24</v>
      </c>
      <c r="V103" s="141">
        <f>$DI$4</f>
        <v>25</v>
      </c>
      <c r="W103" s="141">
        <f>$DJ$4</f>
        <v>26</v>
      </c>
      <c r="X103" s="141">
        <f>$DL$4</f>
        <v>28</v>
      </c>
      <c r="Y103" s="141">
        <f>$DM$4</f>
        <v>29</v>
      </c>
      <c r="Z103" s="141">
        <f>$DP$4</f>
        <v>32</v>
      </c>
      <c r="AA103" s="141">
        <f>$DQ$4</f>
        <v>33</v>
      </c>
      <c r="AB103" s="141">
        <f>$DS$4</f>
        <v>35</v>
      </c>
      <c r="AC103" s="141">
        <f>$DT$4</f>
        <v>36</v>
      </c>
      <c r="AD103" s="141">
        <f>$DU$4</f>
        <v>37</v>
      </c>
      <c r="AE103" s="141">
        <f>$DW$4</f>
        <v>39</v>
      </c>
      <c r="AF103" s="141">
        <f>$DX$4</f>
        <v>40</v>
      </c>
      <c r="AG103" s="141">
        <f>$DY$4</f>
        <v>41</v>
      </c>
      <c r="AH103" s="141">
        <f>$EA$4</f>
        <v>43</v>
      </c>
      <c r="AI103" s="141">
        <f>$EB$4</f>
        <v>44</v>
      </c>
      <c r="AJ103" s="141">
        <f>$ED$4</f>
        <v>46</v>
      </c>
      <c r="AK103" s="141">
        <f>$EG$4</f>
        <v>49</v>
      </c>
      <c r="AL103" s="141">
        <f>$EH$4</f>
        <v>50</v>
      </c>
      <c r="AM103" s="141">
        <f>$EI$4</f>
        <v>51</v>
      </c>
      <c r="AN103" s="141">
        <f>$EJ$4</f>
        <v>52</v>
      </c>
      <c r="AO103" s="141">
        <f>$EK$4</f>
        <v>53</v>
      </c>
      <c r="AP103" s="141">
        <f t="shared" si="37"/>
        <v>54</v>
      </c>
      <c r="AQ103" s="113"/>
      <c r="AR103" s="129">
        <f t="shared" si="30"/>
        <v>6</v>
      </c>
      <c r="AS103" s="130">
        <f t="shared" si="31"/>
        <v>20</v>
      </c>
      <c r="AT103" s="131">
        <f t="shared" si="32"/>
        <v>20</v>
      </c>
      <c r="AU103" s="129">
        <f t="shared" si="33"/>
        <v>13</v>
      </c>
      <c r="AV103" s="132">
        <f t="shared" si="34"/>
        <v>1084</v>
      </c>
      <c r="AW103" s="129">
        <f t="shared" si="35"/>
        <v>6</v>
      </c>
      <c r="AX103" s="129">
        <f t="shared" si="36"/>
        <v>9</v>
      </c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IH103" s="1" t="s">
        <v>227</v>
      </c>
    </row>
    <row r="104" spans="2:242" ht="15" customHeight="1">
      <c r="B104" s="107" t="s">
        <v>98</v>
      </c>
      <c r="C104" s="155">
        <f>$CN$4</f>
        <v>4</v>
      </c>
      <c r="D104" s="155">
        <f>$CO$4</f>
        <v>5</v>
      </c>
      <c r="E104" s="155">
        <f>$CP$4</f>
        <v>6</v>
      </c>
      <c r="F104" s="141">
        <f>$CR$4</f>
        <v>8</v>
      </c>
      <c r="G104" s="141">
        <f>$CS$4</f>
        <v>9</v>
      </c>
      <c r="H104" s="141">
        <f>$CT$4</f>
        <v>10</v>
      </c>
      <c r="I104" s="141">
        <f>$CU$4</f>
        <v>11</v>
      </c>
      <c r="J104" s="141">
        <f>$CV$4</f>
        <v>12</v>
      </c>
      <c r="K104" s="141">
        <f>$CW$4</f>
        <v>13</v>
      </c>
      <c r="L104" s="141">
        <f>$CX$4</f>
        <v>14</v>
      </c>
      <c r="M104" s="141">
        <f>$CY$4</f>
        <v>15</v>
      </c>
      <c r="N104" s="141">
        <f>$CZ$4</f>
        <v>16</v>
      </c>
      <c r="O104" s="141">
        <f>$DA$4</f>
        <v>17</v>
      </c>
      <c r="P104" s="141">
        <f>$DB$4</f>
        <v>18</v>
      </c>
      <c r="Q104" s="141">
        <f>$DC$4</f>
        <v>19</v>
      </c>
      <c r="R104" s="141">
        <f>$DE$4</f>
        <v>21</v>
      </c>
      <c r="S104" s="141">
        <f>$DF$4</f>
        <v>22</v>
      </c>
      <c r="T104" s="141">
        <f>$DG$4</f>
        <v>23</v>
      </c>
      <c r="U104" s="141">
        <f>$DI$4</f>
        <v>25</v>
      </c>
      <c r="V104" s="141">
        <f>$DK$4</f>
        <v>27</v>
      </c>
      <c r="W104" s="141">
        <f>$DL$4</f>
        <v>28</v>
      </c>
      <c r="X104" s="141">
        <f>$DN$4</f>
        <v>30</v>
      </c>
      <c r="Y104" s="141">
        <f>$DO$4</f>
        <v>31</v>
      </c>
      <c r="Z104" s="141">
        <f>$DP$4</f>
        <v>32</v>
      </c>
      <c r="AA104" s="141">
        <f>$DQ$4</f>
        <v>33</v>
      </c>
      <c r="AB104" s="141">
        <f>$DR$4</f>
        <v>34</v>
      </c>
      <c r="AC104" s="141">
        <f>$DS$4</f>
        <v>35</v>
      </c>
      <c r="AD104" s="141">
        <f>$DU$4</f>
        <v>37</v>
      </c>
      <c r="AE104" s="141">
        <f>$DV$4</f>
        <v>38</v>
      </c>
      <c r="AF104" s="141">
        <f>$DW$4</f>
        <v>39</v>
      </c>
      <c r="AG104" s="141">
        <f>$DZ$4</f>
        <v>42</v>
      </c>
      <c r="AH104" s="141">
        <f>$EB$4</f>
        <v>44</v>
      </c>
      <c r="AI104" s="141">
        <f>$EC$4</f>
        <v>45</v>
      </c>
      <c r="AJ104" s="141">
        <f>$EE$4</f>
        <v>47</v>
      </c>
      <c r="AK104" s="141">
        <f>$EF$4</f>
        <v>48</v>
      </c>
      <c r="AL104" s="141">
        <f>$EG$4</f>
        <v>49</v>
      </c>
      <c r="AM104" s="141">
        <f>$EH$4</f>
        <v>50</v>
      </c>
      <c r="AN104" s="141">
        <f>$EJ$4</f>
        <v>52</v>
      </c>
      <c r="AO104" s="141">
        <f>$EK$4</f>
        <v>53</v>
      </c>
      <c r="AP104" s="141">
        <f t="shared" si="37"/>
        <v>54</v>
      </c>
      <c r="AQ104" s="113"/>
      <c r="AR104" s="129">
        <f t="shared" si="30"/>
        <v>2</v>
      </c>
      <c r="AS104" s="130">
        <f t="shared" si="31"/>
        <v>20</v>
      </c>
      <c r="AT104" s="131">
        <f t="shared" si="32"/>
        <v>20</v>
      </c>
      <c r="AU104" s="129">
        <f t="shared" si="33"/>
        <v>10</v>
      </c>
      <c r="AV104" s="132">
        <f t="shared" si="34"/>
        <v>1116</v>
      </c>
      <c r="AW104" s="129">
        <f t="shared" si="35"/>
        <v>5</v>
      </c>
      <c r="AX104" s="129">
        <f t="shared" si="36"/>
        <v>14</v>
      </c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  <c r="IH104" s="1" t="s">
        <v>227</v>
      </c>
    </row>
    <row r="105" spans="2:242" ht="15" customHeight="1">
      <c r="B105" s="107" t="s">
        <v>99</v>
      </c>
      <c r="C105" s="155">
        <f t="shared" ref="C105:C118" si="38">$CK$4</f>
        <v>1</v>
      </c>
      <c r="D105" s="155">
        <f>$CO$4</f>
        <v>5</v>
      </c>
      <c r="E105" s="155">
        <f>$CP$4</f>
        <v>6</v>
      </c>
      <c r="F105" s="141">
        <f>$CQ$4</f>
        <v>7</v>
      </c>
      <c r="G105" s="141">
        <f>$CR$4</f>
        <v>8</v>
      </c>
      <c r="H105" s="141">
        <f>$CS$4</f>
        <v>9</v>
      </c>
      <c r="I105" s="141">
        <f>$CT$4</f>
        <v>10</v>
      </c>
      <c r="J105" s="141">
        <f>$CV$4</f>
        <v>12</v>
      </c>
      <c r="K105" s="141">
        <f>$CX$4</f>
        <v>14</v>
      </c>
      <c r="L105" s="141">
        <f>$CZ$4</f>
        <v>16</v>
      </c>
      <c r="M105" s="141">
        <f>$DA$4</f>
        <v>17</v>
      </c>
      <c r="N105" s="141">
        <f>$DB$4</f>
        <v>18</v>
      </c>
      <c r="O105" s="141">
        <f>$DC$4</f>
        <v>19</v>
      </c>
      <c r="P105" s="141">
        <f>$DE$4</f>
        <v>21</v>
      </c>
      <c r="Q105" s="141">
        <f>$DF$4</f>
        <v>22</v>
      </c>
      <c r="R105" s="141">
        <f>$DH$4</f>
        <v>24</v>
      </c>
      <c r="S105" s="141">
        <f>$DI$4</f>
        <v>25</v>
      </c>
      <c r="T105" s="141">
        <f>$DJ$4</f>
        <v>26</v>
      </c>
      <c r="U105" s="141">
        <f>$DK$4</f>
        <v>27</v>
      </c>
      <c r="V105" s="141">
        <f>$DL$4</f>
        <v>28</v>
      </c>
      <c r="W105" s="141">
        <f>$DM$4</f>
        <v>29</v>
      </c>
      <c r="X105" s="141">
        <f>$DN$4</f>
        <v>30</v>
      </c>
      <c r="Y105" s="141">
        <f>$DP$4</f>
        <v>32</v>
      </c>
      <c r="Z105" s="141">
        <f>$DQ$4</f>
        <v>33</v>
      </c>
      <c r="AA105" s="141">
        <f>$DS$4</f>
        <v>35</v>
      </c>
      <c r="AB105" s="141">
        <f>$DT$4</f>
        <v>36</v>
      </c>
      <c r="AC105" s="141">
        <f>$DU$4</f>
        <v>37</v>
      </c>
      <c r="AD105" s="141">
        <f>$DV$4</f>
        <v>38</v>
      </c>
      <c r="AE105" s="141">
        <f>$DW$4</f>
        <v>39</v>
      </c>
      <c r="AF105" s="141">
        <f>$DX$4</f>
        <v>40</v>
      </c>
      <c r="AG105" s="141">
        <f>$DZ$4</f>
        <v>42</v>
      </c>
      <c r="AH105" s="141">
        <f>$EA$4</f>
        <v>43</v>
      </c>
      <c r="AI105" s="141">
        <f>$EB$4</f>
        <v>44</v>
      </c>
      <c r="AJ105" s="141">
        <f>$EC$4</f>
        <v>45</v>
      </c>
      <c r="AK105" s="141">
        <f>$EE$4</f>
        <v>47</v>
      </c>
      <c r="AL105" s="141">
        <f>$EG$4</f>
        <v>49</v>
      </c>
      <c r="AM105" s="141">
        <f>$EH$4</f>
        <v>50</v>
      </c>
      <c r="AN105" s="141">
        <f>$EJ$4</f>
        <v>52</v>
      </c>
      <c r="AO105" s="141">
        <f>$EK$4</f>
        <v>53</v>
      </c>
      <c r="AP105" s="141">
        <f t="shared" si="37"/>
        <v>54</v>
      </c>
      <c r="AQ105" s="113"/>
      <c r="AR105" s="129">
        <f t="shared" si="30"/>
        <v>3</v>
      </c>
      <c r="AS105" s="130">
        <f t="shared" si="31"/>
        <v>21</v>
      </c>
      <c r="AT105" s="131">
        <f t="shared" si="32"/>
        <v>19</v>
      </c>
      <c r="AU105" s="129">
        <f t="shared" si="33"/>
        <v>9</v>
      </c>
      <c r="AV105" s="132">
        <f t="shared" si="34"/>
        <v>1143</v>
      </c>
      <c r="AW105" s="129">
        <f t="shared" si="35"/>
        <v>4</v>
      </c>
      <c r="AX105" s="129">
        <f t="shared" si="36"/>
        <v>14</v>
      </c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IH105" s="1" t="s">
        <v>227</v>
      </c>
    </row>
    <row r="106" spans="2:242" ht="15" customHeight="1">
      <c r="B106" s="107" t="s">
        <v>100</v>
      </c>
      <c r="C106" s="155">
        <f t="shared" si="38"/>
        <v>1</v>
      </c>
      <c r="D106" s="155">
        <f>$CM$4</f>
        <v>3</v>
      </c>
      <c r="E106" s="155">
        <f>$CO$4</f>
        <v>5</v>
      </c>
      <c r="F106" s="141">
        <f>$CP$4</f>
        <v>6</v>
      </c>
      <c r="G106" s="141">
        <f>$CQ$4</f>
        <v>7</v>
      </c>
      <c r="H106" s="141">
        <f>$CS$4</f>
        <v>9</v>
      </c>
      <c r="I106" s="141">
        <f>$CT$4</f>
        <v>10</v>
      </c>
      <c r="J106" s="141">
        <f>$CV$4</f>
        <v>12</v>
      </c>
      <c r="K106" s="141">
        <f>$CW$4</f>
        <v>13</v>
      </c>
      <c r="L106" s="141">
        <f>$CX$4</f>
        <v>14</v>
      </c>
      <c r="M106" s="141">
        <f>$CZ$4</f>
        <v>16</v>
      </c>
      <c r="N106" s="141">
        <f>$DA$4</f>
        <v>17</v>
      </c>
      <c r="O106" s="141">
        <f>$DB$4</f>
        <v>18</v>
      </c>
      <c r="P106" s="141">
        <f>$DC$4</f>
        <v>19</v>
      </c>
      <c r="Q106" s="141">
        <f>$DF$4</f>
        <v>22</v>
      </c>
      <c r="R106" s="141">
        <f>$DG$4</f>
        <v>23</v>
      </c>
      <c r="S106" s="141">
        <f>$DK$4</f>
        <v>27</v>
      </c>
      <c r="T106" s="141">
        <f>$DL$4</f>
        <v>28</v>
      </c>
      <c r="U106" s="141">
        <f>$DM$4</f>
        <v>29</v>
      </c>
      <c r="V106" s="141">
        <f>$DN$4</f>
        <v>30</v>
      </c>
      <c r="W106" s="141">
        <f>$DO$4</f>
        <v>31</v>
      </c>
      <c r="X106" s="141">
        <f>$DP$4</f>
        <v>32</v>
      </c>
      <c r="Y106" s="141">
        <f>$DQ$4</f>
        <v>33</v>
      </c>
      <c r="Z106" s="141">
        <f>$DR$4</f>
        <v>34</v>
      </c>
      <c r="AA106" s="141">
        <f>$DS$4</f>
        <v>35</v>
      </c>
      <c r="AB106" s="141">
        <f>$DX$4</f>
        <v>40</v>
      </c>
      <c r="AC106" s="141">
        <f>$DY$4</f>
        <v>41</v>
      </c>
      <c r="AD106" s="141">
        <f>$DZ$4</f>
        <v>42</v>
      </c>
      <c r="AE106" s="141">
        <f>$EA$4</f>
        <v>43</v>
      </c>
      <c r="AF106" s="141">
        <f>$EB$4</f>
        <v>44</v>
      </c>
      <c r="AG106" s="141">
        <f>$EC$4</f>
        <v>45</v>
      </c>
      <c r="AH106" s="141">
        <f>$ED$4</f>
        <v>46</v>
      </c>
      <c r="AI106" s="141">
        <f>$EE$4</f>
        <v>47</v>
      </c>
      <c r="AJ106" s="141">
        <f>$EF$4</f>
        <v>48</v>
      </c>
      <c r="AK106" s="141">
        <f>$EG$4</f>
        <v>49</v>
      </c>
      <c r="AL106" s="141">
        <f>$EH$4</f>
        <v>50</v>
      </c>
      <c r="AM106" s="141">
        <f>$EI$4</f>
        <v>51</v>
      </c>
      <c r="AN106" s="141">
        <f>$EJ$4</f>
        <v>52</v>
      </c>
      <c r="AO106" s="141">
        <f>$EK$4</f>
        <v>53</v>
      </c>
      <c r="AP106" s="141">
        <f t="shared" si="37"/>
        <v>54</v>
      </c>
      <c r="AQ106" s="113"/>
      <c r="AR106" s="129">
        <f t="shared" si="30"/>
        <v>5</v>
      </c>
      <c r="AS106" s="130">
        <f t="shared" si="31"/>
        <v>19</v>
      </c>
      <c r="AT106" s="131">
        <f t="shared" si="32"/>
        <v>21</v>
      </c>
      <c r="AU106" s="129">
        <f t="shared" si="33"/>
        <v>13</v>
      </c>
      <c r="AV106" s="132">
        <f t="shared" si="34"/>
        <v>1179</v>
      </c>
      <c r="AW106" s="129">
        <f t="shared" si="35"/>
        <v>5</v>
      </c>
      <c r="AX106" s="129">
        <f t="shared" si="36"/>
        <v>13</v>
      </c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IH106" s="1" t="s">
        <v>227</v>
      </c>
    </row>
    <row r="107" spans="2:242" ht="15" customHeight="1">
      <c r="B107" s="107" t="s">
        <v>101</v>
      </c>
      <c r="C107" s="155">
        <f t="shared" si="38"/>
        <v>1</v>
      </c>
      <c r="D107" s="155">
        <f>$CL$4</f>
        <v>2</v>
      </c>
      <c r="E107" s="155">
        <f>$CM$4</f>
        <v>3</v>
      </c>
      <c r="F107" s="141">
        <f>$CN$4</f>
        <v>4</v>
      </c>
      <c r="G107" s="141">
        <f>$CO$4</f>
        <v>5</v>
      </c>
      <c r="H107" s="141">
        <f>$CP$4</f>
        <v>6</v>
      </c>
      <c r="I107" s="141">
        <f>$CQ$4</f>
        <v>7</v>
      </c>
      <c r="J107" s="141">
        <f>$CR$4</f>
        <v>8</v>
      </c>
      <c r="K107" s="141">
        <f>$CS$4</f>
        <v>9</v>
      </c>
      <c r="L107" s="141">
        <f>$CT$4</f>
        <v>10</v>
      </c>
      <c r="M107" s="141">
        <f>$CU$4</f>
        <v>11</v>
      </c>
      <c r="N107" s="141">
        <f>$CV$4</f>
        <v>12</v>
      </c>
      <c r="O107" s="141">
        <f>$CW$4</f>
        <v>13</v>
      </c>
      <c r="P107" s="141">
        <f>$CX$4</f>
        <v>14</v>
      </c>
      <c r="Q107" s="141">
        <f>$CY$4</f>
        <v>15</v>
      </c>
      <c r="R107" s="141">
        <f>$CZ$4</f>
        <v>16</v>
      </c>
      <c r="S107" s="141">
        <f>$DA$4</f>
        <v>17</v>
      </c>
      <c r="T107" s="141">
        <f>$DB$4</f>
        <v>18</v>
      </c>
      <c r="U107" s="141">
        <f>$DD$4</f>
        <v>20</v>
      </c>
      <c r="V107" s="141">
        <f>$DF$4</f>
        <v>22</v>
      </c>
      <c r="W107" s="141">
        <f>$DG$4</f>
        <v>23</v>
      </c>
      <c r="X107" s="141">
        <f>$DH$4</f>
        <v>24</v>
      </c>
      <c r="Y107" s="141">
        <f>$DI$4</f>
        <v>25</v>
      </c>
      <c r="Z107" s="141">
        <f>$DJ$4</f>
        <v>26</v>
      </c>
      <c r="AA107" s="141">
        <f>$DK$4</f>
        <v>27</v>
      </c>
      <c r="AB107" s="141">
        <f>$DN$4</f>
        <v>30</v>
      </c>
      <c r="AC107" s="141">
        <f>$DO$4</f>
        <v>31</v>
      </c>
      <c r="AD107" s="141">
        <f>$DP$4</f>
        <v>32</v>
      </c>
      <c r="AE107" s="141">
        <f>$DU$4</f>
        <v>37</v>
      </c>
      <c r="AF107" s="141">
        <f>$DV$4</f>
        <v>38</v>
      </c>
      <c r="AG107" s="141">
        <f>$DX$4</f>
        <v>40</v>
      </c>
      <c r="AH107" s="141">
        <f>$DY$4</f>
        <v>41</v>
      </c>
      <c r="AI107" s="141">
        <f>$EA$4</f>
        <v>43</v>
      </c>
      <c r="AJ107" s="141">
        <f>$EC$4</f>
        <v>45</v>
      </c>
      <c r="AK107" s="141">
        <f>$EE$4</f>
        <v>47</v>
      </c>
      <c r="AL107" s="141">
        <f>$EF$4</f>
        <v>48</v>
      </c>
      <c r="AM107" s="141">
        <f>$EH$4</f>
        <v>50</v>
      </c>
      <c r="AN107" s="141">
        <f>$EI$4</f>
        <v>51</v>
      </c>
      <c r="AO107" s="141">
        <f>$EJ$4</f>
        <v>52</v>
      </c>
      <c r="AP107" s="141">
        <f>$EK$4</f>
        <v>53</v>
      </c>
      <c r="AQ107" s="113"/>
      <c r="AR107" s="129">
        <f t="shared" si="30"/>
        <v>6</v>
      </c>
      <c r="AS107" s="130">
        <f t="shared" si="31"/>
        <v>20</v>
      </c>
      <c r="AT107" s="131">
        <f t="shared" si="32"/>
        <v>20</v>
      </c>
      <c r="AU107" s="129">
        <f t="shared" si="33"/>
        <v>14</v>
      </c>
      <c r="AV107" s="132">
        <f t="shared" si="34"/>
        <v>976</v>
      </c>
      <c r="AW107" s="129">
        <f t="shared" si="35"/>
        <v>6</v>
      </c>
      <c r="AX107" s="129">
        <f t="shared" si="36"/>
        <v>12</v>
      </c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IH107" s="1" t="s">
        <v>227</v>
      </c>
    </row>
    <row r="108" spans="2:242" ht="15" customHeight="1">
      <c r="B108" s="107" t="s">
        <v>102</v>
      </c>
      <c r="C108" s="155">
        <f t="shared" si="38"/>
        <v>1</v>
      </c>
      <c r="D108" s="155">
        <f>$CL$4</f>
        <v>2</v>
      </c>
      <c r="E108" s="155">
        <f>$CN$4</f>
        <v>4</v>
      </c>
      <c r="F108" s="141">
        <f>$CO$4</f>
        <v>5</v>
      </c>
      <c r="G108" s="141">
        <f>$CQ$4</f>
        <v>7</v>
      </c>
      <c r="H108" s="141">
        <f>$CR$4</f>
        <v>8</v>
      </c>
      <c r="I108" s="141">
        <f>$CS$4</f>
        <v>9</v>
      </c>
      <c r="J108" s="141">
        <f>$CT$4</f>
        <v>10</v>
      </c>
      <c r="K108" s="141">
        <f>$CU$4</f>
        <v>11</v>
      </c>
      <c r="L108" s="141">
        <f>$CW$4</f>
        <v>13</v>
      </c>
      <c r="M108" s="141">
        <f>$CX$4</f>
        <v>14</v>
      </c>
      <c r="N108" s="141">
        <f>$CZ$4</f>
        <v>16</v>
      </c>
      <c r="O108" s="141">
        <f>$DA$4</f>
        <v>17</v>
      </c>
      <c r="P108" s="141">
        <f>$DB$4</f>
        <v>18</v>
      </c>
      <c r="Q108" s="141">
        <f>$DD$4</f>
        <v>20</v>
      </c>
      <c r="R108" s="141">
        <f>$DE$4</f>
        <v>21</v>
      </c>
      <c r="S108" s="141">
        <f>$DF$4</f>
        <v>22</v>
      </c>
      <c r="T108" s="141">
        <f>$DG$4</f>
        <v>23</v>
      </c>
      <c r="U108" s="141">
        <f>$DI$4</f>
        <v>25</v>
      </c>
      <c r="V108" s="141">
        <f>$DK$4</f>
        <v>27</v>
      </c>
      <c r="W108" s="141">
        <f>$DM$4</f>
        <v>29</v>
      </c>
      <c r="X108" s="141">
        <f>$DN$4</f>
        <v>30</v>
      </c>
      <c r="Y108" s="141">
        <f>$DP$4</f>
        <v>32</v>
      </c>
      <c r="Z108" s="141">
        <f>$DS$4</f>
        <v>35</v>
      </c>
      <c r="AA108" s="141">
        <f>$DT$4</f>
        <v>36</v>
      </c>
      <c r="AB108" s="141">
        <f>$DU$4</f>
        <v>37</v>
      </c>
      <c r="AC108" s="141">
        <f>$DV$4</f>
        <v>38</v>
      </c>
      <c r="AD108" s="141">
        <f>$DX$4</f>
        <v>40</v>
      </c>
      <c r="AE108" s="141">
        <f>$DZ$4</f>
        <v>42</v>
      </c>
      <c r="AF108" s="141">
        <f>$EA$4</f>
        <v>43</v>
      </c>
      <c r="AG108" s="141">
        <f>$EB$4</f>
        <v>44</v>
      </c>
      <c r="AH108" s="141">
        <f>$EC$4</f>
        <v>45</v>
      </c>
      <c r="AI108" s="141">
        <f>$ED$4</f>
        <v>46</v>
      </c>
      <c r="AJ108" s="141">
        <f>$EE$4</f>
        <v>47</v>
      </c>
      <c r="AK108" s="141">
        <f>$EF$4</f>
        <v>48</v>
      </c>
      <c r="AL108" s="141">
        <f t="shared" ref="AL108:AL113" si="39">$EG$4</f>
        <v>49</v>
      </c>
      <c r="AM108" s="141">
        <f>$EH$4</f>
        <v>50</v>
      </c>
      <c r="AN108" s="141">
        <f>$EI$4</f>
        <v>51</v>
      </c>
      <c r="AO108" s="141">
        <f>$EJ$4</f>
        <v>52</v>
      </c>
      <c r="AP108" s="141">
        <f>$EK$4</f>
        <v>53</v>
      </c>
      <c r="AQ108" s="113"/>
      <c r="AR108" s="129">
        <f t="shared" si="30"/>
        <v>4</v>
      </c>
      <c r="AS108" s="130">
        <f t="shared" si="31"/>
        <v>20</v>
      </c>
      <c r="AT108" s="131">
        <f t="shared" si="32"/>
        <v>20</v>
      </c>
      <c r="AU108" s="129">
        <f t="shared" si="33"/>
        <v>12</v>
      </c>
      <c r="AV108" s="132">
        <f t="shared" si="34"/>
        <v>1120</v>
      </c>
      <c r="AW108" s="129">
        <f t="shared" si="35"/>
        <v>6</v>
      </c>
      <c r="AX108" s="129">
        <f t="shared" si="36"/>
        <v>10</v>
      </c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IH108" s="1" t="s">
        <v>227</v>
      </c>
    </row>
    <row r="109" spans="2:242" ht="15" customHeight="1">
      <c r="B109" s="107" t="s">
        <v>103</v>
      </c>
      <c r="C109" s="155">
        <f t="shared" si="38"/>
        <v>1</v>
      </c>
      <c r="D109" s="155">
        <f>$CM$4</f>
        <v>3</v>
      </c>
      <c r="E109" s="155">
        <f>$CN$4</f>
        <v>4</v>
      </c>
      <c r="F109" s="141">
        <f>$CO$4</f>
        <v>5</v>
      </c>
      <c r="G109" s="141">
        <f>$CR$4</f>
        <v>8</v>
      </c>
      <c r="H109" s="141">
        <f>$CS$4</f>
        <v>9</v>
      </c>
      <c r="I109" s="141">
        <f>$CT$4</f>
        <v>10</v>
      </c>
      <c r="J109" s="141">
        <f>$CU$4</f>
        <v>11</v>
      </c>
      <c r="K109" s="141">
        <f>$CV$4</f>
        <v>12</v>
      </c>
      <c r="L109" s="141">
        <f>$CW$4</f>
        <v>13</v>
      </c>
      <c r="M109" s="141">
        <f>$CX$4</f>
        <v>14</v>
      </c>
      <c r="N109" s="141">
        <f>$CY$4</f>
        <v>15</v>
      </c>
      <c r="O109" s="141">
        <f>$CZ$4</f>
        <v>16</v>
      </c>
      <c r="P109" s="141">
        <f>$DA$4</f>
        <v>17</v>
      </c>
      <c r="Q109" s="141">
        <f>$DC$4</f>
        <v>19</v>
      </c>
      <c r="R109" s="141">
        <f>$DD$4</f>
        <v>20</v>
      </c>
      <c r="S109" s="141">
        <f>$DE$4</f>
        <v>21</v>
      </c>
      <c r="T109" s="141">
        <f>$DF$4</f>
        <v>22</v>
      </c>
      <c r="U109" s="141">
        <f>$DG$4</f>
        <v>23</v>
      </c>
      <c r="V109" s="141">
        <f>$DI$4</f>
        <v>25</v>
      </c>
      <c r="W109" s="141">
        <f>$DL$4</f>
        <v>28</v>
      </c>
      <c r="X109" s="141">
        <f>$DM$4</f>
        <v>29</v>
      </c>
      <c r="Y109" s="141">
        <f>$DN$4</f>
        <v>30</v>
      </c>
      <c r="Z109" s="141">
        <f>$DP$4</f>
        <v>32</v>
      </c>
      <c r="AA109" s="141">
        <f>$DQ$4</f>
        <v>33</v>
      </c>
      <c r="AB109" s="141">
        <f>$DR$4</f>
        <v>34</v>
      </c>
      <c r="AC109" s="141">
        <f>$DT$4</f>
        <v>36</v>
      </c>
      <c r="AD109" s="141">
        <f>$DU$4</f>
        <v>37</v>
      </c>
      <c r="AE109" s="141">
        <f>$DV$4</f>
        <v>38</v>
      </c>
      <c r="AF109" s="141">
        <f>$DX$4</f>
        <v>40</v>
      </c>
      <c r="AG109" s="141">
        <f>$DY$4</f>
        <v>41</v>
      </c>
      <c r="AH109" s="141">
        <f>$DZ$4</f>
        <v>42</v>
      </c>
      <c r="AI109" s="141">
        <f>$EB$4</f>
        <v>44</v>
      </c>
      <c r="AJ109" s="141">
        <f>$ED$4</f>
        <v>46</v>
      </c>
      <c r="AK109" s="141">
        <f>$EE$4</f>
        <v>47</v>
      </c>
      <c r="AL109" s="141">
        <f t="shared" si="39"/>
        <v>49</v>
      </c>
      <c r="AM109" s="141">
        <f>$EI$4</f>
        <v>51</v>
      </c>
      <c r="AN109" s="141">
        <f>$EJ$4</f>
        <v>52</v>
      </c>
      <c r="AO109" s="141">
        <f>$EK$4</f>
        <v>53</v>
      </c>
      <c r="AP109" s="141">
        <f>$EL$4</f>
        <v>54</v>
      </c>
      <c r="AQ109" s="113"/>
      <c r="AR109" s="129">
        <f t="shared" si="30"/>
        <v>5</v>
      </c>
      <c r="AS109" s="130">
        <f t="shared" si="31"/>
        <v>20</v>
      </c>
      <c r="AT109" s="131">
        <f t="shared" si="32"/>
        <v>20</v>
      </c>
      <c r="AU109" s="129">
        <f t="shared" si="33"/>
        <v>12</v>
      </c>
      <c r="AV109" s="132">
        <f t="shared" si="34"/>
        <v>1084</v>
      </c>
      <c r="AW109" s="129">
        <f t="shared" si="35"/>
        <v>7</v>
      </c>
      <c r="AX109" s="129">
        <f t="shared" si="36"/>
        <v>11</v>
      </c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IH109" s="1" t="s">
        <v>227</v>
      </c>
    </row>
    <row r="110" spans="2:242" ht="15" customHeight="1">
      <c r="B110" s="107" t="s">
        <v>104</v>
      </c>
      <c r="C110" s="155">
        <f t="shared" si="38"/>
        <v>1</v>
      </c>
      <c r="D110" s="155">
        <f>$CL$4</f>
        <v>2</v>
      </c>
      <c r="E110" s="155">
        <f>$CM$4</f>
        <v>3</v>
      </c>
      <c r="F110" s="141">
        <f>$CN$4</f>
        <v>4</v>
      </c>
      <c r="G110" s="141">
        <f>$CP$4</f>
        <v>6</v>
      </c>
      <c r="H110" s="141">
        <f>$CQ$4</f>
        <v>7</v>
      </c>
      <c r="I110" s="141">
        <f>$CR$4</f>
        <v>8</v>
      </c>
      <c r="J110" s="141">
        <f>$CT$4</f>
        <v>10</v>
      </c>
      <c r="K110" s="141">
        <f>$CU$4</f>
        <v>11</v>
      </c>
      <c r="L110" s="141">
        <f>$CW$4</f>
        <v>13</v>
      </c>
      <c r="M110" s="141">
        <f>$CX$4</f>
        <v>14</v>
      </c>
      <c r="N110" s="141">
        <f>$CZ$4</f>
        <v>16</v>
      </c>
      <c r="O110" s="141">
        <f>$DA$4</f>
        <v>17</v>
      </c>
      <c r="P110" s="141">
        <f>$DB$4</f>
        <v>18</v>
      </c>
      <c r="Q110" s="141">
        <f>$DC$4</f>
        <v>19</v>
      </c>
      <c r="R110" s="141">
        <f>$DE$4</f>
        <v>21</v>
      </c>
      <c r="S110" s="141">
        <f>$DF$4</f>
        <v>22</v>
      </c>
      <c r="T110" s="141">
        <f>$DH$4</f>
        <v>24</v>
      </c>
      <c r="U110" s="141">
        <f>$DI$4</f>
        <v>25</v>
      </c>
      <c r="V110" s="141">
        <f>$DJ$4</f>
        <v>26</v>
      </c>
      <c r="W110" s="141">
        <f>$DK$4</f>
        <v>27</v>
      </c>
      <c r="X110" s="141">
        <f>$DL$4</f>
        <v>28</v>
      </c>
      <c r="Y110" s="141">
        <f>$DM$4</f>
        <v>29</v>
      </c>
      <c r="Z110" s="141">
        <f>$DO$4</f>
        <v>31</v>
      </c>
      <c r="AA110" s="141">
        <f>$DQ$4</f>
        <v>33</v>
      </c>
      <c r="AB110" s="141">
        <f>$DS$4</f>
        <v>35</v>
      </c>
      <c r="AC110" s="141">
        <f>$DV$4</f>
        <v>38</v>
      </c>
      <c r="AD110" s="141">
        <f>$DW$4</f>
        <v>39</v>
      </c>
      <c r="AE110" s="141">
        <f>$DY$4</f>
        <v>41</v>
      </c>
      <c r="AF110" s="141">
        <f>$DZ$4</f>
        <v>42</v>
      </c>
      <c r="AG110" s="141">
        <f>$EA$4</f>
        <v>43</v>
      </c>
      <c r="AH110" s="141">
        <f>$EB$4</f>
        <v>44</v>
      </c>
      <c r="AI110" s="141">
        <f>$EC$4</f>
        <v>45</v>
      </c>
      <c r="AJ110" s="141">
        <f>$ED$4</f>
        <v>46</v>
      </c>
      <c r="AK110" s="141">
        <f>$EF$4</f>
        <v>48</v>
      </c>
      <c r="AL110" s="141">
        <f t="shared" si="39"/>
        <v>49</v>
      </c>
      <c r="AM110" s="141">
        <f>$EH$4</f>
        <v>50</v>
      </c>
      <c r="AN110" s="141">
        <f>$EJ$4</f>
        <v>52</v>
      </c>
      <c r="AO110" s="141">
        <f>$EK$4</f>
        <v>53</v>
      </c>
      <c r="AP110" s="141">
        <f>$EL$4</f>
        <v>54</v>
      </c>
      <c r="AQ110" s="113"/>
      <c r="AR110" s="129">
        <f t="shared" si="30"/>
        <v>3</v>
      </c>
      <c r="AS110" s="130">
        <f t="shared" si="31"/>
        <v>20</v>
      </c>
      <c r="AT110" s="131">
        <f t="shared" si="32"/>
        <v>20</v>
      </c>
      <c r="AU110" s="129">
        <f t="shared" si="33"/>
        <v>12</v>
      </c>
      <c r="AV110" s="132">
        <f t="shared" si="34"/>
        <v>1094</v>
      </c>
      <c r="AW110" s="129">
        <f t="shared" si="35"/>
        <v>6</v>
      </c>
      <c r="AX110" s="129">
        <f t="shared" si="36"/>
        <v>12</v>
      </c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IH110" s="1" t="s">
        <v>227</v>
      </c>
    </row>
    <row r="111" spans="2:242" ht="15" customHeight="1">
      <c r="B111" s="107" t="s">
        <v>105</v>
      </c>
      <c r="C111" s="155">
        <f t="shared" si="38"/>
        <v>1</v>
      </c>
      <c r="D111" s="155">
        <f>$CL$4</f>
        <v>2</v>
      </c>
      <c r="E111" s="155">
        <f>$CM$4</f>
        <v>3</v>
      </c>
      <c r="F111" s="141">
        <f>$CO$4</f>
        <v>5</v>
      </c>
      <c r="G111" s="141">
        <f>$CQ$4</f>
        <v>7</v>
      </c>
      <c r="H111" s="141">
        <f>$CR$4</f>
        <v>8</v>
      </c>
      <c r="I111" s="141">
        <f>$CS$4</f>
        <v>9</v>
      </c>
      <c r="J111" s="141">
        <f>$CT$4</f>
        <v>10</v>
      </c>
      <c r="K111" s="141">
        <f>$CV$4</f>
        <v>12</v>
      </c>
      <c r="L111" s="141">
        <f>$CW$4</f>
        <v>13</v>
      </c>
      <c r="M111" s="141">
        <f>$CY$4</f>
        <v>15</v>
      </c>
      <c r="N111" s="141">
        <f>$CZ$4</f>
        <v>16</v>
      </c>
      <c r="O111" s="141">
        <f>$DA$4</f>
        <v>17</v>
      </c>
      <c r="P111" s="141">
        <f>$DB$4</f>
        <v>18</v>
      </c>
      <c r="Q111" s="141">
        <f>$DC$4</f>
        <v>19</v>
      </c>
      <c r="R111" s="141">
        <f>$DF$4</f>
        <v>22</v>
      </c>
      <c r="S111" s="141">
        <f>$DG$4</f>
        <v>23</v>
      </c>
      <c r="T111" s="141">
        <f>$DH$4</f>
        <v>24</v>
      </c>
      <c r="U111" s="141">
        <f>$DI$4</f>
        <v>25</v>
      </c>
      <c r="V111" s="141">
        <f>$DJ$4</f>
        <v>26</v>
      </c>
      <c r="W111" s="141">
        <f>$DK$4</f>
        <v>27</v>
      </c>
      <c r="X111" s="141">
        <f>$DL$4</f>
        <v>28</v>
      </c>
      <c r="Y111" s="141">
        <f>$DM$4</f>
        <v>29</v>
      </c>
      <c r="Z111" s="141">
        <f>$DN$4</f>
        <v>30</v>
      </c>
      <c r="AA111" s="141">
        <f>$DO$4</f>
        <v>31</v>
      </c>
      <c r="AB111" s="141">
        <f>$DP$4</f>
        <v>32</v>
      </c>
      <c r="AC111" s="141">
        <f>$DR$4</f>
        <v>34</v>
      </c>
      <c r="AD111" s="141">
        <f>$DS$4</f>
        <v>35</v>
      </c>
      <c r="AE111" s="141">
        <f>$DT$4</f>
        <v>36</v>
      </c>
      <c r="AF111" s="141">
        <f>$DV$4</f>
        <v>38</v>
      </c>
      <c r="AG111" s="141">
        <f>$DX$4</f>
        <v>40</v>
      </c>
      <c r="AH111" s="141">
        <f>$DY$4</f>
        <v>41</v>
      </c>
      <c r="AI111" s="141">
        <f>$EC$4</f>
        <v>45</v>
      </c>
      <c r="AJ111" s="141">
        <f>$ED$4</f>
        <v>46</v>
      </c>
      <c r="AK111" s="141">
        <f>$EF$4</f>
        <v>48</v>
      </c>
      <c r="AL111" s="141">
        <f t="shared" si="39"/>
        <v>49</v>
      </c>
      <c r="AM111" s="141">
        <f>$EH$4</f>
        <v>50</v>
      </c>
      <c r="AN111" s="141">
        <f>$EI$4</f>
        <v>51</v>
      </c>
      <c r="AO111" s="141">
        <f>$EK$4</f>
        <v>53</v>
      </c>
      <c r="AP111" s="141">
        <f>$EL$4</f>
        <v>54</v>
      </c>
      <c r="AQ111" s="113"/>
      <c r="AR111" s="129">
        <f t="shared" si="30"/>
        <v>6</v>
      </c>
      <c r="AS111" s="130">
        <f t="shared" si="31"/>
        <v>20</v>
      </c>
      <c r="AT111" s="131">
        <f t="shared" si="32"/>
        <v>20</v>
      </c>
      <c r="AU111" s="129">
        <f t="shared" si="33"/>
        <v>12</v>
      </c>
      <c r="AV111" s="132">
        <f t="shared" si="34"/>
        <v>1072</v>
      </c>
      <c r="AW111" s="129">
        <f t="shared" si="35"/>
        <v>7</v>
      </c>
      <c r="AX111" s="129">
        <f t="shared" si="36"/>
        <v>13</v>
      </c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IH111" s="1" t="s">
        <v>227</v>
      </c>
    </row>
    <row r="112" spans="2:242" ht="15" customHeight="1">
      <c r="B112" s="107" t="s">
        <v>106</v>
      </c>
      <c r="C112" s="155">
        <f t="shared" si="38"/>
        <v>1</v>
      </c>
      <c r="D112" s="155">
        <f>$CL$4</f>
        <v>2</v>
      </c>
      <c r="E112" s="155">
        <f>$CN$4</f>
        <v>4</v>
      </c>
      <c r="F112" s="141">
        <f>$CO$4</f>
        <v>5</v>
      </c>
      <c r="G112" s="141">
        <f>$CP$4</f>
        <v>6</v>
      </c>
      <c r="H112" s="141">
        <f>$CQ$4</f>
        <v>7</v>
      </c>
      <c r="I112" s="141">
        <f>$CS$4</f>
        <v>9</v>
      </c>
      <c r="J112" s="141">
        <f>$CU$4</f>
        <v>11</v>
      </c>
      <c r="K112" s="141">
        <f>$CV$4</f>
        <v>12</v>
      </c>
      <c r="L112" s="141">
        <f>$CX$4</f>
        <v>14</v>
      </c>
      <c r="M112" s="141">
        <f>$CZ$4</f>
        <v>16</v>
      </c>
      <c r="N112" s="141">
        <f>$DA$4</f>
        <v>17</v>
      </c>
      <c r="O112" s="141">
        <f>$DC$4</f>
        <v>19</v>
      </c>
      <c r="P112" s="141">
        <f>$DD$4</f>
        <v>20</v>
      </c>
      <c r="Q112" s="141">
        <f>$DF$4</f>
        <v>22</v>
      </c>
      <c r="R112" s="141">
        <f>$DH$4</f>
        <v>24</v>
      </c>
      <c r="S112" s="141">
        <f>$DJ$4</f>
        <v>26</v>
      </c>
      <c r="T112" s="141">
        <f>$DL$4</f>
        <v>28</v>
      </c>
      <c r="U112" s="141">
        <f>$DM$4</f>
        <v>29</v>
      </c>
      <c r="V112" s="141">
        <f>$DN$4</f>
        <v>30</v>
      </c>
      <c r="W112" s="141">
        <f>$DO$4</f>
        <v>31</v>
      </c>
      <c r="X112" s="141">
        <f>$DP$4</f>
        <v>32</v>
      </c>
      <c r="Y112" s="141">
        <f>$DQ$4</f>
        <v>33</v>
      </c>
      <c r="Z112" s="141">
        <f>$DS$4</f>
        <v>35</v>
      </c>
      <c r="AA112" s="141">
        <f>$DT$4</f>
        <v>36</v>
      </c>
      <c r="AB112" s="141">
        <f>$DV$4</f>
        <v>38</v>
      </c>
      <c r="AC112" s="141">
        <f>$DW$4</f>
        <v>39</v>
      </c>
      <c r="AD112" s="141">
        <f>$DY$4</f>
        <v>41</v>
      </c>
      <c r="AE112" s="141">
        <f>$DZ$4</f>
        <v>42</v>
      </c>
      <c r="AF112" s="141">
        <f>$EA$4</f>
        <v>43</v>
      </c>
      <c r="AG112" s="141">
        <f>$EB$4</f>
        <v>44</v>
      </c>
      <c r="AH112" s="141">
        <f>$EC$4</f>
        <v>45</v>
      </c>
      <c r="AI112" s="141">
        <f>$ED$4</f>
        <v>46</v>
      </c>
      <c r="AJ112" s="141">
        <f>$EE$4</f>
        <v>47</v>
      </c>
      <c r="AK112" s="141">
        <f>$EF$4</f>
        <v>48</v>
      </c>
      <c r="AL112" s="141">
        <f t="shared" si="39"/>
        <v>49</v>
      </c>
      <c r="AM112" s="141">
        <f>$EH$4</f>
        <v>50</v>
      </c>
      <c r="AN112" s="141">
        <f>$EI$4</f>
        <v>51</v>
      </c>
      <c r="AO112" s="141">
        <f>$EK$4</f>
        <v>53</v>
      </c>
      <c r="AP112" s="141">
        <f>$EL$4</f>
        <v>54</v>
      </c>
      <c r="AQ112" s="113"/>
      <c r="AR112" s="129">
        <f t="shared" si="30"/>
        <v>4</v>
      </c>
      <c r="AS112" s="130">
        <f t="shared" si="31"/>
        <v>21</v>
      </c>
      <c r="AT112" s="131">
        <f t="shared" si="32"/>
        <v>19</v>
      </c>
      <c r="AU112" s="129">
        <f t="shared" si="33"/>
        <v>12</v>
      </c>
      <c r="AV112" s="132">
        <f t="shared" si="34"/>
        <v>1159</v>
      </c>
      <c r="AW112" s="129">
        <f t="shared" si="35"/>
        <v>3</v>
      </c>
      <c r="AX112" s="129">
        <f t="shared" si="36"/>
        <v>13</v>
      </c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IH112" s="1" t="s">
        <v>227</v>
      </c>
    </row>
    <row r="113" spans="2:242" ht="15" customHeight="1">
      <c r="B113" s="107" t="s">
        <v>107</v>
      </c>
      <c r="C113" s="155">
        <f t="shared" si="38"/>
        <v>1</v>
      </c>
      <c r="D113" s="155">
        <f>$CL$4</f>
        <v>2</v>
      </c>
      <c r="E113" s="155">
        <f>$CN$4</f>
        <v>4</v>
      </c>
      <c r="F113" s="141">
        <f>$CO$4</f>
        <v>5</v>
      </c>
      <c r="G113" s="141">
        <f>$CP$4</f>
        <v>6</v>
      </c>
      <c r="H113" s="141">
        <f>$CQ$4</f>
        <v>7</v>
      </c>
      <c r="I113" s="141">
        <f>$CR$4</f>
        <v>8</v>
      </c>
      <c r="J113" s="141">
        <f>$CS$4</f>
        <v>9</v>
      </c>
      <c r="K113" s="141">
        <f>$CT$4</f>
        <v>10</v>
      </c>
      <c r="L113" s="141">
        <f>$CU$4</f>
        <v>11</v>
      </c>
      <c r="M113" s="141">
        <f>$CV$4</f>
        <v>12</v>
      </c>
      <c r="N113" s="141">
        <f>$CX$4</f>
        <v>14</v>
      </c>
      <c r="O113" s="141">
        <f>$CY$4</f>
        <v>15</v>
      </c>
      <c r="P113" s="141">
        <f>$CZ$4</f>
        <v>16</v>
      </c>
      <c r="Q113" s="141">
        <f>$DB$4</f>
        <v>18</v>
      </c>
      <c r="R113" s="141">
        <f>$DC$4</f>
        <v>19</v>
      </c>
      <c r="S113" s="141">
        <f>$DD$4</f>
        <v>20</v>
      </c>
      <c r="T113" s="141">
        <f>$DE$4</f>
        <v>21</v>
      </c>
      <c r="U113" s="141">
        <f>$DG$4</f>
        <v>23</v>
      </c>
      <c r="V113" s="141">
        <f>$DH$4</f>
        <v>24</v>
      </c>
      <c r="W113" s="141">
        <f>$DI$4</f>
        <v>25</v>
      </c>
      <c r="X113" s="141">
        <f>$DK$4</f>
        <v>27</v>
      </c>
      <c r="Y113" s="141">
        <f>$DL$4</f>
        <v>28</v>
      </c>
      <c r="Z113" s="141">
        <f>$DO$4</f>
        <v>31</v>
      </c>
      <c r="AA113" s="141">
        <f>$DQ$4</f>
        <v>33</v>
      </c>
      <c r="AB113" s="141">
        <f>$DR$4</f>
        <v>34</v>
      </c>
      <c r="AC113" s="141">
        <f>$DS$4</f>
        <v>35</v>
      </c>
      <c r="AD113" s="141">
        <f>$DV$4</f>
        <v>38</v>
      </c>
      <c r="AE113" s="141">
        <f>$DW$4</f>
        <v>39</v>
      </c>
      <c r="AF113" s="141">
        <f>$DY$4</f>
        <v>41</v>
      </c>
      <c r="AG113" s="141">
        <f>$DZ$4</f>
        <v>42</v>
      </c>
      <c r="AH113" s="141">
        <f>$EA$4</f>
        <v>43</v>
      </c>
      <c r="AI113" s="141">
        <f>$EC$4</f>
        <v>45</v>
      </c>
      <c r="AJ113" s="141">
        <f>$ED$4</f>
        <v>46</v>
      </c>
      <c r="AK113" s="141">
        <f>$EE$4</f>
        <v>47</v>
      </c>
      <c r="AL113" s="141">
        <f t="shared" si="39"/>
        <v>49</v>
      </c>
      <c r="AM113" s="141">
        <f>$EH$4</f>
        <v>50</v>
      </c>
      <c r="AN113" s="141">
        <f>$EI$4</f>
        <v>51</v>
      </c>
      <c r="AO113" s="141">
        <f>$EJ$4</f>
        <v>52</v>
      </c>
      <c r="AP113" s="141">
        <f>$EK$4</f>
        <v>53</v>
      </c>
      <c r="AQ113" s="113"/>
      <c r="AR113" s="129">
        <f t="shared" si="30"/>
        <v>5</v>
      </c>
      <c r="AS113" s="130">
        <f t="shared" si="31"/>
        <v>18</v>
      </c>
      <c r="AT113" s="131">
        <f t="shared" si="32"/>
        <v>22</v>
      </c>
      <c r="AU113" s="129">
        <f t="shared" si="33"/>
        <v>11</v>
      </c>
      <c r="AV113" s="132">
        <f t="shared" si="34"/>
        <v>1054</v>
      </c>
      <c r="AW113" s="129">
        <f t="shared" si="35"/>
        <v>6</v>
      </c>
      <c r="AX113" s="129">
        <f t="shared" si="36"/>
        <v>13</v>
      </c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IH113" s="1" t="s">
        <v>227</v>
      </c>
    </row>
    <row r="114" spans="2:242" ht="15" customHeight="1">
      <c r="B114" s="107" t="s">
        <v>108</v>
      </c>
      <c r="C114" s="155">
        <f t="shared" si="38"/>
        <v>1</v>
      </c>
      <c r="D114" s="155">
        <f>$CN$4</f>
        <v>4</v>
      </c>
      <c r="E114" s="155">
        <f>$CO$4</f>
        <v>5</v>
      </c>
      <c r="F114" s="141">
        <f>$CQ$4</f>
        <v>7</v>
      </c>
      <c r="G114" s="141">
        <f>$CR$4</f>
        <v>8</v>
      </c>
      <c r="H114" s="141">
        <f>$CS$4</f>
        <v>9</v>
      </c>
      <c r="I114" s="141">
        <f>$CU$4</f>
        <v>11</v>
      </c>
      <c r="J114" s="141">
        <f>$CV$4</f>
        <v>12</v>
      </c>
      <c r="K114" s="141">
        <f>$CW$4</f>
        <v>13</v>
      </c>
      <c r="L114" s="141">
        <f>$CX$4</f>
        <v>14</v>
      </c>
      <c r="M114" s="141">
        <f>$CY$4</f>
        <v>15</v>
      </c>
      <c r="N114" s="141">
        <f>$DB$4</f>
        <v>18</v>
      </c>
      <c r="O114" s="141">
        <f>$DC$4</f>
        <v>19</v>
      </c>
      <c r="P114" s="141">
        <f>$DD$4</f>
        <v>20</v>
      </c>
      <c r="Q114" s="141">
        <f>$DE$4</f>
        <v>21</v>
      </c>
      <c r="R114" s="141">
        <f>$DF$4</f>
        <v>22</v>
      </c>
      <c r="S114" s="141">
        <f>$DI$4</f>
        <v>25</v>
      </c>
      <c r="T114" s="141">
        <f>$DJ$4</f>
        <v>26</v>
      </c>
      <c r="U114" s="141">
        <f>$DL$4</f>
        <v>28</v>
      </c>
      <c r="V114" s="141">
        <f>$DM$4</f>
        <v>29</v>
      </c>
      <c r="W114" s="141">
        <f>$DN$4</f>
        <v>30</v>
      </c>
      <c r="X114" s="141">
        <f>$DO$4</f>
        <v>31</v>
      </c>
      <c r="Y114" s="141">
        <f>$DP$4</f>
        <v>32</v>
      </c>
      <c r="Z114" s="141">
        <f>$DQ$4</f>
        <v>33</v>
      </c>
      <c r="AA114" s="141">
        <f>$DR$4</f>
        <v>34</v>
      </c>
      <c r="AB114" s="141">
        <f>$DT$4</f>
        <v>36</v>
      </c>
      <c r="AC114" s="141">
        <f>$DU$4</f>
        <v>37</v>
      </c>
      <c r="AD114" s="141">
        <f>$DV$4</f>
        <v>38</v>
      </c>
      <c r="AE114" s="141">
        <f>$DX$4</f>
        <v>40</v>
      </c>
      <c r="AF114" s="141">
        <f>$DY$4</f>
        <v>41</v>
      </c>
      <c r="AG114" s="141">
        <f>$EA$4</f>
        <v>43</v>
      </c>
      <c r="AH114" s="141">
        <f>$EB$4</f>
        <v>44</v>
      </c>
      <c r="AI114" s="141">
        <f>$EC$4</f>
        <v>45</v>
      </c>
      <c r="AJ114" s="141">
        <f>$ED$4</f>
        <v>46</v>
      </c>
      <c r="AK114" s="141">
        <f>$EE$4</f>
        <v>47</v>
      </c>
      <c r="AL114" s="141">
        <f>$EF$4</f>
        <v>48</v>
      </c>
      <c r="AM114" s="141">
        <f>$EG$4</f>
        <v>49</v>
      </c>
      <c r="AN114" s="141">
        <f>$EH$4</f>
        <v>50</v>
      </c>
      <c r="AO114" s="141">
        <f>$EK$4</f>
        <v>53</v>
      </c>
      <c r="AP114" s="141">
        <f>$EL$4</f>
        <v>54</v>
      </c>
      <c r="AQ114" s="113"/>
      <c r="AR114" s="129">
        <f t="shared" si="30"/>
        <v>2</v>
      </c>
      <c r="AS114" s="130">
        <f t="shared" si="31"/>
        <v>20</v>
      </c>
      <c r="AT114" s="131">
        <f t="shared" si="32"/>
        <v>20</v>
      </c>
      <c r="AU114" s="129">
        <f t="shared" si="33"/>
        <v>12</v>
      </c>
      <c r="AV114" s="132">
        <f t="shared" si="34"/>
        <v>1138</v>
      </c>
      <c r="AW114" s="129">
        <f t="shared" si="35"/>
        <v>6</v>
      </c>
      <c r="AX114" s="129">
        <f t="shared" si="36"/>
        <v>11</v>
      </c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IH114" s="1" t="s">
        <v>227</v>
      </c>
    </row>
    <row r="115" spans="2:242" ht="15" customHeight="1">
      <c r="B115" s="107" t="s">
        <v>109</v>
      </c>
      <c r="C115" s="155">
        <f t="shared" si="38"/>
        <v>1</v>
      </c>
      <c r="D115" s="155">
        <f>$CL$4</f>
        <v>2</v>
      </c>
      <c r="E115" s="155">
        <f>$CM$4</f>
        <v>3</v>
      </c>
      <c r="F115" s="141">
        <f>$CN$4</f>
        <v>4</v>
      </c>
      <c r="G115" s="141">
        <f>$CO$4</f>
        <v>5</v>
      </c>
      <c r="H115" s="141">
        <f>$CR$4</f>
        <v>8</v>
      </c>
      <c r="I115" s="141">
        <f>$CT$4</f>
        <v>10</v>
      </c>
      <c r="J115" s="141">
        <f>$CX$4</f>
        <v>14</v>
      </c>
      <c r="K115" s="141">
        <f>$CY$4</f>
        <v>15</v>
      </c>
      <c r="L115" s="141">
        <f>$CZ$4</f>
        <v>16</v>
      </c>
      <c r="M115" s="141">
        <f>$DA$4</f>
        <v>17</v>
      </c>
      <c r="N115" s="141">
        <f>$DB$4</f>
        <v>18</v>
      </c>
      <c r="O115" s="141">
        <f>$DD$4</f>
        <v>20</v>
      </c>
      <c r="P115" s="141">
        <f>$DE$4</f>
        <v>21</v>
      </c>
      <c r="Q115" s="141">
        <f>$DG$4</f>
        <v>23</v>
      </c>
      <c r="R115" s="141">
        <f>$DH$4</f>
        <v>24</v>
      </c>
      <c r="S115" s="141">
        <f>$DI$4</f>
        <v>25</v>
      </c>
      <c r="T115" s="141">
        <f>$DJ$4</f>
        <v>26</v>
      </c>
      <c r="U115" s="141">
        <f>$DK$4</f>
        <v>27</v>
      </c>
      <c r="V115" s="141">
        <f>$DL$4</f>
        <v>28</v>
      </c>
      <c r="W115" s="141">
        <f>$DM$4</f>
        <v>29</v>
      </c>
      <c r="X115" s="141">
        <f>$DN$4</f>
        <v>30</v>
      </c>
      <c r="Y115" s="141">
        <f>$DO$4</f>
        <v>31</v>
      </c>
      <c r="Z115" s="141">
        <f>$DR$4</f>
        <v>34</v>
      </c>
      <c r="AA115" s="141">
        <f>$DS$4</f>
        <v>35</v>
      </c>
      <c r="AB115" s="141">
        <f>$DU$4</f>
        <v>37</v>
      </c>
      <c r="AC115" s="141">
        <f>$DV$4</f>
        <v>38</v>
      </c>
      <c r="AD115" s="141">
        <f>$DW$4</f>
        <v>39</v>
      </c>
      <c r="AE115" s="141">
        <f>$DX$4</f>
        <v>40</v>
      </c>
      <c r="AF115" s="141">
        <f>$DY$4</f>
        <v>41</v>
      </c>
      <c r="AG115" s="141">
        <f>$DZ$4</f>
        <v>42</v>
      </c>
      <c r="AH115" s="141">
        <f>$EA$4</f>
        <v>43</v>
      </c>
      <c r="AI115" s="141">
        <f>$EB$4</f>
        <v>44</v>
      </c>
      <c r="AJ115" s="141">
        <f>$ED$4</f>
        <v>46</v>
      </c>
      <c r="AK115" s="141">
        <f>$EF$4</f>
        <v>48</v>
      </c>
      <c r="AL115" s="141">
        <f>$EG$4</f>
        <v>49</v>
      </c>
      <c r="AM115" s="141">
        <f>$EH$4</f>
        <v>50</v>
      </c>
      <c r="AN115" s="141">
        <f>$EI$4</f>
        <v>51</v>
      </c>
      <c r="AO115" s="141">
        <f>$EK$4</f>
        <v>53</v>
      </c>
      <c r="AP115" s="141">
        <f>$EL$4</f>
        <v>54</v>
      </c>
      <c r="AQ115" s="113"/>
      <c r="AR115" s="129">
        <f t="shared" si="30"/>
        <v>6</v>
      </c>
      <c r="AS115" s="130">
        <f t="shared" si="31"/>
        <v>21</v>
      </c>
      <c r="AT115" s="131">
        <f t="shared" si="32"/>
        <v>19</v>
      </c>
      <c r="AU115" s="129">
        <f t="shared" si="33"/>
        <v>11</v>
      </c>
      <c r="AV115" s="132">
        <f t="shared" si="34"/>
        <v>1141</v>
      </c>
      <c r="AW115" s="129">
        <f t="shared" si="35"/>
        <v>7</v>
      </c>
      <c r="AX115" s="129">
        <f t="shared" si="36"/>
        <v>12</v>
      </c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IH115" s="1" t="s">
        <v>227</v>
      </c>
    </row>
    <row r="116" spans="2:242" ht="15" customHeight="1">
      <c r="B116" s="107" t="s">
        <v>110</v>
      </c>
      <c r="C116" s="155">
        <f t="shared" si="38"/>
        <v>1</v>
      </c>
      <c r="D116" s="155">
        <f>$CL$4</f>
        <v>2</v>
      </c>
      <c r="E116" s="155">
        <f>$CO$4</f>
        <v>5</v>
      </c>
      <c r="F116" s="141">
        <f>$CR$4</f>
        <v>8</v>
      </c>
      <c r="G116" s="141">
        <f>$CS$4</f>
        <v>9</v>
      </c>
      <c r="H116" s="141">
        <f>$CU$4</f>
        <v>11</v>
      </c>
      <c r="I116" s="141">
        <f>$CV$4</f>
        <v>12</v>
      </c>
      <c r="J116" s="141">
        <f>$CW$4</f>
        <v>13</v>
      </c>
      <c r="K116" s="141">
        <f>$CX$4</f>
        <v>14</v>
      </c>
      <c r="L116" s="141">
        <f>$CY$4</f>
        <v>15</v>
      </c>
      <c r="M116" s="141">
        <f>$CZ$4</f>
        <v>16</v>
      </c>
      <c r="N116" s="141">
        <f>$DB$4</f>
        <v>18</v>
      </c>
      <c r="O116" s="141">
        <f>$DD$4</f>
        <v>20</v>
      </c>
      <c r="P116" s="141">
        <f>$DE$4</f>
        <v>21</v>
      </c>
      <c r="Q116" s="141">
        <f>$DF$4</f>
        <v>22</v>
      </c>
      <c r="R116" s="141">
        <f>$DG$4</f>
        <v>23</v>
      </c>
      <c r="S116" s="141">
        <f t="shared" ref="S116:S121" si="40">$DH$4</f>
        <v>24</v>
      </c>
      <c r="T116" s="141">
        <f>$DI$4</f>
        <v>25</v>
      </c>
      <c r="U116" s="141">
        <f>$DJ$4</f>
        <v>26</v>
      </c>
      <c r="V116" s="141">
        <f>$DM$4</f>
        <v>29</v>
      </c>
      <c r="W116" s="141">
        <f>$DN$4</f>
        <v>30</v>
      </c>
      <c r="X116" s="141">
        <f>$DO$4</f>
        <v>31</v>
      </c>
      <c r="Y116" s="141">
        <f>$DP$4</f>
        <v>32</v>
      </c>
      <c r="Z116" s="141">
        <f>$DR$4</f>
        <v>34</v>
      </c>
      <c r="AA116" s="141">
        <f>$DS$4</f>
        <v>35</v>
      </c>
      <c r="AB116" s="141">
        <f>$DT$4</f>
        <v>36</v>
      </c>
      <c r="AC116" s="141">
        <f>$DU$4</f>
        <v>37</v>
      </c>
      <c r="AD116" s="141">
        <f>$DV$4</f>
        <v>38</v>
      </c>
      <c r="AE116" s="141">
        <f>$DW$4</f>
        <v>39</v>
      </c>
      <c r="AF116" s="141">
        <f>$DY$4</f>
        <v>41</v>
      </c>
      <c r="AG116" s="141">
        <f>$DZ$4</f>
        <v>42</v>
      </c>
      <c r="AH116" s="141">
        <f>$EA$4</f>
        <v>43</v>
      </c>
      <c r="AI116" s="141">
        <f>$EB$4</f>
        <v>44</v>
      </c>
      <c r="AJ116" s="141">
        <f>$EE$4</f>
        <v>47</v>
      </c>
      <c r="AK116" s="141">
        <f>$EF$4</f>
        <v>48</v>
      </c>
      <c r="AL116" s="141">
        <f>$EH$4</f>
        <v>50</v>
      </c>
      <c r="AM116" s="141">
        <f>$EI$4</f>
        <v>51</v>
      </c>
      <c r="AN116" s="141">
        <f>$EJ$4</f>
        <v>52</v>
      </c>
      <c r="AO116" s="141">
        <f>$EK$4</f>
        <v>53</v>
      </c>
      <c r="AP116" s="141">
        <f>$EL$4</f>
        <v>54</v>
      </c>
      <c r="AQ116" s="113"/>
      <c r="AR116" s="129">
        <f t="shared" si="30"/>
        <v>5</v>
      </c>
      <c r="AS116" s="130">
        <f t="shared" si="31"/>
        <v>21</v>
      </c>
      <c r="AT116" s="131">
        <f t="shared" si="32"/>
        <v>19</v>
      </c>
      <c r="AU116" s="129">
        <f t="shared" si="33"/>
        <v>12</v>
      </c>
      <c r="AV116" s="132">
        <f t="shared" si="34"/>
        <v>1151</v>
      </c>
      <c r="AW116" s="129">
        <f t="shared" si="35"/>
        <v>7</v>
      </c>
      <c r="AX116" s="129">
        <f t="shared" si="36"/>
        <v>13</v>
      </c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IH116" s="1" t="s">
        <v>227</v>
      </c>
    </row>
    <row r="117" spans="2:242" ht="15" customHeight="1">
      <c r="B117" s="107" t="s">
        <v>111</v>
      </c>
      <c r="C117" s="155">
        <f t="shared" si="38"/>
        <v>1</v>
      </c>
      <c r="D117" s="155">
        <f>$CL$4</f>
        <v>2</v>
      </c>
      <c r="E117" s="155">
        <f>$CO$4</f>
        <v>5</v>
      </c>
      <c r="F117" s="141">
        <f>$CQ$4</f>
        <v>7</v>
      </c>
      <c r="G117" s="141">
        <f>$CR$4</f>
        <v>8</v>
      </c>
      <c r="H117" s="141">
        <f>$CS$4</f>
        <v>9</v>
      </c>
      <c r="I117" s="141">
        <f>$CT$4</f>
        <v>10</v>
      </c>
      <c r="J117" s="141">
        <f>$CU$4</f>
        <v>11</v>
      </c>
      <c r="K117" s="141">
        <f>$CW$4</f>
        <v>13</v>
      </c>
      <c r="L117" s="141">
        <f>$CX$4</f>
        <v>14</v>
      </c>
      <c r="M117" s="141">
        <f>$CY$4</f>
        <v>15</v>
      </c>
      <c r="N117" s="141">
        <f>$CZ$4</f>
        <v>16</v>
      </c>
      <c r="O117" s="141">
        <f>$DA$4</f>
        <v>17</v>
      </c>
      <c r="P117" s="141">
        <f>$DC$4</f>
        <v>19</v>
      </c>
      <c r="Q117" s="141">
        <f>$DE$4</f>
        <v>21</v>
      </c>
      <c r="R117" s="141">
        <f>$DG$4</f>
        <v>23</v>
      </c>
      <c r="S117" s="141">
        <f t="shared" si="40"/>
        <v>24</v>
      </c>
      <c r="T117" s="141">
        <f>$DI$4</f>
        <v>25</v>
      </c>
      <c r="U117" s="141">
        <f>$DJ$4</f>
        <v>26</v>
      </c>
      <c r="V117" s="141">
        <f>$DK$4</f>
        <v>27</v>
      </c>
      <c r="W117" s="141">
        <f>$DL$4</f>
        <v>28</v>
      </c>
      <c r="X117" s="141">
        <f>$DN$4</f>
        <v>30</v>
      </c>
      <c r="Y117" s="141">
        <f>$DP$4</f>
        <v>32</v>
      </c>
      <c r="Z117" s="141">
        <f>$DQ$4</f>
        <v>33</v>
      </c>
      <c r="AA117" s="141">
        <f>$DR$4</f>
        <v>34</v>
      </c>
      <c r="AB117" s="141">
        <f>$DS$4</f>
        <v>35</v>
      </c>
      <c r="AC117" s="141">
        <f>$DT$4</f>
        <v>36</v>
      </c>
      <c r="AD117" s="141">
        <f>$DV$4</f>
        <v>38</v>
      </c>
      <c r="AE117" s="141">
        <f>$DW$4</f>
        <v>39</v>
      </c>
      <c r="AF117" s="141">
        <f>$DX$4</f>
        <v>40</v>
      </c>
      <c r="AG117" s="141">
        <f>$DY$4</f>
        <v>41</v>
      </c>
      <c r="AH117" s="141">
        <f>$DZ$4</f>
        <v>42</v>
      </c>
      <c r="AI117" s="141">
        <f>$EA$4</f>
        <v>43</v>
      </c>
      <c r="AJ117" s="141">
        <f>$EB$4</f>
        <v>44</v>
      </c>
      <c r="AK117" s="141">
        <f>$ED$4</f>
        <v>46</v>
      </c>
      <c r="AL117" s="141">
        <f>$EE$4</f>
        <v>47</v>
      </c>
      <c r="AM117" s="141">
        <f>$EF$4</f>
        <v>48</v>
      </c>
      <c r="AN117" s="141">
        <f>$EG$4</f>
        <v>49</v>
      </c>
      <c r="AO117" s="141">
        <f>$EI$4</f>
        <v>51</v>
      </c>
      <c r="AP117" s="141">
        <f>$EJ$4</f>
        <v>52</v>
      </c>
      <c r="AQ117" s="113"/>
      <c r="AR117" s="129">
        <f t="shared" si="30"/>
        <v>5</v>
      </c>
      <c r="AS117" s="130">
        <f t="shared" si="31"/>
        <v>19</v>
      </c>
      <c r="AT117" s="131">
        <f t="shared" si="32"/>
        <v>21</v>
      </c>
      <c r="AU117" s="129">
        <f t="shared" si="33"/>
        <v>11</v>
      </c>
      <c r="AV117" s="132">
        <f t="shared" si="34"/>
        <v>1101</v>
      </c>
      <c r="AW117" s="129">
        <f t="shared" si="35"/>
        <v>7</v>
      </c>
      <c r="AX117" s="129">
        <f t="shared" si="36"/>
        <v>12</v>
      </c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IH117" s="1" t="s">
        <v>227</v>
      </c>
    </row>
    <row r="118" spans="2:242" ht="15" customHeight="1">
      <c r="B118" s="107" t="s">
        <v>112</v>
      </c>
      <c r="C118" s="155">
        <f t="shared" si="38"/>
        <v>1</v>
      </c>
      <c r="D118" s="155">
        <f>$CL$4</f>
        <v>2</v>
      </c>
      <c r="E118" s="155">
        <f>$CM$4</f>
        <v>3</v>
      </c>
      <c r="F118" s="141">
        <f>$CN$4</f>
        <v>4</v>
      </c>
      <c r="G118" s="141">
        <f>$CP$4</f>
        <v>6</v>
      </c>
      <c r="H118" s="141">
        <f>$CQ$4</f>
        <v>7</v>
      </c>
      <c r="I118" s="141">
        <f>$CR$4</f>
        <v>8</v>
      </c>
      <c r="J118" s="141">
        <f>$CU$4</f>
        <v>11</v>
      </c>
      <c r="K118" s="141">
        <f>$CV$4</f>
        <v>12</v>
      </c>
      <c r="L118" s="141">
        <f>$CX$4</f>
        <v>14</v>
      </c>
      <c r="M118" s="141">
        <f>$CY$4</f>
        <v>15</v>
      </c>
      <c r="N118" s="141">
        <f>$CZ$4</f>
        <v>16</v>
      </c>
      <c r="O118" s="141">
        <f>$DA$4</f>
        <v>17</v>
      </c>
      <c r="P118" s="141">
        <f>$DB$4</f>
        <v>18</v>
      </c>
      <c r="Q118" s="141">
        <f>$DD$4</f>
        <v>20</v>
      </c>
      <c r="R118" s="141">
        <f>$DE$4</f>
        <v>21</v>
      </c>
      <c r="S118" s="141">
        <f t="shared" si="40"/>
        <v>24</v>
      </c>
      <c r="T118" s="141">
        <f>$DI$4</f>
        <v>25</v>
      </c>
      <c r="U118" s="141">
        <f>$DJ$4</f>
        <v>26</v>
      </c>
      <c r="V118" s="141">
        <f>$DK$4</f>
        <v>27</v>
      </c>
      <c r="W118" s="141">
        <f>$DL$4</f>
        <v>28</v>
      </c>
      <c r="X118" s="141">
        <f>$DM$4</f>
        <v>29</v>
      </c>
      <c r="Y118" s="141">
        <f>$DN$4</f>
        <v>30</v>
      </c>
      <c r="Z118" s="141">
        <f>$DO$4</f>
        <v>31</v>
      </c>
      <c r="AA118" s="141">
        <f>$DQ$4</f>
        <v>33</v>
      </c>
      <c r="AB118" s="141">
        <f>$DR$4</f>
        <v>34</v>
      </c>
      <c r="AC118" s="141">
        <f>$DS$4</f>
        <v>35</v>
      </c>
      <c r="AD118" s="141">
        <f>$DT$4</f>
        <v>36</v>
      </c>
      <c r="AE118" s="141">
        <f>$DU$4</f>
        <v>37</v>
      </c>
      <c r="AF118" s="141">
        <f>$DW$4</f>
        <v>39</v>
      </c>
      <c r="AG118" s="141">
        <f>$DX$4</f>
        <v>40</v>
      </c>
      <c r="AH118" s="141">
        <f>$DZ$4</f>
        <v>42</v>
      </c>
      <c r="AI118" s="141">
        <f>$EA$4</f>
        <v>43</v>
      </c>
      <c r="AJ118" s="141">
        <f>$EC$4</f>
        <v>45</v>
      </c>
      <c r="AK118" s="141">
        <f>$ED$4</f>
        <v>46</v>
      </c>
      <c r="AL118" s="141">
        <f>$EF$4</f>
        <v>48</v>
      </c>
      <c r="AM118" s="141">
        <f>$EG$4</f>
        <v>49</v>
      </c>
      <c r="AN118" s="141">
        <f>$EH$4</f>
        <v>50</v>
      </c>
      <c r="AO118" s="141">
        <f>$EJ$4</f>
        <v>52</v>
      </c>
      <c r="AP118" s="141">
        <f>$EL$4</f>
        <v>54</v>
      </c>
      <c r="AQ118" s="113"/>
      <c r="AR118" s="129">
        <f t="shared" ref="AR118:AR178" si="41">SUMPRODUCT(COUNTIF($AF$10:$AK$10,C118:AP118))</f>
        <v>3</v>
      </c>
      <c r="AS118" s="130">
        <f t="shared" ref="AS118:AS178" si="42">COUNTA(C118:AP118)-SUMPRODUCT(MOD(C118:AP118,2))</f>
        <v>22</v>
      </c>
      <c r="AT118" s="131">
        <f t="shared" ref="AT118:AT178" si="43">SUMPRODUCT(MOD(C118:AP118,2))</f>
        <v>18</v>
      </c>
      <c r="AU118" s="129">
        <f t="shared" ref="AU118:AU178" si="44">SUMPRODUCT(COUNTIF($CM$8:$DB$8,C118:AP118))</f>
        <v>9</v>
      </c>
      <c r="AV118" s="132">
        <f t="shared" ref="AV118:AV178" si="45">SUM(C118:AP118)</f>
        <v>1078</v>
      </c>
      <c r="AW118" s="129">
        <f t="shared" ref="AW118:AW178" si="46">SUMPRODUCT(COUNTIF($CM$10:$CU$10,C118:AP118))</f>
        <v>6</v>
      </c>
      <c r="AX118" s="129">
        <f t="shared" ref="AX118:AX178" si="47">SUMPRODUCT(COUNTIF($CM$12:$DF$12,C118:AP118))</f>
        <v>16</v>
      </c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IH118" s="1" t="s">
        <v>227</v>
      </c>
    </row>
    <row r="119" spans="2:242" ht="15" customHeight="1">
      <c r="B119" s="107" t="s">
        <v>113</v>
      </c>
      <c r="C119" s="155">
        <f>$CL$4</f>
        <v>2</v>
      </c>
      <c r="D119" s="155">
        <f>$CM$4</f>
        <v>3</v>
      </c>
      <c r="E119" s="155">
        <f>$CN$4</f>
        <v>4</v>
      </c>
      <c r="F119" s="141">
        <f>$CO$4</f>
        <v>5</v>
      </c>
      <c r="G119" s="141">
        <f>$CP$4</f>
        <v>6</v>
      </c>
      <c r="H119" s="141">
        <f>$CR$4</f>
        <v>8</v>
      </c>
      <c r="I119" s="141">
        <f>$CS$4</f>
        <v>9</v>
      </c>
      <c r="J119" s="141">
        <f>$CT$4</f>
        <v>10</v>
      </c>
      <c r="K119" s="141">
        <f>$CV$4</f>
        <v>12</v>
      </c>
      <c r="L119" s="141">
        <f>$CY$4</f>
        <v>15</v>
      </c>
      <c r="M119" s="141">
        <f>$CZ$4</f>
        <v>16</v>
      </c>
      <c r="N119" s="141">
        <f>$DB$4</f>
        <v>18</v>
      </c>
      <c r="O119" s="141">
        <f>$DC$4</f>
        <v>19</v>
      </c>
      <c r="P119" s="141">
        <f>$DD$4</f>
        <v>20</v>
      </c>
      <c r="Q119" s="141">
        <f>$DE$4</f>
        <v>21</v>
      </c>
      <c r="R119" s="141">
        <f>$DG$4</f>
        <v>23</v>
      </c>
      <c r="S119" s="141">
        <f t="shared" si="40"/>
        <v>24</v>
      </c>
      <c r="T119" s="141">
        <f>$DI$4</f>
        <v>25</v>
      </c>
      <c r="U119" s="141">
        <f>$DJ$4</f>
        <v>26</v>
      </c>
      <c r="V119" s="141">
        <f>$DK$4</f>
        <v>27</v>
      </c>
      <c r="W119" s="141">
        <f>$DL$4</f>
        <v>28</v>
      </c>
      <c r="X119" s="141">
        <f>$DM$4</f>
        <v>29</v>
      </c>
      <c r="Y119" s="141">
        <f>$DQ$4</f>
        <v>33</v>
      </c>
      <c r="Z119" s="141">
        <f>$DR$4</f>
        <v>34</v>
      </c>
      <c r="AA119" s="141">
        <f>$DT$4</f>
        <v>36</v>
      </c>
      <c r="AB119" s="141">
        <f>$DU$4</f>
        <v>37</v>
      </c>
      <c r="AC119" s="141">
        <f>$DV$4</f>
        <v>38</v>
      </c>
      <c r="AD119" s="141">
        <f>$DW$4</f>
        <v>39</v>
      </c>
      <c r="AE119" s="141">
        <f>$DX$4</f>
        <v>40</v>
      </c>
      <c r="AF119" s="141">
        <f>$DY$4</f>
        <v>41</v>
      </c>
      <c r="AG119" s="141">
        <f>$EA$4</f>
        <v>43</v>
      </c>
      <c r="AH119" s="141">
        <f>$EB$4</f>
        <v>44</v>
      </c>
      <c r="AI119" s="141">
        <f>$EC$4</f>
        <v>45</v>
      </c>
      <c r="AJ119" s="141">
        <f>$ED$4</f>
        <v>46</v>
      </c>
      <c r="AK119" s="141">
        <f>$EE$4</f>
        <v>47</v>
      </c>
      <c r="AL119" s="141">
        <f>$EF$4</f>
        <v>48</v>
      </c>
      <c r="AM119" s="141">
        <f>$EH$4</f>
        <v>50</v>
      </c>
      <c r="AN119" s="141">
        <f>$EJ$4</f>
        <v>52</v>
      </c>
      <c r="AO119" s="141">
        <f>$EK$4</f>
        <v>53</v>
      </c>
      <c r="AP119" s="141">
        <f>$EL$4</f>
        <v>54</v>
      </c>
      <c r="AQ119" s="113"/>
      <c r="AR119" s="129">
        <f t="shared" si="41"/>
        <v>4</v>
      </c>
      <c r="AS119" s="130">
        <f t="shared" si="42"/>
        <v>22</v>
      </c>
      <c r="AT119" s="131">
        <f t="shared" si="43"/>
        <v>18</v>
      </c>
      <c r="AU119" s="129">
        <f t="shared" si="44"/>
        <v>11</v>
      </c>
      <c r="AV119" s="132">
        <f t="shared" si="45"/>
        <v>1130</v>
      </c>
      <c r="AW119" s="129">
        <f t="shared" si="46"/>
        <v>6</v>
      </c>
      <c r="AX119" s="129">
        <f t="shared" si="47"/>
        <v>15</v>
      </c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IH119" s="1" t="s">
        <v>227</v>
      </c>
    </row>
    <row r="120" spans="2:242" ht="15" customHeight="1">
      <c r="B120" s="107" t="s">
        <v>114</v>
      </c>
      <c r="C120" s="155">
        <f>$CK$4</f>
        <v>1</v>
      </c>
      <c r="D120" s="155">
        <f>$CL$4</f>
        <v>2</v>
      </c>
      <c r="E120" s="155">
        <f>$CM$4</f>
        <v>3</v>
      </c>
      <c r="F120" s="141">
        <f>$CP$4</f>
        <v>6</v>
      </c>
      <c r="G120" s="141">
        <f>$CQ$4</f>
        <v>7</v>
      </c>
      <c r="H120" s="141">
        <f>$CR$4</f>
        <v>8</v>
      </c>
      <c r="I120" s="141">
        <f>$CS$4</f>
        <v>9</v>
      </c>
      <c r="J120" s="141">
        <f>$CT$4</f>
        <v>10</v>
      </c>
      <c r="K120" s="141">
        <f>$CU$4</f>
        <v>11</v>
      </c>
      <c r="L120" s="141">
        <f>$CW$4</f>
        <v>13</v>
      </c>
      <c r="M120" s="141">
        <f>$CX$4</f>
        <v>14</v>
      </c>
      <c r="N120" s="141">
        <f>$CY$4</f>
        <v>15</v>
      </c>
      <c r="O120" s="141">
        <f>$DA$4</f>
        <v>17</v>
      </c>
      <c r="P120" s="141">
        <f>$DB$4</f>
        <v>18</v>
      </c>
      <c r="Q120" s="141">
        <f>$DE$4</f>
        <v>21</v>
      </c>
      <c r="R120" s="141">
        <f>$DF$4</f>
        <v>22</v>
      </c>
      <c r="S120" s="141">
        <f t="shared" si="40"/>
        <v>24</v>
      </c>
      <c r="T120" s="141">
        <f>$DJ$4</f>
        <v>26</v>
      </c>
      <c r="U120" s="141">
        <f>$DL$4</f>
        <v>28</v>
      </c>
      <c r="V120" s="141">
        <f>$DM$4</f>
        <v>29</v>
      </c>
      <c r="W120" s="141">
        <f>$DN$4</f>
        <v>30</v>
      </c>
      <c r="X120" s="141">
        <f>$DO$4</f>
        <v>31</v>
      </c>
      <c r="Y120" s="141">
        <f>$DP$4</f>
        <v>32</v>
      </c>
      <c r="Z120" s="141">
        <f>$DQ$4</f>
        <v>33</v>
      </c>
      <c r="AA120" s="141">
        <f>$DR$4</f>
        <v>34</v>
      </c>
      <c r="AB120" s="141">
        <f>$DS$4</f>
        <v>35</v>
      </c>
      <c r="AC120" s="141">
        <f>$DT$4</f>
        <v>36</v>
      </c>
      <c r="AD120" s="141">
        <f>$DU$4</f>
        <v>37</v>
      </c>
      <c r="AE120" s="141">
        <f>$DW$4</f>
        <v>39</v>
      </c>
      <c r="AF120" s="141">
        <f>$DX$4</f>
        <v>40</v>
      </c>
      <c r="AG120" s="141">
        <f>$DY$4</f>
        <v>41</v>
      </c>
      <c r="AH120" s="141">
        <f>$DZ$4</f>
        <v>42</v>
      </c>
      <c r="AI120" s="141">
        <f>$EA$4</f>
        <v>43</v>
      </c>
      <c r="AJ120" s="141">
        <f>$EB$4</f>
        <v>44</v>
      </c>
      <c r="AK120" s="141">
        <f>$ED$4</f>
        <v>46</v>
      </c>
      <c r="AL120" s="141">
        <f>$EE$4</f>
        <v>47</v>
      </c>
      <c r="AM120" s="141">
        <f>$EF$4</f>
        <v>48</v>
      </c>
      <c r="AN120" s="141">
        <f>$EI$4</f>
        <v>51</v>
      </c>
      <c r="AO120" s="141">
        <f>$EJ$4</f>
        <v>52</v>
      </c>
      <c r="AP120" s="141">
        <f>$EK$4</f>
        <v>53</v>
      </c>
      <c r="AQ120" s="113"/>
      <c r="AR120" s="129">
        <f t="shared" si="41"/>
        <v>4</v>
      </c>
      <c r="AS120" s="130">
        <f t="shared" si="42"/>
        <v>20</v>
      </c>
      <c r="AT120" s="131">
        <f t="shared" si="43"/>
        <v>20</v>
      </c>
      <c r="AU120" s="129">
        <f t="shared" si="44"/>
        <v>13</v>
      </c>
      <c r="AV120" s="132">
        <f t="shared" si="45"/>
        <v>1098</v>
      </c>
      <c r="AW120" s="129">
        <f t="shared" si="46"/>
        <v>7</v>
      </c>
      <c r="AX120" s="129">
        <f t="shared" si="47"/>
        <v>14</v>
      </c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IH120" s="1" t="s">
        <v>227</v>
      </c>
    </row>
    <row r="121" spans="2:242" ht="15" customHeight="1">
      <c r="B121" s="107" t="s">
        <v>115</v>
      </c>
      <c r="C121" s="155">
        <f>$CK$4</f>
        <v>1</v>
      </c>
      <c r="D121" s="155">
        <f>$CL$4</f>
        <v>2</v>
      </c>
      <c r="E121" s="155">
        <f>$CM$4</f>
        <v>3</v>
      </c>
      <c r="F121" s="141">
        <f>$CN$4</f>
        <v>4</v>
      </c>
      <c r="G121" s="141">
        <f>$CO$4</f>
        <v>5</v>
      </c>
      <c r="H121" s="141">
        <f>$CQ$4</f>
        <v>7</v>
      </c>
      <c r="I121" s="141">
        <f>$CR$4</f>
        <v>8</v>
      </c>
      <c r="J121" s="141">
        <f>$CT$4</f>
        <v>10</v>
      </c>
      <c r="K121" s="141">
        <f>$CV$4</f>
        <v>12</v>
      </c>
      <c r="L121" s="141">
        <f>$CW$4</f>
        <v>13</v>
      </c>
      <c r="M121" s="141">
        <f>$CX$4</f>
        <v>14</v>
      </c>
      <c r="N121" s="141">
        <f>$CZ$4</f>
        <v>16</v>
      </c>
      <c r="O121" s="141">
        <f>$DA$4</f>
        <v>17</v>
      </c>
      <c r="P121" s="141">
        <f>$DC$4</f>
        <v>19</v>
      </c>
      <c r="Q121" s="141">
        <f>$DD$4</f>
        <v>20</v>
      </c>
      <c r="R121" s="141">
        <f>$DF$4</f>
        <v>22</v>
      </c>
      <c r="S121" s="141">
        <f t="shared" si="40"/>
        <v>24</v>
      </c>
      <c r="T121" s="141">
        <f>$DI$4</f>
        <v>25</v>
      </c>
      <c r="U121" s="141">
        <f>$DJ$4</f>
        <v>26</v>
      </c>
      <c r="V121" s="141">
        <f>$DK$4</f>
        <v>27</v>
      </c>
      <c r="W121" s="141">
        <f>$DM$4</f>
        <v>29</v>
      </c>
      <c r="X121" s="141">
        <f>$DN$4</f>
        <v>30</v>
      </c>
      <c r="Y121" s="141">
        <f>$DP$4</f>
        <v>32</v>
      </c>
      <c r="Z121" s="141">
        <f>$DQ$4</f>
        <v>33</v>
      </c>
      <c r="AA121" s="141">
        <f>$DR$4</f>
        <v>34</v>
      </c>
      <c r="AB121" s="141">
        <f>$DS$4</f>
        <v>35</v>
      </c>
      <c r="AC121" s="141">
        <f>$DU$4</f>
        <v>37</v>
      </c>
      <c r="AD121" s="141">
        <f>$DW$4</f>
        <v>39</v>
      </c>
      <c r="AE121" s="141">
        <f>$DZ$4</f>
        <v>42</v>
      </c>
      <c r="AF121" s="141">
        <f>$EA$4</f>
        <v>43</v>
      </c>
      <c r="AG121" s="141">
        <f>$EB$4</f>
        <v>44</v>
      </c>
      <c r="AH121" s="141">
        <f>$EC$4</f>
        <v>45</v>
      </c>
      <c r="AI121" s="141">
        <f>$ED$4</f>
        <v>46</v>
      </c>
      <c r="AJ121" s="141">
        <f>$EE$4</f>
        <v>47</v>
      </c>
      <c r="AK121" s="141">
        <f>$EF$4</f>
        <v>48</v>
      </c>
      <c r="AL121" s="141">
        <f>$EG$4</f>
        <v>49</v>
      </c>
      <c r="AM121" s="141">
        <f>$EI$4</f>
        <v>51</v>
      </c>
      <c r="AN121" s="141">
        <f>$EJ$4</f>
        <v>52</v>
      </c>
      <c r="AO121" s="141">
        <f>$EK$4</f>
        <v>53</v>
      </c>
      <c r="AP121" s="141">
        <f>$EL$4</f>
        <v>54</v>
      </c>
      <c r="AQ121" s="113"/>
      <c r="AR121" s="129">
        <f t="shared" si="41"/>
        <v>5</v>
      </c>
      <c r="AS121" s="130">
        <f t="shared" si="42"/>
        <v>20</v>
      </c>
      <c r="AT121" s="131">
        <f t="shared" si="43"/>
        <v>20</v>
      </c>
      <c r="AU121" s="129">
        <f t="shared" si="44"/>
        <v>12</v>
      </c>
      <c r="AV121" s="132">
        <f t="shared" si="45"/>
        <v>1118</v>
      </c>
      <c r="AW121" s="129">
        <f t="shared" si="46"/>
        <v>7</v>
      </c>
      <c r="AX121" s="129">
        <f t="shared" si="47"/>
        <v>12</v>
      </c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IH121" s="1" t="s">
        <v>227</v>
      </c>
    </row>
    <row r="122" spans="2:242" ht="15" customHeight="1">
      <c r="B122" s="107" t="s">
        <v>116</v>
      </c>
      <c r="C122" s="155">
        <f>$CK$4</f>
        <v>1</v>
      </c>
      <c r="D122" s="155">
        <f>$CL$4</f>
        <v>2</v>
      </c>
      <c r="E122" s="155">
        <f>$CM$4</f>
        <v>3</v>
      </c>
      <c r="F122" s="141">
        <f>$CN$4</f>
        <v>4</v>
      </c>
      <c r="G122" s="141">
        <f>$CP$4</f>
        <v>6</v>
      </c>
      <c r="H122" s="141">
        <f>$CQ$4</f>
        <v>7</v>
      </c>
      <c r="I122" s="141">
        <f>$CS$4</f>
        <v>9</v>
      </c>
      <c r="J122" s="141">
        <f>$CT$4</f>
        <v>10</v>
      </c>
      <c r="K122" s="141">
        <f>$CU$4</f>
        <v>11</v>
      </c>
      <c r="L122" s="141">
        <f>$CV$4</f>
        <v>12</v>
      </c>
      <c r="M122" s="141">
        <f>$CX$4</f>
        <v>14</v>
      </c>
      <c r="N122" s="141">
        <f>$CY$4</f>
        <v>15</v>
      </c>
      <c r="O122" s="141">
        <f>$CZ$4</f>
        <v>16</v>
      </c>
      <c r="P122" s="141">
        <f>$DC$4</f>
        <v>19</v>
      </c>
      <c r="Q122" s="141">
        <f>$DD$4</f>
        <v>20</v>
      </c>
      <c r="R122" s="141">
        <f>$DE$4</f>
        <v>21</v>
      </c>
      <c r="S122" s="141">
        <f>$DF$4</f>
        <v>22</v>
      </c>
      <c r="T122" s="141">
        <f>$DH$4</f>
        <v>24</v>
      </c>
      <c r="U122" s="141">
        <f>$DI$4</f>
        <v>25</v>
      </c>
      <c r="V122" s="141">
        <f>$DJ$4</f>
        <v>26</v>
      </c>
      <c r="W122" s="141">
        <f>$DK$4</f>
        <v>27</v>
      </c>
      <c r="X122" s="141">
        <f>$DP$4</f>
        <v>32</v>
      </c>
      <c r="Y122" s="141">
        <f>$DQ$4</f>
        <v>33</v>
      </c>
      <c r="Z122" s="141">
        <f>$DS$4</f>
        <v>35</v>
      </c>
      <c r="AA122" s="141">
        <f>$DT$4</f>
        <v>36</v>
      </c>
      <c r="AB122" s="141">
        <f>$DU$4</f>
        <v>37</v>
      </c>
      <c r="AC122" s="141">
        <f>$DV$4</f>
        <v>38</v>
      </c>
      <c r="AD122" s="141">
        <f>$DX$4</f>
        <v>40</v>
      </c>
      <c r="AE122" s="141">
        <f>$DY$4</f>
        <v>41</v>
      </c>
      <c r="AF122" s="141">
        <f>$DZ$4</f>
        <v>42</v>
      </c>
      <c r="AG122" s="141">
        <f>$EA$4</f>
        <v>43</v>
      </c>
      <c r="AH122" s="141">
        <f>$EB$4</f>
        <v>44</v>
      </c>
      <c r="AI122" s="141">
        <f>$EC$4</f>
        <v>45</v>
      </c>
      <c r="AJ122" s="141">
        <f>$EE$4</f>
        <v>47</v>
      </c>
      <c r="AK122" s="141">
        <f>$EG$4</f>
        <v>49</v>
      </c>
      <c r="AL122" s="141">
        <f>$EH$4</f>
        <v>50</v>
      </c>
      <c r="AM122" s="141">
        <f>$EI$4</f>
        <v>51</v>
      </c>
      <c r="AN122" s="141">
        <f>$EJ$4</f>
        <v>52</v>
      </c>
      <c r="AO122" s="141">
        <f>$EK$4</f>
        <v>53</v>
      </c>
      <c r="AP122" s="141">
        <f>$EL$4</f>
        <v>54</v>
      </c>
      <c r="AQ122" s="113"/>
      <c r="AR122" s="129">
        <f t="shared" si="41"/>
        <v>4</v>
      </c>
      <c r="AS122" s="130">
        <f t="shared" si="42"/>
        <v>20</v>
      </c>
      <c r="AT122" s="131">
        <f t="shared" si="43"/>
        <v>20</v>
      </c>
      <c r="AU122" s="129">
        <f t="shared" si="44"/>
        <v>10</v>
      </c>
      <c r="AV122" s="132">
        <f t="shared" si="45"/>
        <v>1116</v>
      </c>
      <c r="AW122" s="129">
        <f t="shared" si="46"/>
        <v>4</v>
      </c>
      <c r="AX122" s="129">
        <f t="shared" si="47"/>
        <v>14</v>
      </c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IH122" s="1" t="s">
        <v>227</v>
      </c>
    </row>
    <row r="123" spans="2:242" ht="15" customHeight="1">
      <c r="B123" s="107" t="s">
        <v>117</v>
      </c>
      <c r="C123" s="155">
        <f>$CK$4</f>
        <v>1</v>
      </c>
      <c r="D123" s="155">
        <f>$CL$4</f>
        <v>2</v>
      </c>
      <c r="E123" s="155">
        <f>$CM$4</f>
        <v>3</v>
      </c>
      <c r="F123" s="141">
        <f>$CN$4</f>
        <v>4</v>
      </c>
      <c r="G123" s="141">
        <f>$CO$4</f>
        <v>5</v>
      </c>
      <c r="H123" s="141">
        <f>$CQ$4</f>
        <v>7</v>
      </c>
      <c r="I123" s="141">
        <f>$CT$4</f>
        <v>10</v>
      </c>
      <c r="J123" s="141">
        <f>$CU$4</f>
        <v>11</v>
      </c>
      <c r="K123" s="141">
        <f>$CV$4</f>
        <v>12</v>
      </c>
      <c r="L123" s="141">
        <f>$CW$4</f>
        <v>13</v>
      </c>
      <c r="M123" s="141">
        <f>$CX$4</f>
        <v>14</v>
      </c>
      <c r="N123" s="141">
        <f>$CY$4</f>
        <v>15</v>
      </c>
      <c r="O123" s="141">
        <f>$CZ$4</f>
        <v>16</v>
      </c>
      <c r="P123" s="141">
        <f>$DB$4</f>
        <v>18</v>
      </c>
      <c r="Q123" s="141">
        <f>$DE$4</f>
        <v>21</v>
      </c>
      <c r="R123" s="141">
        <f>$DF$4</f>
        <v>22</v>
      </c>
      <c r="S123" s="141">
        <f>$DG$4</f>
        <v>23</v>
      </c>
      <c r="T123" s="141">
        <f>$DI$4</f>
        <v>25</v>
      </c>
      <c r="U123" s="141">
        <f>$DJ$4</f>
        <v>26</v>
      </c>
      <c r="V123" s="141">
        <f>$DK$4</f>
        <v>27</v>
      </c>
      <c r="W123" s="141">
        <f>$DL$4</f>
        <v>28</v>
      </c>
      <c r="X123" s="141">
        <f>$DM$4</f>
        <v>29</v>
      </c>
      <c r="Y123" s="141">
        <f>$DN$4</f>
        <v>30</v>
      </c>
      <c r="Z123" s="141">
        <f>$DO$4</f>
        <v>31</v>
      </c>
      <c r="AA123" s="141">
        <f>$DP$4</f>
        <v>32</v>
      </c>
      <c r="AB123" s="141">
        <f>$DQ$4</f>
        <v>33</v>
      </c>
      <c r="AC123" s="141">
        <f>$DR$4</f>
        <v>34</v>
      </c>
      <c r="AD123" s="141">
        <f>$DS$4</f>
        <v>35</v>
      </c>
      <c r="AE123" s="141">
        <f>$DT$4</f>
        <v>36</v>
      </c>
      <c r="AF123" s="141">
        <f>$DU$4</f>
        <v>37</v>
      </c>
      <c r="AG123" s="141">
        <f>$DW$4</f>
        <v>39</v>
      </c>
      <c r="AH123" s="141">
        <f>$DY$4</f>
        <v>41</v>
      </c>
      <c r="AI123" s="141">
        <f>$EB$4</f>
        <v>44</v>
      </c>
      <c r="AJ123" s="141">
        <f>$EC$4</f>
        <v>45</v>
      </c>
      <c r="AK123" s="141">
        <f>$ED$4</f>
        <v>46</v>
      </c>
      <c r="AL123" s="141">
        <f>$EE$4</f>
        <v>47</v>
      </c>
      <c r="AM123" s="141">
        <f>$EF$4</f>
        <v>48</v>
      </c>
      <c r="AN123" s="141">
        <f>$EG$4</f>
        <v>49</v>
      </c>
      <c r="AO123" s="141">
        <f>$EI$4</f>
        <v>51</v>
      </c>
      <c r="AP123" s="141">
        <f>$EK$4</f>
        <v>53</v>
      </c>
      <c r="AQ123" s="113"/>
      <c r="AR123" s="129">
        <f t="shared" si="41"/>
        <v>5</v>
      </c>
      <c r="AS123" s="130">
        <f t="shared" si="42"/>
        <v>17</v>
      </c>
      <c r="AT123" s="131">
        <f t="shared" si="43"/>
        <v>23</v>
      </c>
      <c r="AU123" s="129">
        <f t="shared" si="44"/>
        <v>13</v>
      </c>
      <c r="AV123" s="132">
        <f t="shared" si="45"/>
        <v>1063</v>
      </c>
      <c r="AW123" s="129">
        <f t="shared" si="46"/>
        <v>7</v>
      </c>
      <c r="AX123" s="129">
        <f t="shared" si="47"/>
        <v>13</v>
      </c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IH123" s="1" t="s">
        <v>227</v>
      </c>
    </row>
    <row r="124" spans="2:242" ht="15" customHeight="1">
      <c r="B124" s="107" t="s">
        <v>118</v>
      </c>
      <c r="C124" s="155">
        <f>$CM$4</f>
        <v>3</v>
      </c>
      <c r="D124" s="155">
        <f>$CN$4</f>
        <v>4</v>
      </c>
      <c r="E124" s="155">
        <f>$CO$4</f>
        <v>5</v>
      </c>
      <c r="F124" s="141">
        <f>$CP$4</f>
        <v>6</v>
      </c>
      <c r="G124" s="141">
        <f>$CR$4</f>
        <v>8</v>
      </c>
      <c r="H124" s="141">
        <f>$CS$4</f>
        <v>9</v>
      </c>
      <c r="I124" s="141">
        <f>$CT$4</f>
        <v>10</v>
      </c>
      <c r="J124" s="141">
        <f>$CU$4</f>
        <v>11</v>
      </c>
      <c r="K124" s="141">
        <f>$CV$4</f>
        <v>12</v>
      </c>
      <c r="L124" s="141">
        <f>$CW$4</f>
        <v>13</v>
      </c>
      <c r="M124" s="141">
        <f>$CX$4</f>
        <v>14</v>
      </c>
      <c r="N124" s="141">
        <f>$CY$4</f>
        <v>15</v>
      </c>
      <c r="O124" s="141">
        <f>$DA$4</f>
        <v>17</v>
      </c>
      <c r="P124" s="141">
        <f>$DB$4</f>
        <v>18</v>
      </c>
      <c r="Q124" s="141">
        <f>$DC$4</f>
        <v>19</v>
      </c>
      <c r="R124" s="141">
        <f>$DD$4</f>
        <v>20</v>
      </c>
      <c r="S124" s="141">
        <f>$DE$4</f>
        <v>21</v>
      </c>
      <c r="T124" s="141">
        <f>$DF$4</f>
        <v>22</v>
      </c>
      <c r="U124" s="141">
        <f>$DG$4</f>
        <v>23</v>
      </c>
      <c r="V124" s="141">
        <f>$DH$4</f>
        <v>24</v>
      </c>
      <c r="W124" s="141">
        <f>$DI$4</f>
        <v>25</v>
      </c>
      <c r="X124" s="141">
        <f>$DJ$4</f>
        <v>26</v>
      </c>
      <c r="Y124" s="141">
        <f>$DK$4</f>
        <v>27</v>
      </c>
      <c r="Z124" s="141">
        <f>$DL$4</f>
        <v>28</v>
      </c>
      <c r="AA124" s="141">
        <f>$DM$4</f>
        <v>29</v>
      </c>
      <c r="AB124" s="141">
        <f>$DN$4</f>
        <v>30</v>
      </c>
      <c r="AC124" s="141">
        <f>$DO$4</f>
        <v>31</v>
      </c>
      <c r="AD124" s="141">
        <f>$DP$4</f>
        <v>32</v>
      </c>
      <c r="AE124" s="141">
        <f>$DQ$4</f>
        <v>33</v>
      </c>
      <c r="AF124" s="141">
        <f>$DT$4</f>
        <v>36</v>
      </c>
      <c r="AG124" s="141">
        <f>$DW$4</f>
        <v>39</v>
      </c>
      <c r="AH124" s="141">
        <f>$DX$4</f>
        <v>40</v>
      </c>
      <c r="AI124" s="141">
        <f>$DY$4</f>
        <v>41</v>
      </c>
      <c r="AJ124" s="141">
        <f>$DZ$4</f>
        <v>42</v>
      </c>
      <c r="AK124" s="141">
        <f>$ED$4</f>
        <v>46</v>
      </c>
      <c r="AL124" s="141">
        <f>$EE$4</f>
        <v>47</v>
      </c>
      <c r="AM124" s="141">
        <f>$EG$4</f>
        <v>49</v>
      </c>
      <c r="AN124" s="141">
        <f>$EI$4</f>
        <v>51</v>
      </c>
      <c r="AO124" s="141">
        <f>$EJ$4</f>
        <v>52</v>
      </c>
      <c r="AP124" s="141">
        <f>$EK$4</f>
        <v>53</v>
      </c>
      <c r="AQ124" s="113"/>
      <c r="AR124" s="129">
        <f t="shared" si="41"/>
        <v>5</v>
      </c>
      <c r="AS124" s="130">
        <f t="shared" si="42"/>
        <v>19</v>
      </c>
      <c r="AT124" s="131">
        <f t="shared" si="43"/>
        <v>21</v>
      </c>
      <c r="AU124" s="129">
        <f t="shared" si="44"/>
        <v>12</v>
      </c>
      <c r="AV124" s="132">
        <f t="shared" si="45"/>
        <v>1031</v>
      </c>
      <c r="AW124" s="129">
        <f t="shared" si="46"/>
        <v>5</v>
      </c>
      <c r="AX124" s="129">
        <f t="shared" si="47"/>
        <v>15</v>
      </c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IH124" s="1" t="s">
        <v>227</v>
      </c>
    </row>
    <row r="125" spans="2:242" ht="15" customHeight="1">
      <c r="B125" s="107" t="s">
        <v>119</v>
      </c>
      <c r="C125" s="155">
        <f>$CK$4</f>
        <v>1</v>
      </c>
      <c r="D125" s="155">
        <f>$CL$4</f>
        <v>2</v>
      </c>
      <c r="E125" s="155">
        <f>$CN$4</f>
        <v>4</v>
      </c>
      <c r="F125" s="141">
        <f>$CP$4</f>
        <v>6</v>
      </c>
      <c r="G125" s="141">
        <f>$CS$4</f>
        <v>9</v>
      </c>
      <c r="H125" s="141">
        <f>$CT$4</f>
        <v>10</v>
      </c>
      <c r="I125" s="141">
        <f>$CU$4</f>
        <v>11</v>
      </c>
      <c r="J125" s="141">
        <f>$CV$4</f>
        <v>12</v>
      </c>
      <c r="K125" s="141">
        <f>$CW$4</f>
        <v>13</v>
      </c>
      <c r="L125" s="141">
        <f>$CY$4</f>
        <v>15</v>
      </c>
      <c r="M125" s="141">
        <f>$CZ$4</f>
        <v>16</v>
      </c>
      <c r="N125" s="141">
        <f>$DB$4</f>
        <v>18</v>
      </c>
      <c r="O125" s="141">
        <f>$DC$4</f>
        <v>19</v>
      </c>
      <c r="P125" s="141">
        <f>$DE$4</f>
        <v>21</v>
      </c>
      <c r="Q125" s="141">
        <f>$DF$4</f>
        <v>22</v>
      </c>
      <c r="R125" s="141">
        <f>$DG$4</f>
        <v>23</v>
      </c>
      <c r="S125" s="141">
        <f>$DH$4</f>
        <v>24</v>
      </c>
      <c r="T125" s="141">
        <f>$DJ$4</f>
        <v>26</v>
      </c>
      <c r="U125" s="141">
        <f>$DK$4</f>
        <v>27</v>
      </c>
      <c r="V125" s="141">
        <f>$DM$4</f>
        <v>29</v>
      </c>
      <c r="W125" s="141">
        <f>$DN$4</f>
        <v>30</v>
      </c>
      <c r="X125" s="141">
        <f>$DP$4</f>
        <v>32</v>
      </c>
      <c r="Y125" s="141">
        <f>$DQ$4</f>
        <v>33</v>
      </c>
      <c r="Z125" s="141">
        <f>$DR$4</f>
        <v>34</v>
      </c>
      <c r="AA125" s="141">
        <f>$DS$4</f>
        <v>35</v>
      </c>
      <c r="AB125" s="141">
        <f>$DT$4</f>
        <v>36</v>
      </c>
      <c r="AC125" s="141">
        <f>$DU$4</f>
        <v>37</v>
      </c>
      <c r="AD125" s="141">
        <f>$DV$4</f>
        <v>38</v>
      </c>
      <c r="AE125" s="141">
        <f>$DW$4</f>
        <v>39</v>
      </c>
      <c r="AF125" s="141">
        <f>$DX$4</f>
        <v>40</v>
      </c>
      <c r="AG125" s="141">
        <f>$DY$4</f>
        <v>41</v>
      </c>
      <c r="AH125" s="141">
        <f>$EA$4</f>
        <v>43</v>
      </c>
      <c r="AI125" s="141">
        <f>$EB$4</f>
        <v>44</v>
      </c>
      <c r="AJ125" s="141">
        <f>$EC$4</f>
        <v>45</v>
      </c>
      <c r="AK125" s="141">
        <f>$ED$4</f>
        <v>46</v>
      </c>
      <c r="AL125" s="141">
        <f>$EE$4</f>
        <v>47</v>
      </c>
      <c r="AM125" s="141">
        <f>$EF$4</f>
        <v>48</v>
      </c>
      <c r="AN125" s="141">
        <f>$EH$4</f>
        <v>50</v>
      </c>
      <c r="AO125" s="141">
        <f>$EJ$4</f>
        <v>52</v>
      </c>
      <c r="AP125" s="141">
        <f>$EL$4</f>
        <v>54</v>
      </c>
      <c r="AQ125" s="113"/>
      <c r="AR125" s="129">
        <f t="shared" si="41"/>
        <v>3</v>
      </c>
      <c r="AS125" s="130">
        <f t="shared" si="42"/>
        <v>22</v>
      </c>
      <c r="AT125" s="131">
        <f t="shared" si="43"/>
        <v>18</v>
      </c>
      <c r="AU125" s="129">
        <f t="shared" si="44"/>
        <v>10</v>
      </c>
      <c r="AV125" s="132">
        <f t="shared" si="45"/>
        <v>1132</v>
      </c>
      <c r="AW125" s="129">
        <f t="shared" si="46"/>
        <v>5</v>
      </c>
      <c r="AX125" s="129">
        <f t="shared" si="47"/>
        <v>15</v>
      </c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IH125" s="1" t="s">
        <v>227</v>
      </c>
    </row>
    <row r="126" spans="2:242" ht="15" customHeight="1">
      <c r="B126" s="107" t="s">
        <v>120</v>
      </c>
      <c r="C126" s="155">
        <f>$CK$4</f>
        <v>1</v>
      </c>
      <c r="D126" s="155">
        <f>$CL$4</f>
        <v>2</v>
      </c>
      <c r="E126" s="155">
        <f>$CM$4</f>
        <v>3</v>
      </c>
      <c r="F126" s="141">
        <f>$CN$4</f>
        <v>4</v>
      </c>
      <c r="G126" s="141">
        <f>$CO$4</f>
        <v>5</v>
      </c>
      <c r="H126" s="141">
        <f>$CQ$4</f>
        <v>7</v>
      </c>
      <c r="I126" s="141">
        <f>$CS$4</f>
        <v>9</v>
      </c>
      <c r="J126" s="141">
        <f>$CT$4</f>
        <v>10</v>
      </c>
      <c r="K126" s="141">
        <f>$CV$4</f>
        <v>12</v>
      </c>
      <c r="L126" s="141">
        <f>$CW$4</f>
        <v>13</v>
      </c>
      <c r="M126" s="141">
        <f>$CX$4</f>
        <v>14</v>
      </c>
      <c r="N126" s="141">
        <f>$CY$4</f>
        <v>15</v>
      </c>
      <c r="O126" s="141">
        <f>$CZ$4</f>
        <v>16</v>
      </c>
      <c r="P126" s="141">
        <f>$DA$4</f>
        <v>17</v>
      </c>
      <c r="Q126" s="141">
        <f>$DC$4</f>
        <v>19</v>
      </c>
      <c r="R126" s="141">
        <f>$DD$4</f>
        <v>20</v>
      </c>
      <c r="S126" s="141">
        <f>$DE$4</f>
        <v>21</v>
      </c>
      <c r="T126" s="141">
        <f>$DG$4</f>
        <v>23</v>
      </c>
      <c r="U126" s="141">
        <f>$DI$4</f>
        <v>25</v>
      </c>
      <c r="V126" s="141">
        <f>$DJ$4</f>
        <v>26</v>
      </c>
      <c r="W126" s="141">
        <f>$DK$4</f>
        <v>27</v>
      </c>
      <c r="X126" s="141">
        <f>$DL$4</f>
        <v>28</v>
      </c>
      <c r="Y126" s="141">
        <f>$DM$4</f>
        <v>29</v>
      </c>
      <c r="Z126" s="141">
        <f>$DN$4</f>
        <v>30</v>
      </c>
      <c r="AA126" s="141">
        <f>$DO$4</f>
        <v>31</v>
      </c>
      <c r="AB126" s="141">
        <f>$DP$4</f>
        <v>32</v>
      </c>
      <c r="AC126" s="141">
        <f>$DQ$4</f>
        <v>33</v>
      </c>
      <c r="AD126" s="141">
        <f>$DR$4</f>
        <v>34</v>
      </c>
      <c r="AE126" s="141">
        <f>$DS$4</f>
        <v>35</v>
      </c>
      <c r="AF126" s="141">
        <f>$DT$4</f>
        <v>36</v>
      </c>
      <c r="AG126" s="141">
        <f>$DU$4</f>
        <v>37</v>
      </c>
      <c r="AH126" s="141">
        <f>$DV$4</f>
        <v>38</v>
      </c>
      <c r="AI126" s="141">
        <f>$DW$4</f>
        <v>39</v>
      </c>
      <c r="AJ126" s="141">
        <f>$DX$4</f>
        <v>40</v>
      </c>
      <c r="AK126" s="141">
        <f>$DY$4</f>
        <v>41</v>
      </c>
      <c r="AL126" s="141">
        <f>$EA$4</f>
        <v>43</v>
      </c>
      <c r="AM126" s="141">
        <f>$EE$4</f>
        <v>47</v>
      </c>
      <c r="AN126" s="141">
        <f>$EH$4</f>
        <v>50</v>
      </c>
      <c r="AO126" s="141">
        <f>$EJ$4</f>
        <v>52</v>
      </c>
      <c r="AP126" s="141">
        <f>$EL$4</f>
        <v>54</v>
      </c>
      <c r="AQ126" s="113"/>
      <c r="AR126" s="129">
        <f t="shared" si="41"/>
        <v>4</v>
      </c>
      <c r="AS126" s="130">
        <f t="shared" si="42"/>
        <v>18</v>
      </c>
      <c r="AT126" s="131">
        <f t="shared" si="43"/>
        <v>22</v>
      </c>
      <c r="AU126" s="129">
        <f t="shared" si="44"/>
        <v>14</v>
      </c>
      <c r="AV126" s="132">
        <f t="shared" si="45"/>
        <v>1018</v>
      </c>
      <c r="AW126" s="129">
        <f t="shared" si="46"/>
        <v>7</v>
      </c>
      <c r="AX126" s="129">
        <f t="shared" si="47"/>
        <v>11</v>
      </c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IH126" s="1" t="s">
        <v>227</v>
      </c>
    </row>
    <row r="127" spans="2:242" ht="15" customHeight="1">
      <c r="B127" s="107" t="s">
        <v>121</v>
      </c>
      <c r="C127" s="155">
        <f>$CK$4</f>
        <v>1</v>
      </c>
      <c r="D127" s="155">
        <f>$CL$4</f>
        <v>2</v>
      </c>
      <c r="E127" s="155">
        <f>$CO$4</f>
        <v>5</v>
      </c>
      <c r="F127" s="141">
        <f>$CP$4</f>
        <v>6</v>
      </c>
      <c r="G127" s="141">
        <f>$CQ$4</f>
        <v>7</v>
      </c>
      <c r="H127" s="141">
        <f>$CT$4</f>
        <v>10</v>
      </c>
      <c r="I127" s="141">
        <f>$CU$4</f>
        <v>11</v>
      </c>
      <c r="J127" s="141">
        <f>$CV$4</f>
        <v>12</v>
      </c>
      <c r="K127" s="141">
        <f>$CW$4</f>
        <v>13</v>
      </c>
      <c r="L127" s="141">
        <f>$CZ$4</f>
        <v>16</v>
      </c>
      <c r="M127" s="141">
        <f>$DA$4</f>
        <v>17</v>
      </c>
      <c r="N127" s="141">
        <f>$DB$4</f>
        <v>18</v>
      </c>
      <c r="O127" s="141">
        <f>$DD$4</f>
        <v>20</v>
      </c>
      <c r="P127" s="141">
        <f>$DE$4</f>
        <v>21</v>
      </c>
      <c r="Q127" s="141">
        <f>$DF$4</f>
        <v>22</v>
      </c>
      <c r="R127" s="141">
        <f>$DG$4</f>
        <v>23</v>
      </c>
      <c r="S127" s="141">
        <f>$DI$4</f>
        <v>25</v>
      </c>
      <c r="T127" s="141">
        <f>$DJ$4</f>
        <v>26</v>
      </c>
      <c r="U127" s="141">
        <f>$DL$4</f>
        <v>28</v>
      </c>
      <c r="V127" s="141">
        <f>$DM$4</f>
        <v>29</v>
      </c>
      <c r="W127" s="141">
        <f>$DN$4</f>
        <v>30</v>
      </c>
      <c r="X127" s="141">
        <f>$DP$4</f>
        <v>32</v>
      </c>
      <c r="Y127" s="141">
        <f>$DQ$4</f>
        <v>33</v>
      </c>
      <c r="Z127" s="141">
        <f>$DR$4</f>
        <v>34</v>
      </c>
      <c r="AA127" s="141">
        <f>$DS$4</f>
        <v>35</v>
      </c>
      <c r="AB127" s="141">
        <f>$DT$4</f>
        <v>36</v>
      </c>
      <c r="AC127" s="141">
        <f>$DU$4</f>
        <v>37</v>
      </c>
      <c r="AD127" s="141">
        <f>$DV$4</f>
        <v>38</v>
      </c>
      <c r="AE127" s="141">
        <f>$DW$4</f>
        <v>39</v>
      </c>
      <c r="AF127" s="141">
        <f>$DX$4</f>
        <v>40</v>
      </c>
      <c r="AG127" s="141">
        <f>$DZ$4</f>
        <v>42</v>
      </c>
      <c r="AH127" s="141">
        <f>$EA$4</f>
        <v>43</v>
      </c>
      <c r="AI127" s="141">
        <f>$EB$4</f>
        <v>44</v>
      </c>
      <c r="AJ127" s="141">
        <f>$EC$4</f>
        <v>45</v>
      </c>
      <c r="AK127" s="141">
        <f>$ED$4</f>
        <v>46</v>
      </c>
      <c r="AL127" s="141">
        <f>$EG$4</f>
        <v>49</v>
      </c>
      <c r="AM127" s="141">
        <f>$EH$4</f>
        <v>50</v>
      </c>
      <c r="AN127" s="141">
        <f>$EJ$4</f>
        <v>52</v>
      </c>
      <c r="AO127" s="141">
        <f>$EK$4</f>
        <v>53</v>
      </c>
      <c r="AP127" s="141">
        <f>$EL$4</f>
        <v>54</v>
      </c>
      <c r="AQ127" s="113"/>
      <c r="AR127" s="129">
        <f t="shared" si="41"/>
        <v>3</v>
      </c>
      <c r="AS127" s="130">
        <f t="shared" si="42"/>
        <v>22</v>
      </c>
      <c r="AT127" s="131">
        <f t="shared" si="43"/>
        <v>18</v>
      </c>
      <c r="AU127" s="129">
        <f t="shared" si="44"/>
        <v>11</v>
      </c>
      <c r="AV127" s="132">
        <f t="shared" si="45"/>
        <v>1144</v>
      </c>
      <c r="AW127" s="129">
        <f t="shared" si="46"/>
        <v>6</v>
      </c>
      <c r="AX127" s="129">
        <f t="shared" si="47"/>
        <v>11</v>
      </c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IH127" s="1" t="s">
        <v>227</v>
      </c>
    </row>
    <row r="128" spans="2:242" ht="15" customHeight="1">
      <c r="B128" s="107" t="s">
        <v>122</v>
      </c>
      <c r="C128" s="155">
        <f>$CK$4</f>
        <v>1</v>
      </c>
      <c r="D128" s="155">
        <f>$CM$4</f>
        <v>3</v>
      </c>
      <c r="E128" s="155">
        <f>$CO$4</f>
        <v>5</v>
      </c>
      <c r="F128" s="141">
        <f>$CP$4</f>
        <v>6</v>
      </c>
      <c r="G128" s="141">
        <f>$CR$4</f>
        <v>8</v>
      </c>
      <c r="H128" s="141">
        <f>$CS$4</f>
        <v>9</v>
      </c>
      <c r="I128" s="141">
        <f>$CT$4</f>
        <v>10</v>
      </c>
      <c r="J128" s="141">
        <f>$CU$4</f>
        <v>11</v>
      </c>
      <c r="K128" s="141">
        <f>$CV$4</f>
        <v>12</v>
      </c>
      <c r="L128" s="141">
        <f>$CW$4</f>
        <v>13</v>
      </c>
      <c r="M128" s="141">
        <f>$CX$4</f>
        <v>14</v>
      </c>
      <c r="N128" s="141">
        <f>$CY$4</f>
        <v>15</v>
      </c>
      <c r="O128" s="141">
        <f>$CZ$4</f>
        <v>16</v>
      </c>
      <c r="P128" s="141">
        <f>$DA$4</f>
        <v>17</v>
      </c>
      <c r="Q128" s="141">
        <f>$DB$4</f>
        <v>18</v>
      </c>
      <c r="R128" s="141">
        <f>$DC$4</f>
        <v>19</v>
      </c>
      <c r="S128" s="141">
        <f>$DD$4</f>
        <v>20</v>
      </c>
      <c r="T128" s="141">
        <f>$DE$4</f>
        <v>21</v>
      </c>
      <c r="U128" s="141">
        <f>$DF$4</f>
        <v>22</v>
      </c>
      <c r="V128" s="141">
        <f>$DG$4</f>
        <v>23</v>
      </c>
      <c r="W128" s="141">
        <f>$DH$4</f>
        <v>24</v>
      </c>
      <c r="X128" s="141">
        <f>$DI$4</f>
        <v>25</v>
      </c>
      <c r="Y128" s="141">
        <f>$DK$4</f>
        <v>27</v>
      </c>
      <c r="Z128" s="141">
        <f>$DL$4</f>
        <v>28</v>
      </c>
      <c r="AA128" s="141">
        <f>$DM$4</f>
        <v>29</v>
      </c>
      <c r="AB128" s="141">
        <f>$DN$4</f>
        <v>30</v>
      </c>
      <c r="AC128" s="141">
        <f>$DO$4</f>
        <v>31</v>
      </c>
      <c r="AD128" s="141">
        <f>$DR$4</f>
        <v>34</v>
      </c>
      <c r="AE128" s="141">
        <f>$DS$4</f>
        <v>35</v>
      </c>
      <c r="AF128" s="141">
        <f>$DT$4</f>
        <v>36</v>
      </c>
      <c r="AG128" s="141">
        <f>$DU$4</f>
        <v>37</v>
      </c>
      <c r="AH128" s="141">
        <f>$DV$4</f>
        <v>38</v>
      </c>
      <c r="AI128" s="141">
        <f>$DY$4</f>
        <v>41</v>
      </c>
      <c r="AJ128" s="141">
        <f>$EB$4</f>
        <v>44</v>
      </c>
      <c r="AK128" s="141">
        <f>$EC$4</f>
        <v>45</v>
      </c>
      <c r="AL128" s="141">
        <f>$EE$4</f>
        <v>47</v>
      </c>
      <c r="AM128" s="141">
        <f>$EF$4</f>
        <v>48</v>
      </c>
      <c r="AN128" s="141">
        <f>$EH$4</f>
        <v>50</v>
      </c>
      <c r="AO128" s="141">
        <f>$EK$4</f>
        <v>53</v>
      </c>
      <c r="AP128" s="141">
        <f>$EL$4</f>
        <v>54</v>
      </c>
      <c r="AQ128" s="113"/>
      <c r="AR128" s="129">
        <f t="shared" si="41"/>
        <v>5</v>
      </c>
      <c r="AS128" s="130">
        <f t="shared" si="42"/>
        <v>19</v>
      </c>
      <c r="AT128" s="131">
        <f t="shared" si="43"/>
        <v>21</v>
      </c>
      <c r="AU128" s="129">
        <f t="shared" si="44"/>
        <v>13</v>
      </c>
      <c r="AV128" s="132">
        <f t="shared" si="45"/>
        <v>1019</v>
      </c>
      <c r="AW128" s="129">
        <f t="shared" si="46"/>
        <v>7</v>
      </c>
      <c r="AX128" s="129">
        <f t="shared" si="47"/>
        <v>14</v>
      </c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IH128" s="1" t="s">
        <v>227</v>
      </c>
    </row>
    <row r="129" spans="2:242" ht="15" customHeight="1">
      <c r="B129" s="107" t="s">
        <v>123</v>
      </c>
      <c r="C129" s="155">
        <f>$CM$4</f>
        <v>3</v>
      </c>
      <c r="D129" s="155">
        <f>$CN$4</f>
        <v>4</v>
      </c>
      <c r="E129" s="155">
        <f>$CO$4</f>
        <v>5</v>
      </c>
      <c r="F129" s="141">
        <f>$CP$4</f>
        <v>6</v>
      </c>
      <c r="G129" s="141">
        <f>$CQ$4</f>
        <v>7</v>
      </c>
      <c r="H129" s="141">
        <f>$CR$4</f>
        <v>8</v>
      </c>
      <c r="I129" s="141">
        <f>$CT$4</f>
        <v>10</v>
      </c>
      <c r="J129" s="141">
        <f>$CV$4</f>
        <v>12</v>
      </c>
      <c r="K129" s="141">
        <f>$CW$4</f>
        <v>13</v>
      </c>
      <c r="L129" s="141">
        <f>$CX$4</f>
        <v>14</v>
      </c>
      <c r="M129" s="141">
        <f>$CY$4</f>
        <v>15</v>
      </c>
      <c r="N129" s="141">
        <f>$CZ$4</f>
        <v>16</v>
      </c>
      <c r="O129" s="141">
        <f>$DB$4</f>
        <v>18</v>
      </c>
      <c r="P129" s="141">
        <f>$DC$4</f>
        <v>19</v>
      </c>
      <c r="Q129" s="141">
        <f>$DD$4</f>
        <v>20</v>
      </c>
      <c r="R129" s="141">
        <f>$DE$4</f>
        <v>21</v>
      </c>
      <c r="S129" s="141">
        <f>$DG$4</f>
        <v>23</v>
      </c>
      <c r="T129" s="141">
        <f>$DH$4</f>
        <v>24</v>
      </c>
      <c r="U129" s="141">
        <f>$DK$4</f>
        <v>27</v>
      </c>
      <c r="V129" s="141">
        <f>$DL$4</f>
        <v>28</v>
      </c>
      <c r="W129" s="141">
        <f>$DM$4</f>
        <v>29</v>
      </c>
      <c r="X129" s="141">
        <f>$DN$4</f>
        <v>30</v>
      </c>
      <c r="Y129" s="141">
        <f>$DO$4</f>
        <v>31</v>
      </c>
      <c r="Z129" s="141">
        <f>$DQ$4</f>
        <v>33</v>
      </c>
      <c r="AA129" s="141">
        <f>$DR$4</f>
        <v>34</v>
      </c>
      <c r="AB129" s="141">
        <f>$DS$4</f>
        <v>35</v>
      </c>
      <c r="AC129" s="141">
        <f>$DT$4</f>
        <v>36</v>
      </c>
      <c r="AD129" s="141">
        <f>$DU$4</f>
        <v>37</v>
      </c>
      <c r="AE129" s="141">
        <f>$DV$4</f>
        <v>38</v>
      </c>
      <c r="AF129" s="141">
        <f>$DW$4</f>
        <v>39</v>
      </c>
      <c r="AG129" s="141">
        <f>$DX$4</f>
        <v>40</v>
      </c>
      <c r="AH129" s="141">
        <f>$DZ$4</f>
        <v>42</v>
      </c>
      <c r="AI129" s="141">
        <f>$EB$4</f>
        <v>44</v>
      </c>
      <c r="AJ129" s="141">
        <f>$EC$4</f>
        <v>45</v>
      </c>
      <c r="AK129" s="141">
        <f>$EE$4</f>
        <v>47</v>
      </c>
      <c r="AL129" s="141">
        <f>$EF$4</f>
        <v>48</v>
      </c>
      <c r="AM129" s="141">
        <f>$EH$4</f>
        <v>50</v>
      </c>
      <c r="AN129" s="141">
        <f>$EJ$4</f>
        <v>52</v>
      </c>
      <c r="AO129" s="141">
        <f>$EK$4</f>
        <v>53</v>
      </c>
      <c r="AP129" s="141">
        <f>$EL$4</f>
        <v>54</v>
      </c>
      <c r="AQ129" s="113"/>
      <c r="AR129" s="129">
        <f t="shared" si="41"/>
        <v>4</v>
      </c>
      <c r="AS129" s="130">
        <f t="shared" si="42"/>
        <v>22</v>
      </c>
      <c r="AT129" s="131">
        <f t="shared" si="43"/>
        <v>18</v>
      </c>
      <c r="AU129" s="129">
        <f t="shared" si="44"/>
        <v>11</v>
      </c>
      <c r="AV129" s="132">
        <f t="shared" si="45"/>
        <v>1110</v>
      </c>
      <c r="AW129" s="129">
        <f t="shared" si="46"/>
        <v>6</v>
      </c>
      <c r="AX129" s="129">
        <f t="shared" si="47"/>
        <v>16</v>
      </c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IH129" s="1" t="s">
        <v>227</v>
      </c>
    </row>
    <row r="130" spans="2:242" ht="15" customHeight="1">
      <c r="B130" s="107" t="s">
        <v>124</v>
      </c>
      <c r="C130" s="155">
        <f t="shared" ref="C130:C135" si="48">$CK$4</f>
        <v>1</v>
      </c>
      <c r="D130" s="155">
        <f>$CM$4</f>
        <v>3</v>
      </c>
      <c r="E130" s="155">
        <f>$CN$4</f>
        <v>4</v>
      </c>
      <c r="F130" s="141">
        <f>$CO$4</f>
        <v>5</v>
      </c>
      <c r="G130" s="141">
        <f>$CP$4</f>
        <v>6</v>
      </c>
      <c r="H130" s="141">
        <f>$CQ$4</f>
        <v>7</v>
      </c>
      <c r="I130" s="141">
        <f>$CR$4</f>
        <v>8</v>
      </c>
      <c r="J130" s="141">
        <f>$CS$4</f>
        <v>9</v>
      </c>
      <c r="K130" s="141">
        <f>$CT$4</f>
        <v>10</v>
      </c>
      <c r="L130" s="141">
        <f>$CU$4</f>
        <v>11</v>
      </c>
      <c r="M130" s="141">
        <f>$CV$4</f>
        <v>12</v>
      </c>
      <c r="N130" s="141">
        <f>$CX$4</f>
        <v>14</v>
      </c>
      <c r="O130" s="141">
        <f>$CY$4</f>
        <v>15</v>
      </c>
      <c r="P130" s="141">
        <f>$CZ$4</f>
        <v>16</v>
      </c>
      <c r="Q130" s="141">
        <f>$DA$4</f>
        <v>17</v>
      </c>
      <c r="R130" s="141">
        <f>$DC$4</f>
        <v>19</v>
      </c>
      <c r="S130" s="141">
        <f>$DD$4</f>
        <v>20</v>
      </c>
      <c r="T130" s="141">
        <f>$DF$4</f>
        <v>22</v>
      </c>
      <c r="U130" s="141">
        <f>$DI$4</f>
        <v>25</v>
      </c>
      <c r="V130" s="141">
        <f>$DJ$4</f>
        <v>26</v>
      </c>
      <c r="W130" s="141">
        <f>$DK$4</f>
        <v>27</v>
      </c>
      <c r="X130" s="141">
        <f>$DL$4</f>
        <v>28</v>
      </c>
      <c r="Y130" s="141">
        <f>$DN$4</f>
        <v>30</v>
      </c>
      <c r="Z130" s="141">
        <f>$DO$4</f>
        <v>31</v>
      </c>
      <c r="AA130" s="141">
        <f>$DP$4</f>
        <v>32</v>
      </c>
      <c r="AB130" s="141">
        <f>$DQ$4</f>
        <v>33</v>
      </c>
      <c r="AC130" s="141">
        <f>$DR$4</f>
        <v>34</v>
      </c>
      <c r="AD130" s="141">
        <f>$DT$4</f>
        <v>36</v>
      </c>
      <c r="AE130" s="141">
        <f>$DW$4</f>
        <v>39</v>
      </c>
      <c r="AF130" s="141">
        <f>$DX$4</f>
        <v>40</v>
      </c>
      <c r="AG130" s="141">
        <f>$DY$4</f>
        <v>41</v>
      </c>
      <c r="AH130" s="141">
        <f>$EA$4</f>
        <v>43</v>
      </c>
      <c r="AI130" s="141">
        <f>$EB$4</f>
        <v>44</v>
      </c>
      <c r="AJ130" s="141">
        <f>$EC$4</f>
        <v>45</v>
      </c>
      <c r="AK130" s="141">
        <f>$ED$4</f>
        <v>46</v>
      </c>
      <c r="AL130" s="141">
        <f>$EF$4</f>
        <v>48</v>
      </c>
      <c r="AM130" s="141">
        <f>$EH$4</f>
        <v>50</v>
      </c>
      <c r="AN130" s="141">
        <f>$EI$4</f>
        <v>51</v>
      </c>
      <c r="AO130" s="141">
        <f>$EJ$4</f>
        <v>52</v>
      </c>
      <c r="AP130" s="141">
        <f>$EK$4</f>
        <v>53</v>
      </c>
      <c r="AQ130" s="113"/>
      <c r="AR130" s="129">
        <f t="shared" si="41"/>
        <v>4</v>
      </c>
      <c r="AS130" s="130">
        <f t="shared" si="42"/>
        <v>21</v>
      </c>
      <c r="AT130" s="131">
        <f t="shared" si="43"/>
        <v>19</v>
      </c>
      <c r="AU130" s="129">
        <f t="shared" si="44"/>
        <v>10</v>
      </c>
      <c r="AV130" s="132">
        <f t="shared" si="45"/>
        <v>1053</v>
      </c>
      <c r="AW130" s="129">
        <f t="shared" si="46"/>
        <v>5</v>
      </c>
      <c r="AX130" s="129">
        <f t="shared" si="47"/>
        <v>13</v>
      </c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IH130" s="1" t="s">
        <v>227</v>
      </c>
    </row>
    <row r="131" spans="2:242" ht="15" customHeight="1">
      <c r="B131" s="107" t="s">
        <v>125</v>
      </c>
      <c r="C131" s="155">
        <f t="shared" si="48"/>
        <v>1</v>
      </c>
      <c r="D131" s="155">
        <f>$CN$4</f>
        <v>4</v>
      </c>
      <c r="E131" s="155">
        <f>$CO$4</f>
        <v>5</v>
      </c>
      <c r="F131" s="141">
        <f>$CQ$4</f>
        <v>7</v>
      </c>
      <c r="G131" s="141">
        <f>$CR$4</f>
        <v>8</v>
      </c>
      <c r="H131" s="141">
        <f>$CS$4</f>
        <v>9</v>
      </c>
      <c r="I131" s="141">
        <f>$CU$4</f>
        <v>11</v>
      </c>
      <c r="J131" s="141">
        <f>$CW$4</f>
        <v>13</v>
      </c>
      <c r="K131" s="141">
        <f>$CX$4</f>
        <v>14</v>
      </c>
      <c r="L131" s="141">
        <f>$CY$4</f>
        <v>15</v>
      </c>
      <c r="M131" s="141">
        <f>$DA$4</f>
        <v>17</v>
      </c>
      <c r="N131" s="141">
        <f>$DB$4</f>
        <v>18</v>
      </c>
      <c r="O131" s="141">
        <f>$DC$4</f>
        <v>19</v>
      </c>
      <c r="P131" s="141">
        <f>$DF$4</f>
        <v>22</v>
      </c>
      <c r="Q131" s="141">
        <f>$DI$4</f>
        <v>25</v>
      </c>
      <c r="R131" s="141">
        <f>$DJ$4</f>
        <v>26</v>
      </c>
      <c r="S131" s="141">
        <f>$DK$4</f>
        <v>27</v>
      </c>
      <c r="T131" s="141">
        <f>$DL$4</f>
        <v>28</v>
      </c>
      <c r="U131" s="141">
        <f>$DN$4</f>
        <v>30</v>
      </c>
      <c r="V131" s="141">
        <f>$DO$4</f>
        <v>31</v>
      </c>
      <c r="W131" s="141">
        <f>$DP$4</f>
        <v>32</v>
      </c>
      <c r="X131" s="141">
        <f>$DQ$4</f>
        <v>33</v>
      </c>
      <c r="Y131" s="141">
        <f>$DT$4</f>
        <v>36</v>
      </c>
      <c r="Z131" s="141">
        <f>$DU$4</f>
        <v>37</v>
      </c>
      <c r="AA131" s="141">
        <f>$DV$4</f>
        <v>38</v>
      </c>
      <c r="AB131" s="141">
        <f>$DW$4</f>
        <v>39</v>
      </c>
      <c r="AC131" s="141">
        <f>$DX$4</f>
        <v>40</v>
      </c>
      <c r="AD131" s="141">
        <f>$DY$4</f>
        <v>41</v>
      </c>
      <c r="AE131" s="141">
        <f>$DZ$4</f>
        <v>42</v>
      </c>
      <c r="AF131" s="141">
        <f>$EA$4</f>
        <v>43</v>
      </c>
      <c r="AG131" s="141">
        <f>$EB$4</f>
        <v>44</v>
      </c>
      <c r="AH131" s="141">
        <f>$EC$4</f>
        <v>45</v>
      </c>
      <c r="AI131" s="141">
        <f>$ED$4</f>
        <v>46</v>
      </c>
      <c r="AJ131" s="141">
        <f>$EE$4</f>
        <v>47</v>
      </c>
      <c r="AK131" s="141">
        <f>$EF$4</f>
        <v>48</v>
      </c>
      <c r="AL131" s="141">
        <f>$EG$4</f>
        <v>49</v>
      </c>
      <c r="AM131" s="141">
        <f>$EH$4</f>
        <v>50</v>
      </c>
      <c r="AN131" s="141">
        <f>$EI$4</f>
        <v>51</v>
      </c>
      <c r="AO131" s="141">
        <f>$EJ$4</f>
        <v>52</v>
      </c>
      <c r="AP131" s="141">
        <f>$EL$4</f>
        <v>54</v>
      </c>
      <c r="AQ131" s="113"/>
      <c r="AR131" s="129">
        <f t="shared" si="41"/>
        <v>3</v>
      </c>
      <c r="AS131" s="130">
        <f t="shared" si="42"/>
        <v>19</v>
      </c>
      <c r="AT131" s="131">
        <f t="shared" si="43"/>
        <v>21</v>
      </c>
      <c r="AU131" s="129">
        <f t="shared" si="44"/>
        <v>11</v>
      </c>
      <c r="AV131" s="132">
        <f t="shared" si="45"/>
        <v>1197</v>
      </c>
      <c r="AW131" s="129">
        <f t="shared" si="46"/>
        <v>4</v>
      </c>
      <c r="AX131" s="129">
        <f t="shared" si="47"/>
        <v>13</v>
      </c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IH131" s="1" t="s">
        <v>227</v>
      </c>
    </row>
    <row r="132" spans="2:242" ht="15" customHeight="1">
      <c r="B132" s="107" t="s">
        <v>126</v>
      </c>
      <c r="C132" s="155">
        <f t="shared" si="48"/>
        <v>1</v>
      </c>
      <c r="D132" s="155">
        <f>$CL$4</f>
        <v>2</v>
      </c>
      <c r="E132" s="155">
        <f>$CN$4</f>
        <v>4</v>
      </c>
      <c r="F132" s="141">
        <f>$CO$4</f>
        <v>5</v>
      </c>
      <c r="G132" s="141">
        <f>$CP$4</f>
        <v>6</v>
      </c>
      <c r="H132" s="141">
        <f>$CQ$4</f>
        <v>7</v>
      </c>
      <c r="I132" s="141">
        <f>$CR$4</f>
        <v>8</v>
      </c>
      <c r="J132" s="141">
        <f>$CS$4</f>
        <v>9</v>
      </c>
      <c r="K132" s="141">
        <f>$CT$4</f>
        <v>10</v>
      </c>
      <c r="L132" s="141">
        <f>$CU$4</f>
        <v>11</v>
      </c>
      <c r="M132" s="141">
        <f>$CV$4</f>
        <v>12</v>
      </c>
      <c r="N132" s="141">
        <f>$CX$4</f>
        <v>14</v>
      </c>
      <c r="O132" s="141">
        <f>$CY$4</f>
        <v>15</v>
      </c>
      <c r="P132" s="141">
        <f>$DD$4</f>
        <v>20</v>
      </c>
      <c r="Q132" s="141">
        <f>$DE$4</f>
        <v>21</v>
      </c>
      <c r="R132" s="141">
        <f>$DF$4</f>
        <v>22</v>
      </c>
      <c r="S132" s="141">
        <f>$DG$4</f>
        <v>23</v>
      </c>
      <c r="T132" s="141">
        <f>$DH$4</f>
        <v>24</v>
      </c>
      <c r="U132" s="141">
        <f>$DJ$4</f>
        <v>26</v>
      </c>
      <c r="V132" s="141">
        <f>$DK$4</f>
        <v>27</v>
      </c>
      <c r="W132" s="141">
        <f>$DL$4</f>
        <v>28</v>
      </c>
      <c r="X132" s="141">
        <f>$DN$4</f>
        <v>30</v>
      </c>
      <c r="Y132" s="141">
        <f>$DP$4</f>
        <v>32</v>
      </c>
      <c r="Z132" s="141">
        <f>$DQ$4</f>
        <v>33</v>
      </c>
      <c r="AA132" s="141">
        <f>$DR$4</f>
        <v>34</v>
      </c>
      <c r="AB132" s="141">
        <f>$DS$4</f>
        <v>35</v>
      </c>
      <c r="AC132" s="141">
        <f>$DT$4</f>
        <v>36</v>
      </c>
      <c r="AD132" s="141">
        <f>$DU$4</f>
        <v>37</v>
      </c>
      <c r="AE132" s="141">
        <f>$DW$4</f>
        <v>39</v>
      </c>
      <c r="AF132" s="141">
        <f>$DX$4</f>
        <v>40</v>
      </c>
      <c r="AG132" s="141">
        <f>$DZ$4</f>
        <v>42</v>
      </c>
      <c r="AH132" s="141">
        <f>$EB$4</f>
        <v>44</v>
      </c>
      <c r="AI132" s="141">
        <f>$EC$4</f>
        <v>45</v>
      </c>
      <c r="AJ132" s="141">
        <f>$ED$4</f>
        <v>46</v>
      </c>
      <c r="AK132" s="141">
        <f>$EF$4</f>
        <v>48</v>
      </c>
      <c r="AL132" s="141">
        <f>$EG$4</f>
        <v>49</v>
      </c>
      <c r="AM132" s="141">
        <f>$EI$4</f>
        <v>51</v>
      </c>
      <c r="AN132" s="141">
        <f>$EJ$4</f>
        <v>52</v>
      </c>
      <c r="AO132" s="141">
        <f>$EK$4</f>
        <v>53</v>
      </c>
      <c r="AP132" s="141">
        <f>$EL$4</f>
        <v>54</v>
      </c>
      <c r="AQ132" s="113"/>
      <c r="AR132" s="129">
        <f t="shared" si="41"/>
        <v>5</v>
      </c>
      <c r="AS132" s="130">
        <f t="shared" si="42"/>
        <v>23</v>
      </c>
      <c r="AT132" s="131">
        <f t="shared" si="43"/>
        <v>17</v>
      </c>
      <c r="AU132" s="129">
        <f t="shared" si="44"/>
        <v>7</v>
      </c>
      <c r="AV132" s="132">
        <f t="shared" si="45"/>
        <v>1095</v>
      </c>
      <c r="AW132" s="129">
        <f t="shared" si="46"/>
        <v>6</v>
      </c>
      <c r="AX132" s="129">
        <f t="shared" si="47"/>
        <v>16</v>
      </c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IH132" s="1" t="s">
        <v>227</v>
      </c>
    </row>
    <row r="133" spans="2:242" ht="15" customHeight="1">
      <c r="B133" s="107" t="s">
        <v>127</v>
      </c>
      <c r="C133" s="155">
        <f t="shared" si="48"/>
        <v>1</v>
      </c>
      <c r="D133" s="155">
        <f>$CL$4</f>
        <v>2</v>
      </c>
      <c r="E133" s="155">
        <f>$CM$4</f>
        <v>3</v>
      </c>
      <c r="F133" s="141">
        <f>$CP$4</f>
        <v>6</v>
      </c>
      <c r="G133" s="141">
        <f>$CQ$4</f>
        <v>7</v>
      </c>
      <c r="H133" s="141">
        <f>$CR$4</f>
        <v>8</v>
      </c>
      <c r="I133" s="141">
        <f>$CT$4</f>
        <v>10</v>
      </c>
      <c r="J133" s="141">
        <f>$CU$4</f>
        <v>11</v>
      </c>
      <c r="K133" s="141">
        <f>$CV$4</f>
        <v>12</v>
      </c>
      <c r="L133" s="141">
        <f>$CW$4</f>
        <v>13</v>
      </c>
      <c r="M133" s="141">
        <f>$CX$4</f>
        <v>14</v>
      </c>
      <c r="N133" s="141">
        <f>$CY$4</f>
        <v>15</v>
      </c>
      <c r="O133" s="141">
        <f>$DA$4</f>
        <v>17</v>
      </c>
      <c r="P133" s="141">
        <f>$DB$4</f>
        <v>18</v>
      </c>
      <c r="Q133" s="141">
        <f>$DD$4</f>
        <v>20</v>
      </c>
      <c r="R133" s="141">
        <f>$DE$4</f>
        <v>21</v>
      </c>
      <c r="S133" s="141">
        <f>$DF$4</f>
        <v>22</v>
      </c>
      <c r="T133" s="141">
        <f>$DG$4</f>
        <v>23</v>
      </c>
      <c r="U133" s="141">
        <f>$DI$4</f>
        <v>25</v>
      </c>
      <c r="V133" s="141">
        <f>$DJ$4</f>
        <v>26</v>
      </c>
      <c r="W133" s="141">
        <f>$DL$4</f>
        <v>28</v>
      </c>
      <c r="X133" s="141">
        <f>$DM$4</f>
        <v>29</v>
      </c>
      <c r="Y133" s="141">
        <f>$DO$4</f>
        <v>31</v>
      </c>
      <c r="Z133" s="141">
        <f>$DP$4</f>
        <v>32</v>
      </c>
      <c r="AA133" s="141">
        <f>$DQ$4</f>
        <v>33</v>
      </c>
      <c r="AB133" s="141">
        <f>$DT$4</f>
        <v>36</v>
      </c>
      <c r="AC133" s="141">
        <f>$DU$4</f>
        <v>37</v>
      </c>
      <c r="AD133" s="141">
        <f>$DV$4</f>
        <v>38</v>
      </c>
      <c r="AE133" s="141">
        <f>$DW$4</f>
        <v>39</v>
      </c>
      <c r="AF133" s="141">
        <f>$DX$4</f>
        <v>40</v>
      </c>
      <c r="AG133" s="141">
        <f>$DY$4</f>
        <v>41</v>
      </c>
      <c r="AH133" s="141">
        <f>$EA$4</f>
        <v>43</v>
      </c>
      <c r="AI133" s="141">
        <f>$EC$4</f>
        <v>45</v>
      </c>
      <c r="AJ133" s="141">
        <f>$EE$4</f>
        <v>47</v>
      </c>
      <c r="AK133" s="141">
        <f>$EF$4</f>
        <v>48</v>
      </c>
      <c r="AL133" s="141">
        <f>$EG$4</f>
        <v>49</v>
      </c>
      <c r="AM133" s="141">
        <f>$EH$4</f>
        <v>50</v>
      </c>
      <c r="AN133" s="141">
        <f>$EI$4</f>
        <v>51</v>
      </c>
      <c r="AO133" s="141">
        <f>$EK$4</f>
        <v>53</v>
      </c>
      <c r="AP133" s="141">
        <f>$EL$4</f>
        <v>54</v>
      </c>
      <c r="AQ133" s="113"/>
      <c r="AR133" s="129">
        <f t="shared" si="41"/>
        <v>4</v>
      </c>
      <c r="AS133" s="130">
        <f t="shared" si="42"/>
        <v>18</v>
      </c>
      <c r="AT133" s="131">
        <f t="shared" si="43"/>
        <v>22</v>
      </c>
      <c r="AU133" s="129">
        <f t="shared" si="44"/>
        <v>14</v>
      </c>
      <c r="AV133" s="132">
        <f t="shared" si="45"/>
        <v>1098</v>
      </c>
      <c r="AW133" s="129">
        <f t="shared" si="46"/>
        <v>6</v>
      </c>
      <c r="AX133" s="129">
        <f t="shared" si="47"/>
        <v>13</v>
      </c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IH133" s="1" t="s">
        <v>227</v>
      </c>
    </row>
    <row r="134" spans="2:242" ht="15" customHeight="1">
      <c r="B134" s="107" t="s">
        <v>128</v>
      </c>
      <c r="C134" s="155">
        <f t="shared" si="48"/>
        <v>1</v>
      </c>
      <c r="D134" s="155">
        <f>$CL$4</f>
        <v>2</v>
      </c>
      <c r="E134" s="155">
        <f>$CM$4</f>
        <v>3</v>
      </c>
      <c r="F134" s="141">
        <f>$CP$4</f>
        <v>6</v>
      </c>
      <c r="G134" s="141">
        <f>$CQ$4</f>
        <v>7</v>
      </c>
      <c r="H134" s="141">
        <f>$CR$4</f>
        <v>8</v>
      </c>
      <c r="I134" s="141">
        <f>$CS$4</f>
        <v>9</v>
      </c>
      <c r="J134" s="141">
        <f>$CT$4</f>
        <v>10</v>
      </c>
      <c r="K134" s="141">
        <f>$CU$4</f>
        <v>11</v>
      </c>
      <c r="L134" s="141">
        <f>$CV$4</f>
        <v>12</v>
      </c>
      <c r="M134" s="141">
        <f>$CX$4</f>
        <v>14</v>
      </c>
      <c r="N134" s="141">
        <f>$CY$4</f>
        <v>15</v>
      </c>
      <c r="O134" s="141">
        <f>$DB$4</f>
        <v>18</v>
      </c>
      <c r="P134" s="141">
        <f>$DD$4</f>
        <v>20</v>
      </c>
      <c r="Q134" s="141">
        <f>$DF$4</f>
        <v>22</v>
      </c>
      <c r="R134" s="141">
        <f>$DG$4</f>
        <v>23</v>
      </c>
      <c r="S134" s="141">
        <f>$DH$4</f>
        <v>24</v>
      </c>
      <c r="T134" s="141">
        <f>$DI$4</f>
        <v>25</v>
      </c>
      <c r="U134" s="141">
        <f>$DK$4</f>
        <v>27</v>
      </c>
      <c r="V134" s="141">
        <f>$DL$4</f>
        <v>28</v>
      </c>
      <c r="W134" s="141">
        <f>$DN$4</f>
        <v>30</v>
      </c>
      <c r="X134" s="141">
        <f>$DO$4</f>
        <v>31</v>
      </c>
      <c r="Y134" s="141">
        <f>$DQ$4</f>
        <v>33</v>
      </c>
      <c r="Z134" s="141">
        <f>$DR$4</f>
        <v>34</v>
      </c>
      <c r="AA134" s="141">
        <f>$DT$4</f>
        <v>36</v>
      </c>
      <c r="AB134" s="141">
        <f>$DU$4</f>
        <v>37</v>
      </c>
      <c r="AC134" s="141">
        <f>$DV$4</f>
        <v>38</v>
      </c>
      <c r="AD134" s="141">
        <f>$DX$4</f>
        <v>40</v>
      </c>
      <c r="AE134" s="141">
        <f>$DY$4</f>
        <v>41</v>
      </c>
      <c r="AF134" s="141">
        <f>$DZ$4</f>
        <v>42</v>
      </c>
      <c r="AG134" s="141">
        <f>$EA$4</f>
        <v>43</v>
      </c>
      <c r="AH134" s="141">
        <f>$EB$4</f>
        <v>44</v>
      </c>
      <c r="AI134" s="141">
        <f>$EC$4</f>
        <v>45</v>
      </c>
      <c r="AJ134" s="141">
        <f>$ED$4</f>
        <v>46</v>
      </c>
      <c r="AK134" s="141">
        <f>$EE$4</f>
        <v>47</v>
      </c>
      <c r="AL134" s="141">
        <f>$EF$4</f>
        <v>48</v>
      </c>
      <c r="AM134" s="141">
        <f>$EG$4</f>
        <v>49</v>
      </c>
      <c r="AN134" s="141">
        <f>$EH$4</f>
        <v>50</v>
      </c>
      <c r="AO134" s="141">
        <f>$EI$4</f>
        <v>51</v>
      </c>
      <c r="AP134" s="141">
        <f>$EJ$4</f>
        <v>52</v>
      </c>
      <c r="AQ134" s="113"/>
      <c r="AR134" s="129">
        <f t="shared" si="41"/>
        <v>5</v>
      </c>
      <c r="AS134" s="130">
        <f t="shared" si="42"/>
        <v>22</v>
      </c>
      <c r="AT134" s="131">
        <f t="shared" si="43"/>
        <v>18</v>
      </c>
      <c r="AU134" s="129">
        <f t="shared" si="44"/>
        <v>10</v>
      </c>
      <c r="AV134" s="132">
        <f t="shared" si="45"/>
        <v>1122</v>
      </c>
      <c r="AW134" s="129">
        <f t="shared" si="46"/>
        <v>5</v>
      </c>
      <c r="AX134" s="129">
        <f t="shared" si="47"/>
        <v>15</v>
      </c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IH134" s="1" t="s">
        <v>227</v>
      </c>
    </row>
    <row r="135" spans="2:242" ht="15" customHeight="1">
      <c r="B135" s="107" t="s">
        <v>129</v>
      </c>
      <c r="C135" s="155">
        <f t="shared" si="48"/>
        <v>1</v>
      </c>
      <c r="D135" s="155">
        <f>$CL$4</f>
        <v>2</v>
      </c>
      <c r="E135" s="155">
        <f>$CM$4</f>
        <v>3</v>
      </c>
      <c r="F135" s="141">
        <f>$CN$4</f>
        <v>4</v>
      </c>
      <c r="G135" s="141">
        <f>$CO$4</f>
        <v>5</v>
      </c>
      <c r="H135" s="141">
        <f>$CQ$4</f>
        <v>7</v>
      </c>
      <c r="I135" s="141">
        <f>$CR$4</f>
        <v>8</v>
      </c>
      <c r="J135" s="141">
        <f>$CS$4</f>
        <v>9</v>
      </c>
      <c r="K135" s="141">
        <f>$CU$4</f>
        <v>11</v>
      </c>
      <c r="L135" s="141">
        <f>$CV$4</f>
        <v>12</v>
      </c>
      <c r="M135" s="141">
        <f>$CW$4</f>
        <v>13</v>
      </c>
      <c r="N135" s="141">
        <f>$CZ$4</f>
        <v>16</v>
      </c>
      <c r="O135" s="141">
        <f>$DA$4</f>
        <v>17</v>
      </c>
      <c r="P135" s="141">
        <f>$DC$4</f>
        <v>19</v>
      </c>
      <c r="Q135" s="141">
        <f>$DD$4</f>
        <v>20</v>
      </c>
      <c r="R135" s="141">
        <f>$DE$4</f>
        <v>21</v>
      </c>
      <c r="S135" s="141">
        <f>$DF$4</f>
        <v>22</v>
      </c>
      <c r="T135" s="141">
        <f>$DG$4</f>
        <v>23</v>
      </c>
      <c r="U135" s="141">
        <f>$DH$4</f>
        <v>24</v>
      </c>
      <c r="V135" s="141">
        <f>$DI$4</f>
        <v>25</v>
      </c>
      <c r="W135" s="141">
        <f>$DJ$4</f>
        <v>26</v>
      </c>
      <c r="X135" s="141">
        <f>$DK$4</f>
        <v>27</v>
      </c>
      <c r="Y135" s="141">
        <f>$DM$4</f>
        <v>29</v>
      </c>
      <c r="Z135" s="141">
        <f>$DN$4</f>
        <v>30</v>
      </c>
      <c r="AA135" s="141">
        <f>$DQ$4</f>
        <v>33</v>
      </c>
      <c r="AB135" s="141">
        <f>$DR$4</f>
        <v>34</v>
      </c>
      <c r="AC135" s="141">
        <f>$DS$4</f>
        <v>35</v>
      </c>
      <c r="AD135" s="141">
        <f>$DT$4</f>
        <v>36</v>
      </c>
      <c r="AE135" s="141">
        <f>$DU$4</f>
        <v>37</v>
      </c>
      <c r="AF135" s="141">
        <f>$DV$4</f>
        <v>38</v>
      </c>
      <c r="AG135" s="141">
        <f>$DW$4</f>
        <v>39</v>
      </c>
      <c r="AH135" s="141">
        <f>$DX$4</f>
        <v>40</v>
      </c>
      <c r="AI135" s="141">
        <f>$DY$4</f>
        <v>41</v>
      </c>
      <c r="AJ135" s="141">
        <f>$DZ$4</f>
        <v>42</v>
      </c>
      <c r="AK135" s="141">
        <f>$EA$4</f>
        <v>43</v>
      </c>
      <c r="AL135" s="141">
        <f>$ED$4</f>
        <v>46</v>
      </c>
      <c r="AM135" s="141">
        <f>$EE$4</f>
        <v>47</v>
      </c>
      <c r="AN135" s="141">
        <f>$EF$4</f>
        <v>48</v>
      </c>
      <c r="AO135" s="141">
        <f>$EG$4</f>
        <v>49</v>
      </c>
      <c r="AP135" s="141">
        <f>$EI$4</f>
        <v>51</v>
      </c>
      <c r="AQ135" s="113"/>
      <c r="AR135" s="129">
        <f t="shared" si="41"/>
        <v>6</v>
      </c>
      <c r="AS135" s="130">
        <f t="shared" si="42"/>
        <v>17</v>
      </c>
      <c r="AT135" s="131">
        <f t="shared" si="43"/>
        <v>23</v>
      </c>
      <c r="AU135" s="129">
        <f t="shared" si="44"/>
        <v>14</v>
      </c>
      <c r="AV135" s="132">
        <f t="shared" si="45"/>
        <v>1033</v>
      </c>
      <c r="AW135" s="129">
        <f t="shared" si="46"/>
        <v>8</v>
      </c>
      <c r="AX135" s="129">
        <f t="shared" si="47"/>
        <v>13</v>
      </c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IH135" s="1" t="s">
        <v>227</v>
      </c>
    </row>
    <row r="136" spans="2:242" ht="15" customHeight="1">
      <c r="B136" s="107" t="s">
        <v>130</v>
      </c>
      <c r="C136" s="155">
        <f>$CL$4</f>
        <v>2</v>
      </c>
      <c r="D136" s="155">
        <f>$CM$4</f>
        <v>3</v>
      </c>
      <c r="E136" s="155">
        <f>$CN$4</f>
        <v>4</v>
      </c>
      <c r="F136" s="141">
        <f>$CO$4</f>
        <v>5</v>
      </c>
      <c r="G136" s="141">
        <f>$CP$4</f>
        <v>6</v>
      </c>
      <c r="H136" s="141">
        <f>$CQ$4</f>
        <v>7</v>
      </c>
      <c r="I136" s="141">
        <f>$CR$4</f>
        <v>8</v>
      </c>
      <c r="J136" s="141">
        <f>$CT$4</f>
        <v>10</v>
      </c>
      <c r="K136" s="141">
        <f>$CU$4</f>
        <v>11</v>
      </c>
      <c r="L136" s="141">
        <f>$CV$4</f>
        <v>12</v>
      </c>
      <c r="M136" s="141">
        <f>$CW$4</f>
        <v>13</v>
      </c>
      <c r="N136" s="141">
        <f>$CY$4</f>
        <v>15</v>
      </c>
      <c r="O136" s="141">
        <f>$CZ$4</f>
        <v>16</v>
      </c>
      <c r="P136" s="141">
        <f>$DE$4</f>
        <v>21</v>
      </c>
      <c r="Q136" s="141">
        <f>$DF$4</f>
        <v>22</v>
      </c>
      <c r="R136" s="141">
        <f>$DG$4</f>
        <v>23</v>
      </c>
      <c r="S136" s="141">
        <f>$DH$4</f>
        <v>24</v>
      </c>
      <c r="T136" s="141">
        <f>$DJ$4</f>
        <v>26</v>
      </c>
      <c r="U136" s="141">
        <f>$DK$4</f>
        <v>27</v>
      </c>
      <c r="V136" s="141">
        <f>$DL$4</f>
        <v>28</v>
      </c>
      <c r="W136" s="141">
        <f>$DM$4</f>
        <v>29</v>
      </c>
      <c r="X136" s="141">
        <f>$DN$4</f>
        <v>30</v>
      </c>
      <c r="Y136" s="141">
        <f>$DO$4</f>
        <v>31</v>
      </c>
      <c r="Z136" s="141">
        <f>$DQ$4</f>
        <v>33</v>
      </c>
      <c r="AA136" s="141">
        <f>$DR$4</f>
        <v>34</v>
      </c>
      <c r="AB136" s="141">
        <f>$DS$4</f>
        <v>35</v>
      </c>
      <c r="AC136" s="141">
        <f>$DU$4</f>
        <v>37</v>
      </c>
      <c r="AD136" s="141">
        <f>$DV$4</f>
        <v>38</v>
      </c>
      <c r="AE136" s="141">
        <f>$DW$4</f>
        <v>39</v>
      </c>
      <c r="AF136" s="141">
        <f>$DX$4</f>
        <v>40</v>
      </c>
      <c r="AG136" s="141">
        <f>$DY$4</f>
        <v>41</v>
      </c>
      <c r="AH136" s="141">
        <f>$EA$4</f>
        <v>43</v>
      </c>
      <c r="AI136" s="141">
        <f>$EE$4</f>
        <v>47</v>
      </c>
      <c r="AJ136" s="141">
        <f>$EF$4</f>
        <v>48</v>
      </c>
      <c r="AK136" s="141">
        <f>$EG$4</f>
        <v>49</v>
      </c>
      <c r="AL136" s="141">
        <f>$EH$4</f>
        <v>50</v>
      </c>
      <c r="AM136" s="141">
        <f>$EI$4</f>
        <v>51</v>
      </c>
      <c r="AN136" s="141">
        <f>$EJ$4</f>
        <v>52</v>
      </c>
      <c r="AO136" s="141">
        <f>$EK$4</f>
        <v>53</v>
      </c>
      <c r="AP136" s="141">
        <f>$EL$4</f>
        <v>54</v>
      </c>
      <c r="AQ136" s="113"/>
      <c r="AR136" s="129">
        <f t="shared" si="41"/>
        <v>5</v>
      </c>
      <c r="AS136" s="130">
        <f t="shared" si="42"/>
        <v>19</v>
      </c>
      <c r="AT136" s="131">
        <f t="shared" si="43"/>
        <v>21</v>
      </c>
      <c r="AU136" s="129">
        <f t="shared" si="44"/>
        <v>14</v>
      </c>
      <c r="AV136" s="132">
        <f t="shared" si="45"/>
        <v>1117</v>
      </c>
      <c r="AW136" s="129">
        <f t="shared" si="46"/>
        <v>7</v>
      </c>
      <c r="AX136" s="129">
        <f t="shared" si="47"/>
        <v>13</v>
      </c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IH136" s="1" t="s">
        <v>227</v>
      </c>
    </row>
    <row r="137" spans="2:242" ht="15" customHeight="1">
      <c r="B137" s="107" t="s">
        <v>131</v>
      </c>
      <c r="C137" s="155">
        <f>$CK$4</f>
        <v>1</v>
      </c>
      <c r="D137" s="155">
        <f>$CL$4</f>
        <v>2</v>
      </c>
      <c r="E137" s="155">
        <f>$CM$4</f>
        <v>3</v>
      </c>
      <c r="F137" s="141">
        <f>$CO$4</f>
        <v>5</v>
      </c>
      <c r="G137" s="141">
        <f>$CQ$4</f>
        <v>7</v>
      </c>
      <c r="H137" s="141">
        <f>$CR$4</f>
        <v>8</v>
      </c>
      <c r="I137" s="141">
        <f>$CS$4</f>
        <v>9</v>
      </c>
      <c r="J137" s="141">
        <f>$CT$4</f>
        <v>10</v>
      </c>
      <c r="K137" s="141">
        <f>$CU$4</f>
        <v>11</v>
      </c>
      <c r="L137" s="141">
        <f>$CV$4</f>
        <v>12</v>
      </c>
      <c r="M137" s="141">
        <f>$CX$4</f>
        <v>14</v>
      </c>
      <c r="N137" s="141">
        <f>$CY$4</f>
        <v>15</v>
      </c>
      <c r="O137" s="141">
        <f>$DA$4</f>
        <v>17</v>
      </c>
      <c r="P137" s="141">
        <f>$DC$4</f>
        <v>19</v>
      </c>
      <c r="Q137" s="141">
        <f>$DE$4</f>
        <v>21</v>
      </c>
      <c r="R137" s="141">
        <f>$DF$4</f>
        <v>22</v>
      </c>
      <c r="S137" s="141">
        <f>$DG$4</f>
        <v>23</v>
      </c>
      <c r="T137" s="141">
        <f>$DH$4</f>
        <v>24</v>
      </c>
      <c r="U137" s="141">
        <f>$DI$4</f>
        <v>25</v>
      </c>
      <c r="V137" s="141">
        <f>$DK$4</f>
        <v>27</v>
      </c>
      <c r="W137" s="141">
        <f>$DM$4</f>
        <v>29</v>
      </c>
      <c r="X137" s="141">
        <f>$DO$4</f>
        <v>31</v>
      </c>
      <c r="Y137" s="141">
        <f>$DP$4</f>
        <v>32</v>
      </c>
      <c r="Z137" s="141">
        <f>$DQ$4</f>
        <v>33</v>
      </c>
      <c r="AA137" s="141">
        <f>$DR$4</f>
        <v>34</v>
      </c>
      <c r="AB137" s="141">
        <f>$DS$4</f>
        <v>35</v>
      </c>
      <c r="AC137" s="141">
        <f>$DU$4</f>
        <v>37</v>
      </c>
      <c r="AD137" s="141">
        <f>$DW$4</f>
        <v>39</v>
      </c>
      <c r="AE137" s="141">
        <f>$DX$4</f>
        <v>40</v>
      </c>
      <c r="AF137" s="141">
        <f>$DY$4</f>
        <v>41</v>
      </c>
      <c r="AG137" s="141">
        <f>$DZ$4</f>
        <v>42</v>
      </c>
      <c r="AH137" s="141">
        <f>$EA$4</f>
        <v>43</v>
      </c>
      <c r="AI137" s="141">
        <f>$EC$4</f>
        <v>45</v>
      </c>
      <c r="AJ137" s="141">
        <f>$ED$4</f>
        <v>46</v>
      </c>
      <c r="AK137" s="141">
        <f>$EE$4</f>
        <v>47</v>
      </c>
      <c r="AL137" s="141">
        <f>$EF$4</f>
        <v>48</v>
      </c>
      <c r="AM137" s="141">
        <f>$EG$4</f>
        <v>49</v>
      </c>
      <c r="AN137" s="141">
        <f>$EH$4</f>
        <v>50</v>
      </c>
      <c r="AO137" s="141">
        <f>$EI$4</f>
        <v>51</v>
      </c>
      <c r="AP137" s="141">
        <f>$EK$4</f>
        <v>53</v>
      </c>
      <c r="AQ137" s="113"/>
      <c r="AR137" s="129">
        <f t="shared" si="41"/>
        <v>6</v>
      </c>
      <c r="AS137" s="130">
        <f t="shared" si="42"/>
        <v>14</v>
      </c>
      <c r="AT137" s="131">
        <f t="shared" si="43"/>
        <v>26</v>
      </c>
      <c r="AU137" s="129">
        <f t="shared" si="44"/>
        <v>15</v>
      </c>
      <c r="AV137" s="132">
        <f t="shared" si="45"/>
        <v>1100</v>
      </c>
      <c r="AW137" s="129">
        <f t="shared" si="46"/>
        <v>7</v>
      </c>
      <c r="AX137" s="129">
        <f t="shared" si="47"/>
        <v>13</v>
      </c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IH137" s="1" t="s">
        <v>227</v>
      </c>
    </row>
    <row r="138" spans="2:242" ht="15" customHeight="1">
      <c r="B138" s="107" t="s">
        <v>132</v>
      </c>
      <c r="C138" s="155">
        <f>$CK$4</f>
        <v>1</v>
      </c>
      <c r="D138" s="155">
        <f>$CM$4</f>
        <v>3</v>
      </c>
      <c r="E138" s="155">
        <f>$CN$4</f>
        <v>4</v>
      </c>
      <c r="F138" s="141">
        <f>$CO$4</f>
        <v>5</v>
      </c>
      <c r="G138" s="141">
        <f>$CP$4</f>
        <v>6</v>
      </c>
      <c r="H138" s="141">
        <f>$CQ$4</f>
        <v>7</v>
      </c>
      <c r="I138" s="141">
        <f>$CR$4</f>
        <v>8</v>
      </c>
      <c r="J138" s="141">
        <f>$CS$4</f>
        <v>9</v>
      </c>
      <c r="K138" s="141">
        <f>$CU$4</f>
        <v>11</v>
      </c>
      <c r="L138" s="141">
        <f>$CV$4</f>
        <v>12</v>
      </c>
      <c r="M138" s="141">
        <f>$CW$4</f>
        <v>13</v>
      </c>
      <c r="N138" s="141">
        <f>$CX$4</f>
        <v>14</v>
      </c>
      <c r="O138" s="141">
        <f>$CZ$4</f>
        <v>16</v>
      </c>
      <c r="P138" s="141">
        <f>$DA$4</f>
        <v>17</v>
      </c>
      <c r="Q138" s="141">
        <f>$DD$4</f>
        <v>20</v>
      </c>
      <c r="R138" s="141">
        <f>$DE$4</f>
        <v>21</v>
      </c>
      <c r="S138" s="141">
        <f>$DF$4</f>
        <v>22</v>
      </c>
      <c r="T138" s="141">
        <f>$DG$4</f>
        <v>23</v>
      </c>
      <c r="U138" s="141">
        <f>$DH$4</f>
        <v>24</v>
      </c>
      <c r="V138" s="141">
        <f>$DI$4</f>
        <v>25</v>
      </c>
      <c r="W138" s="141">
        <f>$DJ$4</f>
        <v>26</v>
      </c>
      <c r="X138" s="141">
        <f>$DL$4</f>
        <v>28</v>
      </c>
      <c r="Y138" s="141">
        <f>$DM$4</f>
        <v>29</v>
      </c>
      <c r="Z138" s="141">
        <f>$DN$4</f>
        <v>30</v>
      </c>
      <c r="AA138" s="141">
        <f>$DO$4</f>
        <v>31</v>
      </c>
      <c r="AB138" s="141">
        <f>$DP$4</f>
        <v>32</v>
      </c>
      <c r="AC138" s="141">
        <f>$DQ$4</f>
        <v>33</v>
      </c>
      <c r="AD138" s="141">
        <f>$DR$4</f>
        <v>34</v>
      </c>
      <c r="AE138" s="141">
        <f>$DS$4</f>
        <v>35</v>
      </c>
      <c r="AF138" s="141">
        <f>$DV$4</f>
        <v>38</v>
      </c>
      <c r="AG138" s="141">
        <f>$DW$4</f>
        <v>39</v>
      </c>
      <c r="AH138" s="141">
        <f>$DX$4</f>
        <v>40</v>
      </c>
      <c r="AI138" s="141">
        <f>$EB$4</f>
        <v>44</v>
      </c>
      <c r="AJ138" s="141">
        <f>$EC$4</f>
        <v>45</v>
      </c>
      <c r="AK138" s="141">
        <f>$ED$4</f>
        <v>46</v>
      </c>
      <c r="AL138" s="141">
        <f>$EF$4</f>
        <v>48</v>
      </c>
      <c r="AM138" s="141">
        <f>$EG$4</f>
        <v>49</v>
      </c>
      <c r="AN138" s="141">
        <f>$EH$4</f>
        <v>50</v>
      </c>
      <c r="AO138" s="141">
        <f>$EI$4</f>
        <v>51</v>
      </c>
      <c r="AP138" s="141">
        <f>$EJ$4</f>
        <v>52</v>
      </c>
      <c r="AQ138" s="113"/>
      <c r="AR138" s="129">
        <f t="shared" si="41"/>
        <v>6</v>
      </c>
      <c r="AS138" s="130">
        <f t="shared" si="42"/>
        <v>21</v>
      </c>
      <c r="AT138" s="131">
        <f t="shared" si="43"/>
        <v>19</v>
      </c>
      <c r="AU138" s="129">
        <f t="shared" si="44"/>
        <v>9</v>
      </c>
      <c r="AV138" s="132">
        <f t="shared" si="45"/>
        <v>1041</v>
      </c>
      <c r="AW138" s="129">
        <f t="shared" si="46"/>
        <v>7</v>
      </c>
      <c r="AX138" s="129">
        <f t="shared" si="47"/>
        <v>12</v>
      </c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IH138" s="1" t="s">
        <v>227</v>
      </c>
    </row>
    <row r="139" spans="2:242" ht="15" customHeight="1">
      <c r="B139" s="107" t="s">
        <v>133</v>
      </c>
      <c r="C139" s="155">
        <f>$CN$4</f>
        <v>4</v>
      </c>
      <c r="D139" s="155">
        <f>$CO$4</f>
        <v>5</v>
      </c>
      <c r="E139" s="155">
        <f>$CP$4</f>
        <v>6</v>
      </c>
      <c r="F139" s="141">
        <f>$CQ$4</f>
        <v>7</v>
      </c>
      <c r="G139" s="141">
        <f>$CS$4</f>
        <v>9</v>
      </c>
      <c r="H139" s="141">
        <f>$CT$4</f>
        <v>10</v>
      </c>
      <c r="I139" s="141">
        <f>$CU$4</f>
        <v>11</v>
      </c>
      <c r="J139" s="141">
        <f>$CV$4</f>
        <v>12</v>
      </c>
      <c r="K139" s="141">
        <f>$CW$4</f>
        <v>13</v>
      </c>
      <c r="L139" s="141">
        <f>$CX$4</f>
        <v>14</v>
      </c>
      <c r="M139" s="141">
        <f>$CZ$4</f>
        <v>16</v>
      </c>
      <c r="N139" s="141">
        <f>$DD$4</f>
        <v>20</v>
      </c>
      <c r="O139" s="141">
        <f>$DE$4</f>
        <v>21</v>
      </c>
      <c r="P139" s="141">
        <f>$DG$4</f>
        <v>23</v>
      </c>
      <c r="Q139" s="141">
        <f>$DH$4</f>
        <v>24</v>
      </c>
      <c r="R139" s="141">
        <f>$DJ$4</f>
        <v>26</v>
      </c>
      <c r="S139" s="141">
        <f>$DK$4</f>
        <v>27</v>
      </c>
      <c r="T139" s="141">
        <f>$DM$4</f>
        <v>29</v>
      </c>
      <c r="U139" s="141">
        <f>$DN$4</f>
        <v>30</v>
      </c>
      <c r="V139" s="141">
        <f>$DO$4</f>
        <v>31</v>
      </c>
      <c r="W139" s="141">
        <f>$DP$4</f>
        <v>32</v>
      </c>
      <c r="X139" s="141">
        <f>$DQ$4</f>
        <v>33</v>
      </c>
      <c r="Y139" s="141">
        <f>$DR$4</f>
        <v>34</v>
      </c>
      <c r="Z139" s="141">
        <f>$DS$4</f>
        <v>35</v>
      </c>
      <c r="AA139" s="141">
        <f>$DT$4</f>
        <v>36</v>
      </c>
      <c r="AB139" s="141">
        <f>$DU$4</f>
        <v>37</v>
      </c>
      <c r="AC139" s="141">
        <f>$DV$4</f>
        <v>38</v>
      </c>
      <c r="AD139" s="141">
        <f>$DW$4</f>
        <v>39</v>
      </c>
      <c r="AE139" s="141">
        <f>$DX$4</f>
        <v>40</v>
      </c>
      <c r="AF139" s="141">
        <f>$DZ$4</f>
        <v>42</v>
      </c>
      <c r="AG139" s="141">
        <f>$EA$4</f>
        <v>43</v>
      </c>
      <c r="AH139" s="141">
        <f>$EB$4</f>
        <v>44</v>
      </c>
      <c r="AI139" s="141">
        <f>$ED$4</f>
        <v>46</v>
      </c>
      <c r="AJ139" s="141">
        <f>$EE$4</f>
        <v>47</v>
      </c>
      <c r="AK139" s="141">
        <f>$EF$4</f>
        <v>48</v>
      </c>
      <c r="AL139" s="141">
        <f>$EG$4</f>
        <v>49</v>
      </c>
      <c r="AM139" s="141">
        <f>$EI$4</f>
        <v>51</v>
      </c>
      <c r="AN139" s="141">
        <f>$EJ$4</f>
        <v>52</v>
      </c>
      <c r="AO139" s="141">
        <f>$EK$4</f>
        <v>53</v>
      </c>
      <c r="AP139" s="141">
        <f>$EL$4</f>
        <v>54</v>
      </c>
      <c r="AQ139" s="113"/>
      <c r="AR139" s="129">
        <f t="shared" si="41"/>
        <v>4</v>
      </c>
      <c r="AS139" s="130">
        <f t="shared" si="42"/>
        <v>21</v>
      </c>
      <c r="AT139" s="131">
        <f t="shared" si="43"/>
        <v>19</v>
      </c>
      <c r="AU139" s="129">
        <f t="shared" si="44"/>
        <v>11</v>
      </c>
      <c r="AV139" s="132">
        <f t="shared" si="45"/>
        <v>1191</v>
      </c>
      <c r="AW139" s="129">
        <f t="shared" si="46"/>
        <v>4</v>
      </c>
      <c r="AX139" s="129">
        <f t="shared" si="47"/>
        <v>14</v>
      </c>
      <c r="AY139" s="113"/>
      <c r="AZ139" s="113"/>
      <c r="BA139" s="113"/>
      <c r="BB139" s="113"/>
      <c r="BC139" s="113"/>
      <c r="BD139" s="113"/>
      <c r="BE139" s="113"/>
      <c r="BF139" s="113"/>
      <c r="BG139" s="113"/>
      <c r="BH139" s="113"/>
      <c r="BI139" s="113"/>
      <c r="BJ139" s="113"/>
      <c r="BK139" s="113"/>
      <c r="BL139" s="113"/>
      <c r="BM139" s="113"/>
      <c r="BN139" s="113"/>
      <c r="BO139" s="113"/>
      <c r="BP139" s="113"/>
      <c r="IH139" s="1" t="s">
        <v>227</v>
      </c>
    </row>
    <row r="140" spans="2:242" ht="15" customHeight="1">
      <c r="B140" s="107" t="s">
        <v>134</v>
      </c>
      <c r="C140" s="155">
        <f t="shared" ref="C140:C145" si="49">$CK$4</f>
        <v>1</v>
      </c>
      <c r="D140" s="155">
        <f>$CM$4</f>
        <v>3</v>
      </c>
      <c r="E140" s="155">
        <f>$CN$4</f>
        <v>4</v>
      </c>
      <c r="F140" s="141">
        <f>$CO$4</f>
        <v>5</v>
      </c>
      <c r="G140" s="141">
        <f>$CR$4</f>
        <v>8</v>
      </c>
      <c r="H140" s="141">
        <f>$CS$4</f>
        <v>9</v>
      </c>
      <c r="I140" s="141">
        <f>$CT$4</f>
        <v>10</v>
      </c>
      <c r="J140" s="141">
        <f>$CU$4</f>
        <v>11</v>
      </c>
      <c r="K140" s="141">
        <f>$CV$4</f>
        <v>12</v>
      </c>
      <c r="L140" s="141">
        <f>$CW$4</f>
        <v>13</v>
      </c>
      <c r="M140" s="141">
        <f>$CX$4</f>
        <v>14</v>
      </c>
      <c r="N140" s="141">
        <f>$CZ$4</f>
        <v>16</v>
      </c>
      <c r="O140" s="141">
        <f>$DA$4</f>
        <v>17</v>
      </c>
      <c r="P140" s="141">
        <f>$DC$4</f>
        <v>19</v>
      </c>
      <c r="Q140" s="141">
        <f>$DD$4</f>
        <v>20</v>
      </c>
      <c r="R140" s="141">
        <f>$DE$4</f>
        <v>21</v>
      </c>
      <c r="S140" s="141">
        <f>$DF$4</f>
        <v>22</v>
      </c>
      <c r="T140" s="141">
        <f>$DG$4</f>
        <v>23</v>
      </c>
      <c r="U140" s="141">
        <f>$DH$4</f>
        <v>24</v>
      </c>
      <c r="V140" s="141">
        <f>$DI$4</f>
        <v>25</v>
      </c>
      <c r="W140" s="141">
        <f>$DJ$4</f>
        <v>26</v>
      </c>
      <c r="X140" s="141">
        <f>$DK$4</f>
        <v>27</v>
      </c>
      <c r="Y140" s="141">
        <f>$DL$4</f>
        <v>28</v>
      </c>
      <c r="Z140" s="141">
        <f>$DM$4</f>
        <v>29</v>
      </c>
      <c r="AA140" s="141">
        <f>$DO$4</f>
        <v>31</v>
      </c>
      <c r="AB140" s="141">
        <f>$DP$4</f>
        <v>32</v>
      </c>
      <c r="AC140" s="141">
        <f>$DQ$4</f>
        <v>33</v>
      </c>
      <c r="AD140" s="141">
        <f>$DR$4</f>
        <v>34</v>
      </c>
      <c r="AE140" s="141">
        <f>$DS$4</f>
        <v>35</v>
      </c>
      <c r="AF140" s="141">
        <f>$DT$4</f>
        <v>36</v>
      </c>
      <c r="AG140" s="141">
        <f>$DU$4</f>
        <v>37</v>
      </c>
      <c r="AH140" s="141">
        <f>$DW$4</f>
        <v>39</v>
      </c>
      <c r="AI140" s="141">
        <f>$DX$4</f>
        <v>40</v>
      </c>
      <c r="AJ140" s="141">
        <f>$DZ$4</f>
        <v>42</v>
      </c>
      <c r="AK140" s="141">
        <f>$EA$4</f>
        <v>43</v>
      </c>
      <c r="AL140" s="141">
        <f>$EB$4</f>
        <v>44</v>
      </c>
      <c r="AM140" s="141">
        <f>$EC$4</f>
        <v>45</v>
      </c>
      <c r="AN140" s="141">
        <f>$ED$4</f>
        <v>46</v>
      </c>
      <c r="AO140" s="141">
        <f>$EI$4</f>
        <v>51</v>
      </c>
      <c r="AP140" s="141">
        <f>$EL$4</f>
        <v>54</v>
      </c>
      <c r="AQ140" s="113"/>
      <c r="AR140" s="129">
        <f t="shared" si="41"/>
        <v>6</v>
      </c>
      <c r="AS140" s="130">
        <f t="shared" si="42"/>
        <v>19</v>
      </c>
      <c r="AT140" s="131">
        <f t="shared" si="43"/>
        <v>21</v>
      </c>
      <c r="AU140" s="129">
        <f t="shared" si="44"/>
        <v>11</v>
      </c>
      <c r="AV140" s="132">
        <f t="shared" si="45"/>
        <v>1029</v>
      </c>
      <c r="AW140" s="129">
        <f t="shared" si="46"/>
        <v>7</v>
      </c>
      <c r="AX140" s="129">
        <f t="shared" si="47"/>
        <v>13</v>
      </c>
      <c r="AY140" s="113"/>
      <c r="AZ140" s="113"/>
      <c r="BA140" s="113"/>
      <c r="BB140" s="113"/>
      <c r="BC140" s="113"/>
      <c r="BD140" s="113"/>
      <c r="BE140" s="113"/>
      <c r="BF140" s="113"/>
      <c r="BG140" s="113"/>
      <c r="BH140" s="113"/>
      <c r="BI140" s="113"/>
      <c r="BJ140" s="113"/>
      <c r="BK140" s="113"/>
      <c r="BL140" s="113"/>
      <c r="BM140" s="113"/>
      <c r="BN140" s="113"/>
      <c r="BO140" s="113"/>
      <c r="BP140" s="113"/>
      <c r="IH140" s="1" t="s">
        <v>227</v>
      </c>
    </row>
    <row r="141" spans="2:242" ht="15" customHeight="1">
      <c r="B141" s="107" t="s">
        <v>135</v>
      </c>
      <c r="C141" s="155">
        <f t="shared" si="49"/>
        <v>1</v>
      </c>
      <c r="D141" s="155">
        <f>$CL$4</f>
        <v>2</v>
      </c>
      <c r="E141" s="155">
        <f>$CP$4</f>
        <v>6</v>
      </c>
      <c r="F141" s="141">
        <f>$CQ$4</f>
        <v>7</v>
      </c>
      <c r="G141" s="141">
        <f>$CR$4</f>
        <v>8</v>
      </c>
      <c r="H141" s="141">
        <f>$CT$4</f>
        <v>10</v>
      </c>
      <c r="I141" s="141">
        <f>$CU$4</f>
        <v>11</v>
      </c>
      <c r="J141" s="141">
        <f>$CV$4</f>
        <v>12</v>
      </c>
      <c r="K141" s="141">
        <f>$CW$4</f>
        <v>13</v>
      </c>
      <c r="L141" s="141">
        <f>$CX$4</f>
        <v>14</v>
      </c>
      <c r="M141" s="141">
        <f>$CY$4</f>
        <v>15</v>
      </c>
      <c r="N141" s="141">
        <f>$CZ$4</f>
        <v>16</v>
      </c>
      <c r="O141" s="141">
        <f>$DA$4</f>
        <v>17</v>
      </c>
      <c r="P141" s="141">
        <f>$DB$4</f>
        <v>18</v>
      </c>
      <c r="Q141" s="141">
        <f>$DC$4</f>
        <v>19</v>
      </c>
      <c r="R141" s="141">
        <f>$DD$4</f>
        <v>20</v>
      </c>
      <c r="S141" s="141">
        <f>$DG$4</f>
        <v>23</v>
      </c>
      <c r="T141" s="141">
        <f>$DH$4</f>
        <v>24</v>
      </c>
      <c r="U141" s="141">
        <f>$DI$4</f>
        <v>25</v>
      </c>
      <c r="V141" s="141">
        <f>$DJ$4</f>
        <v>26</v>
      </c>
      <c r="W141" s="141">
        <f>$DK$4</f>
        <v>27</v>
      </c>
      <c r="X141" s="141">
        <f>$DL$4</f>
        <v>28</v>
      </c>
      <c r="Y141" s="141">
        <f>$DM$4</f>
        <v>29</v>
      </c>
      <c r="Z141" s="141">
        <f>$DN$4</f>
        <v>30</v>
      </c>
      <c r="AA141" s="141">
        <f>$DO$4</f>
        <v>31</v>
      </c>
      <c r="AB141" s="141">
        <f>$DQ$4</f>
        <v>33</v>
      </c>
      <c r="AC141" s="141">
        <f>$DS$4</f>
        <v>35</v>
      </c>
      <c r="AD141" s="141">
        <f>$DV$4</f>
        <v>38</v>
      </c>
      <c r="AE141" s="141">
        <f>$DW$4</f>
        <v>39</v>
      </c>
      <c r="AF141" s="141">
        <f>$DX$4</f>
        <v>40</v>
      </c>
      <c r="AG141" s="141">
        <f>$DY$4</f>
        <v>41</v>
      </c>
      <c r="AH141" s="141">
        <f>$DZ$4</f>
        <v>42</v>
      </c>
      <c r="AI141" s="141">
        <f>$EB$4</f>
        <v>44</v>
      </c>
      <c r="AJ141" s="141">
        <f>$EC$4</f>
        <v>45</v>
      </c>
      <c r="AK141" s="141">
        <f>$ED$4</f>
        <v>46</v>
      </c>
      <c r="AL141" s="141">
        <f>$EE$4</f>
        <v>47</v>
      </c>
      <c r="AM141" s="141">
        <f>$EH$4</f>
        <v>50</v>
      </c>
      <c r="AN141" s="141">
        <f>$EI$4</f>
        <v>51</v>
      </c>
      <c r="AO141" s="141">
        <f>$EJ$4</f>
        <v>52</v>
      </c>
      <c r="AP141" s="141">
        <f>$EK$4</f>
        <v>53</v>
      </c>
      <c r="AQ141" s="113"/>
      <c r="AR141" s="129">
        <f t="shared" si="41"/>
        <v>4</v>
      </c>
      <c r="AS141" s="130">
        <f t="shared" si="42"/>
        <v>20</v>
      </c>
      <c r="AT141" s="131">
        <f t="shared" si="43"/>
        <v>20</v>
      </c>
      <c r="AU141" s="129">
        <f t="shared" si="44"/>
        <v>12</v>
      </c>
      <c r="AV141" s="132">
        <f t="shared" si="45"/>
        <v>1088</v>
      </c>
      <c r="AW141" s="129">
        <f t="shared" si="46"/>
        <v>4</v>
      </c>
      <c r="AX141" s="129">
        <f t="shared" si="47"/>
        <v>12</v>
      </c>
      <c r="AY141" s="113"/>
      <c r="AZ141" s="113"/>
      <c r="BA141" s="113"/>
      <c r="BB141" s="113"/>
      <c r="BC141" s="113"/>
      <c r="BD141" s="113"/>
      <c r="BE141" s="113"/>
      <c r="BF141" s="113"/>
      <c r="BG141" s="113"/>
      <c r="BH141" s="113"/>
      <c r="BI141" s="113"/>
      <c r="BJ141" s="113"/>
      <c r="BK141" s="113"/>
      <c r="BL141" s="113"/>
      <c r="BM141" s="113"/>
      <c r="BN141" s="113"/>
      <c r="BO141" s="113"/>
      <c r="BP141" s="113"/>
      <c r="IH141" s="1" t="s">
        <v>227</v>
      </c>
    </row>
    <row r="142" spans="2:242" ht="15" customHeight="1">
      <c r="B142" s="107" t="s">
        <v>136</v>
      </c>
      <c r="C142" s="155">
        <f t="shared" si="49"/>
        <v>1</v>
      </c>
      <c r="D142" s="155">
        <f>$CM$4</f>
        <v>3</v>
      </c>
      <c r="E142" s="155">
        <f>$CN$4</f>
        <v>4</v>
      </c>
      <c r="F142" s="141">
        <f>$CP$4</f>
        <v>6</v>
      </c>
      <c r="G142" s="141">
        <f>$CS$4</f>
        <v>9</v>
      </c>
      <c r="H142" s="141">
        <f>$CU$4</f>
        <v>11</v>
      </c>
      <c r="I142" s="141">
        <f>$CV$4</f>
        <v>12</v>
      </c>
      <c r="J142" s="141">
        <f>$CW$4</f>
        <v>13</v>
      </c>
      <c r="K142" s="141">
        <f>$CX$4</f>
        <v>14</v>
      </c>
      <c r="L142" s="141">
        <f>$CY$4</f>
        <v>15</v>
      </c>
      <c r="M142" s="141">
        <f>$DA$4</f>
        <v>17</v>
      </c>
      <c r="N142" s="141">
        <f>$DB$4</f>
        <v>18</v>
      </c>
      <c r="O142" s="141">
        <f>$DD$4</f>
        <v>20</v>
      </c>
      <c r="P142" s="141">
        <f>$DH$4</f>
        <v>24</v>
      </c>
      <c r="Q142" s="141">
        <f>$DI$4</f>
        <v>25</v>
      </c>
      <c r="R142" s="141">
        <f>$DK$4</f>
        <v>27</v>
      </c>
      <c r="S142" s="141">
        <f>$DL$4</f>
        <v>28</v>
      </c>
      <c r="T142" s="141">
        <f>$DM$4</f>
        <v>29</v>
      </c>
      <c r="U142" s="141">
        <f>$DO$4</f>
        <v>31</v>
      </c>
      <c r="V142" s="141">
        <f>$DP$4</f>
        <v>32</v>
      </c>
      <c r="W142" s="141">
        <f>$DQ$4</f>
        <v>33</v>
      </c>
      <c r="X142" s="141">
        <f>$DR$4</f>
        <v>34</v>
      </c>
      <c r="Y142" s="141">
        <f>$DS$4</f>
        <v>35</v>
      </c>
      <c r="Z142" s="141">
        <f>$DT$4</f>
        <v>36</v>
      </c>
      <c r="AA142" s="141">
        <f>$DU$4</f>
        <v>37</v>
      </c>
      <c r="AB142" s="141">
        <f>$DV$4</f>
        <v>38</v>
      </c>
      <c r="AC142" s="141">
        <f>$DW$4</f>
        <v>39</v>
      </c>
      <c r="AD142" s="141">
        <f>$DX$4</f>
        <v>40</v>
      </c>
      <c r="AE142" s="141">
        <f>$DY$4</f>
        <v>41</v>
      </c>
      <c r="AF142" s="141">
        <f>$EB$4</f>
        <v>44</v>
      </c>
      <c r="AG142" s="141">
        <f>$EC$4</f>
        <v>45</v>
      </c>
      <c r="AH142" s="141">
        <f>$ED$4</f>
        <v>46</v>
      </c>
      <c r="AI142" s="141">
        <f>$EE$4</f>
        <v>47</v>
      </c>
      <c r="AJ142" s="141">
        <f>$EF$4</f>
        <v>48</v>
      </c>
      <c r="AK142" s="141">
        <f>$EG$4</f>
        <v>49</v>
      </c>
      <c r="AL142" s="141">
        <f>$EH$4</f>
        <v>50</v>
      </c>
      <c r="AM142" s="141">
        <f>$EI$4</f>
        <v>51</v>
      </c>
      <c r="AN142" s="141">
        <f>$EJ$4</f>
        <v>52</v>
      </c>
      <c r="AO142" s="141">
        <f>$EK$4</f>
        <v>53</v>
      </c>
      <c r="AP142" s="141">
        <f>$EL$4</f>
        <v>54</v>
      </c>
      <c r="AQ142" s="113"/>
      <c r="AR142" s="129">
        <f t="shared" si="41"/>
        <v>4</v>
      </c>
      <c r="AS142" s="130">
        <f t="shared" si="42"/>
        <v>19</v>
      </c>
      <c r="AT142" s="131">
        <f t="shared" si="43"/>
        <v>21</v>
      </c>
      <c r="AU142" s="129">
        <f t="shared" si="44"/>
        <v>10</v>
      </c>
      <c r="AV142" s="132">
        <f t="shared" si="45"/>
        <v>1211</v>
      </c>
      <c r="AW142" s="129">
        <f t="shared" si="46"/>
        <v>4</v>
      </c>
      <c r="AX142" s="129">
        <f t="shared" si="47"/>
        <v>15</v>
      </c>
      <c r="AY142" s="113"/>
      <c r="AZ142" s="113"/>
      <c r="BA142" s="113"/>
      <c r="BB142" s="113"/>
      <c r="BC142" s="113"/>
      <c r="BD142" s="113"/>
      <c r="BE142" s="113"/>
      <c r="BF142" s="113"/>
      <c r="BG142" s="113"/>
      <c r="BH142" s="113"/>
      <c r="BI142" s="113"/>
      <c r="BJ142" s="113"/>
      <c r="BK142" s="113"/>
      <c r="BL142" s="113"/>
      <c r="BM142" s="113"/>
      <c r="BN142" s="113"/>
      <c r="BO142" s="113"/>
      <c r="BP142" s="113"/>
      <c r="IH142" s="1" t="s">
        <v>227</v>
      </c>
    </row>
    <row r="143" spans="2:242" ht="15" customHeight="1">
      <c r="B143" s="107" t="s">
        <v>137</v>
      </c>
      <c r="C143" s="155">
        <f t="shared" si="49"/>
        <v>1</v>
      </c>
      <c r="D143" s="155">
        <f>$CL$4</f>
        <v>2</v>
      </c>
      <c r="E143" s="155">
        <f>$CN$4</f>
        <v>4</v>
      </c>
      <c r="F143" s="141">
        <f>$CP$4</f>
        <v>6</v>
      </c>
      <c r="G143" s="141">
        <f>$CQ$4</f>
        <v>7</v>
      </c>
      <c r="H143" s="141">
        <f>$CS$4</f>
        <v>9</v>
      </c>
      <c r="I143" s="141">
        <f>$CT$4</f>
        <v>10</v>
      </c>
      <c r="J143" s="141">
        <f>$CU$4</f>
        <v>11</v>
      </c>
      <c r="K143" s="141">
        <f>$CV$4</f>
        <v>12</v>
      </c>
      <c r="L143" s="141">
        <f>$CW$4</f>
        <v>13</v>
      </c>
      <c r="M143" s="141">
        <f>$CX$4</f>
        <v>14</v>
      </c>
      <c r="N143" s="141">
        <f>$CZ$4</f>
        <v>16</v>
      </c>
      <c r="O143" s="141">
        <f>$DC$4</f>
        <v>19</v>
      </c>
      <c r="P143" s="141">
        <f>$DD$4</f>
        <v>20</v>
      </c>
      <c r="Q143" s="141">
        <f>$DE$4</f>
        <v>21</v>
      </c>
      <c r="R143" s="141">
        <f>$DF$4</f>
        <v>22</v>
      </c>
      <c r="S143" s="141">
        <f>$DH$4</f>
        <v>24</v>
      </c>
      <c r="T143" s="141">
        <f>$DI$4</f>
        <v>25</v>
      </c>
      <c r="U143" s="141">
        <f>$DK$4</f>
        <v>27</v>
      </c>
      <c r="V143" s="141">
        <f>$DL$4</f>
        <v>28</v>
      </c>
      <c r="W143" s="141">
        <f>$DN$4</f>
        <v>30</v>
      </c>
      <c r="X143" s="141">
        <f>$DO$4</f>
        <v>31</v>
      </c>
      <c r="Y143" s="141">
        <f>$DP$4</f>
        <v>32</v>
      </c>
      <c r="Z143" s="141">
        <f>$DQ$4</f>
        <v>33</v>
      </c>
      <c r="AA143" s="141">
        <f>$DR$4</f>
        <v>34</v>
      </c>
      <c r="AB143" s="141">
        <f>$DT$4</f>
        <v>36</v>
      </c>
      <c r="AC143" s="141">
        <f>$DV$4</f>
        <v>38</v>
      </c>
      <c r="AD143" s="141">
        <f>$DW$4</f>
        <v>39</v>
      </c>
      <c r="AE143" s="141">
        <f>$DX$4</f>
        <v>40</v>
      </c>
      <c r="AF143" s="141">
        <f>$DY$4</f>
        <v>41</v>
      </c>
      <c r="AG143" s="141">
        <f>$DZ$4</f>
        <v>42</v>
      </c>
      <c r="AH143" s="141">
        <f>$EA$4</f>
        <v>43</v>
      </c>
      <c r="AI143" s="141">
        <f>$EB$4</f>
        <v>44</v>
      </c>
      <c r="AJ143" s="141">
        <f>$ED$4</f>
        <v>46</v>
      </c>
      <c r="AK143" s="141">
        <f>$EE$4</f>
        <v>47</v>
      </c>
      <c r="AL143" s="141">
        <f>$EF$4</f>
        <v>48</v>
      </c>
      <c r="AM143" s="141">
        <f>$EG$4</f>
        <v>49</v>
      </c>
      <c r="AN143" s="141">
        <f>$EH$4</f>
        <v>50</v>
      </c>
      <c r="AO143" s="141">
        <f>$EJ$4</f>
        <v>52</v>
      </c>
      <c r="AP143" s="141">
        <f>$EK$4</f>
        <v>53</v>
      </c>
      <c r="AQ143" s="113"/>
      <c r="AR143" s="129">
        <f t="shared" si="41"/>
        <v>2</v>
      </c>
      <c r="AS143" s="130">
        <f t="shared" si="42"/>
        <v>23</v>
      </c>
      <c r="AT143" s="131">
        <f t="shared" si="43"/>
        <v>17</v>
      </c>
      <c r="AU143" s="129">
        <f t="shared" si="44"/>
        <v>10</v>
      </c>
      <c r="AV143" s="132">
        <f t="shared" si="45"/>
        <v>1119</v>
      </c>
      <c r="AW143" s="129">
        <f t="shared" si="46"/>
        <v>5</v>
      </c>
      <c r="AX143" s="129">
        <f t="shared" si="47"/>
        <v>12</v>
      </c>
      <c r="AY143" s="113"/>
      <c r="AZ143" s="113"/>
      <c r="BA143" s="113"/>
      <c r="BB143" s="113"/>
      <c r="BC143" s="113"/>
      <c r="BD143" s="113"/>
      <c r="BE143" s="113"/>
      <c r="BF143" s="113"/>
      <c r="BG143" s="113"/>
      <c r="BH143" s="113"/>
      <c r="BI143" s="113"/>
      <c r="BJ143" s="113"/>
      <c r="BK143" s="113"/>
      <c r="BL143" s="113"/>
      <c r="BM143" s="113"/>
      <c r="BN143" s="113"/>
      <c r="BO143" s="113"/>
      <c r="BP143" s="113"/>
      <c r="IH143" s="1" t="s">
        <v>227</v>
      </c>
    </row>
    <row r="144" spans="2:242" ht="15" customHeight="1">
      <c r="B144" s="107" t="s">
        <v>138</v>
      </c>
      <c r="C144" s="155">
        <f t="shared" si="49"/>
        <v>1</v>
      </c>
      <c r="D144" s="155">
        <f>$CL$4</f>
        <v>2</v>
      </c>
      <c r="E144" s="155">
        <f>$CM$4</f>
        <v>3</v>
      </c>
      <c r="F144" s="141">
        <f>$CN$4</f>
        <v>4</v>
      </c>
      <c r="G144" s="141">
        <f>$CO$4</f>
        <v>5</v>
      </c>
      <c r="H144" s="141">
        <f>$CP$4</f>
        <v>6</v>
      </c>
      <c r="I144" s="141">
        <f>$CQ$4</f>
        <v>7</v>
      </c>
      <c r="J144" s="141">
        <f>$CR$4</f>
        <v>8</v>
      </c>
      <c r="K144" s="141">
        <f>$CS$4</f>
        <v>9</v>
      </c>
      <c r="L144" s="141">
        <f>$CX$4</f>
        <v>14</v>
      </c>
      <c r="M144" s="141">
        <f>$CY$4</f>
        <v>15</v>
      </c>
      <c r="N144" s="141">
        <f>$CZ$4</f>
        <v>16</v>
      </c>
      <c r="O144" s="141">
        <f>$DC$4</f>
        <v>19</v>
      </c>
      <c r="P144" s="141">
        <f>$DD$4</f>
        <v>20</v>
      </c>
      <c r="Q144" s="141">
        <f>$DE$4</f>
        <v>21</v>
      </c>
      <c r="R144" s="141">
        <f>$DF$4</f>
        <v>22</v>
      </c>
      <c r="S144" s="141">
        <f>$DG$4</f>
        <v>23</v>
      </c>
      <c r="T144" s="141">
        <f>$DH$4</f>
        <v>24</v>
      </c>
      <c r="U144" s="141">
        <f>$DI$4</f>
        <v>25</v>
      </c>
      <c r="V144" s="141">
        <f>$DJ$4</f>
        <v>26</v>
      </c>
      <c r="W144" s="141">
        <f>$DK$4</f>
        <v>27</v>
      </c>
      <c r="X144" s="141">
        <f>$DM$4</f>
        <v>29</v>
      </c>
      <c r="Y144" s="141">
        <f>$DN$4</f>
        <v>30</v>
      </c>
      <c r="Z144" s="141">
        <f>$DP$4</f>
        <v>32</v>
      </c>
      <c r="AA144" s="141">
        <f>$DQ$4</f>
        <v>33</v>
      </c>
      <c r="AB144" s="141">
        <f>$DT$4</f>
        <v>36</v>
      </c>
      <c r="AC144" s="141">
        <f>$DU$4</f>
        <v>37</v>
      </c>
      <c r="AD144" s="141">
        <f>$DV$4</f>
        <v>38</v>
      </c>
      <c r="AE144" s="141">
        <f>$DW$4</f>
        <v>39</v>
      </c>
      <c r="AF144" s="141">
        <f>$DY$4</f>
        <v>41</v>
      </c>
      <c r="AG144" s="141">
        <f>$EA$4</f>
        <v>43</v>
      </c>
      <c r="AH144" s="141">
        <f>$EB$4</f>
        <v>44</v>
      </c>
      <c r="AI144" s="141">
        <f>$EC$4</f>
        <v>45</v>
      </c>
      <c r="AJ144" s="141">
        <f>$ED$4</f>
        <v>46</v>
      </c>
      <c r="AK144" s="141">
        <f>$EF$4</f>
        <v>48</v>
      </c>
      <c r="AL144" s="141">
        <f>$EG$4</f>
        <v>49</v>
      </c>
      <c r="AM144" s="141">
        <f>$EH$4</f>
        <v>50</v>
      </c>
      <c r="AN144" s="141">
        <f>$EI$4</f>
        <v>51</v>
      </c>
      <c r="AO144" s="141">
        <f>$EJ$4</f>
        <v>52</v>
      </c>
      <c r="AP144" s="141">
        <f t="shared" ref="AP144:AP153" si="50">$EL$4</f>
        <v>54</v>
      </c>
      <c r="AQ144" s="113"/>
      <c r="AR144" s="129">
        <f t="shared" si="41"/>
        <v>6</v>
      </c>
      <c r="AS144" s="130">
        <f t="shared" si="42"/>
        <v>20</v>
      </c>
      <c r="AT144" s="131">
        <f t="shared" si="43"/>
        <v>20</v>
      </c>
      <c r="AU144" s="129">
        <f t="shared" si="44"/>
        <v>10</v>
      </c>
      <c r="AV144" s="132">
        <f t="shared" si="45"/>
        <v>1094</v>
      </c>
      <c r="AW144" s="129">
        <f t="shared" si="46"/>
        <v>6</v>
      </c>
      <c r="AX144" s="129">
        <f t="shared" si="47"/>
        <v>15</v>
      </c>
      <c r="AY144" s="113"/>
      <c r="AZ144" s="113"/>
      <c r="BA144" s="113"/>
      <c r="BB144" s="113"/>
      <c r="BC144" s="113"/>
      <c r="BD144" s="113"/>
      <c r="BE144" s="113"/>
      <c r="BF144" s="113"/>
      <c r="BG144" s="113"/>
      <c r="BH144" s="113"/>
      <c r="BI144" s="113"/>
      <c r="BJ144" s="113"/>
      <c r="BK144" s="113"/>
      <c r="BL144" s="113"/>
      <c r="BM144" s="113"/>
      <c r="BN144" s="113"/>
      <c r="BO144" s="113"/>
      <c r="BP144" s="113"/>
      <c r="IH144" s="1" t="s">
        <v>227</v>
      </c>
    </row>
    <row r="145" spans="2:242" ht="15" customHeight="1">
      <c r="B145" s="107" t="s">
        <v>139</v>
      </c>
      <c r="C145" s="155">
        <f t="shared" si="49"/>
        <v>1</v>
      </c>
      <c r="D145" s="155">
        <f>$CL$4</f>
        <v>2</v>
      </c>
      <c r="E145" s="155">
        <f>$CM$4</f>
        <v>3</v>
      </c>
      <c r="F145" s="141">
        <f>$CN$4</f>
        <v>4</v>
      </c>
      <c r="G145" s="141">
        <f>$CP$4</f>
        <v>6</v>
      </c>
      <c r="H145" s="141">
        <f>$CQ$4</f>
        <v>7</v>
      </c>
      <c r="I145" s="141">
        <f>$CR$4</f>
        <v>8</v>
      </c>
      <c r="J145" s="141">
        <f>$CS$4</f>
        <v>9</v>
      </c>
      <c r="K145" s="141">
        <f>$CU$4</f>
        <v>11</v>
      </c>
      <c r="L145" s="141">
        <f>$CV$4</f>
        <v>12</v>
      </c>
      <c r="M145" s="141">
        <f>$CY$4</f>
        <v>15</v>
      </c>
      <c r="N145" s="141">
        <f>$CZ$4</f>
        <v>16</v>
      </c>
      <c r="O145" s="141">
        <f>$DB$4</f>
        <v>18</v>
      </c>
      <c r="P145" s="141">
        <f>$DC$4</f>
        <v>19</v>
      </c>
      <c r="Q145" s="141">
        <f>$DD$4</f>
        <v>20</v>
      </c>
      <c r="R145" s="141">
        <f>$DE$4</f>
        <v>21</v>
      </c>
      <c r="S145" s="141">
        <f>$DF$4</f>
        <v>22</v>
      </c>
      <c r="T145" s="141">
        <f>$DG$4</f>
        <v>23</v>
      </c>
      <c r="U145" s="141">
        <f>$DK$4</f>
        <v>27</v>
      </c>
      <c r="V145" s="141">
        <f>$DM$4</f>
        <v>29</v>
      </c>
      <c r="W145" s="141">
        <f>$DO$4</f>
        <v>31</v>
      </c>
      <c r="X145" s="141">
        <f>$DP$4</f>
        <v>32</v>
      </c>
      <c r="Y145" s="141">
        <f>$DR$4</f>
        <v>34</v>
      </c>
      <c r="Z145" s="141">
        <f>$DS$4</f>
        <v>35</v>
      </c>
      <c r="AA145" s="141">
        <f>$DT$4</f>
        <v>36</v>
      </c>
      <c r="AB145" s="141">
        <f>$DU$4</f>
        <v>37</v>
      </c>
      <c r="AC145" s="141">
        <f>$DV$4</f>
        <v>38</v>
      </c>
      <c r="AD145" s="141">
        <f>$DW$4</f>
        <v>39</v>
      </c>
      <c r="AE145" s="141">
        <f>$DY$4</f>
        <v>41</v>
      </c>
      <c r="AF145" s="141">
        <f>$DZ$4</f>
        <v>42</v>
      </c>
      <c r="AG145" s="141">
        <f>$EA$4</f>
        <v>43</v>
      </c>
      <c r="AH145" s="141">
        <f>$EB$4</f>
        <v>44</v>
      </c>
      <c r="AI145" s="141">
        <f>$EC$4</f>
        <v>45</v>
      </c>
      <c r="AJ145" s="141">
        <f>$ED$4</f>
        <v>46</v>
      </c>
      <c r="AK145" s="141">
        <f>$EE$4</f>
        <v>47</v>
      </c>
      <c r="AL145" s="141">
        <f>$EF$4</f>
        <v>48</v>
      </c>
      <c r="AM145" s="141">
        <f>$EG$4</f>
        <v>49</v>
      </c>
      <c r="AN145" s="141">
        <f>$EJ$4</f>
        <v>52</v>
      </c>
      <c r="AO145" s="141">
        <f>$EK$4</f>
        <v>53</v>
      </c>
      <c r="AP145" s="141">
        <f t="shared" si="50"/>
        <v>54</v>
      </c>
      <c r="AQ145" s="113"/>
      <c r="AR145" s="129">
        <f t="shared" si="41"/>
        <v>3</v>
      </c>
      <c r="AS145" s="130">
        <f t="shared" si="42"/>
        <v>19</v>
      </c>
      <c r="AT145" s="131">
        <f t="shared" si="43"/>
        <v>21</v>
      </c>
      <c r="AU145" s="129">
        <f t="shared" si="44"/>
        <v>13</v>
      </c>
      <c r="AV145" s="132">
        <f t="shared" si="45"/>
        <v>1119</v>
      </c>
      <c r="AW145" s="129">
        <f t="shared" si="46"/>
        <v>6</v>
      </c>
      <c r="AX145" s="129">
        <f t="shared" si="47"/>
        <v>14</v>
      </c>
      <c r="AY145" s="113"/>
      <c r="AZ145" s="113"/>
      <c r="BA145" s="113"/>
      <c r="BB145" s="113"/>
      <c r="BC145" s="113"/>
      <c r="BD145" s="113"/>
      <c r="BE145" s="113"/>
      <c r="BF145" s="113"/>
      <c r="BG145" s="113"/>
      <c r="BH145" s="113"/>
      <c r="BI145" s="113"/>
      <c r="BJ145" s="113"/>
      <c r="BK145" s="113"/>
      <c r="BL145" s="113"/>
      <c r="BM145" s="113"/>
      <c r="BN145" s="113"/>
      <c r="BO145" s="113"/>
      <c r="BP145" s="113"/>
      <c r="IH145" s="1" t="s">
        <v>227</v>
      </c>
    </row>
    <row r="146" spans="2:242" ht="15" customHeight="1">
      <c r="B146" s="107" t="s">
        <v>140</v>
      </c>
      <c r="C146" s="155">
        <f>$CL$4</f>
        <v>2</v>
      </c>
      <c r="D146" s="155">
        <f>$CM$4</f>
        <v>3</v>
      </c>
      <c r="E146" s="155">
        <f>$CN$4</f>
        <v>4</v>
      </c>
      <c r="F146" s="141">
        <f>$CP$4</f>
        <v>6</v>
      </c>
      <c r="G146" s="141">
        <f>$CR$4</f>
        <v>8</v>
      </c>
      <c r="H146" s="141">
        <f>$CS$4</f>
        <v>9</v>
      </c>
      <c r="I146" s="141">
        <f>$CT$4</f>
        <v>10</v>
      </c>
      <c r="J146" s="141">
        <f>$CU$4</f>
        <v>11</v>
      </c>
      <c r="K146" s="141">
        <f>$CV$4</f>
        <v>12</v>
      </c>
      <c r="L146" s="141">
        <f>$CW$4</f>
        <v>13</v>
      </c>
      <c r="M146" s="141">
        <f>$CX$4</f>
        <v>14</v>
      </c>
      <c r="N146" s="141">
        <f>$CY$4</f>
        <v>15</v>
      </c>
      <c r="O146" s="141">
        <f>$CZ$4</f>
        <v>16</v>
      </c>
      <c r="P146" s="141">
        <f>$DA$4</f>
        <v>17</v>
      </c>
      <c r="Q146" s="141">
        <f>$DD$4</f>
        <v>20</v>
      </c>
      <c r="R146" s="141">
        <f>$DE$4</f>
        <v>21</v>
      </c>
      <c r="S146" s="141">
        <f>$DF$4</f>
        <v>22</v>
      </c>
      <c r="T146" s="141">
        <f>$DG$4</f>
        <v>23</v>
      </c>
      <c r="U146" s="141">
        <f>$DH$4</f>
        <v>24</v>
      </c>
      <c r="V146" s="141">
        <f>$DI$4</f>
        <v>25</v>
      </c>
      <c r="W146" s="141">
        <f>$DJ$4</f>
        <v>26</v>
      </c>
      <c r="X146" s="141">
        <f>$DK$4</f>
        <v>27</v>
      </c>
      <c r="Y146" s="141">
        <f>$DL$4</f>
        <v>28</v>
      </c>
      <c r="Z146" s="141">
        <f>$DM$4</f>
        <v>29</v>
      </c>
      <c r="AA146" s="141">
        <f>$DN$4</f>
        <v>30</v>
      </c>
      <c r="AB146" s="141">
        <f>$DP$4</f>
        <v>32</v>
      </c>
      <c r="AC146" s="141">
        <f>$DQ$4</f>
        <v>33</v>
      </c>
      <c r="AD146" s="141">
        <f>$DR$4</f>
        <v>34</v>
      </c>
      <c r="AE146" s="141">
        <f>$DS$4</f>
        <v>35</v>
      </c>
      <c r="AF146" s="141">
        <f>$DU$4</f>
        <v>37</v>
      </c>
      <c r="AG146" s="141">
        <f>$DV$4</f>
        <v>38</v>
      </c>
      <c r="AH146" s="141">
        <f>$DW$4</f>
        <v>39</v>
      </c>
      <c r="AI146" s="141">
        <f>$DY$4</f>
        <v>41</v>
      </c>
      <c r="AJ146" s="141">
        <f>$ED$4</f>
        <v>46</v>
      </c>
      <c r="AK146" s="141">
        <f>$EE$4</f>
        <v>47</v>
      </c>
      <c r="AL146" s="141">
        <f>$EG$4</f>
        <v>49</v>
      </c>
      <c r="AM146" s="141">
        <f>$EH$4</f>
        <v>50</v>
      </c>
      <c r="AN146" s="141">
        <f>$EI$4</f>
        <v>51</v>
      </c>
      <c r="AO146" s="141">
        <f>$EK$4</f>
        <v>53</v>
      </c>
      <c r="AP146" s="141">
        <f t="shared" si="50"/>
        <v>54</v>
      </c>
      <c r="AQ146" s="113"/>
      <c r="AR146" s="129">
        <f t="shared" si="41"/>
        <v>4</v>
      </c>
      <c r="AS146" s="130">
        <f t="shared" si="42"/>
        <v>20</v>
      </c>
      <c r="AT146" s="131">
        <f t="shared" si="43"/>
        <v>20</v>
      </c>
      <c r="AU146" s="129">
        <f t="shared" si="44"/>
        <v>11</v>
      </c>
      <c r="AV146" s="132">
        <f t="shared" si="45"/>
        <v>1054</v>
      </c>
      <c r="AW146" s="129">
        <f t="shared" si="46"/>
        <v>6</v>
      </c>
      <c r="AX146" s="129">
        <f t="shared" si="47"/>
        <v>13</v>
      </c>
      <c r="AY146" s="113"/>
      <c r="AZ146" s="113"/>
      <c r="BA146" s="113"/>
      <c r="BB146" s="113"/>
      <c r="BC146" s="113"/>
      <c r="BD146" s="113"/>
      <c r="BE146" s="113"/>
      <c r="BF146" s="113"/>
      <c r="BG146" s="113"/>
      <c r="BH146" s="113"/>
      <c r="BI146" s="113"/>
      <c r="BJ146" s="113"/>
      <c r="BK146" s="113"/>
      <c r="BL146" s="113"/>
      <c r="BM146" s="113"/>
      <c r="BN146" s="113"/>
      <c r="BO146" s="113"/>
      <c r="BP146" s="113"/>
      <c r="IH146" s="1" t="s">
        <v>227</v>
      </c>
    </row>
    <row r="147" spans="2:242" ht="15" customHeight="1">
      <c r="B147" s="107" t="s">
        <v>141</v>
      </c>
      <c r="C147" s="155">
        <f>$CK$4</f>
        <v>1</v>
      </c>
      <c r="D147" s="155">
        <f>$CM$4</f>
        <v>3</v>
      </c>
      <c r="E147" s="155">
        <f>$CO$4</f>
        <v>5</v>
      </c>
      <c r="F147" s="141">
        <f>$CP$4</f>
        <v>6</v>
      </c>
      <c r="G147" s="141">
        <f>$CR$4</f>
        <v>8</v>
      </c>
      <c r="H147" s="141">
        <f>$CS$4</f>
        <v>9</v>
      </c>
      <c r="I147" s="141">
        <f>$CT$4</f>
        <v>10</v>
      </c>
      <c r="J147" s="141">
        <f>$CU$4</f>
        <v>11</v>
      </c>
      <c r="K147" s="141">
        <f>$CW$4</f>
        <v>13</v>
      </c>
      <c r="L147" s="141">
        <f>$CX$4</f>
        <v>14</v>
      </c>
      <c r="M147" s="141">
        <f>$CY$4</f>
        <v>15</v>
      </c>
      <c r="N147" s="141">
        <f>$CZ$4</f>
        <v>16</v>
      </c>
      <c r="O147" s="141">
        <f>$DA$4</f>
        <v>17</v>
      </c>
      <c r="P147" s="141">
        <f>$DD$4</f>
        <v>20</v>
      </c>
      <c r="Q147" s="141">
        <f>$DF$4</f>
        <v>22</v>
      </c>
      <c r="R147" s="141">
        <f>$DG$4</f>
        <v>23</v>
      </c>
      <c r="S147" s="141">
        <f>$DH$4</f>
        <v>24</v>
      </c>
      <c r="T147" s="141">
        <f>$DI$4</f>
        <v>25</v>
      </c>
      <c r="U147" s="141">
        <f>$DJ$4</f>
        <v>26</v>
      </c>
      <c r="V147" s="141">
        <f>$DK$4</f>
        <v>27</v>
      </c>
      <c r="W147" s="141">
        <f>$DL$4</f>
        <v>28</v>
      </c>
      <c r="X147" s="141">
        <f>$DM$4</f>
        <v>29</v>
      </c>
      <c r="Y147" s="141">
        <f>$DO$4</f>
        <v>31</v>
      </c>
      <c r="Z147" s="141">
        <f>$DP$4</f>
        <v>32</v>
      </c>
      <c r="AA147" s="141">
        <f>$DS$4</f>
        <v>35</v>
      </c>
      <c r="AB147" s="141">
        <f>$DT$4</f>
        <v>36</v>
      </c>
      <c r="AC147" s="141">
        <f>$DU$4</f>
        <v>37</v>
      </c>
      <c r="AD147" s="141">
        <f>$DV$4</f>
        <v>38</v>
      </c>
      <c r="AE147" s="141">
        <f>$DY$4</f>
        <v>41</v>
      </c>
      <c r="AF147" s="141">
        <f>$DZ$4</f>
        <v>42</v>
      </c>
      <c r="AG147" s="141">
        <f>$EB$4</f>
        <v>44</v>
      </c>
      <c r="AH147" s="141">
        <f>$EC$4</f>
        <v>45</v>
      </c>
      <c r="AI147" s="141">
        <f>$ED$4</f>
        <v>46</v>
      </c>
      <c r="AJ147" s="141">
        <f>$EF$4</f>
        <v>48</v>
      </c>
      <c r="AK147" s="141">
        <f>$EG$4</f>
        <v>49</v>
      </c>
      <c r="AL147" s="141">
        <f>$EH$4</f>
        <v>50</v>
      </c>
      <c r="AM147" s="141">
        <f>$EI$4</f>
        <v>51</v>
      </c>
      <c r="AN147" s="141">
        <f>$EJ$4</f>
        <v>52</v>
      </c>
      <c r="AO147" s="141">
        <f>$EK$4</f>
        <v>53</v>
      </c>
      <c r="AP147" s="141">
        <f t="shared" si="50"/>
        <v>54</v>
      </c>
      <c r="AQ147" s="113"/>
      <c r="AR147" s="129">
        <f t="shared" si="41"/>
        <v>6</v>
      </c>
      <c r="AS147" s="130">
        <f t="shared" si="42"/>
        <v>20</v>
      </c>
      <c r="AT147" s="131">
        <f t="shared" si="43"/>
        <v>20</v>
      </c>
      <c r="AU147" s="129">
        <f t="shared" si="44"/>
        <v>11</v>
      </c>
      <c r="AV147" s="132">
        <f t="shared" si="45"/>
        <v>1136</v>
      </c>
      <c r="AW147" s="129">
        <f t="shared" si="46"/>
        <v>5</v>
      </c>
      <c r="AX147" s="129">
        <f t="shared" si="47"/>
        <v>12</v>
      </c>
      <c r="AY147" s="113"/>
      <c r="AZ147" s="113"/>
      <c r="BA147" s="113"/>
      <c r="BB147" s="113"/>
      <c r="BC147" s="113"/>
      <c r="BD147" s="113"/>
      <c r="BE147" s="113"/>
      <c r="BF147" s="113"/>
      <c r="BG147" s="113"/>
      <c r="BH147" s="113"/>
      <c r="BI147" s="113"/>
      <c r="BJ147" s="113"/>
      <c r="BK147" s="113"/>
      <c r="BL147" s="113"/>
      <c r="BM147" s="113"/>
      <c r="BN147" s="113"/>
      <c r="BO147" s="113"/>
      <c r="BP147" s="113"/>
      <c r="IH147" s="1" t="s">
        <v>227</v>
      </c>
    </row>
    <row r="148" spans="2:242" ht="15" customHeight="1">
      <c r="B148" s="107" t="s">
        <v>142</v>
      </c>
      <c r="C148" s="155">
        <f>$CK$4</f>
        <v>1</v>
      </c>
      <c r="D148" s="155">
        <f>$CL$4</f>
        <v>2</v>
      </c>
      <c r="E148" s="155">
        <f>$CM$4</f>
        <v>3</v>
      </c>
      <c r="F148" s="141">
        <f>$CN$4</f>
        <v>4</v>
      </c>
      <c r="G148" s="141">
        <f>$CO$4</f>
        <v>5</v>
      </c>
      <c r="H148" s="141">
        <f>$CP$4</f>
        <v>6</v>
      </c>
      <c r="I148" s="141">
        <f>$CQ$4</f>
        <v>7</v>
      </c>
      <c r="J148" s="141">
        <f>$CR$4</f>
        <v>8</v>
      </c>
      <c r="K148" s="141">
        <f>$CU$4</f>
        <v>11</v>
      </c>
      <c r="L148" s="141">
        <f>$CW$4</f>
        <v>13</v>
      </c>
      <c r="M148" s="141">
        <f>$CX$4</f>
        <v>14</v>
      </c>
      <c r="N148" s="141">
        <f>$CZ$4</f>
        <v>16</v>
      </c>
      <c r="O148" s="141">
        <f>$DA$4</f>
        <v>17</v>
      </c>
      <c r="P148" s="141">
        <f>$DB$4</f>
        <v>18</v>
      </c>
      <c r="Q148" s="141">
        <f>$DC$4</f>
        <v>19</v>
      </c>
      <c r="R148" s="141">
        <f>$DE$4</f>
        <v>21</v>
      </c>
      <c r="S148" s="141">
        <f>$DF$4</f>
        <v>22</v>
      </c>
      <c r="T148" s="141">
        <f>$DG$4</f>
        <v>23</v>
      </c>
      <c r="U148" s="141">
        <f>$DH$4</f>
        <v>24</v>
      </c>
      <c r="V148" s="141">
        <f>$DI$4</f>
        <v>25</v>
      </c>
      <c r="W148" s="141">
        <f>$DJ$4</f>
        <v>26</v>
      </c>
      <c r="X148" s="141">
        <f>$DK$4</f>
        <v>27</v>
      </c>
      <c r="Y148" s="141">
        <f>$DL$4</f>
        <v>28</v>
      </c>
      <c r="Z148" s="141">
        <f>$DM$4</f>
        <v>29</v>
      </c>
      <c r="AA148" s="141">
        <f>$DN$4</f>
        <v>30</v>
      </c>
      <c r="AB148" s="141">
        <f>$DO$4</f>
        <v>31</v>
      </c>
      <c r="AC148" s="141">
        <f>$DP$4</f>
        <v>32</v>
      </c>
      <c r="AD148" s="141">
        <f>$DQ$4</f>
        <v>33</v>
      </c>
      <c r="AE148" s="141">
        <f>$DT$4</f>
        <v>36</v>
      </c>
      <c r="AF148" s="141">
        <f>$DW$4</f>
        <v>39</v>
      </c>
      <c r="AG148" s="141">
        <f>$DY$4</f>
        <v>41</v>
      </c>
      <c r="AH148" s="141">
        <f>$DZ$4</f>
        <v>42</v>
      </c>
      <c r="AI148" s="141">
        <f>$EA$4</f>
        <v>43</v>
      </c>
      <c r="AJ148" s="141">
        <f>$EC$4</f>
        <v>45</v>
      </c>
      <c r="AK148" s="141">
        <f>$ED$4</f>
        <v>46</v>
      </c>
      <c r="AL148" s="141">
        <f>$EE$4</f>
        <v>47</v>
      </c>
      <c r="AM148" s="141">
        <f>$EG$4</f>
        <v>49</v>
      </c>
      <c r="AN148" s="141">
        <f>$EH$4</f>
        <v>50</v>
      </c>
      <c r="AO148" s="141">
        <f>$EI$4</f>
        <v>51</v>
      </c>
      <c r="AP148" s="141">
        <f t="shared" si="50"/>
        <v>54</v>
      </c>
      <c r="AQ148" s="113"/>
      <c r="AR148" s="129">
        <f t="shared" si="41"/>
        <v>6</v>
      </c>
      <c r="AS148" s="130">
        <f t="shared" si="42"/>
        <v>18</v>
      </c>
      <c r="AT148" s="131">
        <f t="shared" si="43"/>
        <v>22</v>
      </c>
      <c r="AU148" s="129">
        <f t="shared" si="44"/>
        <v>14</v>
      </c>
      <c r="AV148" s="132">
        <f t="shared" si="45"/>
        <v>1038</v>
      </c>
      <c r="AW148" s="129">
        <f t="shared" si="46"/>
        <v>7</v>
      </c>
      <c r="AX148" s="129">
        <f t="shared" si="47"/>
        <v>14</v>
      </c>
      <c r="AY148" s="113"/>
      <c r="AZ148" s="113"/>
      <c r="BA148" s="113"/>
      <c r="BB148" s="113"/>
      <c r="BC148" s="113"/>
      <c r="BD148" s="113"/>
      <c r="BE148" s="113"/>
      <c r="BF148" s="113"/>
      <c r="BG148" s="113"/>
      <c r="BH148" s="113"/>
      <c r="BI148" s="113"/>
      <c r="BJ148" s="113"/>
      <c r="BK148" s="113"/>
      <c r="BL148" s="113"/>
      <c r="BM148" s="113"/>
      <c r="BN148" s="113"/>
      <c r="BO148" s="113"/>
      <c r="BP148" s="113"/>
      <c r="IH148" s="1" t="s">
        <v>227</v>
      </c>
    </row>
    <row r="149" spans="2:242" ht="15" customHeight="1">
      <c r="B149" s="107" t="s">
        <v>143</v>
      </c>
      <c r="C149" s="155">
        <f>$CL$4</f>
        <v>2</v>
      </c>
      <c r="D149" s="155">
        <f>$CM$4</f>
        <v>3</v>
      </c>
      <c r="E149" s="155">
        <f>$CN$4</f>
        <v>4</v>
      </c>
      <c r="F149" s="141">
        <f>$CO$4</f>
        <v>5</v>
      </c>
      <c r="G149" s="141">
        <f>$CP$4</f>
        <v>6</v>
      </c>
      <c r="H149" s="141">
        <f>$CQ$4</f>
        <v>7</v>
      </c>
      <c r="I149" s="141">
        <f>$CR$4</f>
        <v>8</v>
      </c>
      <c r="J149" s="141">
        <f>$CS$4</f>
        <v>9</v>
      </c>
      <c r="K149" s="141">
        <f>$CT$4</f>
        <v>10</v>
      </c>
      <c r="L149" s="141">
        <f>$CV$4</f>
        <v>12</v>
      </c>
      <c r="M149" s="141">
        <f>$CW$4</f>
        <v>13</v>
      </c>
      <c r="N149" s="141">
        <f>$CZ$4</f>
        <v>16</v>
      </c>
      <c r="O149" s="141">
        <f>$DA$4</f>
        <v>17</v>
      </c>
      <c r="P149" s="141">
        <f>$DB$4</f>
        <v>18</v>
      </c>
      <c r="Q149" s="141">
        <f>$DD$4</f>
        <v>20</v>
      </c>
      <c r="R149" s="141">
        <f>$DF$4</f>
        <v>22</v>
      </c>
      <c r="S149" s="141">
        <f>$DG$4</f>
        <v>23</v>
      </c>
      <c r="T149" s="141">
        <f>$DH$4</f>
        <v>24</v>
      </c>
      <c r="U149" s="141">
        <f>$DI$4</f>
        <v>25</v>
      </c>
      <c r="V149" s="141">
        <f>$DJ$4</f>
        <v>26</v>
      </c>
      <c r="W149" s="141">
        <f>$DK$4</f>
        <v>27</v>
      </c>
      <c r="X149" s="141">
        <f>$DL$4</f>
        <v>28</v>
      </c>
      <c r="Y149" s="141">
        <f>$DM$4</f>
        <v>29</v>
      </c>
      <c r="Z149" s="141">
        <f>$DN$4</f>
        <v>30</v>
      </c>
      <c r="AA149" s="141">
        <f>$DO$4</f>
        <v>31</v>
      </c>
      <c r="AB149" s="141">
        <f>$DP$4</f>
        <v>32</v>
      </c>
      <c r="AC149" s="141">
        <f>$DR$4</f>
        <v>34</v>
      </c>
      <c r="AD149" s="141">
        <f>$DT$4</f>
        <v>36</v>
      </c>
      <c r="AE149" s="141">
        <f>$DV$4</f>
        <v>38</v>
      </c>
      <c r="AF149" s="141">
        <f>$DW$4</f>
        <v>39</v>
      </c>
      <c r="AG149" s="141">
        <f>$DY$4</f>
        <v>41</v>
      </c>
      <c r="AH149" s="141">
        <f>$EA$4</f>
        <v>43</v>
      </c>
      <c r="AI149" s="141">
        <f>$EB$4</f>
        <v>44</v>
      </c>
      <c r="AJ149" s="141">
        <f>$EC$4</f>
        <v>45</v>
      </c>
      <c r="AK149" s="141">
        <f>$ED$4</f>
        <v>46</v>
      </c>
      <c r="AL149" s="141">
        <f>$EF$4</f>
        <v>48</v>
      </c>
      <c r="AM149" s="141">
        <f>$EG$4</f>
        <v>49</v>
      </c>
      <c r="AN149" s="141">
        <f>$EJ$4</f>
        <v>52</v>
      </c>
      <c r="AO149" s="141">
        <f>$EK$4</f>
        <v>53</v>
      </c>
      <c r="AP149" s="141">
        <f t="shared" si="50"/>
        <v>54</v>
      </c>
      <c r="AQ149" s="113"/>
      <c r="AR149" s="129">
        <f t="shared" si="41"/>
        <v>4</v>
      </c>
      <c r="AS149" s="130">
        <f t="shared" si="42"/>
        <v>23</v>
      </c>
      <c r="AT149" s="131">
        <f t="shared" si="43"/>
        <v>17</v>
      </c>
      <c r="AU149" s="129">
        <f t="shared" si="44"/>
        <v>12</v>
      </c>
      <c r="AV149" s="132">
        <f t="shared" si="45"/>
        <v>1069</v>
      </c>
      <c r="AW149" s="129">
        <f t="shared" si="46"/>
        <v>6</v>
      </c>
      <c r="AX149" s="129">
        <f t="shared" si="47"/>
        <v>13</v>
      </c>
      <c r="AY149" s="113"/>
      <c r="AZ149" s="113"/>
      <c r="BA149" s="113"/>
      <c r="BB149" s="113"/>
      <c r="BC149" s="113"/>
      <c r="BD149" s="113"/>
      <c r="BE149" s="113"/>
      <c r="BF149" s="113"/>
      <c r="BG149" s="113"/>
      <c r="BH149" s="113"/>
      <c r="BI149" s="113"/>
      <c r="BJ149" s="113"/>
      <c r="BK149" s="113"/>
      <c r="BL149" s="113"/>
      <c r="BM149" s="113"/>
      <c r="BN149" s="113"/>
      <c r="BO149" s="113"/>
      <c r="BP149" s="113"/>
      <c r="IH149" s="1" t="s">
        <v>227</v>
      </c>
    </row>
    <row r="150" spans="2:242" ht="15" customHeight="1">
      <c r="B150" s="107" t="s">
        <v>144</v>
      </c>
      <c r="C150" s="155">
        <f>$CL$4</f>
        <v>2</v>
      </c>
      <c r="D150" s="155">
        <f>$CN$4</f>
        <v>4</v>
      </c>
      <c r="E150" s="155">
        <f>$CO$4</f>
        <v>5</v>
      </c>
      <c r="F150" s="141">
        <f>$CP$4</f>
        <v>6</v>
      </c>
      <c r="G150" s="141">
        <f>$CQ$4</f>
        <v>7</v>
      </c>
      <c r="H150" s="141">
        <f>$CS$4</f>
        <v>9</v>
      </c>
      <c r="I150" s="141">
        <f>$CT$4</f>
        <v>10</v>
      </c>
      <c r="J150" s="141">
        <f>$CU$4</f>
        <v>11</v>
      </c>
      <c r="K150" s="141">
        <f>$CX$4</f>
        <v>14</v>
      </c>
      <c r="L150" s="141">
        <f>$CY$4</f>
        <v>15</v>
      </c>
      <c r="M150" s="141">
        <f>$CZ$4</f>
        <v>16</v>
      </c>
      <c r="N150" s="141">
        <f>$DA$4</f>
        <v>17</v>
      </c>
      <c r="O150" s="141">
        <f>$DB$4</f>
        <v>18</v>
      </c>
      <c r="P150" s="141">
        <f>$DC$4</f>
        <v>19</v>
      </c>
      <c r="Q150" s="141">
        <f>$DD$4</f>
        <v>20</v>
      </c>
      <c r="R150" s="141">
        <f>$DE$4</f>
        <v>21</v>
      </c>
      <c r="S150" s="141">
        <f>$DF$4</f>
        <v>22</v>
      </c>
      <c r="T150" s="141">
        <f>$DG$4</f>
        <v>23</v>
      </c>
      <c r="U150" s="141">
        <f>$DH$4</f>
        <v>24</v>
      </c>
      <c r="V150" s="141">
        <f>$DI$4</f>
        <v>25</v>
      </c>
      <c r="W150" s="141">
        <f>$DJ$4</f>
        <v>26</v>
      </c>
      <c r="X150" s="141">
        <f>$DK$4</f>
        <v>27</v>
      </c>
      <c r="Y150" s="141">
        <f>$DM$4</f>
        <v>29</v>
      </c>
      <c r="Z150" s="141">
        <f>$DN$4</f>
        <v>30</v>
      </c>
      <c r="AA150" s="141">
        <f>$DO$4</f>
        <v>31</v>
      </c>
      <c r="AB150" s="141">
        <f>$DP$4</f>
        <v>32</v>
      </c>
      <c r="AC150" s="141">
        <f>$DQ$4</f>
        <v>33</v>
      </c>
      <c r="AD150" s="141">
        <f>$DS$4</f>
        <v>35</v>
      </c>
      <c r="AE150" s="141">
        <f>$DW$4</f>
        <v>39</v>
      </c>
      <c r="AF150" s="141">
        <f>$DX$4</f>
        <v>40</v>
      </c>
      <c r="AG150" s="141">
        <f>$DY$4</f>
        <v>41</v>
      </c>
      <c r="AH150" s="141">
        <f>$EA$4</f>
        <v>43</v>
      </c>
      <c r="AI150" s="141">
        <f>$EB$4</f>
        <v>44</v>
      </c>
      <c r="AJ150" s="141">
        <f>$EC$4</f>
        <v>45</v>
      </c>
      <c r="AK150" s="141">
        <f>$EE$4</f>
        <v>47</v>
      </c>
      <c r="AL150" s="141">
        <f>$EG$4</f>
        <v>49</v>
      </c>
      <c r="AM150" s="141">
        <f>$EI$4</f>
        <v>51</v>
      </c>
      <c r="AN150" s="141">
        <f>$EJ$4</f>
        <v>52</v>
      </c>
      <c r="AO150" s="141">
        <f>$EK$4</f>
        <v>53</v>
      </c>
      <c r="AP150" s="141">
        <f t="shared" si="50"/>
        <v>54</v>
      </c>
      <c r="AQ150" s="113"/>
      <c r="AR150" s="129">
        <f t="shared" si="41"/>
        <v>4</v>
      </c>
      <c r="AS150" s="130">
        <f t="shared" si="42"/>
        <v>17</v>
      </c>
      <c r="AT150" s="131">
        <f t="shared" si="43"/>
        <v>23</v>
      </c>
      <c r="AU150" s="129">
        <f t="shared" si="44"/>
        <v>13</v>
      </c>
      <c r="AV150" s="132">
        <f t="shared" si="45"/>
        <v>1089</v>
      </c>
      <c r="AW150" s="129">
        <f t="shared" si="46"/>
        <v>3</v>
      </c>
      <c r="AX150" s="129">
        <f t="shared" si="47"/>
        <v>13</v>
      </c>
      <c r="AY150" s="113"/>
      <c r="AZ150" s="113"/>
      <c r="BA150" s="113"/>
      <c r="BB150" s="113"/>
      <c r="BC150" s="113"/>
      <c r="BD150" s="113"/>
      <c r="BE150" s="113"/>
      <c r="BF150" s="113"/>
      <c r="BG150" s="113"/>
      <c r="BH150" s="113"/>
      <c r="BI150" s="113"/>
      <c r="BJ150" s="113"/>
      <c r="BK150" s="113"/>
      <c r="BL150" s="113"/>
      <c r="BM150" s="113"/>
      <c r="BN150" s="113"/>
      <c r="BO150" s="113"/>
      <c r="BP150" s="113"/>
      <c r="IH150" s="1" t="s">
        <v>227</v>
      </c>
    </row>
    <row r="151" spans="2:242" ht="15" customHeight="1">
      <c r="B151" s="107" t="s">
        <v>145</v>
      </c>
      <c r="C151" s="155">
        <f>$CK$4</f>
        <v>1</v>
      </c>
      <c r="D151" s="155">
        <f>$CM$4</f>
        <v>3</v>
      </c>
      <c r="E151" s="155">
        <f>$CN$4</f>
        <v>4</v>
      </c>
      <c r="F151" s="141">
        <f>$CO$4</f>
        <v>5</v>
      </c>
      <c r="G151" s="141">
        <f>$CP$4</f>
        <v>6</v>
      </c>
      <c r="H151" s="141">
        <f>$CQ$4</f>
        <v>7</v>
      </c>
      <c r="I151" s="141">
        <f>$CR$4</f>
        <v>8</v>
      </c>
      <c r="J151" s="141">
        <f>$CU$4</f>
        <v>11</v>
      </c>
      <c r="K151" s="141">
        <f>$CV$4</f>
        <v>12</v>
      </c>
      <c r="L151" s="141">
        <f>$CW$4</f>
        <v>13</v>
      </c>
      <c r="M151" s="141">
        <f>$CX$4</f>
        <v>14</v>
      </c>
      <c r="N151" s="141">
        <f>$CY$4</f>
        <v>15</v>
      </c>
      <c r="O151" s="141">
        <f>$DA$4</f>
        <v>17</v>
      </c>
      <c r="P151" s="141">
        <f>$DB$4</f>
        <v>18</v>
      </c>
      <c r="Q151" s="141">
        <f>$DC$4</f>
        <v>19</v>
      </c>
      <c r="R151" s="141">
        <f>$DD$4</f>
        <v>20</v>
      </c>
      <c r="S151" s="141">
        <f>$DE$4</f>
        <v>21</v>
      </c>
      <c r="T151" s="141">
        <f>$DF$4</f>
        <v>22</v>
      </c>
      <c r="U151" s="141">
        <f>$DH$4</f>
        <v>24</v>
      </c>
      <c r="V151" s="141">
        <f>$DI$4</f>
        <v>25</v>
      </c>
      <c r="W151" s="141">
        <f>$DJ$4</f>
        <v>26</v>
      </c>
      <c r="X151" s="141">
        <f>$DM$4</f>
        <v>29</v>
      </c>
      <c r="Y151" s="141">
        <f>$DN$4</f>
        <v>30</v>
      </c>
      <c r="Z151" s="141">
        <f>$DO$4</f>
        <v>31</v>
      </c>
      <c r="AA151" s="141">
        <f>$DP$4</f>
        <v>32</v>
      </c>
      <c r="AB151" s="141">
        <f>$DQ$4</f>
        <v>33</v>
      </c>
      <c r="AC151" s="141">
        <f>$DR$4</f>
        <v>34</v>
      </c>
      <c r="AD151" s="141">
        <f>$DS$4</f>
        <v>35</v>
      </c>
      <c r="AE151" s="141">
        <f>$DT$4</f>
        <v>36</v>
      </c>
      <c r="AF151" s="141">
        <f>$DV$4</f>
        <v>38</v>
      </c>
      <c r="AG151" s="141">
        <f>$DY$4</f>
        <v>41</v>
      </c>
      <c r="AH151" s="141">
        <f>$DZ$4</f>
        <v>42</v>
      </c>
      <c r="AI151" s="141">
        <f>$EA$4</f>
        <v>43</v>
      </c>
      <c r="AJ151" s="141">
        <f>$EB$4</f>
        <v>44</v>
      </c>
      <c r="AK151" s="141">
        <f>$EC$4</f>
        <v>45</v>
      </c>
      <c r="AL151" s="141">
        <f>$EG$4</f>
        <v>49</v>
      </c>
      <c r="AM151" s="141">
        <f>$EH$4</f>
        <v>50</v>
      </c>
      <c r="AN151" s="141">
        <f>$EI$4</f>
        <v>51</v>
      </c>
      <c r="AO151" s="141">
        <f>$EK$4</f>
        <v>53</v>
      </c>
      <c r="AP151" s="141">
        <f t="shared" si="50"/>
        <v>54</v>
      </c>
      <c r="AQ151" s="113"/>
      <c r="AR151" s="129">
        <f t="shared" si="41"/>
        <v>5</v>
      </c>
      <c r="AS151" s="130">
        <f t="shared" si="42"/>
        <v>19</v>
      </c>
      <c r="AT151" s="131">
        <f t="shared" si="43"/>
        <v>21</v>
      </c>
      <c r="AU151" s="129">
        <f t="shared" si="44"/>
        <v>12</v>
      </c>
      <c r="AV151" s="132">
        <f t="shared" si="45"/>
        <v>1061</v>
      </c>
      <c r="AW151" s="129">
        <f t="shared" si="46"/>
        <v>7</v>
      </c>
      <c r="AX151" s="129">
        <f t="shared" si="47"/>
        <v>14</v>
      </c>
      <c r="AY151" s="113"/>
      <c r="AZ151" s="113"/>
      <c r="BA151" s="113"/>
      <c r="BB151" s="113"/>
      <c r="BC151" s="113"/>
      <c r="BD151" s="113"/>
      <c r="BE151" s="113"/>
      <c r="BF151" s="113"/>
      <c r="BG151" s="113"/>
      <c r="BH151" s="113"/>
      <c r="BI151" s="113"/>
      <c r="BJ151" s="113"/>
      <c r="BK151" s="113"/>
      <c r="BL151" s="113"/>
      <c r="BM151" s="113"/>
      <c r="BN151" s="113"/>
      <c r="BO151" s="113"/>
      <c r="BP151" s="113"/>
      <c r="IH151" s="1" t="s">
        <v>227</v>
      </c>
    </row>
    <row r="152" spans="2:242" ht="15" customHeight="1">
      <c r="B152" s="107" t="s">
        <v>146</v>
      </c>
      <c r="C152" s="155">
        <f>$CK$4</f>
        <v>1</v>
      </c>
      <c r="D152" s="155">
        <f>$CL$4</f>
        <v>2</v>
      </c>
      <c r="E152" s="155">
        <f>$CM$4</f>
        <v>3</v>
      </c>
      <c r="F152" s="141">
        <f>$CN$4</f>
        <v>4</v>
      </c>
      <c r="G152" s="141">
        <f>$CP$4</f>
        <v>6</v>
      </c>
      <c r="H152" s="141">
        <f>$CQ$4</f>
        <v>7</v>
      </c>
      <c r="I152" s="141">
        <f>$CR$4</f>
        <v>8</v>
      </c>
      <c r="J152" s="141">
        <f>$CS$4</f>
        <v>9</v>
      </c>
      <c r="K152" s="141">
        <f>$CT$4</f>
        <v>10</v>
      </c>
      <c r="L152" s="141">
        <f>$CU$4</f>
        <v>11</v>
      </c>
      <c r="M152" s="141">
        <f>$CW$4</f>
        <v>13</v>
      </c>
      <c r="N152" s="141">
        <f>$CY$4</f>
        <v>15</v>
      </c>
      <c r="O152" s="141">
        <f>$CZ$4</f>
        <v>16</v>
      </c>
      <c r="P152" s="141">
        <f>$DA$4</f>
        <v>17</v>
      </c>
      <c r="Q152" s="141">
        <f>$DD$4</f>
        <v>20</v>
      </c>
      <c r="R152" s="141">
        <f>$DE$4</f>
        <v>21</v>
      </c>
      <c r="S152" s="141">
        <f>$DG$4</f>
        <v>23</v>
      </c>
      <c r="T152" s="141">
        <f>$DH$4</f>
        <v>24</v>
      </c>
      <c r="U152" s="141">
        <f>$DJ$4</f>
        <v>26</v>
      </c>
      <c r="V152" s="141">
        <f>$DK$4</f>
        <v>27</v>
      </c>
      <c r="W152" s="141">
        <f>$DM$4</f>
        <v>29</v>
      </c>
      <c r="X152" s="141">
        <f>$DN$4</f>
        <v>30</v>
      </c>
      <c r="Y152" s="141">
        <f>$DO$4</f>
        <v>31</v>
      </c>
      <c r="Z152" s="141">
        <f>$DP$4</f>
        <v>32</v>
      </c>
      <c r="AA152" s="141">
        <f>$DQ$4</f>
        <v>33</v>
      </c>
      <c r="AB152" s="141">
        <f>$DR$4</f>
        <v>34</v>
      </c>
      <c r="AC152" s="141">
        <f>$DS$4</f>
        <v>35</v>
      </c>
      <c r="AD152" s="141">
        <f>$DT$4</f>
        <v>36</v>
      </c>
      <c r="AE152" s="141">
        <f>$DV$4</f>
        <v>38</v>
      </c>
      <c r="AF152" s="141">
        <f>$DW$4</f>
        <v>39</v>
      </c>
      <c r="AG152" s="141">
        <f>$DY$4</f>
        <v>41</v>
      </c>
      <c r="AH152" s="141">
        <f>$DZ$4</f>
        <v>42</v>
      </c>
      <c r="AI152" s="141">
        <f>$EA$4</f>
        <v>43</v>
      </c>
      <c r="AJ152" s="141">
        <f>$EB$4</f>
        <v>44</v>
      </c>
      <c r="AK152" s="141">
        <f>$EC$4</f>
        <v>45</v>
      </c>
      <c r="AL152" s="141">
        <f>$EG$4</f>
        <v>49</v>
      </c>
      <c r="AM152" s="141">
        <f>$EH$4</f>
        <v>50</v>
      </c>
      <c r="AN152" s="141">
        <f>$EI$4</f>
        <v>51</v>
      </c>
      <c r="AO152" s="141">
        <f>$EJ$4</f>
        <v>52</v>
      </c>
      <c r="AP152" s="141">
        <f t="shared" si="50"/>
        <v>54</v>
      </c>
      <c r="AQ152" s="113"/>
      <c r="AR152" s="129">
        <f t="shared" si="41"/>
        <v>5</v>
      </c>
      <c r="AS152" s="130">
        <f t="shared" si="42"/>
        <v>19</v>
      </c>
      <c r="AT152" s="131">
        <f t="shared" si="43"/>
        <v>21</v>
      </c>
      <c r="AU152" s="129">
        <f t="shared" si="44"/>
        <v>11</v>
      </c>
      <c r="AV152" s="132">
        <f t="shared" si="45"/>
        <v>1071</v>
      </c>
      <c r="AW152" s="129">
        <f t="shared" si="46"/>
        <v>7</v>
      </c>
      <c r="AX152" s="129">
        <f t="shared" si="47"/>
        <v>15</v>
      </c>
      <c r="AY152" s="113"/>
      <c r="AZ152" s="113"/>
      <c r="BA152" s="113"/>
      <c r="BB152" s="113"/>
      <c r="BC152" s="113"/>
      <c r="BD152" s="113"/>
      <c r="BE152" s="113"/>
      <c r="BF152" s="113"/>
      <c r="BG152" s="113"/>
      <c r="BH152" s="113"/>
      <c r="BI152" s="113"/>
      <c r="BJ152" s="113"/>
      <c r="BK152" s="113"/>
      <c r="BL152" s="113"/>
      <c r="BM152" s="113"/>
      <c r="BN152" s="113"/>
      <c r="BO152" s="113"/>
      <c r="BP152" s="113"/>
      <c r="IH152" s="1" t="s">
        <v>227</v>
      </c>
    </row>
    <row r="153" spans="2:242" ht="15" customHeight="1">
      <c r="B153" s="107" t="s">
        <v>147</v>
      </c>
      <c r="C153" s="155">
        <f>$CK$4</f>
        <v>1</v>
      </c>
      <c r="D153" s="155">
        <f>$CM$4</f>
        <v>3</v>
      </c>
      <c r="E153" s="155">
        <f>$CN$4</f>
        <v>4</v>
      </c>
      <c r="F153" s="141">
        <f>$CP$4</f>
        <v>6</v>
      </c>
      <c r="G153" s="141">
        <f>$CS$4</f>
        <v>9</v>
      </c>
      <c r="H153" s="141">
        <f>$CT$4</f>
        <v>10</v>
      </c>
      <c r="I153" s="141">
        <f>$CV$4</f>
        <v>12</v>
      </c>
      <c r="J153" s="141">
        <f>$CX$4</f>
        <v>14</v>
      </c>
      <c r="K153" s="141">
        <f>$CY$4</f>
        <v>15</v>
      </c>
      <c r="L153" s="141">
        <f>$CZ$4</f>
        <v>16</v>
      </c>
      <c r="M153" s="141">
        <f>$DA$4</f>
        <v>17</v>
      </c>
      <c r="N153" s="141">
        <f>$DB$4</f>
        <v>18</v>
      </c>
      <c r="O153" s="141">
        <f>$DC$4</f>
        <v>19</v>
      </c>
      <c r="P153" s="141">
        <f>$DD$4</f>
        <v>20</v>
      </c>
      <c r="Q153" s="141">
        <f>$DG$4</f>
        <v>23</v>
      </c>
      <c r="R153" s="141">
        <f>$DI$4</f>
        <v>25</v>
      </c>
      <c r="S153" s="141">
        <f>$DJ$4</f>
        <v>26</v>
      </c>
      <c r="T153" s="141">
        <f>$DK$4</f>
        <v>27</v>
      </c>
      <c r="U153" s="141">
        <f>$DL$4</f>
        <v>28</v>
      </c>
      <c r="V153" s="141">
        <f>$DM$4</f>
        <v>29</v>
      </c>
      <c r="W153" s="141">
        <f>$DN$4</f>
        <v>30</v>
      </c>
      <c r="X153" s="141">
        <f>$DO$4</f>
        <v>31</v>
      </c>
      <c r="Y153" s="141">
        <f>$DP$4</f>
        <v>32</v>
      </c>
      <c r="Z153" s="141">
        <f>$DQ$4</f>
        <v>33</v>
      </c>
      <c r="AA153" s="141">
        <f>$DU$4</f>
        <v>37</v>
      </c>
      <c r="AB153" s="141">
        <f>$DV$4</f>
        <v>38</v>
      </c>
      <c r="AC153" s="141">
        <f>$DW$4</f>
        <v>39</v>
      </c>
      <c r="AD153" s="141">
        <f>$DX$4</f>
        <v>40</v>
      </c>
      <c r="AE153" s="141">
        <f>$DZ$4</f>
        <v>42</v>
      </c>
      <c r="AF153" s="141">
        <f>$EB$4</f>
        <v>44</v>
      </c>
      <c r="AG153" s="141">
        <f>$EC$4</f>
        <v>45</v>
      </c>
      <c r="AH153" s="141">
        <f>$ED$4</f>
        <v>46</v>
      </c>
      <c r="AI153" s="141">
        <f>$EE$4</f>
        <v>47</v>
      </c>
      <c r="AJ153" s="141">
        <f>$EF$4</f>
        <v>48</v>
      </c>
      <c r="AK153" s="141">
        <f>$EG$4</f>
        <v>49</v>
      </c>
      <c r="AL153" s="141">
        <f>$EH$4</f>
        <v>50</v>
      </c>
      <c r="AM153" s="141">
        <f>$EI$4</f>
        <v>51</v>
      </c>
      <c r="AN153" s="141">
        <f>$EJ$4</f>
        <v>52</v>
      </c>
      <c r="AO153" s="141">
        <f>$EK$4</f>
        <v>53</v>
      </c>
      <c r="AP153" s="141">
        <f t="shared" si="50"/>
        <v>54</v>
      </c>
      <c r="AQ153" s="113"/>
      <c r="AR153" s="129">
        <f t="shared" si="41"/>
        <v>4</v>
      </c>
      <c r="AS153" s="130">
        <f t="shared" si="42"/>
        <v>21</v>
      </c>
      <c r="AT153" s="131">
        <f t="shared" si="43"/>
        <v>19</v>
      </c>
      <c r="AU153" s="129">
        <f t="shared" si="44"/>
        <v>9</v>
      </c>
      <c r="AV153" s="132">
        <f t="shared" si="45"/>
        <v>1183</v>
      </c>
      <c r="AW153" s="129">
        <f t="shared" si="46"/>
        <v>2</v>
      </c>
      <c r="AX153" s="129">
        <f t="shared" si="47"/>
        <v>15</v>
      </c>
      <c r="AY153" s="113"/>
      <c r="AZ153" s="113"/>
      <c r="BA153" s="113"/>
      <c r="BB153" s="113"/>
      <c r="BC153" s="113"/>
      <c r="BD153" s="113"/>
      <c r="BE153" s="113"/>
      <c r="BF153" s="113"/>
      <c r="BG153" s="113"/>
      <c r="BH153" s="113"/>
      <c r="BI153" s="113"/>
      <c r="BJ153" s="113"/>
      <c r="BK153" s="113"/>
      <c r="BL153" s="113"/>
      <c r="BM153" s="113"/>
      <c r="BN153" s="113"/>
      <c r="BO153" s="113"/>
      <c r="BP153" s="113"/>
      <c r="IH153" s="1" t="s">
        <v>227</v>
      </c>
    </row>
    <row r="154" spans="2:242" ht="15" customHeight="1">
      <c r="B154" s="107" t="s">
        <v>148</v>
      </c>
      <c r="C154" s="155">
        <f>$CK$4</f>
        <v>1</v>
      </c>
      <c r="D154" s="155">
        <f>$CM$4</f>
        <v>3</v>
      </c>
      <c r="E154" s="155">
        <f>$CN$4</f>
        <v>4</v>
      </c>
      <c r="F154" s="141">
        <f>$CO$4</f>
        <v>5</v>
      </c>
      <c r="G154" s="141">
        <f>$CQ$4</f>
        <v>7</v>
      </c>
      <c r="H154" s="141">
        <f>$CS$4</f>
        <v>9</v>
      </c>
      <c r="I154" s="141">
        <f>$CT$4</f>
        <v>10</v>
      </c>
      <c r="J154" s="141">
        <f>$CU$4</f>
        <v>11</v>
      </c>
      <c r="K154" s="141">
        <f>$CV$4</f>
        <v>12</v>
      </c>
      <c r="L154" s="141">
        <f>$CX$4</f>
        <v>14</v>
      </c>
      <c r="M154" s="141">
        <f>$CZ$4</f>
        <v>16</v>
      </c>
      <c r="N154" s="141">
        <f>$DB$4</f>
        <v>18</v>
      </c>
      <c r="O154" s="141">
        <f>$DC$4</f>
        <v>19</v>
      </c>
      <c r="P154" s="141">
        <f>$DD$4</f>
        <v>20</v>
      </c>
      <c r="Q154" s="141">
        <f>$DE$4</f>
        <v>21</v>
      </c>
      <c r="R154" s="141">
        <f>$DF$4</f>
        <v>22</v>
      </c>
      <c r="S154" s="141">
        <f>$DG$4</f>
        <v>23</v>
      </c>
      <c r="T154" s="141">
        <f>$DH$4</f>
        <v>24</v>
      </c>
      <c r="U154" s="141">
        <f>$DI$4</f>
        <v>25</v>
      </c>
      <c r="V154" s="141">
        <f>$DJ$4</f>
        <v>26</v>
      </c>
      <c r="W154" s="141">
        <f>$DL$4</f>
        <v>28</v>
      </c>
      <c r="X154" s="141">
        <f>$DM$4</f>
        <v>29</v>
      </c>
      <c r="Y154" s="141">
        <f>$DN$4</f>
        <v>30</v>
      </c>
      <c r="Z154" s="141">
        <f>$DO$4</f>
        <v>31</v>
      </c>
      <c r="AA154" s="141">
        <f>$DP$4</f>
        <v>32</v>
      </c>
      <c r="AB154" s="141">
        <f>$DQ$4</f>
        <v>33</v>
      </c>
      <c r="AC154" s="141">
        <f>$DR$4</f>
        <v>34</v>
      </c>
      <c r="AD154" s="141">
        <f>$DS$4</f>
        <v>35</v>
      </c>
      <c r="AE154" s="141">
        <f>$DU$4</f>
        <v>37</v>
      </c>
      <c r="AF154" s="141">
        <f>$DV$4</f>
        <v>38</v>
      </c>
      <c r="AG154" s="141">
        <f>$DW$4</f>
        <v>39</v>
      </c>
      <c r="AH154" s="141">
        <f>$DX$4</f>
        <v>40</v>
      </c>
      <c r="AI154" s="141">
        <f>$DY$4</f>
        <v>41</v>
      </c>
      <c r="AJ154" s="141">
        <f>$EA$4</f>
        <v>43</v>
      </c>
      <c r="AK154" s="141">
        <f>$EB$4</f>
        <v>44</v>
      </c>
      <c r="AL154" s="141">
        <f>$EC$4</f>
        <v>45</v>
      </c>
      <c r="AM154" s="141">
        <f>$ED$4</f>
        <v>46</v>
      </c>
      <c r="AN154" s="141">
        <f>$EF$4</f>
        <v>48</v>
      </c>
      <c r="AO154" s="141">
        <f>$EH$4</f>
        <v>50</v>
      </c>
      <c r="AP154" s="141">
        <f>$EI$4</f>
        <v>51</v>
      </c>
      <c r="AQ154" s="113"/>
      <c r="AR154" s="129">
        <f t="shared" si="41"/>
        <v>6</v>
      </c>
      <c r="AS154" s="130">
        <f t="shared" si="42"/>
        <v>20</v>
      </c>
      <c r="AT154" s="131">
        <f t="shared" si="43"/>
        <v>20</v>
      </c>
      <c r="AU154" s="129">
        <f t="shared" si="44"/>
        <v>11</v>
      </c>
      <c r="AV154" s="132">
        <f t="shared" si="45"/>
        <v>1064</v>
      </c>
      <c r="AW154" s="129">
        <f t="shared" si="46"/>
        <v>5</v>
      </c>
      <c r="AX154" s="129">
        <f t="shared" si="47"/>
        <v>12</v>
      </c>
      <c r="AY154" s="113"/>
      <c r="AZ154" s="113"/>
      <c r="BA154" s="113"/>
      <c r="BB154" s="113"/>
      <c r="BC154" s="113"/>
      <c r="BD154" s="113"/>
      <c r="BE154" s="113"/>
      <c r="BF154" s="113"/>
      <c r="BG154" s="113"/>
      <c r="BH154" s="113"/>
      <c r="BI154" s="113"/>
      <c r="BJ154" s="113"/>
      <c r="BK154" s="113"/>
      <c r="BL154" s="113"/>
      <c r="BM154" s="113"/>
      <c r="BN154" s="113"/>
      <c r="BO154" s="113"/>
      <c r="BP154" s="113"/>
      <c r="IH154" s="1" t="s">
        <v>227</v>
      </c>
    </row>
    <row r="155" spans="2:242" ht="15" customHeight="1">
      <c r="B155" s="107" t="s">
        <v>149</v>
      </c>
      <c r="C155" s="155">
        <f>$CM$4</f>
        <v>3</v>
      </c>
      <c r="D155" s="155">
        <f>$CN$4</f>
        <v>4</v>
      </c>
      <c r="E155" s="155">
        <f>$CO$4</f>
        <v>5</v>
      </c>
      <c r="F155" s="141">
        <f>$CP$4</f>
        <v>6</v>
      </c>
      <c r="G155" s="141">
        <f>$CQ$4</f>
        <v>7</v>
      </c>
      <c r="H155" s="141">
        <f>$CR$4</f>
        <v>8</v>
      </c>
      <c r="I155" s="141">
        <f>$CT$4</f>
        <v>10</v>
      </c>
      <c r="J155" s="141">
        <f>$CU$4</f>
        <v>11</v>
      </c>
      <c r="K155" s="141">
        <f>$CV$4</f>
        <v>12</v>
      </c>
      <c r="L155" s="141">
        <f>$CW$4</f>
        <v>13</v>
      </c>
      <c r="M155" s="141">
        <f>$CX$4</f>
        <v>14</v>
      </c>
      <c r="N155" s="141">
        <f>$CY$4</f>
        <v>15</v>
      </c>
      <c r="O155" s="141">
        <f>$CZ$4</f>
        <v>16</v>
      </c>
      <c r="P155" s="141">
        <f>$DA$4</f>
        <v>17</v>
      </c>
      <c r="Q155" s="141">
        <f>$DB$4</f>
        <v>18</v>
      </c>
      <c r="R155" s="141">
        <f>$DC$4</f>
        <v>19</v>
      </c>
      <c r="S155" s="141">
        <f>$DE$4</f>
        <v>21</v>
      </c>
      <c r="T155" s="141">
        <f>$DF$4</f>
        <v>22</v>
      </c>
      <c r="U155" s="141">
        <f>$DG$4</f>
        <v>23</v>
      </c>
      <c r="V155" s="141">
        <f>$DH$4</f>
        <v>24</v>
      </c>
      <c r="W155" s="141">
        <f>$DI$4</f>
        <v>25</v>
      </c>
      <c r="X155" s="141">
        <f>$DK$4</f>
        <v>27</v>
      </c>
      <c r="Y155" s="141">
        <f>$DL$4</f>
        <v>28</v>
      </c>
      <c r="Z155" s="141">
        <f>$DP$4</f>
        <v>32</v>
      </c>
      <c r="AA155" s="141">
        <f>$DQ$4</f>
        <v>33</v>
      </c>
      <c r="AB155" s="141">
        <f>$DR$4</f>
        <v>34</v>
      </c>
      <c r="AC155" s="141">
        <f>$DT$4</f>
        <v>36</v>
      </c>
      <c r="AD155" s="141">
        <f>$DU$4</f>
        <v>37</v>
      </c>
      <c r="AE155" s="141">
        <f>$DV$4</f>
        <v>38</v>
      </c>
      <c r="AF155" s="141">
        <f>$DW$4</f>
        <v>39</v>
      </c>
      <c r="AG155" s="141">
        <f>$DX$4</f>
        <v>40</v>
      </c>
      <c r="AH155" s="141">
        <f>$DY$4</f>
        <v>41</v>
      </c>
      <c r="AI155" s="141">
        <f>$DZ$4</f>
        <v>42</v>
      </c>
      <c r="AJ155" s="141">
        <f>$EA$4</f>
        <v>43</v>
      </c>
      <c r="AK155" s="141">
        <f>$EB$4</f>
        <v>44</v>
      </c>
      <c r="AL155" s="141">
        <f>$EC$4</f>
        <v>45</v>
      </c>
      <c r="AM155" s="141">
        <f>$ED$4</f>
        <v>46</v>
      </c>
      <c r="AN155" s="141">
        <f>$EF$4</f>
        <v>48</v>
      </c>
      <c r="AO155" s="141">
        <f>$EH$4</f>
        <v>50</v>
      </c>
      <c r="AP155" s="141">
        <f>$EK$4</f>
        <v>53</v>
      </c>
      <c r="AQ155" s="113"/>
      <c r="AR155" s="129">
        <f t="shared" si="41"/>
        <v>4</v>
      </c>
      <c r="AS155" s="130">
        <f t="shared" si="42"/>
        <v>21</v>
      </c>
      <c r="AT155" s="131">
        <f t="shared" si="43"/>
        <v>19</v>
      </c>
      <c r="AU155" s="129">
        <f t="shared" si="44"/>
        <v>12</v>
      </c>
      <c r="AV155" s="132">
        <f t="shared" si="45"/>
        <v>1049</v>
      </c>
      <c r="AW155" s="129">
        <f t="shared" si="46"/>
        <v>6</v>
      </c>
      <c r="AX155" s="129">
        <f t="shared" si="47"/>
        <v>14</v>
      </c>
      <c r="AY155" s="113"/>
      <c r="AZ155" s="113"/>
      <c r="BA155" s="113"/>
      <c r="BB155" s="113"/>
      <c r="BC155" s="113"/>
      <c r="BD155" s="113"/>
      <c r="BE155" s="113"/>
      <c r="BF155" s="113"/>
      <c r="BG155" s="113"/>
      <c r="BH155" s="113"/>
      <c r="BI155" s="113"/>
      <c r="BJ155" s="113"/>
      <c r="BK155" s="113"/>
      <c r="BL155" s="113"/>
      <c r="BM155" s="113"/>
      <c r="BN155" s="113"/>
      <c r="BO155" s="113"/>
      <c r="BP155" s="113"/>
      <c r="IH155" s="1" t="s">
        <v>227</v>
      </c>
    </row>
    <row r="156" spans="2:242" ht="15" customHeight="1">
      <c r="B156" s="107" t="s">
        <v>150</v>
      </c>
      <c r="C156" s="155">
        <f>$CL$4</f>
        <v>2</v>
      </c>
      <c r="D156" s="155">
        <f>$CM$4</f>
        <v>3</v>
      </c>
      <c r="E156" s="155">
        <f>$CN$4</f>
        <v>4</v>
      </c>
      <c r="F156" s="141">
        <f>$CO$4</f>
        <v>5</v>
      </c>
      <c r="G156" s="141">
        <f>$CP$4</f>
        <v>6</v>
      </c>
      <c r="H156" s="141">
        <f>$CQ$4</f>
        <v>7</v>
      </c>
      <c r="I156" s="141">
        <f>$CR$4</f>
        <v>8</v>
      </c>
      <c r="J156" s="141">
        <f>$CT$4</f>
        <v>10</v>
      </c>
      <c r="K156" s="141">
        <f>$CU$4</f>
        <v>11</v>
      </c>
      <c r="L156" s="141">
        <f>$CV$4</f>
        <v>12</v>
      </c>
      <c r="M156" s="141">
        <f>$CW$4</f>
        <v>13</v>
      </c>
      <c r="N156" s="141">
        <f>$CX$4</f>
        <v>14</v>
      </c>
      <c r="O156" s="141">
        <f>$CY$4</f>
        <v>15</v>
      </c>
      <c r="P156" s="141">
        <f>$DA$4</f>
        <v>17</v>
      </c>
      <c r="Q156" s="141">
        <f>$DB$4</f>
        <v>18</v>
      </c>
      <c r="R156" s="141">
        <f>$DC$4</f>
        <v>19</v>
      </c>
      <c r="S156" s="141">
        <f>$DD$4</f>
        <v>20</v>
      </c>
      <c r="T156" s="141">
        <f>$DE$4</f>
        <v>21</v>
      </c>
      <c r="U156" s="141">
        <f>$DF$4</f>
        <v>22</v>
      </c>
      <c r="V156" s="141">
        <f>$DH$4</f>
        <v>24</v>
      </c>
      <c r="W156" s="141">
        <f>$DI$4</f>
        <v>25</v>
      </c>
      <c r="X156" s="141">
        <f>$DM$4</f>
        <v>29</v>
      </c>
      <c r="Y156" s="141">
        <f>$DN$4</f>
        <v>30</v>
      </c>
      <c r="Z156" s="141">
        <f>$DR$4</f>
        <v>34</v>
      </c>
      <c r="AA156" s="141">
        <f>$DS$4</f>
        <v>35</v>
      </c>
      <c r="AB156" s="141">
        <f>$DT$4</f>
        <v>36</v>
      </c>
      <c r="AC156" s="141">
        <f>$DU$4</f>
        <v>37</v>
      </c>
      <c r="AD156" s="141">
        <f>$DV$4</f>
        <v>38</v>
      </c>
      <c r="AE156" s="141">
        <f>$DW$4</f>
        <v>39</v>
      </c>
      <c r="AF156" s="141">
        <f>$DX$4</f>
        <v>40</v>
      </c>
      <c r="AG156" s="141">
        <f>$DZ$4</f>
        <v>42</v>
      </c>
      <c r="AH156" s="141">
        <f>$EC$4</f>
        <v>45</v>
      </c>
      <c r="AI156" s="141">
        <f>$ED$4</f>
        <v>46</v>
      </c>
      <c r="AJ156" s="141">
        <f>$EE$4</f>
        <v>47</v>
      </c>
      <c r="AK156" s="141">
        <f>$EF$4</f>
        <v>48</v>
      </c>
      <c r="AL156" s="141">
        <f>$EG$4</f>
        <v>49</v>
      </c>
      <c r="AM156" s="141">
        <f>$EH$4</f>
        <v>50</v>
      </c>
      <c r="AN156" s="141">
        <f>$EI$4</f>
        <v>51</v>
      </c>
      <c r="AO156" s="141">
        <f>$EJ$4</f>
        <v>52</v>
      </c>
      <c r="AP156" s="141">
        <f>$EL$4</f>
        <v>54</v>
      </c>
      <c r="AQ156" s="113"/>
      <c r="AR156" s="129">
        <f t="shared" si="41"/>
        <v>4</v>
      </c>
      <c r="AS156" s="130">
        <f t="shared" si="42"/>
        <v>22</v>
      </c>
      <c r="AT156" s="131">
        <f t="shared" si="43"/>
        <v>18</v>
      </c>
      <c r="AU156" s="129">
        <f t="shared" si="44"/>
        <v>11</v>
      </c>
      <c r="AV156" s="132">
        <f t="shared" si="45"/>
        <v>1078</v>
      </c>
      <c r="AW156" s="129">
        <f t="shared" si="46"/>
        <v>7</v>
      </c>
      <c r="AX156" s="129">
        <f t="shared" si="47"/>
        <v>15</v>
      </c>
      <c r="AY156" s="113"/>
      <c r="AZ156" s="113"/>
      <c r="BA156" s="113"/>
      <c r="BB156" s="113"/>
      <c r="BC156" s="113"/>
      <c r="BD156" s="113"/>
      <c r="BE156" s="113"/>
      <c r="BF156" s="113"/>
      <c r="BG156" s="113"/>
      <c r="BH156" s="113"/>
      <c r="BI156" s="113"/>
      <c r="BJ156" s="113"/>
      <c r="BK156" s="113"/>
      <c r="BL156" s="113"/>
      <c r="BM156" s="113"/>
      <c r="BN156" s="113"/>
      <c r="BO156" s="113"/>
      <c r="BP156" s="113"/>
      <c r="IH156" s="1" t="s">
        <v>227</v>
      </c>
    </row>
    <row r="157" spans="2:242" ht="15" customHeight="1">
      <c r="B157" s="107" t="s">
        <v>151</v>
      </c>
      <c r="C157" s="155">
        <f>$CL$4</f>
        <v>2</v>
      </c>
      <c r="D157" s="155">
        <f>$CM$4</f>
        <v>3</v>
      </c>
      <c r="E157" s="155">
        <f>$CN$4</f>
        <v>4</v>
      </c>
      <c r="F157" s="141">
        <f>$CO$4</f>
        <v>5</v>
      </c>
      <c r="G157" s="141">
        <f>$CQ$4</f>
        <v>7</v>
      </c>
      <c r="H157" s="141">
        <f>$CT$4</f>
        <v>10</v>
      </c>
      <c r="I157" s="141">
        <f>$CU$4</f>
        <v>11</v>
      </c>
      <c r="J157" s="141">
        <f>$CV$4</f>
        <v>12</v>
      </c>
      <c r="K157" s="141">
        <f>$CX$4</f>
        <v>14</v>
      </c>
      <c r="L157" s="141">
        <f>$CY$4</f>
        <v>15</v>
      </c>
      <c r="M157" s="141">
        <f>$CZ$4</f>
        <v>16</v>
      </c>
      <c r="N157" s="141">
        <f>$DA$4</f>
        <v>17</v>
      </c>
      <c r="O157" s="141">
        <f>$DB$4</f>
        <v>18</v>
      </c>
      <c r="P157" s="141">
        <f>$DC$4</f>
        <v>19</v>
      </c>
      <c r="Q157" s="141">
        <f>$DD$4</f>
        <v>20</v>
      </c>
      <c r="R157" s="141">
        <f>$DE$4</f>
        <v>21</v>
      </c>
      <c r="S157" s="141">
        <f>$DF$4</f>
        <v>22</v>
      </c>
      <c r="T157" s="141">
        <f>$DG$4</f>
        <v>23</v>
      </c>
      <c r="U157" s="141">
        <f>$DH$4</f>
        <v>24</v>
      </c>
      <c r="V157" s="141">
        <f>$DI$4</f>
        <v>25</v>
      </c>
      <c r="W157" s="141">
        <f>$DL$4</f>
        <v>28</v>
      </c>
      <c r="X157" s="141">
        <f>$DM$4</f>
        <v>29</v>
      </c>
      <c r="Y157" s="141">
        <f>$DN$4</f>
        <v>30</v>
      </c>
      <c r="Z157" s="141">
        <f>$DO$4</f>
        <v>31</v>
      </c>
      <c r="AA157" s="141">
        <f>$DQ$4</f>
        <v>33</v>
      </c>
      <c r="AB157" s="141">
        <f>$DR$4</f>
        <v>34</v>
      </c>
      <c r="AC157" s="141">
        <f>$DT$4</f>
        <v>36</v>
      </c>
      <c r="AD157" s="141">
        <f>$DU$4</f>
        <v>37</v>
      </c>
      <c r="AE157" s="141">
        <f>$DV$4</f>
        <v>38</v>
      </c>
      <c r="AF157" s="141">
        <f>$DX$4</f>
        <v>40</v>
      </c>
      <c r="AG157" s="141">
        <f>$DY$4</f>
        <v>41</v>
      </c>
      <c r="AH157" s="141">
        <f>$DZ$4</f>
        <v>42</v>
      </c>
      <c r="AI157" s="141">
        <f>$EA$4</f>
        <v>43</v>
      </c>
      <c r="AJ157" s="141">
        <f>$EB$4</f>
        <v>44</v>
      </c>
      <c r="AK157" s="141">
        <f>$EE$4</f>
        <v>47</v>
      </c>
      <c r="AL157" s="141">
        <f>$EF$4</f>
        <v>48</v>
      </c>
      <c r="AM157" s="141">
        <f>$EG$4</f>
        <v>49</v>
      </c>
      <c r="AN157" s="141">
        <f>$EI$4</f>
        <v>51</v>
      </c>
      <c r="AO157" s="141">
        <f>$EJ$4</f>
        <v>52</v>
      </c>
      <c r="AP157" s="141">
        <f>$EL$4</f>
        <v>54</v>
      </c>
      <c r="AQ157" s="113"/>
      <c r="AR157" s="129">
        <f t="shared" si="41"/>
        <v>5</v>
      </c>
      <c r="AS157" s="130">
        <f t="shared" si="42"/>
        <v>21</v>
      </c>
      <c r="AT157" s="131">
        <f t="shared" si="43"/>
        <v>19</v>
      </c>
      <c r="AU157" s="129">
        <f t="shared" si="44"/>
        <v>14</v>
      </c>
      <c r="AV157" s="132">
        <f t="shared" si="45"/>
        <v>1095</v>
      </c>
      <c r="AW157" s="129">
        <f t="shared" si="46"/>
        <v>5</v>
      </c>
      <c r="AX157" s="129">
        <f t="shared" si="47"/>
        <v>13</v>
      </c>
      <c r="AY157" s="113"/>
      <c r="AZ157" s="113"/>
      <c r="BA157" s="113"/>
      <c r="BB157" s="113"/>
      <c r="BC157" s="113"/>
      <c r="BD157" s="113"/>
      <c r="BE157" s="113"/>
      <c r="BF157" s="113"/>
      <c r="BG157" s="113"/>
      <c r="BH157" s="113"/>
      <c r="BI157" s="113"/>
      <c r="BJ157" s="113"/>
      <c r="BK157" s="113"/>
      <c r="BL157" s="113"/>
      <c r="BM157" s="113"/>
      <c r="BN157" s="113"/>
      <c r="BO157" s="113"/>
      <c r="BP157" s="113"/>
      <c r="IH157" s="1" t="s">
        <v>227</v>
      </c>
    </row>
    <row r="158" spans="2:242" ht="15" customHeight="1">
      <c r="B158" s="107" t="s">
        <v>152</v>
      </c>
      <c r="C158" s="155">
        <f>$CK$4</f>
        <v>1</v>
      </c>
      <c r="D158" s="155">
        <f>$CL$4</f>
        <v>2</v>
      </c>
      <c r="E158" s="155">
        <f>$CM$4</f>
        <v>3</v>
      </c>
      <c r="F158" s="141">
        <f>$CO$4</f>
        <v>5</v>
      </c>
      <c r="G158" s="141">
        <f>$CP$4</f>
        <v>6</v>
      </c>
      <c r="H158" s="141">
        <f>$CQ$4</f>
        <v>7</v>
      </c>
      <c r="I158" s="141">
        <f>$CS$4</f>
        <v>9</v>
      </c>
      <c r="J158" s="141">
        <f>$CU$4</f>
        <v>11</v>
      </c>
      <c r="K158" s="141">
        <f>$CV$4</f>
        <v>12</v>
      </c>
      <c r="L158" s="141">
        <f>$CW$4</f>
        <v>13</v>
      </c>
      <c r="M158" s="141">
        <f>$CY$4</f>
        <v>15</v>
      </c>
      <c r="N158" s="141">
        <f>$DA$4</f>
        <v>17</v>
      </c>
      <c r="O158" s="141">
        <f>$DC$4</f>
        <v>19</v>
      </c>
      <c r="P158" s="141">
        <f>$DE$4</f>
        <v>21</v>
      </c>
      <c r="Q158" s="141">
        <f>$DG$4</f>
        <v>23</v>
      </c>
      <c r="R158" s="141">
        <f>$DI$4</f>
        <v>25</v>
      </c>
      <c r="S158" s="141">
        <f>$DJ$4</f>
        <v>26</v>
      </c>
      <c r="T158" s="141">
        <f>$DL$4</f>
        <v>28</v>
      </c>
      <c r="U158" s="141">
        <f>$DM$4</f>
        <v>29</v>
      </c>
      <c r="V158" s="141">
        <f>$DO$4</f>
        <v>31</v>
      </c>
      <c r="W158" s="141">
        <f>$DQ$4</f>
        <v>33</v>
      </c>
      <c r="X158" s="141">
        <f>$DR$4</f>
        <v>34</v>
      </c>
      <c r="Y158" s="141">
        <f>$DS$4</f>
        <v>35</v>
      </c>
      <c r="Z158" s="141">
        <f>$DT$4</f>
        <v>36</v>
      </c>
      <c r="AA158" s="141">
        <f>$DU$4</f>
        <v>37</v>
      </c>
      <c r="AB158" s="141">
        <f>$DV$4</f>
        <v>38</v>
      </c>
      <c r="AC158" s="141">
        <f>$DW$4</f>
        <v>39</v>
      </c>
      <c r="AD158" s="141">
        <f>$DX$4</f>
        <v>40</v>
      </c>
      <c r="AE158" s="141">
        <f>$DZ$4</f>
        <v>42</v>
      </c>
      <c r="AF158" s="141">
        <f>$EA$4</f>
        <v>43</v>
      </c>
      <c r="AG158" s="141">
        <f>$EB$4</f>
        <v>44</v>
      </c>
      <c r="AH158" s="141">
        <f>$EC$4</f>
        <v>45</v>
      </c>
      <c r="AI158" s="141">
        <f>$ED$4</f>
        <v>46</v>
      </c>
      <c r="AJ158" s="141">
        <f>$EE$4</f>
        <v>47</v>
      </c>
      <c r="AK158" s="141">
        <f>$EF$4</f>
        <v>48</v>
      </c>
      <c r="AL158" s="141">
        <f>$EG$4</f>
        <v>49</v>
      </c>
      <c r="AM158" s="141">
        <f>$EH$4</f>
        <v>50</v>
      </c>
      <c r="AN158" s="141">
        <f>$EI$4</f>
        <v>51</v>
      </c>
      <c r="AO158" s="141">
        <f>$EK$4</f>
        <v>53</v>
      </c>
      <c r="AP158" s="141">
        <f>$EL$4</f>
        <v>54</v>
      </c>
      <c r="AQ158" s="113"/>
      <c r="AR158" s="129">
        <f t="shared" si="41"/>
        <v>5</v>
      </c>
      <c r="AS158" s="130">
        <f t="shared" si="42"/>
        <v>15</v>
      </c>
      <c r="AT158" s="131">
        <f t="shared" si="43"/>
        <v>25</v>
      </c>
      <c r="AU158" s="129">
        <f t="shared" si="44"/>
        <v>15</v>
      </c>
      <c r="AV158" s="132">
        <f t="shared" si="45"/>
        <v>1167</v>
      </c>
      <c r="AW158" s="129">
        <f t="shared" si="46"/>
        <v>7</v>
      </c>
      <c r="AX158" s="129">
        <f t="shared" si="47"/>
        <v>14</v>
      </c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IH158" s="1" t="s">
        <v>227</v>
      </c>
    </row>
    <row r="159" spans="2:242" ht="15" customHeight="1">
      <c r="B159" s="107" t="s">
        <v>153</v>
      </c>
      <c r="C159" s="155">
        <f>$CK$4</f>
        <v>1</v>
      </c>
      <c r="D159" s="155">
        <f>$CL$4</f>
        <v>2</v>
      </c>
      <c r="E159" s="155">
        <f>$CP$4</f>
        <v>6</v>
      </c>
      <c r="F159" s="141">
        <f>$CQ$4</f>
        <v>7</v>
      </c>
      <c r="G159" s="141">
        <f>$CR$4</f>
        <v>8</v>
      </c>
      <c r="H159" s="141">
        <f>$CS$4</f>
        <v>9</v>
      </c>
      <c r="I159" s="141">
        <f>$CT$4</f>
        <v>10</v>
      </c>
      <c r="J159" s="141">
        <f>$CU$4</f>
        <v>11</v>
      </c>
      <c r="K159" s="141">
        <f>$CW$4</f>
        <v>13</v>
      </c>
      <c r="L159" s="141">
        <f>$CZ$4</f>
        <v>16</v>
      </c>
      <c r="M159" s="141">
        <f>$DA$4</f>
        <v>17</v>
      </c>
      <c r="N159" s="141">
        <f>$DB$4</f>
        <v>18</v>
      </c>
      <c r="O159" s="141">
        <f>$DC$4</f>
        <v>19</v>
      </c>
      <c r="P159" s="141">
        <f>$DE$4</f>
        <v>21</v>
      </c>
      <c r="Q159" s="141">
        <f>$DF$4</f>
        <v>22</v>
      </c>
      <c r="R159" s="141">
        <f>$DG$4</f>
        <v>23</v>
      </c>
      <c r="S159" s="141">
        <f>$DH$4</f>
        <v>24</v>
      </c>
      <c r="T159" s="141">
        <f>$DJ$4</f>
        <v>26</v>
      </c>
      <c r="U159" s="141">
        <f>$DK$4</f>
        <v>27</v>
      </c>
      <c r="V159" s="141">
        <f>$DL$4</f>
        <v>28</v>
      </c>
      <c r="W159" s="141">
        <f>$DM$4</f>
        <v>29</v>
      </c>
      <c r="X159" s="141">
        <f>$DN$4</f>
        <v>30</v>
      </c>
      <c r="Y159" s="141">
        <f>$DO$4</f>
        <v>31</v>
      </c>
      <c r="Z159" s="141">
        <f>$DP$4</f>
        <v>32</v>
      </c>
      <c r="AA159" s="141">
        <f>$DS$4</f>
        <v>35</v>
      </c>
      <c r="AB159" s="141">
        <f>$DT$4</f>
        <v>36</v>
      </c>
      <c r="AC159" s="141">
        <f>$DU$4</f>
        <v>37</v>
      </c>
      <c r="AD159" s="141">
        <f>$DX$4</f>
        <v>40</v>
      </c>
      <c r="AE159" s="141">
        <f>$DY$4</f>
        <v>41</v>
      </c>
      <c r="AF159" s="141">
        <f>$DZ$4</f>
        <v>42</v>
      </c>
      <c r="AG159" s="141">
        <f>$EA$4</f>
        <v>43</v>
      </c>
      <c r="AH159" s="141">
        <f>$EB$4</f>
        <v>44</v>
      </c>
      <c r="AI159" s="141">
        <f>$EC$4</f>
        <v>45</v>
      </c>
      <c r="AJ159" s="141">
        <f>$ED$4</f>
        <v>46</v>
      </c>
      <c r="AK159" s="141">
        <f>$EE$4</f>
        <v>47</v>
      </c>
      <c r="AL159" s="141">
        <f>$EF$4</f>
        <v>48</v>
      </c>
      <c r="AM159" s="141">
        <f>$EH$4</f>
        <v>50</v>
      </c>
      <c r="AN159" s="141">
        <f>$EJ$4</f>
        <v>52</v>
      </c>
      <c r="AO159" s="141">
        <f>$EK$4</f>
        <v>53</v>
      </c>
      <c r="AP159" s="141">
        <f>$EL$4</f>
        <v>54</v>
      </c>
      <c r="AQ159" s="113"/>
      <c r="AR159" s="129">
        <f t="shared" si="41"/>
        <v>3</v>
      </c>
      <c r="AS159" s="130">
        <f t="shared" si="42"/>
        <v>21</v>
      </c>
      <c r="AT159" s="131">
        <f t="shared" si="43"/>
        <v>19</v>
      </c>
      <c r="AU159" s="129">
        <f t="shared" si="44"/>
        <v>14</v>
      </c>
      <c r="AV159" s="132">
        <f t="shared" si="45"/>
        <v>1143</v>
      </c>
      <c r="AW159" s="129">
        <f t="shared" si="46"/>
        <v>5</v>
      </c>
      <c r="AX159" s="129">
        <f t="shared" si="47"/>
        <v>12</v>
      </c>
      <c r="AY159" s="113"/>
      <c r="AZ159" s="113"/>
      <c r="BA159" s="113"/>
      <c r="BB159" s="113"/>
      <c r="BC159" s="113"/>
      <c r="BD159" s="113"/>
      <c r="BE159" s="113"/>
      <c r="BF159" s="113"/>
      <c r="BG159" s="113"/>
      <c r="BH159" s="113"/>
      <c r="BI159" s="113"/>
      <c r="BJ159" s="113"/>
      <c r="BK159" s="113"/>
      <c r="BL159" s="113"/>
      <c r="BM159" s="113"/>
      <c r="BN159" s="113"/>
      <c r="BO159" s="113"/>
      <c r="BP159" s="113"/>
      <c r="IH159" s="1" t="s">
        <v>227</v>
      </c>
    </row>
    <row r="160" spans="2:242" ht="15" customHeight="1">
      <c r="B160" s="107" t="s">
        <v>154</v>
      </c>
      <c r="C160" s="155">
        <f>$CK$4</f>
        <v>1</v>
      </c>
      <c r="D160" s="155">
        <f>$CL$4</f>
        <v>2</v>
      </c>
      <c r="E160" s="155">
        <f>$CM$4</f>
        <v>3</v>
      </c>
      <c r="F160" s="141">
        <f>$CN$4</f>
        <v>4</v>
      </c>
      <c r="G160" s="141">
        <f>$CP$4</f>
        <v>6</v>
      </c>
      <c r="H160" s="141">
        <f>$CQ$4</f>
        <v>7</v>
      </c>
      <c r="I160" s="141">
        <f>$CR$4</f>
        <v>8</v>
      </c>
      <c r="J160" s="141">
        <f>$CS$4</f>
        <v>9</v>
      </c>
      <c r="K160" s="141">
        <f>$CT$4</f>
        <v>10</v>
      </c>
      <c r="L160" s="141">
        <f>$CW$4</f>
        <v>13</v>
      </c>
      <c r="M160" s="141">
        <f>$CX$4</f>
        <v>14</v>
      </c>
      <c r="N160" s="141">
        <f>$CY$4</f>
        <v>15</v>
      </c>
      <c r="O160" s="141">
        <f>$CZ$4</f>
        <v>16</v>
      </c>
      <c r="P160" s="141">
        <f>$DA$4</f>
        <v>17</v>
      </c>
      <c r="Q160" s="141">
        <f>$DB$4</f>
        <v>18</v>
      </c>
      <c r="R160" s="141">
        <f>$DC$4</f>
        <v>19</v>
      </c>
      <c r="S160" s="141">
        <f>$DE$4</f>
        <v>21</v>
      </c>
      <c r="T160" s="141">
        <f>$DF$4</f>
        <v>22</v>
      </c>
      <c r="U160" s="141">
        <f>$DH$4</f>
        <v>24</v>
      </c>
      <c r="V160" s="141">
        <f>$DI$4</f>
        <v>25</v>
      </c>
      <c r="W160" s="141">
        <f>$DK$4</f>
        <v>27</v>
      </c>
      <c r="X160" s="141">
        <f>$DL$4</f>
        <v>28</v>
      </c>
      <c r="Y160" s="141">
        <f>$DM$4</f>
        <v>29</v>
      </c>
      <c r="Z160" s="141">
        <f>$DN$4</f>
        <v>30</v>
      </c>
      <c r="AA160" s="141">
        <f>$DO$4</f>
        <v>31</v>
      </c>
      <c r="AB160" s="141">
        <f>$DQ$4</f>
        <v>33</v>
      </c>
      <c r="AC160" s="141">
        <f>$DR$4</f>
        <v>34</v>
      </c>
      <c r="AD160" s="141">
        <f>$DT$4</f>
        <v>36</v>
      </c>
      <c r="AE160" s="141">
        <f>$DV$4</f>
        <v>38</v>
      </c>
      <c r="AF160" s="141">
        <f>$DW$4</f>
        <v>39</v>
      </c>
      <c r="AG160" s="141">
        <f>$DX$4</f>
        <v>40</v>
      </c>
      <c r="AH160" s="141">
        <f>$DY$4</f>
        <v>41</v>
      </c>
      <c r="AI160" s="141">
        <f>$EB$4</f>
        <v>44</v>
      </c>
      <c r="AJ160" s="141">
        <f>$EC$4</f>
        <v>45</v>
      </c>
      <c r="AK160" s="141">
        <f>$EE$4</f>
        <v>47</v>
      </c>
      <c r="AL160" s="141">
        <f>$EF$4</f>
        <v>48</v>
      </c>
      <c r="AM160" s="141">
        <f>$EH$4</f>
        <v>50</v>
      </c>
      <c r="AN160" s="141">
        <f>$EI$4</f>
        <v>51</v>
      </c>
      <c r="AO160" s="141">
        <f>$EJ$4</f>
        <v>52</v>
      </c>
      <c r="AP160" s="141">
        <f>$EK$4</f>
        <v>53</v>
      </c>
      <c r="AQ160" s="113"/>
      <c r="AR160" s="129">
        <f t="shared" si="41"/>
        <v>4</v>
      </c>
      <c r="AS160" s="130">
        <f t="shared" si="42"/>
        <v>20</v>
      </c>
      <c r="AT160" s="131">
        <f t="shared" si="43"/>
        <v>20</v>
      </c>
      <c r="AU160" s="129">
        <f t="shared" si="44"/>
        <v>11</v>
      </c>
      <c r="AV160" s="132">
        <f t="shared" si="45"/>
        <v>1050</v>
      </c>
      <c r="AW160" s="129">
        <f t="shared" si="46"/>
        <v>7</v>
      </c>
      <c r="AX160" s="129">
        <f t="shared" si="47"/>
        <v>15</v>
      </c>
      <c r="AY160" s="113"/>
      <c r="AZ160" s="113"/>
      <c r="BA160" s="113"/>
      <c r="BB160" s="113"/>
      <c r="BC160" s="113"/>
      <c r="BD160" s="113"/>
      <c r="BE160" s="113"/>
      <c r="BF160" s="113"/>
      <c r="BG160" s="113"/>
      <c r="BH160" s="113"/>
      <c r="BI160" s="113"/>
      <c r="BJ160" s="113"/>
      <c r="BK160" s="113"/>
      <c r="BL160" s="113"/>
      <c r="BM160" s="113"/>
      <c r="BN160" s="113"/>
      <c r="BO160" s="113"/>
      <c r="BP160" s="113"/>
      <c r="IH160" s="1" t="s">
        <v>227</v>
      </c>
    </row>
    <row r="161" spans="2:242" ht="15" customHeight="1">
      <c r="B161" s="107" t="s">
        <v>155</v>
      </c>
      <c r="C161" s="155">
        <f>$CM$4</f>
        <v>3</v>
      </c>
      <c r="D161" s="155">
        <f>$CO$4</f>
        <v>5</v>
      </c>
      <c r="E161" s="155">
        <f>$CP$4</f>
        <v>6</v>
      </c>
      <c r="F161" s="141">
        <f>$CQ$4</f>
        <v>7</v>
      </c>
      <c r="G161" s="141">
        <f>$CR$4</f>
        <v>8</v>
      </c>
      <c r="H161" s="141">
        <f>$CS$4</f>
        <v>9</v>
      </c>
      <c r="I161" s="141">
        <f>$CT$4</f>
        <v>10</v>
      </c>
      <c r="J161" s="141">
        <f>$CU$4</f>
        <v>11</v>
      </c>
      <c r="K161" s="141">
        <f>$CV$4</f>
        <v>12</v>
      </c>
      <c r="L161" s="141">
        <f>$CW$4</f>
        <v>13</v>
      </c>
      <c r="M161" s="141">
        <f>$CY$4</f>
        <v>15</v>
      </c>
      <c r="N161" s="141">
        <f>$CZ$4</f>
        <v>16</v>
      </c>
      <c r="O161" s="141">
        <f>$DA$4</f>
        <v>17</v>
      </c>
      <c r="P161" s="141">
        <f>$DB$4</f>
        <v>18</v>
      </c>
      <c r="Q161" s="141">
        <f>$DC$4</f>
        <v>19</v>
      </c>
      <c r="R161" s="141">
        <f>$DD$4</f>
        <v>20</v>
      </c>
      <c r="S161" s="141">
        <f>$DF$4</f>
        <v>22</v>
      </c>
      <c r="T161" s="141">
        <f>$DJ$4</f>
        <v>26</v>
      </c>
      <c r="U161" s="141">
        <f>$DK$4</f>
        <v>27</v>
      </c>
      <c r="V161" s="141">
        <f>$DL$4</f>
        <v>28</v>
      </c>
      <c r="W161" s="141">
        <f>$DM$4</f>
        <v>29</v>
      </c>
      <c r="X161" s="141">
        <f>$DN$4</f>
        <v>30</v>
      </c>
      <c r="Y161" s="141">
        <f>$DP$4</f>
        <v>32</v>
      </c>
      <c r="Z161" s="141">
        <f>$DQ$4</f>
        <v>33</v>
      </c>
      <c r="AA161" s="141">
        <f>$DR$4</f>
        <v>34</v>
      </c>
      <c r="AB161" s="141">
        <f>$DU$4</f>
        <v>37</v>
      </c>
      <c r="AC161" s="141">
        <f>$DY$4</f>
        <v>41</v>
      </c>
      <c r="AD161" s="141">
        <f>$DZ$4</f>
        <v>42</v>
      </c>
      <c r="AE161" s="141">
        <f>$EA$4</f>
        <v>43</v>
      </c>
      <c r="AF161" s="141">
        <f>$EB$4</f>
        <v>44</v>
      </c>
      <c r="AG161" s="141">
        <f>$EC$4</f>
        <v>45</v>
      </c>
      <c r="AH161" s="141">
        <f>$ED$4</f>
        <v>46</v>
      </c>
      <c r="AI161" s="141">
        <f>$EE$4</f>
        <v>47</v>
      </c>
      <c r="AJ161" s="141">
        <f>$EF$4</f>
        <v>48</v>
      </c>
      <c r="AK161" s="141">
        <f>$EG$4</f>
        <v>49</v>
      </c>
      <c r="AL161" s="141">
        <f>$EH$4</f>
        <v>50</v>
      </c>
      <c r="AM161" s="141">
        <f>$EI$4</f>
        <v>51</v>
      </c>
      <c r="AN161" s="141">
        <f>$EJ$4</f>
        <v>52</v>
      </c>
      <c r="AO161" s="141">
        <f>$EK$4</f>
        <v>53</v>
      </c>
      <c r="AP161" s="141">
        <f t="shared" ref="AP161:AP167" si="51">$EL$4</f>
        <v>54</v>
      </c>
      <c r="AQ161" s="113"/>
      <c r="AR161" s="129">
        <f t="shared" si="41"/>
        <v>3</v>
      </c>
      <c r="AS161" s="130">
        <f t="shared" si="42"/>
        <v>20</v>
      </c>
      <c r="AT161" s="131">
        <f t="shared" si="43"/>
        <v>20</v>
      </c>
      <c r="AU161" s="129">
        <f t="shared" si="44"/>
        <v>13</v>
      </c>
      <c r="AV161" s="132">
        <f t="shared" si="45"/>
        <v>1152</v>
      </c>
      <c r="AW161" s="129">
        <f t="shared" si="46"/>
        <v>5</v>
      </c>
      <c r="AX161" s="129">
        <f t="shared" si="47"/>
        <v>14</v>
      </c>
      <c r="AY161" s="113"/>
      <c r="AZ161" s="113"/>
      <c r="BA161" s="113"/>
      <c r="BB161" s="113"/>
      <c r="BC161" s="113"/>
      <c r="BD161" s="113"/>
      <c r="BE161" s="113"/>
      <c r="BF161" s="113"/>
      <c r="BG161" s="113"/>
      <c r="BH161" s="113"/>
      <c r="BI161" s="113"/>
      <c r="BJ161" s="113"/>
      <c r="BK161" s="113"/>
      <c r="BL161" s="113"/>
      <c r="BM161" s="113"/>
      <c r="BN161" s="113"/>
      <c r="BO161" s="113"/>
      <c r="BP161" s="113"/>
      <c r="IH161" s="1" t="s">
        <v>227</v>
      </c>
    </row>
    <row r="162" spans="2:242" ht="15" customHeight="1">
      <c r="B162" s="107" t="s">
        <v>156</v>
      </c>
      <c r="C162" s="155">
        <f>$CK$4</f>
        <v>1</v>
      </c>
      <c r="D162" s="155">
        <f>$CL$4</f>
        <v>2</v>
      </c>
      <c r="E162" s="155">
        <f>$CM$4</f>
        <v>3</v>
      </c>
      <c r="F162" s="141">
        <f>$CN$4</f>
        <v>4</v>
      </c>
      <c r="G162" s="141">
        <f>$CQ$4</f>
        <v>7</v>
      </c>
      <c r="H162" s="141">
        <f>$CR$4</f>
        <v>8</v>
      </c>
      <c r="I162" s="141">
        <f>$CS$4</f>
        <v>9</v>
      </c>
      <c r="J162" s="141">
        <f>$CT$4</f>
        <v>10</v>
      </c>
      <c r="K162" s="141">
        <f>$CV$4</f>
        <v>12</v>
      </c>
      <c r="L162" s="141">
        <f>$CX$4</f>
        <v>14</v>
      </c>
      <c r="M162" s="141">
        <f>$CY$4</f>
        <v>15</v>
      </c>
      <c r="N162" s="141">
        <f>$DA$4</f>
        <v>17</v>
      </c>
      <c r="O162" s="141">
        <f>$DB$4</f>
        <v>18</v>
      </c>
      <c r="P162" s="141">
        <f>$DC$4</f>
        <v>19</v>
      </c>
      <c r="Q162" s="141">
        <f>$DD$4</f>
        <v>20</v>
      </c>
      <c r="R162" s="141">
        <f>$DF$4</f>
        <v>22</v>
      </c>
      <c r="S162" s="141">
        <f>$DG$4</f>
        <v>23</v>
      </c>
      <c r="T162" s="141">
        <f>$DH$4</f>
        <v>24</v>
      </c>
      <c r="U162" s="141">
        <f>$DJ$4</f>
        <v>26</v>
      </c>
      <c r="V162" s="141">
        <f>$DK$4</f>
        <v>27</v>
      </c>
      <c r="W162" s="141">
        <f>$DL$4</f>
        <v>28</v>
      </c>
      <c r="X162" s="141">
        <f>$DO$4</f>
        <v>31</v>
      </c>
      <c r="Y162" s="141">
        <f>$DP$4</f>
        <v>32</v>
      </c>
      <c r="Z162" s="141">
        <f>$DR$4</f>
        <v>34</v>
      </c>
      <c r="AA162" s="141">
        <f>$DT$4</f>
        <v>36</v>
      </c>
      <c r="AB162" s="141">
        <f>$DU$4</f>
        <v>37</v>
      </c>
      <c r="AC162" s="141">
        <f>$DW$4</f>
        <v>39</v>
      </c>
      <c r="AD162" s="141">
        <f>$DX$4</f>
        <v>40</v>
      </c>
      <c r="AE162" s="141">
        <f>$DY$4</f>
        <v>41</v>
      </c>
      <c r="AF162" s="141">
        <f>$DZ$4</f>
        <v>42</v>
      </c>
      <c r="AG162" s="141">
        <f>$EA$4</f>
        <v>43</v>
      </c>
      <c r="AH162" s="141">
        <f>$EB$4</f>
        <v>44</v>
      </c>
      <c r="AI162" s="141">
        <f>$EC$4</f>
        <v>45</v>
      </c>
      <c r="AJ162" s="141">
        <f>$ED$4</f>
        <v>46</v>
      </c>
      <c r="AK162" s="141">
        <f>$EE$4</f>
        <v>47</v>
      </c>
      <c r="AL162" s="141">
        <f>$EF$4</f>
        <v>48</v>
      </c>
      <c r="AM162" s="141">
        <f>$EG$4</f>
        <v>49</v>
      </c>
      <c r="AN162" s="141">
        <f>$EJ$4</f>
        <v>52</v>
      </c>
      <c r="AO162" s="141">
        <f>$EK$4</f>
        <v>53</v>
      </c>
      <c r="AP162" s="141">
        <f t="shared" si="51"/>
        <v>54</v>
      </c>
      <c r="AQ162" s="113"/>
      <c r="AR162" s="129">
        <f t="shared" si="41"/>
        <v>4</v>
      </c>
      <c r="AS162" s="130">
        <f t="shared" si="42"/>
        <v>22</v>
      </c>
      <c r="AT162" s="131">
        <f t="shared" si="43"/>
        <v>18</v>
      </c>
      <c r="AU162" s="129">
        <f t="shared" si="44"/>
        <v>12</v>
      </c>
      <c r="AV162" s="132">
        <f t="shared" si="45"/>
        <v>1122</v>
      </c>
      <c r="AW162" s="129">
        <f t="shared" si="46"/>
        <v>5</v>
      </c>
      <c r="AX162" s="129">
        <f t="shared" si="47"/>
        <v>13</v>
      </c>
      <c r="AY162" s="113"/>
      <c r="AZ162" s="113"/>
      <c r="BA162" s="113"/>
      <c r="BB162" s="113"/>
      <c r="BC162" s="113"/>
      <c r="BD162" s="113"/>
      <c r="BE162" s="113"/>
      <c r="BF162" s="113"/>
      <c r="BG162" s="113"/>
      <c r="BH162" s="113"/>
      <c r="BI162" s="113"/>
      <c r="BJ162" s="113"/>
      <c r="BK162" s="113"/>
      <c r="BL162" s="113"/>
      <c r="BM162" s="113"/>
      <c r="BN162" s="113"/>
      <c r="BO162" s="113"/>
      <c r="BP162" s="113"/>
      <c r="IH162" s="1" t="s">
        <v>227</v>
      </c>
    </row>
    <row r="163" spans="2:242" ht="15" customHeight="1">
      <c r="B163" s="107" t="s">
        <v>157</v>
      </c>
      <c r="C163" s="155">
        <f>$CK$4</f>
        <v>1</v>
      </c>
      <c r="D163" s="155">
        <f>$CL$4</f>
        <v>2</v>
      </c>
      <c r="E163" s="155">
        <f>$CN$4</f>
        <v>4</v>
      </c>
      <c r="F163" s="141">
        <f>$CO$4</f>
        <v>5</v>
      </c>
      <c r="G163" s="141">
        <f>$CP$4</f>
        <v>6</v>
      </c>
      <c r="H163" s="141">
        <f>$CQ$4</f>
        <v>7</v>
      </c>
      <c r="I163" s="141">
        <f>$CR$4</f>
        <v>8</v>
      </c>
      <c r="J163" s="141">
        <f>$CS$4</f>
        <v>9</v>
      </c>
      <c r="K163" s="141">
        <f>$CT$4</f>
        <v>10</v>
      </c>
      <c r="L163" s="141">
        <f>$CU$4</f>
        <v>11</v>
      </c>
      <c r="M163" s="141">
        <f>$CV$4</f>
        <v>12</v>
      </c>
      <c r="N163" s="141">
        <f>$CY$4</f>
        <v>15</v>
      </c>
      <c r="O163" s="141">
        <f>$CZ$4</f>
        <v>16</v>
      </c>
      <c r="P163" s="141">
        <f>$DB$4</f>
        <v>18</v>
      </c>
      <c r="Q163" s="141">
        <f>$DC$4</f>
        <v>19</v>
      </c>
      <c r="R163" s="141">
        <f>$DH$4</f>
        <v>24</v>
      </c>
      <c r="S163" s="141">
        <f>$DI$4</f>
        <v>25</v>
      </c>
      <c r="T163" s="141">
        <f>$DK$4</f>
        <v>27</v>
      </c>
      <c r="U163" s="141">
        <f>$DL$4</f>
        <v>28</v>
      </c>
      <c r="V163" s="141">
        <f>$DM$4</f>
        <v>29</v>
      </c>
      <c r="W163" s="141">
        <f>$DN$4</f>
        <v>30</v>
      </c>
      <c r="X163" s="141">
        <f>$DO$4</f>
        <v>31</v>
      </c>
      <c r="Y163" s="141">
        <f>$DP$4</f>
        <v>32</v>
      </c>
      <c r="Z163" s="141">
        <f>$DR$4</f>
        <v>34</v>
      </c>
      <c r="AA163" s="141">
        <f>$DS$4</f>
        <v>35</v>
      </c>
      <c r="AB163" s="141">
        <f>$DT$4</f>
        <v>36</v>
      </c>
      <c r="AC163" s="141">
        <f>$DU$4</f>
        <v>37</v>
      </c>
      <c r="AD163" s="141">
        <f>$DW$4</f>
        <v>39</v>
      </c>
      <c r="AE163" s="141">
        <f>$DX$4</f>
        <v>40</v>
      </c>
      <c r="AF163" s="141">
        <f>$DZ$4</f>
        <v>42</v>
      </c>
      <c r="AG163" s="141">
        <f>$EA$4</f>
        <v>43</v>
      </c>
      <c r="AH163" s="141">
        <f>$EB$4</f>
        <v>44</v>
      </c>
      <c r="AI163" s="141">
        <f>$EC$4</f>
        <v>45</v>
      </c>
      <c r="AJ163" s="141">
        <f>$ED$4</f>
        <v>46</v>
      </c>
      <c r="AK163" s="141">
        <f>$EF$4</f>
        <v>48</v>
      </c>
      <c r="AL163" s="141">
        <f>$EG$4</f>
        <v>49</v>
      </c>
      <c r="AM163" s="141">
        <f>$EH$4</f>
        <v>50</v>
      </c>
      <c r="AN163" s="141">
        <f>$EI$4</f>
        <v>51</v>
      </c>
      <c r="AO163" s="141">
        <f>$EJ$4</f>
        <v>52</v>
      </c>
      <c r="AP163" s="141">
        <f t="shared" si="51"/>
        <v>54</v>
      </c>
      <c r="AQ163" s="113"/>
      <c r="AR163" s="129">
        <f t="shared" si="41"/>
        <v>4</v>
      </c>
      <c r="AS163" s="130">
        <f t="shared" si="42"/>
        <v>22</v>
      </c>
      <c r="AT163" s="131">
        <f t="shared" si="43"/>
        <v>18</v>
      </c>
      <c r="AU163" s="129">
        <f t="shared" si="44"/>
        <v>9</v>
      </c>
      <c r="AV163" s="132">
        <f t="shared" si="45"/>
        <v>1114</v>
      </c>
      <c r="AW163" s="129">
        <f t="shared" si="46"/>
        <v>5</v>
      </c>
      <c r="AX163" s="129">
        <f t="shared" si="47"/>
        <v>15</v>
      </c>
      <c r="AY163" s="113"/>
      <c r="AZ163" s="113"/>
      <c r="BA163" s="113"/>
      <c r="BB163" s="113"/>
      <c r="BC163" s="113"/>
      <c r="BD163" s="113"/>
      <c r="BE163" s="113"/>
      <c r="BF163" s="113"/>
      <c r="BG163" s="113"/>
      <c r="BH163" s="113"/>
      <c r="BI163" s="113"/>
      <c r="BJ163" s="113"/>
      <c r="BK163" s="113"/>
      <c r="BL163" s="113"/>
      <c r="BM163" s="113"/>
      <c r="BN163" s="113"/>
      <c r="BO163" s="113"/>
      <c r="BP163" s="113"/>
      <c r="IH163" s="1" t="s">
        <v>227</v>
      </c>
    </row>
    <row r="164" spans="2:242" ht="15" customHeight="1">
      <c r="B164" s="107" t="s">
        <v>158</v>
      </c>
      <c r="C164" s="155">
        <f>$CL$4</f>
        <v>2</v>
      </c>
      <c r="D164" s="155">
        <f>$CM$4</f>
        <v>3</v>
      </c>
      <c r="E164" s="155">
        <f>$CN$4</f>
        <v>4</v>
      </c>
      <c r="F164" s="141">
        <f>$CO$4</f>
        <v>5</v>
      </c>
      <c r="G164" s="141">
        <f>$CQ$4</f>
        <v>7</v>
      </c>
      <c r="H164" s="141">
        <f>$CR$4</f>
        <v>8</v>
      </c>
      <c r="I164" s="141">
        <f>$CS$4</f>
        <v>9</v>
      </c>
      <c r="J164" s="141">
        <f>$CT$4</f>
        <v>10</v>
      </c>
      <c r="K164" s="141">
        <f>$CU$4</f>
        <v>11</v>
      </c>
      <c r="L164" s="141">
        <f>$CV$4</f>
        <v>12</v>
      </c>
      <c r="M164" s="141">
        <f>$CW$4</f>
        <v>13</v>
      </c>
      <c r="N164" s="141">
        <f>$CX$4</f>
        <v>14</v>
      </c>
      <c r="O164" s="141">
        <f>$CZ$4</f>
        <v>16</v>
      </c>
      <c r="P164" s="141">
        <f>$DA$4</f>
        <v>17</v>
      </c>
      <c r="Q164" s="141">
        <f>$DB$4</f>
        <v>18</v>
      </c>
      <c r="R164" s="141">
        <f>$DC$4</f>
        <v>19</v>
      </c>
      <c r="S164" s="141">
        <f>$DD$4</f>
        <v>20</v>
      </c>
      <c r="T164" s="141">
        <f>$DE$4</f>
        <v>21</v>
      </c>
      <c r="U164" s="141">
        <f>$DG$4</f>
        <v>23</v>
      </c>
      <c r="V164" s="141">
        <f>$DI$4</f>
        <v>25</v>
      </c>
      <c r="W164" s="141">
        <f>$DK$4</f>
        <v>27</v>
      </c>
      <c r="X164" s="141">
        <f>$DL$4</f>
        <v>28</v>
      </c>
      <c r="Y164" s="141">
        <f>$DM$4</f>
        <v>29</v>
      </c>
      <c r="Z164" s="141">
        <f>$DO$4</f>
        <v>31</v>
      </c>
      <c r="AA164" s="141">
        <f>$DQ$4</f>
        <v>33</v>
      </c>
      <c r="AB164" s="141">
        <f>$DR$4</f>
        <v>34</v>
      </c>
      <c r="AC164" s="141">
        <f>$DT$4</f>
        <v>36</v>
      </c>
      <c r="AD164" s="141">
        <f>$DV$4</f>
        <v>38</v>
      </c>
      <c r="AE164" s="141">
        <f>$DW$4</f>
        <v>39</v>
      </c>
      <c r="AF164" s="141">
        <f>$DX$4</f>
        <v>40</v>
      </c>
      <c r="AG164" s="141">
        <f>$DY$4</f>
        <v>41</v>
      </c>
      <c r="AH164" s="141">
        <f>$EA$4</f>
        <v>43</v>
      </c>
      <c r="AI164" s="141">
        <f>$EB$4</f>
        <v>44</v>
      </c>
      <c r="AJ164" s="141">
        <f>$EE$4</f>
        <v>47</v>
      </c>
      <c r="AK164" s="141">
        <f>$EF$4</f>
        <v>48</v>
      </c>
      <c r="AL164" s="141">
        <f>$EG$4</f>
        <v>49</v>
      </c>
      <c r="AM164" s="141">
        <f>$EH$4</f>
        <v>50</v>
      </c>
      <c r="AN164" s="141">
        <f>$EI$4</f>
        <v>51</v>
      </c>
      <c r="AO164" s="141">
        <f>$EJ$4</f>
        <v>52</v>
      </c>
      <c r="AP164" s="141">
        <f t="shared" si="51"/>
        <v>54</v>
      </c>
      <c r="AQ164" s="113"/>
      <c r="AR164" s="129">
        <f t="shared" si="41"/>
        <v>4</v>
      </c>
      <c r="AS164" s="130">
        <f t="shared" si="42"/>
        <v>19</v>
      </c>
      <c r="AT164" s="131">
        <f t="shared" si="43"/>
        <v>21</v>
      </c>
      <c r="AU164" s="129">
        <f t="shared" si="44"/>
        <v>14</v>
      </c>
      <c r="AV164" s="132">
        <f t="shared" si="45"/>
        <v>1071</v>
      </c>
      <c r="AW164" s="129">
        <f t="shared" si="46"/>
        <v>7</v>
      </c>
      <c r="AX164" s="129">
        <f t="shared" si="47"/>
        <v>12</v>
      </c>
      <c r="AY164" s="113"/>
      <c r="AZ164" s="113"/>
      <c r="BA164" s="113"/>
      <c r="BB164" s="113"/>
      <c r="BC164" s="113"/>
      <c r="BD164" s="113"/>
      <c r="BE164" s="113"/>
      <c r="BF164" s="113"/>
      <c r="BG164" s="113"/>
      <c r="BH164" s="113"/>
      <c r="BI164" s="113"/>
      <c r="BJ164" s="113"/>
      <c r="BK164" s="113"/>
      <c r="BL164" s="113"/>
      <c r="BM164" s="113"/>
      <c r="BN164" s="113"/>
      <c r="BO164" s="113"/>
      <c r="BP164" s="113"/>
      <c r="IH164" s="1" t="s">
        <v>227</v>
      </c>
    </row>
    <row r="165" spans="2:242" ht="15" customHeight="1">
      <c r="B165" s="107" t="s">
        <v>159</v>
      </c>
      <c r="C165" s="155">
        <f t="shared" ref="C165:C171" si="52">$CK$4</f>
        <v>1</v>
      </c>
      <c r="D165" s="155">
        <f>$CL$4</f>
        <v>2</v>
      </c>
      <c r="E165" s="155">
        <f>$CM$4</f>
        <v>3</v>
      </c>
      <c r="F165" s="141">
        <f>$CO$4</f>
        <v>5</v>
      </c>
      <c r="G165" s="141">
        <f>$CP$4</f>
        <v>6</v>
      </c>
      <c r="H165" s="141">
        <f>$CQ$4</f>
        <v>7</v>
      </c>
      <c r="I165" s="141">
        <f>$CT$4</f>
        <v>10</v>
      </c>
      <c r="J165" s="141">
        <f>$CU$4</f>
        <v>11</v>
      </c>
      <c r="K165" s="141">
        <f>$CV$4</f>
        <v>12</v>
      </c>
      <c r="L165" s="141">
        <f>$CW$4</f>
        <v>13</v>
      </c>
      <c r="M165" s="141">
        <f>$CX$4</f>
        <v>14</v>
      </c>
      <c r="N165" s="141">
        <f>$CY$4</f>
        <v>15</v>
      </c>
      <c r="O165" s="141">
        <f>$CZ$4</f>
        <v>16</v>
      </c>
      <c r="P165" s="141">
        <f>$DB$4</f>
        <v>18</v>
      </c>
      <c r="Q165" s="141">
        <f>$DC$4</f>
        <v>19</v>
      </c>
      <c r="R165" s="141">
        <f>$DD$4</f>
        <v>20</v>
      </c>
      <c r="S165" s="141">
        <f>$DE$4</f>
        <v>21</v>
      </c>
      <c r="T165" s="141">
        <f>$DF$4</f>
        <v>22</v>
      </c>
      <c r="U165" s="141">
        <f>$DH$4</f>
        <v>24</v>
      </c>
      <c r="V165" s="141">
        <f>$DI$4</f>
        <v>25</v>
      </c>
      <c r="W165" s="141">
        <f>$DM$4</f>
        <v>29</v>
      </c>
      <c r="X165" s="141">
        <f>$DN$4</f>
        <v>30</v>
      </c>
      <c r="Y165" s="141">
        <f>$DO$4</f>
        <v>31</v>
      </c>
      <c r="Z165" s="141">
        <f>$DP$4</f>
        <v>32</v>
      </c>
      <c r="AA165" s="141">
        <f>$DQ$4</f>
        <v>33</v>
      </c>
      <c r="AB165" s="141">
        <f>$DS$4</f>
        <v>35</v>
      </c>
      <c r="AC165" s="141">
        <f>$DT$4</f>
        <v>36</v>
      </c>
      <c r="AD165" s="141">
        <f>$DU$4</f>
        <v>37</v>
      </c>
      <c r="AE165" s="141">
        <f>$DW$4</f>
        <v>39</v>
      </c>
      <c r="AF165" s="141">
        <f>$DX$4</f>
        <v>40</v>
      </c>
      <c r="AG165" s="141">
        <f>$DY$4</f>
        <v>41</v>
      </c>
      <c r="AH165" s="141">
        <f>$DZ$4</f>
        <v>42</v>
      </c>
      <c r="AI165" s="141">
        <f>$EC$4</f>
        <v>45</v>
      </c>
      <c r="AJ165" s="141">
        <f>$ED$4</f>
        <v>46</v>
      </c>
      <c r="AK165" s="141">
        <f>$EF$4</f>
        <v>48</v>
      </c>
      <c r="AL165" s="141">
        <f>$EG$4</f>
        <v>49</v>
      </c>
      <c r="AM165" s="141">
        <f>$EI$4</f>
        <v>51</v>
      </c>
      <c r="AN165" s="141">
        <f>$EJ$4</f>
        <v>52</v>
      </c>
      <c r="AO165" s="141">
        <f>$EK$4</f>
        <v>53</v>
      </c>
      <c r="AP165" s="141">
        <f t="shared" si="51"/>
        <v>54</v>
      </c>
      <c r="AQ165" s="113"/>
      <c r="AR165" s="129">
        <f t="shared" si="41"/>
        <v>5</v>
      </c>
      <c r="AS165" s="130">
        <f t="shared" si="42"/>
        <v>19</v>
      </c>
      <c r="AT165" s="131">
        <f t="shared" si="43"/>
        <v>21</v>
      </c>
      <c r="AU165" s="129">
        <f t="shared" si="44"/>
        <v>12</v>
      </c>
      <c r="AV165" s="132">
        <f t="shared" si="45"/>
        <v>1087</v>
      </c>
      <c r="AW165" s="129">
        <f t="shared" si="46"/>
        <v>6</v>
      </c>
      <c r="AX165" s="129">
        <f t="shared" si="47"/>
        <v>16</v>
      </c>
      <c r="AY165" s="113"/>
      <c r="AZ165" s="113"/>
      <c r="BA165" s="113"/>
      <c r="BB165" s="113"/>
      <c r="BC165" s="113"/>
      <c r="BD165" s="113"/>
      <c r="BE165" s="113"/>
      <c r="BF165" s="113"/>
      <c r="BG165" s="113"/>
      <c r="BH165" s="113"/>
      <c r="BI165" s="113"/>
      <c r="BJ165" s="113"/>
      <c r="BK165" s="113"/>
      <c r="BL165" s="113"/>
      <c r="BM165" s="113"/>
      <c r="BN165" s="113"/>
      <c r="BO165" s="113"/>
      <c r="BP165" s="113"/>
      <c r="IH165" s="1" t="s">
        <v>227</v>
      </c>
    </row>
    <row r="166" spans="2:242" ht="15" customHeight="1">
      <c r="B166" s="107" t="s">
        <v>160</v>
      </c>
      <c r="C166" s="155">
        <f t="shared" si="52"/>
        <v>1</v>
      </c>
      <c r="D166" s="155">
        <f>$CL$4</f>
        <v>2</v>
      </c>
      <c r="E166" s="155">
        <f>$CN$4</f>
        <v>4</v>
      </c>
      <c r="F166" s="141">
        <f>$CO$4</f>
        <v>5</v>
      </c>
      <c r="G166" s="141">
        <f>$CP$4</f>
        <v>6</v>
      </c>
      <c r="H166" s="141">
        <f>$CS$4</f>
        <v>9</v>
      </c>
      <c r="I166" s="141">
        <f>$CT$4</f>
        <v>10</v>
      </c>
      <c r="J166" s="141">
        <f>$CW$4</f>
        <v>13</v>
      </c>
      <c r="K166" s="141">
        <f>$CX$4</f>
        <v>14</v>
      </c>
      <c r="L166" s="141">
        <f>$CZ$4</f>
        <v>16</v>
      </c>
      <c r="M166" s="141">
        <f>$DB$4</f>
        <v>18</v>
      </c>
      <c r="N166" s="141">
        <f>$DC$4</f>
        <v>19</v>
      </c>
      <c r="O166" s="141">
        <f>$DE$4</f>
        <v>21</v>
      </c>
      <c r="P166" s="141">
        <f>$DG$4</f>
        <v>23</v>
      </c>
      <c r="Q166" s="141">
        <f>$DH$4</f>
        <v>24</v>
      </c>
      <c r="R166" s="141">
        <f>$DI$4</f>
        <v>25</v>
      </c>
      <c r="S166" s="141">
        <f>$DJ$4</f>
        <v>26</v>
      </c>
      <c r="T166" s="141">
        <f>$DK$4</f>
        <v>27</v>
      </c>
      <c r="U166" s="141">
        <f>$DL$4</f>
        <v>28</v>
      </c>
      <c r="V166" s="141">
        <f>$DM$4</f>
        <v>29</v>
      </c>
      <c r="W166" s="141">
        <f>$DN$4</f>
        <v>30</v>
      </c>
      <c r="X166" s="141">
        <f>$DO$4</f>
        <v>31</v>
      </c>
      <c r="Y166" s="141">
        <f>$DP$4</f>
        <v>32</v>
      </c>
      <c r="Z166" s="141">
        <f>$DR$4</f>
        <v>34</v>
      </c>
      <c r="AA166" s="141">
        <f>$DS$4</f>
        <v>35</v>
      </c>
      <c r="AB166" s="141">
        <f>$DT$4</f>
        <v>36</v>
      </c>
      <c r="AC166" s="141">
        <f>$DU$4</f>
        <v>37</v>
      </c>
      <c r="AD166" s="141">
        <f>$DW$4</f>
        <v>39</v>
      </c>
      <c r="AE166" s="141">
        <f>$DX$4</f>
        <v>40</v>
      </c>
      <c r="AF166" s="141">
        <f>$DY$4</f>
        <v>41</v>
      </c>
      <c r="AG166" s="141">
        <f>$DZ$4</f>
        <v>42</v>
      </c>
      <c r="AH166" s="141">
        <f>$EA$4</f>
        <v>43</v>
      </c>
      <c r="AI166" s="141">
        <f>$EB$4</f>
        <v>44</v>
      </c>
      <c r="AJ166" s="141">
        <f>$EC$4</f>
        <v>45</v>
      </c>
      <c r="AK166" s="141">
        <f>$EE$4</f>
        <v>47</v>
      </c>
      <c r="AL166" s="141">
        <f>$EF$4</f>
        <v>48</v>
      </c>
      <c r="AM166" s="141">
        <f>$EG$4</f>
        <v>49</v>
      </c>
      <c r="AN166" s="141">
        <f>$EJ$4</f>
        <v>52</v>
      </c>
      <c r="AO166" s="141">
        <f>$EK$4</f>
        <v>53</v>
      </c>
      <c r="AP166" s="141">
        <f t="shared" si="51"/>
        <v>54</v>
      </c>
      <c r="AQ166" s="113"/>
      <c r="AR166" s="129">
        <f t="shared" si="41"/>
        <v>4</v>
      </c>
      <c r="AS166" s="130">
        <f t="shared" si="42"/>
        <v>20</v>
      </c>
      <c r="AT166" s="131">
        <f t="shared" si="43"/>
        <v>20</v>
      </c>
      <c r="AU166" s="129">
        <f t="shared" si="44"/>
        <v>12</v>
      </c>
      <c r="AV166" s="132">
        <f t="shared" si="45"/>
        <v>1152</v>
      </c>
      <c r="AW166" s="129">
        <f t="shared" si="46"/>
        <v>6</v>
      </c>
      <c r="AX166" s="129">
        <f t="shared" si="47"/>
        <v>13</v>
      </c>
      <c r="AY166" s="113"/>
      <c r="AZ166" s="113"/>
      <c r="BA166" s="113"/>
      <c r="BB166" s="113"/>
      <c r="BC166" s="113"/>
      <c r="BD166" s="113"/>
      <c r="BE166" s="113"/>
      <c r="BF166" s="113"/>
      <c r="BG166" s="113"/>
      <c r="BH166" s="113"/>
      <c r="BI166" s="113"/>
      <c r="BJ166" s="113"/>
      <c r="BK166" s="113"/>
      <c r="BL166" s="113"/>
      <c r="BM166" s="113"/>
      <c r="BN166" s="113"/>
      <c r="BO166" s="113"/>
      <c r="BP166" s="113"/>
      <c r="IH166" s="1" t="s">
        <v>227</v>
      </c>
    </row>
    <row r="167" spans="2:242" ht="15" customHeight="1">
      <c r="B167" s="107" t="s">
        <v>161</v>
      </c>
      <c r="C167" s="155">
        <f t="shared" si="52"/>
        <v>1</v>
      </c>
      <c r="D167" s="155">
        <f>$CL$4</f>
        <v>2</v>
      </c>
      <c r="E167" s="155">
        <f>$CM$4</f>
        <v>3</v>
      </c>
      <c r="F167" s="141">
        <f>$CO$4</f>
        <v>5</v>
      </c>
      <c r="G167" s="141">
        <f>$CQ$4</f>
        <v>7</v>
      </c>
      <c r="H167" s="141">
        <f>$CR$4</f>
        <v>8</v>
      </c>
      <c r="I167" s="141">
        <f>$CS$4</f>
        <v>9</v>
      </c>
      <c r="J167" s="141">
        <f>$CT$4</f>
        <v>10</v>
      </c>
      <c r="K167" s="141">
        <f>$CU$4</f>
        <v>11</v>
      </c>
      <c r="L167" s="141">
        <f>$CV$4</f>
        <v>12</v>
      </c>
      <c r="M167" s="141">
        <f>$CX$4</f>
        <v>14</v>
      </c>
      <c r="N167" s="141">
        <f>$CY$4</f>
        <v>15</v>
      </c>
      <c r="O167" s="141">
        <f>$DB$4</f>
        <v>18</v>
      </c>
      <c r="P167" s="141">
        <f>$DC$4</f>
        <v>19</v>
      </c>
      <c r="Q167" s="141">
        <f>$DD$4</f>
        <v>20</v>
      </c>
      <c r="R167" s="141">
        <f>$DE$4</f>
        <v>21</v>
      </c>
      <c r="S167" s="141">
        <f>$DF$4</f>
        <v>22</v>
      </c>
      <c r="T167" s="141">
        <f>$DG$4</f>
        <v>23</v>
      </c>
      <c r="U167" s="141">
        <f>$DI$4</f>
        <v>25</v>
      </c>
      <c r="V167" s="141">
        <f>$DJ$4</f>
        <v>26</v>
      </c>
      <c r="W167" s="141">
        <f>$DK$4</f>
        <v>27</v>
      </c>
      <c r="X167" s="141">
        <f>$DL$4</f>
        <v>28</v>
      </c>
      <c r="Y167" s="141">
        <f>$DN$4</f>
        <v>30</v>
      </c>
      <c r="Z167" s="141">
        <f>$DO$4</f>
        <v>31</v>
      </c>
      <c r="AA167" s="141">
        <f>$DP$4</f>
        <v>32</v>
      </c>
      <c r="AB167" s="141">
        <f>$DQ$4</f>
        <v>33</v>
      </c>
      <c r="AC167" s="141">
        <f>$DR$4</f>
        <v>34</v>
      </c>
      <c r="AD167" s="141">
        <f>$DS$4</f>
        <v>35</v>
      </c>
      <c r="AE167" s="141">
        <f>$DV$4</f>
        <v>38</v>
      </c>
      <c r="AF167" s="141">
        <f>$DW$4</f>
        <v>39</v>
      </c>
      <c r="AG167" s="141">
        <f>$DX$4</f>
        <v>40</v>
      </c>
      <c r="AH167" s="141">
        <f>$DY$4</f>
        <v>41</v>
      </c>
      <c r="AI167" s="141">
        <f>$DZ$4</f>
        <v>42</v>
      </c>
      <c r="AJ167" s="141">
        <f>$EA$4</f>
        <v>43</v>
      </c>
      <c r="AK167" s="141">
        <f>$ED$4</f>
        <v>46</v>
      </c>
      <c r="AL167" s="141">
        <f>$EE$4</f>
        <v>47</v>
      </c>
      <c r="AM167" s="141">
        <f>$EF$4</f>
        <v>48</v>
      </c>
      <c r="AN167" s="141">
        <f>$EI$4</f>
        <v>51</v>
      </c>
      <c r="AO167" s="141">
        <f>$EK$4</f>
        <v>53</v>
      </c>
      <c r="AP167" s="141">
        <f t="shared" si="51"/>
        <v>54</v>
      </c>
      <c r="AQ167" s="113"/>
      <c r="AR167" s="129">
        <f t="shared" si="41"/>
        <v>5</v>
      </c>
      <c r="AS167" s="130">
        <f t="shared" si="42"/>
        <v>19</v>
      </c>
      <c r="AT167" s="131">
        <f t="shared" si="43"/>
        <v>21</v>
      </c>
      <c r="AU167" s="129">
        <f t="shared" si="44"/>
        <v>12</v>
      </c>
      <c r="AV167" s="132">
        <f t="shared" si="45"/>
        <v>1063</v>
      </c>
      <c r="AW167" s="129">
        <f t="shared" si="46"/>
        <v>7</v>
      </c>
      <c r="AX167" s="129">
        <f t="shared" si="47"/>
        <v>14</v>
      </c>
      <c r="AY167" s="113"/>
      <c r="AZ167" s="113"/>
      <c r="BA167" s="113"/>
      <c r="BB167" s="113"/>
      <c r="BC167" s="113"/>
      <c r="BD167" s="113"/>
      <c r="BE167" s="113"/>
      <c r="BF167" s="113"/>
      <c r="BG167" s="113"/>
      <c r="BH167" s="113"/>
      <c r="BI167" s="113"/>
      <c r="BJ167" s="113"/>
      <c r="BK167" s="113"/>
      <c r="BL167" s="113"/>
      <c r="BM167" s="113"/>
      <c r="BN167" s="113"/>
      <c r="BO167" s="113"/>
      <c r="BP167" s="113"/>
      <c r="IH167" s="1" t="s">
        <v>227</v>
      </c>
    </row>
    <row r="168" spans="2:242" ht="15" customHeight="1">
      <c r="B168" s="107" t="s">
        <v>162</v>
      </c>
      <c r="C168" s="155">
        <f t="shared" si="52"/>
        <v>1</v>
      </c>
      <c r="D168" s="155">
        <f>$CL$4</f>
        <v>2</v>
      </c>
      <c r="E168" s="155">
        <f>$CM$4</f>
        <v>3</v>
      </c>
      <c r="F168" s="141">
        <f>$CN$4</f>
        <v>4</v>
      </c>
      <c r="G168" s="141">
        <f>$CR$4</f>
        <v>8</v>
      </c>
      <c r="H168" s="141">
        <f>$CS$4</f>
        <v>9</v>
      </c>
      <c r="I168" s="141">
        <f>$CU$4</f>
        <v>11</v>
      </c>
      <c r="J168" s="141">
        <f>$CW$4</f>
        <v>13</v>
      </c>
      <c r="K168" s="141">
        <f>$CX$4</f>
        <v>14</v>
      </c>
      <c r="L168" s="141">
        <f>$CY$4</f>
        <v>15</v>
      </c>
      <c r="M168" s="141">
        <f>$CZ$4</f>
        <v>16</v>
      </c>
      <c r="N168" s="141">
        <f>$DA$4</f>
        <v>17</v>
      </c>
      <c r="O168" s="141">
        <f>$DB$4</f>
        <v>18</v>
      </c>
      <c r="P168" s="141">
        <f>$DC$4</f>
        <v>19</v>
      </c>
      <c r="Q168" s="141">
        <f>$DD$4</f>
        <v>20</v>
      </c>
      <c r="R168" s="141">
        <f>$DE$4</f>
        <v>21</v>
      </c>
      <c r="S168" s="141">
        <f>$DF$4</f>
        <v>22</v>
      </c>
      <c r="T168" s="141">
        <f>$DG$4</f>
        <v>23</v>
      </c>
      <c r="U168" s="141">
        <f>$DH$4</f>
        <v>24</v>
      </c>
      <c r="V168" s="141">
        <f>$DJ$4</f>
        <v>26</v>
      </c>
      <c r="W168" s="141">
        <f>$DL$4</f>
        <v>28</v>
      </c>
      <c r="X168" s="141">
        <f>$DN$4</f>
        <v>30</v>
      </c>
      <c r="Y168" s="141">
        <f>$DO$4</f>
        <v>31</v>
      </c>
      <c r="Z168" s="141">
        <f>$DP$4</f>
        <v>32</v>
      </c>
      <c r="AA168" s="141">
        <f>$DQ$4</f>
        <v>33</v>
      </c>
      <c r="AB168" s="141">
        <f>$DR$4</f>
        <v>34</v>
      </c>
      <c r="AC168" s="141">
        <f>$DS$4</f>
        <v>35</v>
      </c>
      <c r="AD168" s="141">
        <f>$DU$4</f>
        <v>37</v>
      </c>
      <c r="AE168" s="141">
        <f>$DW$4</f>
        <v>39</v>
      </c>
      <c r="AF168" s="141">
        <f>$DX$4</f>
        <v>40</v>
      </c>
      <c r="AG168" s="141">
        <f>$DZ$4</f>
        <v>42</v>
      </c>
      <c r="AH168" s="141">
        <f>$EA$4</f>
        <v>43</v>
      </c>
      <c r="AI168" s="141">
        <f>$EB$4</f>
        <v>44</v>
      </c>
      <c r="AJ168" s="141">
        <f>$EC$4</f>
        <v>45</v>
      </c>
      <c r="AK168" s="141">
        <f>$EF$4</f>
        <v>48</v>
      </c>
      <c r="AL168" s="141">
        <f>$EG$4</f>
        <v>49</v>
      </c>
      <c r="AM168" s="141">
        <f>$EH$4</f>
        <v>50</v>
      </c>
      <c r="AN168" s="141">
        <f>$EI$4</f>
        <v>51</v>
      </c>
      <c r="AO168" s="141">
        <f>$EJ$4</f>
        <v>52</v>
      </c>
      <c r="AP168" s="141">
        <f>$EK$4</f>
        <v>53</v>
      </c>
      <c r="AQ168" s="113"/>
      <c r="AR168" s="129">
        <f t="shared" si="41"/>
        <v>5</v>
      </c>
      <c r="AS168" s="130">
        <f t="shared" si="42"/>
        <v>20</v>
      </c>
      <c r="AT168" s="131">
        <f t="shared" si="43"/>
        <v>20</v>
      </c>
      <c r="AU168" s="129">
        <f t="shared" si="44"/>
        <v>11</v>
      </c>
      <c r="AV168" s="132">
        <f t="shared" si="45"/>
        <v>1102</v>
      </c>
      <c r="AW168" s="129">
        <f t="shared" si="46"/>
        <v>7</v>
      </c>
      <c r="AX168" s="129">
        <f t="shared" si="47"/>
        <v>13</v>
      </c>
      <c r="AY168" s="113"/>
      <c r="AZ168" s="113"/>
      <c r="BA168" s="113"/>
      <c r="BB168" s="113"/>
      <c r="BC168" s="113"/>
      <c r="BD168" s="113"/>
      <c r="BE168" s="113"/>
      <c r="BF168" s="113"/>
      <c r="BG168" s="113"/>
      <c r="BH168" s="113"/>
      <c r="BI168" s="113"/>
      <c r="BJ168" s="113"/>
      <c r="BK168" s="113"/>
      <c r="BL168" s="113"/>
      <c r="BM168" s="113"/>
      <c r="BN168" s="113"/>
      <c r="BO168" s="113"/>
      <c r="BP168" s="113"/>
      <c r="IH168" s="1" t="s">
        <v>227</v>
      </c>
    </row>
    <row r="169" spans="2:242" ht="15" customHeight="1">
      <c r="B169" s="107" t="s">
        <v>163</v>
      </c>
      <c r="C169" s="155">
        <f t="shared" si="52"/>
        <v>1</v>
      </c>
      <c r="D169" s="155">
        <f>$CM$4</f>
        <v>3</v>
      </c>
      <c r="E169" s="155">
        <f>$CN$4</f>
        <v>4</v>
      </c>
      <c r="F169" s="141">
        <f>$CO$4</f>
        <v>5</v>
      </c>
      <c r="G169" s="141">
        <f>$CP$4</f>
        <v>6</v>
      </c>
      <c r="H169" s="141">
        <f>$CQ$4</f>
        <v>7</v>
      </c>
      <c r="I169" s="141">
        <f>$CS$4</f>
        <v>9</v>
      </c>
      <c r="J169" s="141">
        <f>$CT$4</f>
        <v>10</v>
      </c>
      <c r="K169" s="141">
        <f>$CU$4</f>
        <v>11</v>
      </c>
      <c r="L169" s="141">
        <f>$CV$4</f>
        <v>12</v>
      </c>
      <c r="M169" s="141">
        <f>$CW$4</f>
        <v>13</v>
      </c>
      <c r="N169" s="141">
        <f>$CY$4</f>
        <v>15</v>
      </c>
      <c r="O169" s="141">
        <f>$DB$4</f>
        <v>18</v>
      </c>
      <c r="P169" s="141">
        <f>$DD$4</f>
        <v>20</v>
      </c>
      <c r="Q169" s="141">
        <f>$DE$4</f>
        <v>21</v>
      </c>
      <c r="R169" s="141">
        <f>$DG$4</f>
        <v>23</v>
      </c>
      <c r="S169" s="141">
        <f>$DI$4</f>
        <v>25</v>
      </c>
      <c r="T169" s="141">
        <f>$DJ$4</f>
        <v>26</v>
      </c>
      <c r="U169" s="141">
        <f>$DK$4</f>
        <v>27</v>
      </c>
      <c r="V169" s="141">
        <f>$DM$4</f>
        <v>29</v>
      </c>
      <c r="W169" s="141">
        <f>$DO$4</f>
        <v>31</v>
      </c>
      <c r="X169" s="141">
        <f>$DP$4</f>
        <v>32</v>
      </c>
      <c r="Y169" s="141">
        <f>$DQ$4</f>
        <v>33</v>
      </c>
      <c r="Z169" s="141">
        <f>$DR$4</f>
        <v>34</v>
      </c>
      <c r="AA169" s="141">
        <f>$DS$4</f>
        <v>35</v>
      </c>
      <c r="AB169" s="141">
        <f>$DT$4</f>
        <v>36</v>
      </c>
      <c r="AC169" s="141">
        <f>$DU$4</f>
        <v>37</v>
      </c>
      <c r="AD169" s="141">
        <f>$DV$4</f>
        <v>38</v>
      </c>
      <c r="AE169" s="141">
        <f>$DW$4</f>
        <v>39</v>
      </c>
      <c r="AF169" s="141">
        <f>$DX$4</f>
        <v>40</v>
      </c>
      <c r="AG169" s="141">
        <f>$DY$4</f>
        <v>41</v>
      </c>
      <c r="AH169" s="141">
        <f>$DZ$4</f>
        <v>42</v>
      </c>
      <c r="AI169" s="141">
        <f>$EA$4</f>
        <v>43</v>
      </c>
      <c r="AJ169" s="141">
        <f>$ED$4</f>
        <v>46</v>
      </c>
      <c r="AK169" s="141">
        <f>$EE$4</f>
        <v>47</v>
      </c>
      <c r="AL169" s="141">
        <f>$EF$4</f>
        <v>48</v>
      </c>
      <c r="AM169" s="141">
        <f>$EH$4</f>
        <v>50</v>
      </c>
      <c r="AN169" s="141">
        <f>$EI$4</f>
        <v>51</v>
      </c>
      <c r="AO169" s="141">
        <f>$EJ$4</f>
        <v>52</v>
      </c>
      <c r="AP169" s="141">
        <f>$EL$4</f>
        <v>54</v>
      </c>
      <c r="AQ169" s="113"/>
      <c r="AR169" s="129">
        <f t="shared" si="41"/>
        <v>5</v>
      </c>
      <c r="AS169" s="130">
        <f t="shared" si="42"/>
        <v>18</v>
      </c>
      <c r="AT169" s="131">
        <f t="shared" si="43"/>
        <v>22</v>
      </c>
      <c r="AU169" s="129">
        <f t="shared" si="44"/>
        <v>12</v>
      </c>
      <c r="AV169" s="132">
        <f t="shared" si="45"/>
        <v>1114</v>
      </c>
      <c r="AW169" s="129">
        <f t="shared" si="46"/>
        <v>6</v>
      </c>
      <c r="AX169" s="129">
        <f t="shared" si="47"/>
        <v>15</v>
      </c>
      <c r="AY169" s="113"/>
      <c r="AZ169" s="113"/>
      <c r="BA169" s="113"/>
      <c r="BB169" s="113"/>
      <c r="BC169" s="113"/>
      <c r="BD169" s="113"/>
      <c r="BE169" s="113"/>
      <c r="BF169" s="113"/>
      <c r="BG169" s="113"/>
      <c r="BH169" s="113"/>
      <c r="BI169" s="113"/>
      <c r="BJ169" s="113"/>
      <c r="BK169" s="113"/>
      <c r="BL169" s="113"/>
      <c r="BM169" s="113"/>
      <c r="BN169" s="113"/>
      <c r="BO169" s="113"/>
      <c r="BP169" s="113"/>
      <c r="IH169" s="1" t="s">
        <v>227</v>
      </c>
    </row>
    <row r="170" spans="2:242" ht="15" customHeight="1">
      <c r="B170" s="107" t="s">
        <v>164</v>
      </c>
      <c r="C170" s="155">
        <f t="shared" si="52"/>
        <v>1</v>
      </c>
      <c r="D170" s="155">
        <f>$CL$4</f>
        <v>2</v>
      </c>
      <c r="E170" s="155">
        <f>$CM$4</f>
        <v>3</v>
      </c>
      <c r="F170" s="141">
        <f>$CO$4</f>
        <v>5</v>
      </c>
      <c r="G170" s="141">
        <f>$CQ$4</f>
        <v>7</v>
      </c>
      <c r="H170" s="141">
        <f>$CR$4</f>
        <v>8</v>
      </c>
      <c r="I170" s="141">
        <f>$CS$4</f>
        <v>9</v>
      </c>
      <c r="J170" s="141">
        <f>$CU$4</f>
        <v>11</v>
      </c>
      <c r="K170" s="141">
        <f>$CV$4</f>
        <v>12</v>
      </c>
      <c r="L170" s="141">
        <f>$CW$4</f>
        <v>13</v>
      </c>
      <c r="M170" s="141">
        <f>$CX$4</f>
        <v>14</v>
      </c>
      <c r="N170" s="141">
        <f>$CY$4</f>
        <v>15</v>
      </c>
      <c r="O170" s="141">
        <f>$CZ$4</f>
        <v>16</v>
      </c>
      <c r="P170" s="141">
        <f>$DA$4</f>
        <v>17</v>
      </c>
      <c r="Q170" s="141">
        <f>$DB$4</f>
        <v>18</v>
      </c>
      <c r="R170" s="141">
        <f>$DC$4</f>
        <v>19</v>
      </c>
      <c r="S170" s="141">
        <f>$DD$4</f>
        <v>20</v>
      </c>
      <c r="T170" s="141">
        <f>$DF$4</f>
        <v>22</v>
      </c>
      <c r="U170" s="141">
        <f>$DI$4</f>
        <v>25</v>
      </c>
      <c r="V170" s="141">
        <f>$DJ$4</f>
        <v>26</v>
      </c>
      <c r="W170" s="141">
        <f>$DK$4</f>
        <v>27</v>
      </c>
      <c r="X170" s="141">
        <f>$DL$4</f>
        <v>28</v>
      </c>
      <c r="Y170" s="141">
        <f>$DO$4</f>
        <v>31</v>
      </c>
      <c r="Z170" s="141">
        <f>$DQ$4</f>
        <v>33</v>
      </c>
      <c r="AA170" s="141">
        <f>$DR$4</f>
        <v>34</v>
      </c>
      <c r="AB170" s="141">
        <f>$DS$4</f>
        <v>35</v>
      </c>
      <c r="AC170" s="141">
        <f>$DT$4</f>
        <v>36</v>
      </c>
      <c r="AD170" s="141">
        <f>$DU$4</f>
        <v>37</v>
      </c>
      <c r="AE170" s="141">
        <f>$DV$4</f>
        <v>38</v>
      </c>
      <c r="AF170" s="141">
        <f>$DX$4</f>
        <v>40</v>
      </c>
      <c r="AG170" s="141">
        <f>$DY$4</f>
        <v>41</v>
      </c>
      <c r="AH170" s="141">
        <f>$DZ$4</f>
        <v>42</v>
      </c>
      <c r="AI170" s="141">
        <f>$EC$4</f>
        <v>45</v>
      </c>
      <c r="AJ170" s="141">
        <f>$ED$4</f>
        <v>46</v>
      </c>
      <c r="AK170" s="141">
        <f>$EE$4</f>
        <v>47</v>
      </c>
      <c r="AL170" s="141">
        <f>$EG$4</f>
        <v>49</v>
      </c>
      <c r="AM170" s="141">
        <f>$EH$4</f>
        <v>50</v>
      </c>
      <c r="AN170" s="141">
        <f>$EI$4</f>
        <v>51</v>
      </c>
      <c r="AO170" s="141">
        <f>$EJ$4</f>
        <v>52</v>
      </c>
      <c r="AP170" s="141">
        <f>$EK$4</f>
        <v>53</v>
      </c>
      <c r="AQ170" s="113"/>
      <c r="AR170" s="129">
        <f t="shared" si="41"/>
        <v>4</v>
      </c>
      <c r="AS170" s="130">
        <f t="shared" si="42"/>
        <v>18</v>
      </c>
      <c r="AT170" s="131">
        <f t="shared" si="43"/>
        <v>22</v>
      </c>
      <c r="AU170" s="129">
        <f t="shared" si="44"/>
        <v>13</v>
      </c>
      <c r="AV170" s="132">
        <f t="shared" si="45"/>
        <v>1078</v>
      </c>
      <c r="AW170" s="129">
        <f t="shared" si="46"/>
        <v>7</v>
      </c>
      <c r="AX170" s="129">
        <f t="shared" si="47"/>
        <v>11</v>
      </c>
      <c r="AY170" s="113"/>
      <c r="AZ170" s="113"/>
      <c r="BA170" s="113"/>
      <c r="BB170" s="113"/>
      <c r="BC170" s="113"/>
      <c r="BD170" s="113"/>
      <c r="BE170" s="113"/>
      <c r="BF170" s="113"/>
      <c r="BG170" s="113"/>
      <c r="BH170" s="113"/>
      <c r="BI170" s="113"/>
      <c r="BJ170" s="113"/>
      <c r="BK170" s="113"/>
      <c r="BL170" s="113"/>
      <c r="BM170" s="113"/>
      <c r="BN170" s="113"/>
      <c r="BO170" s="113"/>
      <c r="BP170" s="113"/>
      <c r="IH170" s="1" t="s">
        <v>227</v>
      </c>
    </row>
    <row r="171" spans="2:242" ht="15" customHeight="1">
      <c r="B171" s="107" t="s">
        <v>165</v>
      </c>
      <c r="C171" s="155">
        <f t="shared" si="52"/>
        <v>1</v>
      </c>
      <c r="D171" s="155">
        <f>$CL$4</f>
        <v>2</v>
      </c>
      <c r="E171" s="155">
        <f>$CM$4</f>
        <v>3</v>
      </c>
      <c r="F171" s="141">
        <f>$CN$4</f>
        <v>4</v>
      </c>
      <c r="G171" s="141">
        <f>$CO$4</f>
        <v>5</v>
      </c>
      <c r="H171" s="141">
        <f>$CP$4</f>
        <v>6</v>
      </c>
      <c r="I171" s="141">
        <f>$CQ$4</f>
        <v>7</v>
      </c>
      <c r="J171" s="141">
        <f>$CR$4</f>
        <v>8</v>
      </c>
      <c r="K171" s="141">
        <f>$CS$4</f>
        <v>9</v>
      </c>
      <c r="L171" s="141">
        <f>$CW$4</f>
        <v>13</v>
      </c>
      <c r="M171" s="141">
        <f>$CY$4</f>
        <v>15</v>
      </c>
      <c r="N171" s="141">
        <f>$CZ$4</f>
        <v>16</v>
      </c>
      <c r="O171" s="141">
        <f>$DA$4</f>
        <v>17</v>
      </c>
      <c r="P171" s="141">
        <f>$DC$4</f>
        <v>19</v>
      </c>
      <c r="Q171" s="141">
        <f>$DD$4</f>
        <v>20</v>
      </c>
      <c r="R171" s="141">
        <f>$DE$4</f>
        <v>21</v>
      </c>
      <c r="S171" s="141">
        <f>$DF$4</f>
        <v>22</v>
      </c>
      <c r="T171" s="141">
        <f>$DG$4</f>
        <v>23</v>
      </c>
      <c r="U171" s="141">
        <f>$DH$4</f>
        <v>24</v>
      </c>
      <c r="V171" s="141">
        <f>$DJ$4</f>
        <v>26</v>
      </c>
      <c r="W171" s="141">
        <f>$DK$4</f>
        <v>27</v>
      </c>
      <c r="X171" s="141">
        <f>$DL$4</f>
        <v>28</v>
      </c>
      <c r="Y171" s="141">
        <f>$DM$4</f>
        <v>29</v>
      </c>
      <c r="Z171" s="141">
        <f>$DN$4</f>
        <v>30</v>
      </c>
      <c r="AA171" s="141">
        <f>$DO$4</f>
        <v>31</v>
      </c>
      <c r="AB171" s="141">
        <f>$DS$4</f>
        <v>35</v>
      </c>
      <c r="AC171" s="141">
        <f>$DT$4</f>
        <v>36</v>
      </c>
      <c r="AD171" s="141">
        <f>$DU$4</f>
        <v>37</v>
      </c>
      <c r="AE171" s="141">
        <f>$DV$4</f>
        <v>38</v>
      </c>
      <c r="AF171" s="141">
        <f>$DW$4</f>
        <v>39</v>
      </c>
      <c r="AG171" s="141">
        <f>$DX$4</f>
        <v>40</v>
      </c>
      <c r="AH171" s="141">
        <f>$DY$4</f>
        <v>41</v>
      </c>
      <c r="AI171" s="141">
        <f>$DZ$4</f>
        <v>42</v>
      </c>
      <c r="AJ171" s="141">
        <f>$EA$4</f>
        <v>43</v>
      </c>
      <c r="AK171" s="141">
        <f>$EB$4</f>
        <v>44</v>
      </c>
      <c r="AL171" s="141">
        <f>$EC$4</f>
        <v>45</v>
      </c>
      <c r="AM171" s="141">
        <f>$EE$4</f>
        <v>47</v>
      </c>
      <c r="AN171" s="141">
        <f>$EH$4</f>
        <v>50</v>
      </c>
      <c r="AO171" s="141">
        <f>$EJ$4</f>
        <v>52</v>
      </c>
      <c r="AP171" s="141">
        <f>$EK$4</f>
        <v>53</v>
      </c>
      <c r="AQ171" s="113"/>
      <c r="AR171" s="129">
        <f t="shared" si="41"/>
        <v>5</v>
      </c>
      <c r="AS171" s="130">
        <f t="shared" si="42"/>
        <v>18</v>
      </c>
      <c r="AT171" s="131">
        <f t="shared" si="43"/>
        <v>22</v>
      </c>
      <c r="AU171" s="129">
        <f t="shared" si="44"/>
        <v>15</v>
      </c>
      <c r="AV171" s="132">
        <f t="shared" si="45"/>
        <v>1048</v>
      </c>
      <c r="AW171" s="129">
        <f t="shared" si="46"/>
        <v>7</v>
      </c>
      <c r="AX171" s="129">
        <f t="shared" si="47"/>
        <v>12</v>
      </c>
      <c r="AY171" s="113"/>
      <c r="AZ171" s="113"/>
      <c r="BA171" s="113"/>
      <c r="BB171" s="113"/>
      <c r="BC171" s="113"/>
      <c r="BD171" s="113"/>
      <c r="BE171" s="113"/>
      <c r="BF171" s="113"/>
      <c r="BG171" s="113"/>
      <c r="BH171" s="113"/>
      <c r="BI171" s="113"/>
      <c r="BJ171" s="113"/>
      <c r="BK171" s="113"/>
      <c r="BL171" s="113"/>
      <c r="BM171" s="113"/>
      <c r="BN171" s="113"/>
      <c r="BO171" s="113"/>
      <c r="BP171" s="113"/>
      <c r="IH171" s="1" t="s">
        <v>227</v>
      </c>
    </row>
    <row r="172" spans="2:242" ht="15" customHeight="1">
      <c r="B172" s="107" t="s">
        <v>166</v>
      </c>
      <c r="C172" s="155">
        <f>$CL$4</f>
        <v>2</v>
      </c>
      <c r="D172" s="155">
        <f>$CN$4</f>
        <v>4</v>
      </c>
      <c r="E172" s="155">
        <f>$CO$4</f>
        <v>5</v>
      </c>
      <c r="F172" s="141">
        <f>$CP$4</f>
        <v>6</v>
      </c>
      <c r="G172" s="141">
        <f>$CR$4</f>
        <v>8</v>
      </c>
      <c r="H172" s="141">
        <f>$CS$4</f>
        <v>9</v>
      </c>
      <c r="I172" s="141">
        <f>$CV$4</f>
        <v>12</v>
      </c>
      <c r="J172" s="141">
        <f>$CW$4</f>
        <v>13</v>
      </c>
      <c r="K172" s="141">
        <f>$CX$4</f>
        <v>14</v>
      </c>
      <c r="L172" s="141">
        <f>$CY$4</f>
        <v>15</v>
      </c>
      <c r="M172" s="141">
        <f>$CZ$4</f>
        <v>16</v>
      </c>
      <c r="N172" s="141">
        <f>$DA$4</f>
        <v>17</v>
      </c>
      <c r="O172" s="141">
        <f>$DB$4</f>
        <v>18</v>
      </c>
      <c r="P172" s="141">
        <f>$DC$4</f>
        <v>19</v>
      </c>
      <c r="Q172" s="141">
        <f>$DD$4</f>
        <v>20</v>
      </c>
      <c r="R172" s="141">
        <f>$DE$4</f>
        <v>21</v>
      </c>
      <c r="S172" s="141">
        <f>$DG$4</f>
        <v>23</v>
      </c>
      <c r="T172" s="141">
        <f>$DH$4</f>
        <v>24</v>
      </c>
      <c r="U172" s="141">
        <f>$DI$4</f>
        <v>25</v>
      </c>
      <c r="V172" s="141">
        <f>$DJ$4</f>
        <v>26</v>
      </c>
      <c r="W172" s="141">
        <f>$DK$4</f>
        <v>27</v>
      </c>
      <c r="X172" s="141">
        <f>$DL$4</f>
        <v>28</v>
      </c>
      <c r="Y172" s="141">
        <f>$DM$4</f>
        <v>29</v>
      </c>
      <c r="Z172" s="141">
        <f>$DO$4</f>
        <v>31</v>
      </c>
      <c r="AA172" s="141">
        <f>$DP$4</f>
        <v>32</v>
      </c>
      <c r="AB172" s="141">
        <f>$DQ$4</f>
        <v>33</v>
      </c>
      <c r="AC172" s="141">
        <f>$DS$4</f>
        <v>35</v>
      </c>
      <c r="AD172" s="141">
        <f>$DT$4</f>
        <v>36</v>
      </c>
      <c r="AE172" s="141">
        <f>$DV$4</f>
        <v>38</v>
      </c>
      <c r="AF172" s="141">
        <f>$DX$4</f>
        <v>40</v>
      </c>
      <c r="AG172" s="141">
        <f>$DZ$4</f>
        <v>42</v>
      </c>
      <c r="AH172" s="141">
        <f>$EA$4</f>
        <v>43</v>
      </c>
      <c r="AI172" s="141">
        <f>$EB$4</f>
        <v>44</v>
      </c>
      <c r="AJ172" s="141">
        <f>$ED$4</f>
        <v>46</v>
      </c>
      <c r="AK172" s="141">
        <f>$EF$4</f>
        <v>48</v>
      </c>
      <c r="AL172" s="141">
        <f>$EG$4</f>
        <v>49</v>
      </c>
      <c r="AM172" s="141">
        <f>$EH$4</f>
        <v>50</v>
      </c>
      <c r="AN172" s="141">
        <f>$EI$4</f>
        <v>51</v>
      </c>
      <c r="AO172" s="141">
        <f>$EJ$4</f>
        <v>52</v>
      </c>
      <c r="AP172" s="141">
        <f>$EL$4</f>
        <v>54</v>
      </c>
      <c r="AQ172" s="113"/>
      <c r="AR172" s="129">
        <f t="shared" si="41"/>
        <v>4</v>
      </c>
      <c r="AS172" s="130">
        <f t="shared" si="42"/>
        <v>23</v>
      </c>
      <c r="AT172" s="131">
        <f t="shared" si="43"/>
        <v>17</v>
      </c>
      <c r="AU172" s="129">
        <f t="shared" si="44"/>
        <v>9</v>
      </c>
      <c r="AV172" s="132">
        <f t="shared" si="45"/>
        <v>1105</v>
      </c>
      <c r="AW172" s="129">
        <f t="shared" si="46"/>
        <v>5</v>
      </c>
      <c r="AX172" s="129">
        <f t="shared" si="47"/>
        <v>14</v>
      </c>
      <c r="AY172" s="113"/>
      <c r="AZ172" s="113"/>
      <c r="BA172" s="113"/>
      <c r="BB172" s="113"/>
      <c r="BC172" s="113"/>
      <c r="BD172" s="113"/>
      <c r="BE172" s="113"/>
      <c r="BF172" s="113"/>
      <c r="BG172" s="113"/>
      <c r="BH172" s="113"/>
      <c r="BI172" s="113"/>
      <c r="BJ172" s="113"/>
      <c r="BK172" s="113"/>
      <c r="BL172" s="113"/>
      <c r="BM172" s="113"/>
      <c r="BN172" s="113"/>
      <c r="BO172" s="113"/>
      <c r="BP172" s="113"/>
      <c r="IH172" s="1" t="s">
        <v>227</v>
      </c>
    </row>
    <row r="173" spans="2:242" ht="15" customHeight="1">
      <c r="B173" s="107" t="s">
        <v>167</v>
      </c>
      <c r="C173" s="155">
        <f>$CL$4</f>
        <v>2</v>
      </c>
      <c r="D173" s="155">
        <f>$CM$4</f>
        <v>3</v>
      </c>
      <c r="E173" s="155">
        <f>$CN$4</f>
        <v>4</v>
      </c>
      <c r="F173" s="141">
        <f>$CO$4</f>
        <v>5</v>
      </c>
      <c r="G173" s="141">
        <f>$CQ$4</f>
        <v>7</v>
      </c>
      <c r="H173" s="141">
        <f>$CR$4</f>
        <v>8</v>
      </c>
      <c r="I173" s="141">
        <f>$CS$4</f>
        <v>9</v>
      </c>
      <c r="J173" s="141">
        <f>$CT$4</f>
        <v>10</v>
      </c>
      <c r="K173" s="141">
        <f>$CU$4</f>
        <v>11</v>
      </c>
      <c r="L173" s="141">
        <f>$CX$4</f>
        <v>14</v>
      </c>
      <c r="M173" s="141">
        <f>$CY$4</f>
        <v>15</v>
      </c>
      <c r="N173" s="141">
        <f>$CZ$4</f>
        <v>16</v>
      </c>
      <c r="O173" s="141">
        <f>$DA$4</f>
        <v>17</v>
      </c>
      <c r="P173" s="141">
        <f>$DB$4</f>
        <v>18</v>
      </c>
      <c r="Q173" s="141">
        <f>$DC$4</f>
        <v>19</v>
      </c>
      <c r="R173" s="141">
        <f>$DF$4</f>
        <v>22</v>
      </c>
      <c r="S173" s="141">
        <f>$DG$4</f>
        <v>23</v>
      </c>
      <c r="T173" s="141">
        <f>$DI$4</f>
        <v>25</v>
      </c>
      <c r="U173" s="141">
        <f>$DJ$4</f>
        <v>26</v>
      </c>
      <c r="V173" s="141">
        <f>$DK$4</f>
        <v>27</v>
      </c>
      <c r="W173" s="141">
        <f>$DL$4</f>
        <v>28</v>
      </c>
      <c r="X173" s="141">
        <f>$DM$4</f>
        <v>29</v>
      </c>
      <c r="Y173" s="141">
        <f>$DN$4</f>
        <v>30</v>
      </c>
      <c r="Z173" s="141">
        <f>$DQ$4</f>
        <v>33</v>
      </c>
      <c r="AA173" s="141">
        <f>$DS$4</f>
        <v>35</v>
      </c>
      <c r="AB173" s="141">
        <f>$DT$4</f>
        <v>36</v>
      </c>
      <c r="AC173" s="141">
        <f>$DV$4</f>
        <v>38</v>
      </c>
      <c r="AD173" s="141">
        <f>$DW$4</f>
        <v>39</v>
      </c>
      <c r="AE173" s="141">
        <f>$DX$4</f>
        <v>40</v>
      </c>
      <c r="AF173" s="141">
        <f>$DY$4</f>
        <v>41</v>
      </c>
      <c r="AG173" s="141">
        <f>$DZ$4</f>
        <v>42</v>
      </c>
      <c r="AH173" s="141">
        <f>$EB$4</f>
        <v>44</v>
      </c>
      <c r="AI173" s="141">
        <f>$ED$4</f>
        <v>46</v>
      </c>
      <c r="AJ173" s="141">
        <f>$EF$4</f>
        <v>48</v>
      </c>
      <c r="AK173" s="141">
        <f>$EG$4</f>
        <v>49</v>
      </c>
      <c r="AL173" s="141">
        <f>$EH$4</f>
        <v>50</v>
      </c>
      <c r="AM173" s="141">
        <f>$EI$4</f>
        <v>51</v>
      </c>
      <c r="AN173" s="141">
        <f>$EJ$4</f>
        <v>52</v>
      </c>
      <c r="AO173" s="141">
        <f>$EK$4</f>
        <v>53</v>
      </c>
      <c r="AP173" s="141">
        <f>$EL$4</f>
        <v>54</v>
      </c>
      <c r="AQ173" s="113"/>
      <c r="AR173" s="129">
        <f t="shared" si="41"/>
        <v>4</v>
      </c>
      <c r="AS173" s="130">
        <f t="shared" si="42"/>
        <v>21</v>
      </c>
      <c r="AT173" s="131">
        <f t="shared" si="43"/>
        <v>19</v>
      </c>
      <c r="AU173" s="129">
        <f t="shared" si="44"/>
        <v>11</v>
      </c>
      <c r="AV173" s="132">
        <f t="shared" si="45"/>
        <v>1119</v>
      </c>
      <c r="AW173" s="129">
        <f t="shared" si="46"/>
        <v>4</v>
      </c>
      <c r="AX173" s="129">
        <f t="shared" si="47"/>
        <v>13</v>
      </c>
      <c r="AY173" s="113"/>
      <c r="AZ173" s="113"/>
      <c r="BA173" s="113"/>
      <c r="BB173" s="113"/>
      <c r="BC173" s="113"/>
      <c r="BD173" s="113"/>
      <c r="BE173" s="113"/>
      <c r="BF173" s="113"/>
      <c r="BG173" s="113"/>
      <c r="BH173" s="113"/>
      <c r="BI173" s="113"/>
      <c r="BJ173" s="113"/>
      <c r="BK173" s="113"/>
      <c r="BL173" s="113"/>
      <c r="BM173" s="113"/>
      <c r="BN173" s="113"/>
      <c r="BO173" s="113"/>
      <c r="BP173" s="113"/>
      <c r="IH173" s="1" t="s">
        <v>227</v>
      </c>
    </row>
    <row r="174" spans="2:242" ht="15" customHeight="1">
      <c r="B174" s="107" t="s">
        <v>168</v>
      </c>
      <c r="C174" s="155">
        <f>$CK$4</f>
        <v>1</v>
      </c>
      <c r="D174" s="155">
        <f>$CL$4</f>
        <v>2</v>
      </c>
      <c r="E174" s="155">
        <f>$CM$4</f>
        <v>3</v>
      </c>
      <c r="F174" s="141">
        <f>$CN$4</f>
        <v>4</v>
      </c>
      <c r="G174" s="141">
        <f>$CO$4</f>
        <v>5</v>
      </c>
      <c r="H174" s="141">
        <f>$CQ$4</f>
        <v>7</v>
      </c>
      <c r="I174" s="141">
        <f>$CS$4</f>
        <v>9</v>
      </c>
      <c r="J174" s="141">
        <f>$CU$4</f>
        <v>11</v>
      </c>
      <c r="K174" s="141">
        <f>$CV$4</f>
        <v>12</v>
      </c>
      <c r="L174" s="141">
        <f>$CW$4</f>
        <v>13</v>
      </c>
      <c r="M174" s="141">
        <f>$CY$4</f>
        <v>15</v>
      </c>
      <c r="N174" s="141">
        <f>$CZ$4</f>
        <v>16</v>
      </c>
      <c r="O174" s="141">
        <f>$DA$4</f>
        <v>17</v>
      </c>
      <c r="P174" s="141">
        <f>$DB$4</f>
        <v>18</v>
      </c>
      <c r="Q174" s="141">
        <f>$DC$4</f>
        <v>19</v>
      </c>
      <c r="R174" s="141">
        <f>$DD$4</f>
        <v>20</v>
      </c>
      <c r="S174" s="141">
        <f>$DE$4</f>
        <v>21</v>
      </c>
      <c r="T174" s="141">
        <f>$DF$4</f>
        <v>22</v>
      </c>
      <c r="U174" s="141">
        <f>$DH$4</f>
        <v>24</v>
      </c>
      <c r="V174" s="141">
        <f>$DL$4</f>
        <v>28</v>
      </c>
      <c r="W174" s="141">
        <f>$DN$4</f>
        <v>30</v>
      </c>
      <c r="X174" s="141">
        <f>$DP$4</f>
        <v>32</v>
      </c>
      <c r="Y174" s="141">
        <f>$DQ$4</f>
        <v>33</v>
      </c>
      <c r="Z174" s="141">
        <f>$DR$4</f>
        <v>34</v>
      </c>
      <c r="AA174" s="141">
        <f>$DS$4</f>
        <v>35</v>
      </c>
      <c r="AB174" s="141">
        <f>$DV$4</f>
        <v>38</v>
      </c>
      <c r="AC174" s="141">
        <f>$DW$4</f>
        <v>39</v>
      </c>
      <c r="AD174" s="141">
        <f>$DX$4</f>
        <v>40</v>
      </c>
      <c r="AE174" s="141">
        <f>$DY$4</f>
        <v>41</v>
      </c>
      <c r="AF174" s="141">
        <f>$EA$4</f>
        <v>43</v>
      </c>
      <c r="AG174" s="141">
        <f>$EB$4</f>
        <v>44</v>
      </c>
      <c r="AH174" s="141">
        <f>$EC$4</f>
        <v>45</v>
      </c>
      <c r="AI174" s="141">
        <f>$ED$4</f>
        <v>46</v>
      </c>
      <c r="AJ174" s="141">
        <f>$EE$4</f>
        <v>47</v>
      </c>
      <c r="AK174" s="141">
        <f>$EF$4</f>
        <v>48</v>
      </c>
      <c r="AL174" s="141">
        <f>$EG$4</f>
        <v>49</v>
      </c>
      <c r="AM174" s="141">
        <f>$EH$4</f>
        <v>50</v>
      </c>
      <c r="AN174" s="141">
        <f>$EI$4</f>
        <v>51</v>
      </c>
      <c r="AO174" s="141">
        <f>$EJ$4</f>
        <v>52</v>
      </c>
      <c r="AP174" s="141">
        <f>$EL$4</f>
        <v>54</v>
      </c>
      <c r="AQ174" s="113"/>
      <c r="AR174" s="129">
        <f t="shared" si="41"/>
        <v>5</v>
      </c>
      <c r="AS174" s="130">
        <f t="shared" si="42"/>
        <v>20</v>
      </c>
      <c r="AT174" s="131">
        <f t="shared" si="43"/>
        <v>20</v>
      </c>
      <c r="AU174" s="129">
        <f t="shared" si="44"/>
        <v>11</v>
      </c>
      <c r="AV174" s="132">
        <f t="shared" si="45"/>
        <v>1118</v>
      </c>
      <c r="AW174" s="129">
        <f t="shared" si="46"/>
        <v>7</v>
      </c>
      <c r="AX174" s="129">
        <f t="shared" si="47"/>
        <v>14</v>
      </c>
      <c r="AY174" s="113"/>
      <c r="AZ174" s="113"/>
      <c r="BA174" s="113"/>
      <c r="BB174" s="113"/>
      <c r="BC174" s="113"/>
      <c r="BD174" s="113"/>
      <c r="BE174" s="113"/>
      <c r="BF174" s="113"/>
      <c r="BG174" s="113"/>
      <c r="BH174" s="113"/>
      <c r="BI174" s="113"/>
      <c r="BJ174" s="113"/>
      <c r="BK174" s="113"/>
      <c r="BL174" s="113"/>
      <c r="BM174" s="113"/>
      <c r="BN174" s="113"/>
      <c r="BO174" s="113"/>
      <c r="BP174" s="113"/>
      <c r="IH174" s="1" t="s">
        <v>227</v>
      </c>
    </row>
    <row r="175" spans="2:242" ht="15" customHeight="1">
      <c r="B175" s="107" t="s">
        <v>169</v>
      </c>
      <c r="C175" s="155">
        <f>$CK$4</f>
        <v>1</v>
      </c>
      <c r="D175" s="155">
        <f>$CL$4</f>
        <v>2</v>
      </c>
      <c r="E175" s="155">
        <f>$CM$4</f>
        <v>3</v>
      </c>
      <c r="F175" s="141">
        <f>$CN$4</f>
        <v>4</v>
      </c>
      <c r="G175" s="141">
        <f>$CO$4</f>
        <v>5</v>
      </c>
      <c r="H175" s="141">
        <f>$CP$4</f>
        <v>6</v>
      </c>
      <c r="I175" s="141">
        <f>$CQ$4</f>
        <v>7</v>
      </c>
      <c r="J175" s="141">
        <f>$CS$4</f>
        <v>9</v>
      </c>
      <c r="K175" s="141">
        <f>$CT$4</f>
        <v>10</v>
      </c>
      <c r="L175" s="141">
        <f>$CW$4</f>
        <v>13</v>
      </c>
      <c r="M175" s="141">
        <f>$CX$4</f>
        <v>14</v>
      </c>
      <c r="N175" s="141">
        <f>$CZ$4</f>
        <v>16</v>
      </c>
      <c r="O175" s="141">
        <f>$DA$4</f>
        <v>17</v>
      </c>
      <c r="P175" s="141">
        <f>$DB$4</f>
        <v>18</v>
      </c>
      <c r="Q175" s="141">
        <f>$DC$4</f>
        <v>19</v>
      </c>
      <c r="R175" s="141">
        <f>$DD$4</f>
        <v>20</v>
      </c>
      <c r="S175" s="141">
        <f>$DE$4</f>
        <v>21</v>
      </c>
      <c r="T175" s="141">
        <f>$DF$4</f>
        <v>22</v>
      </c>
      <c r="U175" s="141">
        <f>$DG$4</f>
        <v>23</v>
      </c>
      <c r="V175" s="141">
        <f>$DH$4</f>
        <v>24</v>
      </c>
      <c r="W175" s="141">
        <f>$DK$4</f>
        <v>27</v>
      </c>
      <c r="X175" s="141">
        <f>$DM$4</f>
        <v>29</v>
      </c>
      <c r="Y175" s="141">
        <f>$DO$4</f>
        <v>31</v>
      </c>
      <c r="Z175" s="141">
        <f>$DP$4</f>
        <v>32</v>
      </c>
      <c r="AA175" s="141">
        <f>$DQ$4</f>
        <v>33</v>
      </c>
      <c r="AB175" s="141">
        <f>$DR$4</f>
        <v>34</v>
      </c>
      <c r="AC175" s="141">
        <f>$DS$4</f>
        <v>35</v>
      </c>
      <c r="AD175" s="141">
        <f>$DU$4</f>
        <v>37</v>
      </c>
      <c r="AE175" s="141">
        <f>$DV$4</f>
        <v>38</v>
      </c>
      <c r="AF175" s="141">
        <f>$DW$4</f>
        <v>39</v>
      </c>
      <c r="AG175" s="141">
        <f>$DX$4</f>
        <v>40</v>
      </c>
      <c r="AH175" s="141">
        <f>$DY$4</f>
        <v>41</v>
      </c>
      <c r="AI175" s="141">
        <f>$DZ$4</f>
        <v>42</v>
      </c>
      <c r="AJ175" s="141">
        <f>$EA$4</f>
        <v>43</v>
      </c>
      <c r="AK175" s="141">
        <f>$EB$4</f>
        <v>44</v>
      </c>
      <c r="AL175" s="141">
        <f>$EC$4</f>
        <v>45</v>
      </c>
      <c r="AM175" s="141">
        <f>$EE$4</f>
        <v>47</v>
      </c>
      <c r="AN175" s="141">
        <f>$EF$4</f>
        <v>48</v>
      </c>
      <c r="AO175" s="141">
        <f>$EI$4</f>
        <v>51</v>
      </c>
      <c r="AP175" s="141">
        <f>$EK$4</f>
        <v>53</v>
      </c>
      <c r="AQ175" s="113"/>
      <c r="AR175" s="129">
        <f t="shared" si="41"/>
        <v>6</v>
      </c>
      <c r="AS175" s="130">
        <f t="shared" si="42"/>
        <v>17</v>
      </c>
      <c r="AT175" s="131">
        <f t="shared" si="43"/>
        <v>23</v>
      </c>
      <c r="AU175" s="129">
        <f t="shared" si="44"/>
        <v>15</v>
      </c>
      <c r="AV175" s="132">
        <f t="shared" si="45"/>
        <v>1043</v>
      </c>
      <c r="AW175" s="129">
        <f t="shared" si="46"/>
        <v>7</v>
      </c>
      <c r="AX175" s="129">
        <f t="shared" si="47"/>
        <v>13</v>
      </c>
      <c r="AY175" s="113"/>
      <c r="AZ175" s="113"/>
      <c r="BA175" s="113"/>
      <c r="BB175" s="113"/>
      <c r="BC175" s="113"/>
      <c r="BD175" s="113"/>
      <c r="BE175" s="113"/>
      <c r="BF175" s="113"/>
      <c r="BG175" s="113"/>
      <c r="BH175" s="113"/>
      <c r="BI175" s="113"/>
      <c r="BJ175" s="113"/>
      <c r="BK175" s="113"/>
      <c r="BL175" s="113"/>
      <c r="BM175" s="113"/>
      <c r="BN175" s="113"/>
      <c r="BO175" s="113"/>
      <c r="BP175" s="113"/>
      <c r="IH175" s="1" t="s">
        <v>227</v>
      </c>
    </row>
    <row r="176" spans="2:242" ht="15" customHeight="1">
      <c r="B176" s="107" t="s">
        <v>170</v>
      </c>
      <c r="C176" s="155">
        <f>$CK$4</f>
        <v>1</v>
      </c>
      <c r="D176" s="155">
        <f>$CM$4</f>
        <v>3</v>
      </c>
      <c r="E176" s="155">
        <f>$CN$4</f>
        <v>4</v>
      </c>
      <c r="F176" s="141">
        <f>$CO$4</f>
        <v>5</v>
      </c>
      <c r="G176" s="141">
        <f>$CP$4</f>
        <v>6</v>
      </c>
      <c r="H176" s="141">
        <f>$CQ$4</f>
        <v>7</v>
      </c>
      <c r="I176" s="141">
        <f>$CR$4</f>
        <v>8</v>
      </c>
      <c r="J176" s="141">
        <f>$CS$4</f>
        <v>9</v>
      </c>
      <c r="K176" s="141">
        <f>$CT$4</f>
        <v>10</v>
      </c>
      <c r="L176" s="141">
        <f>$CV$4</f>
        <v>12</v>
      </c>
      <c r="M176" s="141">
        <f>$CX$4</f>
        <v>14</v>
      </c>
      <c r="N176" s="141">
        <f>$CZ$4</f>
        <v>16</v>
      </c>
      <c r="O176" s="141">
        <f>$DA$4</f>
        <v>17</v>
      </c>
      <c r="P176" s="141">
        <f>$DC$4</f>
        <v>19</v>
      </c>
      <c r="Q176" s="141">
        <f>$DD$4</f>
        <v>20</v>
      </c>
      <c r="R176" s="141">
        <f>$DE$4</f>
        <v>21</v>
      </c>
      <c r="S176" s="141">
        <f>$DF$4</f>
        <v>22</v>
      </c>
      <c r="T176" s="141">
        <f>$DG$4</f>
        <v>23</v>
      </c>
      <c r="U176" s="141">
        <f>$DH$4</f>
        <v>24</v>
      </c>
      <c r="V176" s="141">
        <f>$DI$4</f>
        <v>25</v>
      </c>
      <c r="W176" s="141">
        <f>$DJ$4</f>
        <v>26</v>
      </c>
      <c r="X176" s="141">
        <f>$DL$4</f>
        <v>28</v>
      </c>
      <c r="Y176" s="141">
        <f>$DN$4</f>
        <v>30</v>
      </c>
      <c r="Z176" s="141">
        <f>$DO$4</f>
        <v>31</v>
      </c>
      <c r="AA176" s="141">
        <f>$DP$4</f>
        <v>32</v>
      </c>
      <c r="AB176" s="141">
        <f>$DR$4</f>
        <v>34</v>
      </c>
      <c r="AC176" s="141">
        <f>$DS$4</f>
        <v>35</v>
      </c>
      <c r="AD176" s="141">
        <f>$DT$4</f>
        <v>36</v>
      </c>
      <c r="AE176" s="141">
        <f>$DU$4</f>
        <v>37</v>
      </c>
      <c r="AF176" s="141">
        <f>$DV$4</f>
        <v>38</v>
      </c>
      <c r="AG176" s="141">
        <f>$DY$4</f>
        <v>41</v>
      </c>
      <c r="AH176" s="141">
        <f>$DZ$4</f>
        <v>42</v>
      </c>
      <c r="AI176" s="141">
        <f>$EA$4</f>
        <v>43</v>
      </c>
      <c r="AJ176" s="141">
        <f>$EC$4</f>
        <v>45</v>
      </c>
      <c r="AK176" s="141">
        <f>$EE$4</f>
        <v>47</v>
      </c>
      <c r="AL176" s="141">
        <f>$EF$4</f>
        <v>48</v>
      </c>
      <c r="AM176" s="141">
        <f>$EI$4</f>
        <v>51</v>
      </c>
      <c r="AN176" s="141">
        <f>$EJ$4</f>
        <v>52</v>
      </c>
      <c r="AO176" s="141">
        <f>$EK$4</f>
        <v>53</v>
      </c>
      <c r="AP176" s="141">
        <f>$EL$4</f>
        <v>54</v>
      </c>
      <c r="AQ176" s="113"/>
      <c r="AR176" s="129">
        <f t="shared" si="41"/>
        <v>6</v>
      </c>
      <c r="AS176" s="130">
        <f t="shared" si="42"/>
        <v>21</v>
      </c>
      <c r="AT176" s="131">
        <f t="shared" si="43"/>
        <v>19</v>
      </c>
      <c r="AU176" s="129">
        <f t="shared" si="44"/>
        <v>12</v>
      </c>
      <c r="AV176" s="132">
        <f t="shared" si="45"/>
        <v>1069</v>
      </c>
      <c r="AW176" s="129">
        <f t="shared" si="46"/>
        <v>6</v>
      </c>
      <c r="AX176" s="129">
        <f t="shared" si="47"/>
        <v>13</v>
      </c>
      <c r="AY176" s="113"/>
      <c r="AZ176" s="113"/>
      <c r="BA176" s="113"/>
      <c r="BB176" s="113"/>
      <c r="BC176" s="113"/>
      <c r="BD176" s="113"/>
      <c r="BE176" s="113"/>
      <c r="BF176" s="113"/>
      <c r="BG176" s="113"/>
      <c r="BH176" s="113"/>
      <c r="BI176" s="113"/>
      <c r="BJ176" s="113"/>
      <c r="BK176" s="113"/>
      <c r="BL176" s="113"/>
      <c r="BM176" s="113"/>
      <c r="BN176" s="113"/>
      <c r="BO176" s="113"/>
      <c r="BP176" s="113"/>
      <c r="IH176" s="1" t="s">
        <v>227</v>
      </c>
    </row>
    <row r="177" spans="2:242" ht="15" customHeight="1">
      <c r="B177" s="107" t="s">
        <v>171</v>
      </c>
      <c r="C177" s="155">
        <f>$CK$4</f>
        <v>1</v>
      </c>
      <c r="D177" s="155">
        <f>$CL$4</f>
        <v>2</v>
      </c>
      <c r="E177" s="155">
        <f>$CN$4</f>
        <v>4</v>
      </c>
      <c r="F177" s="141">
        <f>$CO$4</f>
        <v>5</v>
      </c>
      <c r="G177" s="141">
        <f>$CP$4</f>
        <v>6</v>
      </c>
      <c r="H177" s="141">
        <f>$CQ$4</f>
        <v>7</v>
      </c>
      <c r="I177" s="141">
        <f>$CR$4</f>
        <v>8</v>
      </c>
      <c r="J177" s="141">
        <f>$CS$4</f>
        <v>9</v>
      </c>
      <c r="K177" s="141">
        <f>$CT$4</f>
        <v>10</v>
      </c>
      <c r="L177" s="141">
        <f>$CV$4</f>
        <v>12</v>
      </c>
      <c r="M177" s="141">
        <f>$CW$4</f>
        <v>13</v>
      </c>
      <c r="N177" s="141">
        <f>$CX$4</f>
        <v>14</v>
      </c>
      <c r="O177" s="141">
        <f>$CY$4</f>
        <v>15</v>
      </c>
      <c r="P177" s="141">
        <f>$CZ$4</f>
        <v>16</v>
      </c>
      <c r="Q177" s="141">
        <f>$DA$4</f>
        <v>17</v>
      </c>
      <c r="R177" s="141">
        <f>$DB$4</f>
        <v>18</v>
      </c>
      <c r="S177" s="141">
        <f>$DC$4</f>
        <v>19</v>
      </c>
      <c r="T177" s="141">
        <f>$DD$4</f>
        <v>20</v>
      </c>
      <c r="U177" s="141">
        <f>$DF$4</f>
        <v>22</v>
      </c>
      <c r="V177" s="141">
        <f>$DG$4</f>
        <v>23</v>
      </c>
      <c r="W177" s="141">
        <f>$DJ$4</f>
        <v>26</v>
      </c>
      <c r="X177" s="141">
        <f>$DK$4</f>
        <v>27</v>
      </c>
      <c r="Y177" s="141">
        <f>$DL$4</f>
        <v>28</v>
      </c>
      <c r="Z177" s="141">
        <f>$DN$4</f>
        <v>30</v>
      </c>
      <c r="AA177" s="141">
        <f>$DR$4</f>
        <v>34</v>
      </c>
      <c r="AB177" s="141">
        <f>$DT$4</f>
        <v>36</v>
      </c>
      <c r="AC177" s="141">
        <f>$DU$4</f>
        <v>37</v>
      </c>
      <c r="AD177" s="141">
        <f>$DX$4</f>
        <v>40</v>
      </c>
      <c r="AE177" s="141">
        <f>$DY$4</f>
        <v>41</v>
      </c>
      <c r="AF177" s="141">
        <f>$DZ$4</f>
        <v>42</v>
      </c>
      <c r="AG177" s="141">
        <f>$EA$4</f>
        <v>43</v>
      </c>
      <c r="AH177" s="141">
        <f>$EB$4</f>
        <v>44</v>
      </c>
      <c r="AI177" s="141">
        <f>$EC$4</f>
        <v>45</v>
      </c>
      <c r="AJ177" s="141">
        <f>$EE$4</f>
        <v>47</v>
      </c>
      <c r="AK177" s="141">
        <f>$EG$4</f>
        <v>49</v>
      </c>
      <c r="AL177" s="141">
        <f>$EH$4</f>
        <v>50</v>
      </c>
      <c r="AM177" s="141">
        <f>$EI$4</f>
        <v>51</v>
      </c>
      <c r="AN177" s="141">
        <f>$EJ$4</f>
        <v>52</v>
      </c>
      <c r="AO177" s="141">
        <f>$EK$4</f>
        <v>53</v>
      </c>
      <c r="AP177" s="141">
        <f>$EL$4</f>
        <v>54</v>
      </c>
      <c r="AQ177" s="113"/>
      <c r="AR177" s="129">
        <f t="shared" si="41"/>
        <v>4</v>
      </c>
      <c r="AS177" s="130">
        <f t="shared" si="42"/>
        <v>22</v>
      </c>
      <c r="AT177" s="131">
        <f t="shared" si="43"/>
        <v>18</v>
      </c>
      <c r="AU177" s="129">
        <f t="shared" si="44"/>
        <v>12</v>
      </c>
      <c r="AV177" s="132">
        <f t="shared" si="45"/>
        <v>1070</v>
      </c>
      <c r="AW177" s="129">
        <f t="shared" si="46"/>
        <v>6</v>
      </c>
      <c r="AX177" s="129">
        <f t="shared" si="47"/>
        <v>12</v>
      </c>
      <c r="AY177" s="113"/>
      <c r="AZ177" s="113"/>
      <c r="BA177" s="113"/>
      <c r="BB177" s="113"/>
      <c r="BC177" s="113"/>
      <c r="BD177" s="113"/>
      <c r="BE177" s="113"/>
      <c r="BF177" s="113"/>
      <c r="BG177" s="113"/>
      <c r="BH177" s="113"/>
      <c r="BI177" s="113"/>
      <c r="BJ177" s="113"/>
      <c r="BK177" s="113"/>
      <c r="BL177" s="113"/>
      <c r="BM177" s="113"/>
      <c r="BN177" s="113"/>
      <c r="BO177" s="113"/>
      <c r="BP177" s="113"/>
      <c r="IH177" s="1" t="s">
        <v>227</v>
      </c>
    </row>
    <row r="178" spans="2:242" ht="15" customHeight="1">
      <c r="B178" s="107" t="s">
        <v>172</v>
      </c>
      <c r="C178" s="155">
        <f>$CK$4</f>
        <v>1</v>
      </c>
      <c r="D178" s="155">
        <f>$CL$4</f>
        <v>2</v>
      </c>
      <c r="E178" s="155">
        <f>$CN$4</f>
        <v>4</v>
      </c>
      <c r="F178" s="141">
        <f>$CO$4</f>
        <v>5</v>
      </c>
      <c r="G178" s="141">
        <f>$CP$4</f>
        <v>6</v>
      </c>
      <c r="H178" s="141">
        <f>$CR$4</f>
        <v>8</v>
      </c>
      <c r="I178" s="141">
        <f>$CT$4</f>
        <v>10</v>
      </c>
      <c r="J178" s="141">
        <f>$CV$4</f>
        <v>12</v>
      </c>
      <c r="K178" s="141">
        <f>$CW$4</f>
        <v>13</v>
      </c>
      <c r="L178" s="141">
        <f>$CZ$4</f>
        <v>16</v>
      </c>
      <c r="M178" s="141">
        <f>$DA$4</f>
        <v>17</v>
      </c>
      <c r="N178" s="141">
        <f>$DB$4</f>
        <v>18</v>
      </c>
      <c r="O178" s="141">
        <f>$DC$4</f>
        <v>19</v>
      </c>
      <c r="P178" s="141">
        <f>$DE$4</f>
        <v>21</v>
      </c>
      <c r="Q178" s="141">
        <f>$DG$4</f>
        <v>23</v>
      </c>
      <c r="R178" s="141">
        <f>$DH$4</f>
        <v>24</v>
      </c>
      <c r="S178" s="141">
        <f>$DI$4</f>
        <v>25</v>
      </c>
      <c r="T178" s="141">
        <f>$DJ$4</f>
        <v>26</v>
      </c>
      <c r="U178" s="141">
        <f>$DL$4</f>
        <v>28</v>
      </c>
      <c r="V178" s="141">
        <f>$DO$4</f>
        <v>31</v>
      </c>
      <c r="W178" s="141">
        <f>$DP$4</f>
        <v>32</v>
      </c>
      <c r="X178" s="141">
        <f>$DQ$4</f>
        <v>33</v>
      </c>
      <c r="Y178" s="141">
        <f>$DR$4</f>
        <v>34</v>
      </c>
      <c r="Z178" s="141">
        <f>$DS$4</f>
        <v>35</v>
      </c>
      <c r="AA178" s="141">
        <f>$DT$4</f>
        <v>36</v>
      </c>
      <c r="AB178" s="141">
        <f>$DU$4</f>
        <v>37</v>
      </c>
      <c r="AC178" s="141">
        <f>$DV$4</f>
        <v>38</v>
      </c>
      <c r="AD178" s="141">
        <f>$DW$4</f>
        <v>39</v>
      </c>
      <c r="AE178" s="141">
        <f>$DX$4</f>
        <v>40</v>
      </c>
      <c r="AF178" s="141">
        <f>$DY$4</f>
        <v>41</v>
      </c>
      <c r="AG178" s="141">
        <f>$EA$4</f>
        <v>43</v>
      </c>
      <c r="AH178" s="141">
        <f>$EB$4</f>
        <v>44</v>
      </c>
      <c r="AI178" s="141">
        <f>$EC$4</f>
        <v>45</v>
      </c>
      <c r="AJ178" s="141">
        <f>$ED$4</f>
        <v>46</v>
      </c>
      <c r="AK178" s="141">
        <f>$EE$4</f>
        <v>47</v>
      </c>
      <c r="AL178" s="141">
        <f>$EF$4</f>
        <v>48</v>
      </c>
      <c r="AM178" s="141">
        <f>$EG$4</f>
        <v>49</v>
      </c>
      <c r="AN178" s="141">
        <f>$EH$4</f>
        <v>50</v>
      </c>
      <c r="AO178" s="141">
        <f>$EI$4</f>
        <v>51</v>
      </c>
      <c r="AP178" s="141">
        <f>$EK$4</f>
        <v>53</v>
      </c>
      <c r="AQ178" s="113"/>
      <c r="AR178" s="129">
        <f t="shared" si="41"/>
        <v>5</v>
      </c>
      <c r="AS178" s="130">
        <f t="shared" si="42"/>
        <v>20</v>
      </c>
      <c r="AT178" s="131">
        <f t="shared" si="43"/>
        <v>20</v>
      </c>
      <c r="AU178" s="129">
        <f t="shared" si="44"/>
        <v>12</v>
      </c>
      <c r="AV178" s="132">
        <f t="shared" si="45"/>
        <v>1150</v>
      </c>
      <c r="AW178" s="129">
        <f t="shared" si="46"/>
        <v>7</v>
      </c>
      <c r="AX178" s="129">
        <f t="shared" si="47"/>
        <v>11</v>
      </c>
      <c r="AY178" s="113"/>
      <c r="AZ178" s="113"/>
      <c r="BA178" s="113"/>
      <c r="BB178" s="113"/>
      <c r="BC178" s="113"/>
      <c r="BD178" s="113"/>
      <c r="BE178" s="113"/>
      <c r="BF178" s="113"/>
      <c r="BG178" s="113"/>
      <c r="BH178" s="113"/>
      <c r="BI178" s="113"/>
      <c r="BJ178" s="113"/>
      <c r="BK178" s="113"/>
      <c r="BL178" s="113"/>
      <c r="BM178" s="113"/>
      <c r="BN178" s="113"/>
      <c r="BO178" s="113"/>
      <c r="BP178" s="113"/>
      <c r="IH178" s="1" t="s">
        <v>227</v>
      </c>
    </row>
    <row r="179" spans="2:242" ht="15" customHeight="1">
      <c r="IH179" s="1" t="s">
        <v>227</v>
      </c>
    </row>
    <row r="180" spans="2:242" ht="15" customHeight="1">
      <c r="IH180" s="1" t="s">
        <v>227</v>
      </c>
    </row>
    <row r="181" spans="2:242" ht="15" customHeight="1">
      <c r="IH181" s="1" t="s">
        <v>227</v>
      </c>
    </row>
    <row r="182" spans="2:242" ht="15" customHeight="1">
      <c r="IH182" s="1" t="s">
        <v>227</v>
      </c>
    </row>
    <row r="183" spans="2:242" ht="15" customHeight="1">
      <c r="IH183" s="1" t="s">
        <v>227</v>
      </c>
    </row>
    <row r="184" spans="2:242" ht="15" customHeight="1">
      <c r="IH184" s="1" t="s">
        <v>227</v>
      </c>
    </row>
    <row r="185" spans="2:242" ht="15" customHeight="1">
      <c r="IH185" s="1" t="s">
        <v>227</v>
      </c>
    </row>
    <row r="186" spans="2:242" ht="15" customHeight="1">
      <c r="IH186" s="1" t="s">
        <v>227</v>
      </c>
    </row>
    <row r="187" spans="2:242" ht="15" customHeight="1">
      <c r="IH187" s="1" t="s">
        <v>227</v>
      </c>
    </row>
    <row r="188" spans="2:242" ht="15" customHeight="1">
      <c r="IH188" s="1" t="s">
        <v>227</v>
      </c>
    </row>
    <row r="189" spans="2:242" ht="15" customHeight="1">
      <c r="IH189" s="1" t="s">
        <v>227</v>
      </c>
    </row>
    <row r="190" spans="2:242" ht="15" customHeight="1">
      <c r="IH190" s="1" t="s">
        <v>227</v>
      </c>
    </row>
    <row r="191" spans="2:242" ht="15" customHeight="1">
      <c r="IH191" s="1" t="s">
        <v>227</v>
      </c>
    </row>
    <row r="192" spans="2:242" ht="15" customHeight="1">
      <c r="IH192" s="1" t="s">
        <v>227</v>
      </c>
    </row>
    <row r="193" spans="242:242" ht="15" customHeight="1">
      <c r="IH193" s="1" t="s">
        <v>227</v>
      </c>
    </row>
    <row r="194" spans="242:242" ht="15" customHeight="1">
      <c r="IH194" s="1" t="s">
        <v>227</v>
      </c>
    </row>
    <row r="195" spans="242:242" ht="15" customHeight="1">
      <c r="IH195" s="1" t="s">
        <v>227</v>
      </c>
    </row>
    <row r="196" spans="242:242" ht="15" customHeight="1">
      <c r="IH196" s="1" t="s">
        <v>227</v>
      </c>
    </row>
    <row r="197" spans="242:242" ht="15" customHeight="1">
      <c r="IH197" s="1" t="s">
        <v>227</v>
      </c>
    </row>
    <row r="198" spans="242:242" ht="15" customHeight="1">
      <c r="IH198" s="1" t="s">
        <v>227</v>
      </c>
    </row>
    <row r="199" spans="242:242" ht="15" customHeight="1">
      <c r="IH199" s="1" t="s">
        <v>227</v>
      </c>
    </row>
    <row r="200" spans="242:242" ht="15" customHeight="1">
      <c r="IH200" s="1" t="s">
        <v>227</v>
      </c>
    </row>
    <row r="201" spans="242:242" ht="15" customHeight="1">
      <c r="IH201" s="1" t="s">
        <v>227</v>
      </c>
    </row>
    <row r="202" spans="242:242" ht="15" customHeight="1">
      <c r="IH202" s="1" t="s">
        <v>227</v>
      </c>
    </row>
    <row r="203" spans="242:242" ht="15" customHeight="1">
      <c r="IH203" s="1" t="s">
        <v>227</v>
      </c>
    </row>
    <row r="204" spans="242:242" ht="15" customHeight="1">
      <c r="IH204" s="1" t="s">
        <v>227</v>
      </c>
    </row>
    <row r="205" spans="242:242" ht="15" customHeight="1">
      <c r="IH205" s="1" t="s">
        <v>227</v>
      </c>
    </row>
    <row r="206" spans="242:242" ht="15" customHeight="1">
      <c r="IH206" s="1" t="s">
        <v>227</v>
      </c>
    </row>
    <row r="207" spans="242:242" ht="15" customHeight="1">
      <c r="IH207" s="1" t="s">
        <v>227</v>
      </c>
    </row>
    <row r="208" spans="242:242" ht="15" customHeight="1">
      <c r="IH208" s="1" t="s">
        <v>227</v>
      </c>
    </row>
    <row r="209" spans="242:242" ht="15" customHeight="1">
      <c r="IH209" s="1" t="s">
        <v>227</v>
      </c>
    </row>
    <row r="210" spans="242:242" ht="15" customHeight="1">
      <c r="IH210" s="1" t="s">
        <v>227</v>
      </c>
    </row>
    <row r="211" spans="242:242" ht="15" customHeight="1">
      <c r="IH211" s="1" t="s">
        <v>227</v>
      </c>
    </row>
    <row r="212" spans="242:242" ht="15" customHeight="1">
      <c r="IH212" s="1" t="s">
        <v>227</v>
      </c>
    </row>
    <row r="213" spans="242:242" ht="15" customHeight="1">
      <c r="IH213" s="1" t="s">
        <v>227</v>
      </c>
    </row>
    <row r="214" spans="242:242" ht="15" customHeight="1">
      <c r="IH214" s="1" t="s">
        <v>227</v>
      </c>
    </row>
    <row r="215" spans="242:242" ht="15" customHeight="1">
      <c r="IH215" s="1" t="s">
        <v>227</v>
      </c>
    </row>
    <row r="216" spans="242:242" ht="15" customHeight="1">
      <c r="IH216" s="1" t="s">
        <v>227</v>
      </c>
    </row>
    <row r="217" spans="242:242" ht="15" customHeight="1">
      <c r="IH217" s="1" t="s">
        <v>227</v>
      </c>
    </row>
    <row r="218" spans="242:242" ht="15" customHeight="1">
      <c r="IH218" s="1" t="s">
        <v>227</v>
      </c>
    </row>
    <row r="219" spans="242:242" ht="15" customHeight="1">
      <c r="IH219" s="1" t="s">
        <v>227</v>
      </c>
    </row>
    <row r="220" spans="242:242" ht="15" customHeight="1">
      <c r="IH220" s="1" t="s">
        <v>227</v>
      </c>
    </row>
    <row r="221" spans="242:242" ht="15" customHeight="1">
      <c r="IH221" s="1" t="s">
        <v>227</v>
      </c>
    </row>
    <row r="222" spans="242:242" ht="15" customHeight="1">
      <c r="IH222" s="1" t="s">
        <v>227</v>
      </c>
    </row>
    <row r="223" spans="242:242" ht="15" customHeight="1">
      <c r="IH223" s="1" t="s">
        <v>227</v>
      </c>
    </row>
    <row r="224" spans="242:242" ht="15" customHeight="1">
      <c r="IH224" s="1" t="s">
        <v>227</v>
      </c>
    </row>
    <row r="225" spans="242:242" ht="15" customHeight="1">
      <c r="IH225" s="1" t="s">
        <v>227</v>
      </c>
    </row>
    <row r="226" spans="242:242" ht="15" customHeight="1">
      <c r="IH226" s="1" t="s">
        <v>227</v>
      </c>
    </row>
    <row r="227" spans="242:242" ht="15" customHeight="1">
      <c r="IH227" s="1" t="s">
        <v>227</v>
      </c>
    </row>
    <row r="228" spans="242:242" ht="15" customHeight="1">
      <c r="IH228" s="1" t="s">
        <v>227</v>
      </c>
    </row>
    <row r="229" spans="242:242" ht="15" customHeight="1">
      <c r="IH229" s="1" t="s">
        <v>227</v>
      </c>
    </row>
    <row r="230" spans="242:242" ht="15" customHeight="1">
      <c r="IH230" s="1" t="s">
        <v>227</v>
      </c>
    </row>
    <row r="231" spans="242:242" ht="15" customHeight="1">
      <c r="IH231" s="1" t="s">
        <v>227</v>
      </c>
    </row>
    <row r="232" spans="242:242" ht="15" customHeight="1">
      <c r="IH232" s="1" t="s">
        <v>227</v>
      </c>
    </row>
    <row r="233" spans="242:242" ht="15" customHeight="1">
      <c r="IH233" s="1" t="s">
        <v>227</v>
      </c>
    </row>
    <row r="234" spans="242:242" ht="15" customHeight="1">
      <c r="IH234" s="1" t="s">
        <v>227</v>
      </c>
    </row>
    <row r="235" spans="242:242" ht="15" customHeight="1">
      <c r="IH235" s="1" t="s">
        <v>227</v>
      </c>
    </row>
    <row r="236" spans="242:242" ht="15" customHeight="1">
      <c r="IH236" s="1" t="s">
        <v>227</v>
      </c>
    </row>
    <row r="237" spans="242:242" ht="15" customHeight="1">
      <c r="IH237" s="1" t="s">
        <v>227</v>
      </c>
    </row>
    <row r="238" spans="242:242" ht="15" customHeight="1">
      <c r="IH238" s="1" t="s">
        <v>227</v>
      </c>
    </row>
    <row r="239" spans="242:242" ht="15" customHeight="1">
      <c r="IH239" s="1" t="s">
        <v>227</v>
      </c>
    </row>
    <row r="240" spans="242:242" ht="15" customHeight="1">
      <c r="IH240" s="1" t="s">
        <v>227</v>
      </c>
    </row>
    <row r="241" spans="242:242" ht="15" customHeight="1">
      <c r="IH241" s="1" t="s">
        <v>227</v>
      </c>
    </row>
    <row r="242" spans="242:242" ht="15" customHeight="1">
      <c r="IH242" s="1" t="s">
        <v>227</v>
      </c>
    </row>
    <row r="243" spans="242:242" ht="15" customHeight="1">
      <c r="IH243" s="1" t="s">
        <v>227</v>
      </c>
    </row>
    <row r="244" spans="242:242" ht="15" customHeight="1">
      <c r="IH244" s="1" t="s">
        <v>227</v>
      </c>
    </row>
    <row r="245" spans="242:242" ht="15" customHeight="1">
      <c r="IH245" s="1" t="s">
        <v>227</v>
      </c>
    </row>
    <row r="246" spans="242:242" ht="15" customHeight="1">
      <c r="IH246" s="1" t="s">
        <v>227</v>
      </c>
    </row>
    <row r="247" spans="242:242" ht="15" customHeight="1">
      <c r="IH247" s="1" t="s">
        <v>227</v>
      </c>
    </row>
    <row r="248" spans="242:242" ht="15" customHeight="1">
      <c r="IH248" s="1" t="s">
        <v>227</v>
      </c>
    </row>
    <row r="249" spans="242:242" ht="15" customHeight="1">
      <c r="IH249" s="1" t="s">
        <v>227</v>
      </c>
    </row>
    <row r="250" spans="242:242" ht="15" customHeight="1">
      <c r="IH250" s="1" t="s">
        <v>227</v>
      </c>
    </row>
    <row r="251" spans="242:242" ht="15" customHeight="1">
      <c r="IH251" s="1" t="s">
        <v>227</v>
      </c>
    </row>
    <row r="252" spans="242:242" ht="15" customHeight="1">
      <c r="IH252" s="1" t="s">
        <v>227</v>
      </c>
    </row>
    <row r="253" spans="242:242" ht="15" customHeight="1">
      <c r="IH253" s="1" t="s">
        <v>227</v>
      </c>
    </row>
    <row r="254" spans="242:242" ht="15" customHeight="1">
      <c r="IH254" s="1" t="s">
        <v>227</v>
      </c>
    </row>
    <row r="255" spans="242:242" ht="15" customHeight="1">
      <c r="IH255" s="1" t="s">
        <v>227</v>
      </c>
    </row>
    <row r="256" spans="242:242" ht="15" customHeight="1">
      <c r="IH256" s="1" t="s">
        <v>227</v>
      </c>
    </row>
    <row r="257" spans="242:242" ht="15" customHeight="1">
      <c r="IH257" s="1" t="s">
        <v>227</v>
      </c>
    </row>
    <row r="258" spans="242:242" ht="15" customHeight="1">
      <c r="IH258" s="1" t="s">
        <v>227</v>
      </c>
    </row>
    <row r="259" spans="242:242" ht="15" customHeight="1">
      <c r="IH259" s="1" t="s">
        <v>227</v>
      </c>
    </row>
    <row r="260" spans="242:242" ht="15" customHeight="1">
      <c r="IH260" s="1" t="s">
        <v>227</v>
      </c>
    </row>
    <row r="261" spans="242:242" ht="15" customHeight="1">
      <c r="IH261" s="1" t="s">
        <v>227</v>
      </c>
    </row>
    <row r="262" spans="242:242" ht="15" customHeight="1">
      <c r="IH262" s="1" t="s">
        <v>227</v>
      </c>
    </row>
    <row r="263" spans="242:242" ht="15" customHeight="1">
      <c r="IH263" s="1" t="s">
        <v>227</v>
      </c>
    </row>
    <row r="264" spans="242:242" ht="15" customHeight="1">
      <c r="IH264" s="1" t="s">
        <v>227</v>
      </c>
    </row>
    <row r="265" spans="242:242" ht="15" customHeight="1">
      <c r="IH265" s="1" t="s">
        <v>227</v>
      </c>
    </row>
    <row r="266" spans="242:242" ht="15" customHeight="1">
      <c r="IH266" s="1" t="s">
        <v>227</v>
      </c>
    </row>
    <row r="267" spans="242:242" ht="15" customHeight="1">
      <c r="IH267" s="1" t="s">
        <v>227</v>
      </c>
    </row>
    <row r="268" spans="242:242" ht="15" customHeight="1">
      <c r="IH268" s="1" t="s">
        <v>227</v>
      </c>
    </row>
    <row r="269" spans="242:242" ht="15" customHeight="1">
      <c r="IH269" s="1" t="s">
        <v>227</v>
      </c>
    </row>
    <row r="270" spans="242:242" ht="15" customHeight="1">
      <c r="IH270" s="1" t="s">
        <v>227</v>
      </c>
    </row>
    <row r="271" spans="242:242" ht="15" customHeight="1">
      <c r="IH271" s="1" t="s">
        <v>227</v>
      </c>
    </row>
    <row r="272" spans="242:242" ht="15" customHeight="1">
      <c r="IH272" s="1" t="s">
        <v>227</v>
      </c>
    </row>
    <row r="273" spans="242:242" ht="15" customHeight="1">
      <c r="IH273" s="1" t="s">
        <v>227</v>
      </c>
    </row>
    <row r="274" spans="242:242" ht="15" customHeight="1">
      <c r="IH274" s="1" t="s">
        <v>227</v>
      </c>
    </row>
    <row r="275" spans="242:242" ht="15" customHeight="1">
      <c r="IH275" s="1" t="s">
        <v>227</v>
      </c>
    </row>
    <row r="276" spans="242:242" ht="15" customHeight="1">
      <c r="IH276" s="1" t="s">
        <v>227</v>
      </c>
    </row>
    <row r="277" spans="242:242" ht="15" customHeight="1">
      <c r="IH277" s="1" t="s">
        <v>227</v>
      </c>
    </row>
    <row r="278" spans="242:242" ht="15" customHeight="1">
      <c r="IH278" s="1" t="s">
        <v>227</v>
      </c>
    </row>
    <row r="279" spans="242:242" ht="15" customHeight="1">
      <c r="IH279" s="1" t="s">
        <v>227</v>
      </c>
    </row>
    <row r="280" spans="242:242" ht="15" customHeight="1">
      <c r="IH280" s="1" t="s">
        <v>227</v>
      </c>
    </row>
    <row r="281" spans="242:242" ht="15" customHeight="1">
      <c r="IH281" s="1" t="s">
        <v>227</v>
      </c>
    </row>
    <row r="282" spans="242:242" ht="15" customHeight="1">
      <c r="IH282" s="1" t="s">
        <v>227</v>
      </c>
    </row>
    <row r="283" spans="242:242" ht="15" customHeight="1">
      <c r="IH283" s="1" t="s">
        <v>227</v>
      </c>
    </row>
    <row r="284" spans="242:242" ht="15" customHeight="1">
      <c r="IH284" s="1" t="s">
        <v>227</v>
      </c>
    </row>
    <row r="285" spans="242:242" ht="15" customHeight="1">
      <c r="IH285" s="1" t="s">
        <v>227</v>
      </c>
    </row>
    <row r="286" spans="242:242" ht="15" customHeight="1">
      <c r="IH286" s="1" t="s">
        <v>227</v>
      </c>
    </row>
    <row r="287" spans="242:242" ht="15" customHeight="1">
      <c r="IH287" s="1" t="s">
        <v>227</v>
      </c>
    </row>
    <row r="288" spans="242:242" ht="15" customHeight="1">
      <c r="IH288" s="1" t="s">
        <v>227</v>
      </c>
    </row>
    <row r="289" spans="242:242" ht="15" customHeight="1">
      <c r="IH289" s="1" t="s">
        <v>227</v>
      </c>
    </row>
    <row r="290" spans="242:242" ht="15" customHeight="1">
      <c r="IH290" s="1" t="s">
        <v>227</v>
      </c>
    </row>
    <row r="291" spans="242:242" ht="15" customHeight="1">
      <c r="IH291" s="1" t="s">
        <v>227</v>
      </c>
    </row>
    <row r="292" spans="242:242" ht="15" customHeight="1">
      <c r="IH292" s="1" t="s">
        <v>227</v>
      </c>
    </row>
    <row r="293" spans="242:242" ht="15" customHeight="1">
      <c r="IH293" s="1" t="s">
        <v>227</v>
      </c>
    </row>
    <row r="294" spans="242:242" ht="15" customHeight="1">
      <c r="IH294" s="1" t="s">
        <v>227</v>
      </c>
    </row>
    <row r="295" spans="242:242" ht="15" customHeight="1">
      <c r="IH295" s="1" t="s">
        <v>227</v>
      </c>
    </row>
    <row r="296" spans="242:242" ht="15" customHeight="1">
      <c r="IH296" s="1" t="s">
        <v>227</v>
      </c>
    </row>
    <row r="297" spans="242:242" ht="15" customHeight="1">
      <c r="IH297" s="1" t="s">
        <v>227</v>
      </c>
    </row>
    <row r="298" spans="242:242" ht="15" customHeight="1">
      <c r="IH298" s="1" t="s">
        <v>227</v>
      </c>
    </row>
    <row r="299" spans="242:242" ht="15" customHeight="1">
      <c r="IH299" s="1" t="s">
        <v>227</v>
      </c>
    </row>
    <row r="300" spans="242:242" ht="15" customHeight="1">
      <c r="IH300" s="1" t="s">
        <v>227</v>
      </c>
    </row>
    <row r="301" spans="242:242" ht="15" customHeight="1">
      <c r="IH301" s="1" t="s">
        <v>227</v>
      </c>
    </row>
    <row r="302" spans="242:242" ht="15" customHeight="1">
      <c r="IH302" s="1" t="s">
        <v>227</v>
      </c>
    </row>
    <row r="303" spans="242:242" ht="15" customHeight="1">
      <c r="IH303" s="1" t="s">
        <v>227</v>
      </c>
    </row>
    <row r="304" spans="242:242" ht="15" customHeight="1">
      <c r="IH304" s="1" t="s">
        <v>227</v>
      </c>
    </row>
    <row r="305" spans="242:242" ht="15" customHeight="1">
      <c r="IH305" s="1" t="s">
        <v>227</v>
      </c>
    </row>
    <row r="306" spans="242:242" ht="15" customHeight="1">
      <c r="IH306" s="1" t="s">
        <v>227</v>
      </c>
    </row>
    <row r="307" spans="242:242" ht="15" customHeight="1">
      <c r="IH307" s="1" t="s">
        <v>227</v>
      </c>
    </row>
    <row r="308" spans="242:242" ht="15" customHeight="1">
      <c r="IH308" s="1" t="s">
        <v>227</v>
      </c>
    </row>
    <row r="309" spans="242:242" ht="15" customHeight="1">
      <c r="IH309" s="1" t="s">
        <v>227</v>
      </c>
    </row>
    <row r="310" spans="242:242" ht="15" customHeight="1">
      <c r="IH310" s="1" t="s">
        <v>227</v>
      </c>
    </row>
    <row r="311" spans="242:242" ht="15" customHeight="1">
      <c r="IH311" s="1" t="s">
        <v>227</v>
      </c>
    </row>
    <row r="312" spans="242:242" ht="15" customHeight="1">
      <c r="IH312" s="1" t="s">
        <v>227</v>
      </c>
    </row>
    <row r="313" spans="242:242" ht="15" customHeight="1">
      <c r="IH313" s="1" t="s">
        <v>227</v>
      </c>
    </row>
    <row r="314" spans="242:242" ht="15" customHeight="1">
      <c r="IH314" s="1" t="s">
        <v>227</v>
      </c>
    </row>
    <row r="315" spans="242:242" ht="15" customHeight="1">
      <c r="IH315" s="1" t="s">
        <v>227</v>
      </c>
    </row>
    <row r="316" spans="242:242" ht="15" customHeight="1">
      <c r="IH316" s="1" t="s">
        <v>227</v>
      </c>
    </row>
    <row r="317" spans="242:242" ht="15" customHeight="1">
      <c r="IH317" s="1" t="s">
        <v>227</v>
      </c>
    </row>
    <row r="318" spans="242:242" ht="15" customHeight="1">
      <c r="IH318" s="1" t="s">
        <v>227</v>
      </c>
    </row>
    <row r="319" spans="242:242" ht="15" customHeight="1">
      <c r="IH319" s="1" t="s">
        <v>227</v>
      </c>
    </row>
    <row r="320" spans="242:242" ht="15" customHeight="1">
      <c r="IH320" s="1" t="s">
        <v>227</v>
      </c>
    </row>
    <row r="321" spans="242:242" ht="15" customHeight="1">
      <c r="IH321" s="1" t="s">
        <v>227</v>
      </c>
    </row>
    <row r="322" spans="242:242" ht="15" customHeight="1">
      <c r="IH322" s="1" t="s">
        <v>227</v>
      </c>
    </row>
    <row r="323" spans="242:242" ht="15" customHeight="1">
      <c r="IH323" s="1" t="s">
        <v>227</v>
      </c>
    </row>
    <row r="324" spans="242:242" ht="15" customHeight="1">
      <c r="IH324" s="1" t="s">
        <v>227</v>
      </c>
    </row>
    <row r="325" spans="242:242" ht="15" customHeight="1">
      <c r="IH325" s="1" t="s">
        <v>227</v>
      </c>
    </row>
    <row r="326" spans="242:242" ht="15" customHeight="1">
      <c r="IH326" s="1" t="s">
        <v>227</v>
      </c>
    </row>
    <row r="327" spans="242:242" ht="15" customHeight="1">
      <c r="IH327" s="1" t="s">
        <v>227</v>
      </c>
    </row>
    <row r="328" spans="242:242" ht="15" customHeight="1">
      <c r="IH328" s="1" t="s">
        <v>227</v>
      </c>
    </row>
    <row r="329" spans="242:242" ht="15" customHeight="1">
      <c r="IH329" s="1" t="s">
        <v>227</v>
      </c>
    </row>
    <row r="330" spans="242:242" ht="15" customHeight="1">
      <c r="IH330" s="1" t="s">
        <v>227</v>
      </c>
    </row>
    <row r="331" spans="242:242" ht="15" customHeight="1">
      <c r="IH331" s="1" t="s">
        <v>227</v>
      </c>
    </row>
    <row r="332" spans="242:242" ht="15" customHeight="1">
      <c r="IH332" s="1" t="s">
        <v>227</v>
      </c>
    </row>
    <row r="333" spans="242:242" ht="15" customHeight="1">
      <c r="IH333" s="1" t="s">
        <v>227</v>
      </c>
    </row>
    <row r="334" spans="242:242" ht="15" customHeight="1">
      <c r="IH334" s="1" t="s">
        <v>227</v>
      </c>
    </row>
    <row r="335" spans="242:242" ht="15" customHeight="1">
      <c r="IH335" s="1" t="s">
        <v>227</v>
      </c>
    </row>
    <row r="336" spans="242:242" ht="15" customHeight="1">
      <c r="IH336" s="1" t="s">
        <v>227</v>
      </c>
    </row>
    <row r="337" spans="242:242" ht="15" customHeight="1">
      <c r="IH337" s="1" t="s">
        <v>227</v>
      </c>
    </row>
    <row r="338" spans="242:242" ht="15" customHeight="1">
      <c r="IH338" s="1" t="s">
        <v>227</v>
      </c>
    </row>
    <row r="339" spans="242:242" ht="15" customHeight="1">
      <c r="IH339" s="1" t="s">
        <v>227</v>
      </c>
    </row>
    <row r="340" spans="242:242" ht="15" customHeight="1">
      <c r="IH340" s="1" t="s">
        <v>227</v>
      </c>
    </row>
    <row r="341" spans="242:242" ht="15" customHeight="1">
      <c r="IH341" s="1" t="s">
        <v>227</v>
      </c>
    </row>
    <row r="342" spans="242:242" ht="15" customHeight="1">
      <c r="IH342" s="1" t="s">
        <v>227</v>
      </c>
    </row>
    <row r="343" spans="242:242" ht="15" customHeight="1">
      <c r="IH343" s="1" t="s">
        <v>227</v>
      </c>
    </row>
    <row r="344" spans="242:242" ht="15" customHeight="1">
      <c r="IH344" s="1" t="s">
        <v>227</v>
      </c>
    </row>
    <row r="345" spans="242:242" ht="15" customHeight="1">
      <c r="IH345" s="1" t="s">
        <v>227</v>
      </c>
    </row>
    <row r="346" spans="242:242" ht="15" customHeight="1">
      <c r="IH346" s="1" t="s">
        <v>227</v>
      </c>
    </row>
    <row r="347" spans="242:242" ht="15" customHeight="1">
      <c r="IH347" s="1" t="s">
        <v>227</v>
      </c>
    </row>
    <row r="348" spans="242:242" ht="15" customHeight="1">
      <c r="IH348" s="1" t="s">
        <v>227</v>
      </c>
    </row>
    <row r="349" spans="242:242" ht="15" customHeight="1">
      <c r="IH349" s="1" t="s">
        <v>227</v>
      </c>
    </row>
    <row r="350" spans="242:242" ht="15" customHeight="1">
      <c r="IH350" s="1" t="s">
        <v>227</v>
      </c>
    </row>
    <row r="351" spans="242:242" ht="15" customHeight="1">
      <c r="IH351" s="1" t="s">
        <v>227</v>
      </c>
    </row>
    <row r="352" spans="242:242" ht="15" customHeight="1">
      <c r="IH352" s="1" t="s">
        <v>227</v>
      </c>
    </row>
    <row r="353" spans="242:242" ht="15" customHeight="1">
      <c r="IH353" s="1" t="s">
        <v>227</v>
      </c>
    </row>
    <row r="354" spans="242:242" ht="15" customHeight="1">
      <c r="IH354" s="1" t="s">
        <v>227</v>
      </c>
    </row>
    <row r="355" spans="242:242" ht="15" customHeight="1">
      <c r="IH355" s="1" t="s">
        <v>227</v>
      </c>
    </row>
    <row r="356" spans="242:242" ht="15" customHeight="1">
      <c r="IH356" s="1" t="s">
        <v>227</v>
      </c>
    </row>
    <row r="357" spans="242:242" ht="15" customHeight="1">
      <c r="IH357" s="1" t="s">
        <v>227</v>
      </c>
    </row>
    <row r="358" spans="242:242" ht="15" customHeight="1">
      <c r="IH358" s="1" t="s">
        <v>227</v>
      </c>
    </row>
    <row r="359" spans="242:242" ht="15" customHeight="1">
      <c r="IH359" s="1" t="s">
        <v>227</v>
      </c>
    </row>
    <row r="360" spans="242:242" ht="15" customHeight="1">
      <c r="IH360" s="1" t="s">
        <v>227</v>
      </c>
    </row>
    <row r="361" spans="242:242" ht="15" customHeight="1">
      <c r="IH361" s="1" t="s">
        <v>227</v>
      </c>
    </row>
    <row r="362" spans="242:242" ht="15" customHeight="1">
      <c r="IH362" s="1" t="s">
        <v>227</v>
      </c>
    </row>
    <row r="363" spans="242:242" ht="15" customHeight="1">
      <c r="IH363" s="1" t="s">
        <v>227</v>
      </c>
    </row>
    <row r="364" spans="242:242" ht="15" customHeight="1">
      <c r="IH364" s="1" t="s">
        <v>227</v>
      </c>
    </row>
    <row r="365" spans="242:242" ht="15" customHeight="1">
      <c r="IH365" s="1" t="s">
        <v>227</v>
      </c>
    </row>
    <row r="366" spans="242:242" ht="15" customHeight="1">
      <c r="IH366" s="1" t="s">
        <v>227</v>
      </c>
    </row>
    <row r="367" spans="242:242" ht="15" customHeight="1">
      <c r="IH367" s="1" t="s">
        <v>227</v>
      </c>
    </row>
    <row r="368" spans="242:242" ht="15" customHeight="1">
      <c r="IH368" s="1" t="s">
        <v>227</v>
      </c>
    </row>
    <row r="369" spans="242:242" ht="15" customHeight="1">
      <c r="IH369" s="1" t="s">
        <v>227</v>
      </c>
    </row>
    <row r="370" spans="242:242" ht="15" customHeight="1">
      <c r="IH370" s="1" t="s">
        <v>227</v>
      </c>
    </row>
    <row r="371" spans="242:242" ht="15" customHeight="1">
      <c r="IH371" s="1" t="s">
        <v>227</v>
      </c>
    </row>
    <row r="372" spans="242:242" ht="15" customHeight="1">
      <c r="IH372" s="1" t="s">
        <v>227</v>
      </c>
    </row>
    <row r="373" spans="242:242" ht="15" customHeight="1">
      <c r="IH373" s="1" t="s">
        <v>227</v>
      </c>
    </row>
    <row r="374" spans="242:242" ht="15" customHeight="1">
      <c r="IH374" s="1" t="s">
        <v>227</v>
      </c>
    </row>
    <row r="375" spans="242:242" ht="15" customHeight="1">
      <c r="IH375" s="1" t="s">
        <v>227</v>
      </c>
    </row>
    <row r="376" spans="242:242" ht="15" customHeight="1">
      <c r="IH376" s="1" t="s">
        <v>227</v>
      </c>
    </row>
    <row r="377" spans="242:242" ht="15" customHeight="1">
      <c r="IH377" s="1" t="s">
        <v>227</v>
      </c>
    </row>
    <row r="378" spans="242:242" ht="15" customHeight="1">
      <c r="IH378" s="1" t="s">
        <v>227</v>
      </c>
    </row>
    <row r="379" spans="242:242" ht="15" customHeight="1">
      <c r="IH379" s="1" t="s">
        <v>227</v>
      </c>
    </row>
    <row r="380" spans="242:242" ht="15" customHeight="1">
      <c r="IH380" s="1" t="s">
        <v>227</v>
      </c>
    </row>
    <row r="381" spans="242:242" ht="15" customHeight="1">
      <c r="IH381" s="1" t="s">
        <v>227</v>
      </c>
    </row>
    <row r="382" spans="242:242" ht="15" customHeight="1">
      <c r="IH382" s="1" t="s">
        <v>227</v>
      </c>
    </row>
    <row r="383" spans="242:242" ht="15" customHeight="1">
      <c r="IH383" s="1" t="s">
        <v>227</v>
      </c>
    </row>
    <row r="384" spans="242:242" ht="15" customHeight="1">
      <c r="IH384" s="1" t="s">
        <v>227</v>
      </c>
    </row>
    <row r="385" spans="242:242" ht="15" customHeight="1">
      <c r="IH385" s="1" t="s">
        <v>227</v>
      </c>
    </row>
    <row r="386" spans="242:242" ht="15" customHeight="1">
      <c r="IH386" s="1" t="s">
        <v>227</v>
      </c>
    </row>
    <row r="387" spans="242:242" ht="15" customHeight="1">
      <c r="IH387" s="1" t="s">
        <v>227</v>
      </c>
    </row>
    <row r="388" spans="242:242" ht="15" customHeight="1">
      <c r="IH388" s="1" t="s">
        <v>227</v>
      </c>
    </row>
    <row r="389" spans="242:242" ht="15" customHeight="1">
      <c r="IH389" s="1" t="s">
        <v>227</v>
      </c>
    </row>
    <row r="390" spans="242:242" ht="15" customHeight="1">
      <c r="IH390" s="1" t="s">
        <v>227</v>
      </c>
    </row>
    <row r="391" spans="242:242" ht="15" customHeight="1">
      <c r="IH391" s="1" t="s">
        <v>227</v>
      </c>
    </row>
    <row r="392" spans="242:242" ht="15" customHeight="1">
      <c r="IH392" s="1" t="s">
        <v>227</v>
      </c>
    </row>
    <row r="393" spans="242:242" ht="15" customHeight="1">
      <c r="IH393" s="1" t="s">
        <v>227</v>
      </c>
    </row>
    <row r="394" spans="242:242" ht="15" customHeight="1">
      <c r="IH394" s="1" t="s">
        <v>227</v>
      </c>
    </row>
    <row r="395" spans="242:242" ht="15" customHeight="1">
      <c r="IH395" s="1" t="s">
        <v>227</v>
      </c>
    </row>
    <row r="396" spans="242:242" ht="15" customHeight="1">
      <c r="IH396" s="1" t="s">
        <v>227</v>
      </c>
    </row>
    <row r="397" spans="242:242" ht="15" customHeight="1">
      <c r="IH397" s="1" t="s">
        <v>227</v>
      </c>
    </row>
    <row r="398" spans="242:242" ht="15" customHeight="1">
      <c r="IH398" s="1" t="s">
        <v>227</v>
      </c>
    </row>
    <row r="399" spans="242:242" ht="15" customHeight="1">
      <c r="IH399" s="1" t="s">
        <v>227</v>
      </c>
    </row>
    <row r="400" spans="242:242" ht="15" customHeight="1">
      <c r="IH400" s="1" t="s">
        <v>227</v>
      </c>
    </row>
    <row r="401" spans="242:242" ht="15" customHeight="1">
      <c r="IH401" s="1" t="s">
        <v>227</v>
      </c>
    </row>
    <row r="402" spans="242:242" ht="15" customHeight="1">
      <c r="IH402" s="1" t="s">
        <v>227</v>
      </c>
    </row>
    <row r="403" spans="242:242" ht="15" customHeight="1">
      <c r="IH403" s="1" t="s">
        <v>227</v>
      </c>
    </row>
    <row r="404" spans="242:242" ht="15" customHeight="1">
      <c r="IH404" s="1" t="s">
        <v>227</v>
      </c>
    </row>
    <row r="405" spans="242:242" ht="15" customHeight="1">
      <c r="IH405" s="1" t="s">
        <v>227</v>
      </c>
    </row>
    <row r="406" spans="242:242" ht="15" customHeight="1">
      <c r="IH406" s="1" t="s">
        <v>227</v>
      </c>
    </row>
    <row r="407" spans="242:242" ht="15" customHeight="1">
      <c r="IH407" s="1" t="s">
        <v>227</v>
      </c>
    </row>
    <row r="408" spans="242:242" ht="15" customHeight="1">
      <c r="IH408" s="1" t="s">
        <v>227</v>
      </c>
    </row>
    <row r="409" spans="242:242" ht="15" customHeight="1">
      <c r="IH409" s="1" t="s">
        <v>227</v>
      </c>
    </row>
    <row r="410" spans="242:242" ht="15" customHeight="1">
      <c r="IH410" s="1" t="s">
        <v>227</v>
      </c>
    </row>
    <row r="411" spans="242:242" ht="15" customHeight="1">
      <c r="IH411" s="1" t="s">
        <v>227</v>
      </c>
    </row>
    <row r="412" spans="242:242" ht="15" customHeight="1">
      <c r="IH412" s="1" t="s">
        <v>227</v>
      </c>
    </row>
    <row r="413" spans="242:242" ht="15" customHeight="1">
      <c r="IH413" s="1" t="s">
        <v>227</v>
      </c>
    </row>
    <row r="414" spans="242:242" ht="15" customHeight="1">
      <c r="IH414" s="1" t="s">
        <v>227</v>
      </c>
    </row>
    <row r="415" spans="242:242" ht="15" customHeight="1">
      <c r="IH415" s="1" t="s">
        <v>227</v>
      </c>
    </row>
    <row r="416" spans="242:242" ht="15" customHeight="1">
      <c r="IH416" s="1" t="s">
        <v>227</v>
      </c>
    </row>
    <row r="417" spans="242:242" ht="15" customHeight="1">
      <c r="IH417" s="1" t="s">
        <v>227</v>
      </c>
    </row>
    <row r="418" spans="242:242" ht="15" customHeight="1">
      <c r="IH418" s="1" t="s">
        <v>227</v>
      </c>
    </row>
    <row r="419" spans="242:242" ht="15" customHeight="1">
      <c r="IH419" s="1" t="s">
        <v>227</v>
      </c>
    </row>
    <row r="420" spans="242:242" ht="15" customHeight="1">
      <c r="IH420" s="1" t="s">
        <v>227</v>
      </c>
    </row>
    <row r="421" spans="242:242" ht="15" customHeight="1">
      <c r="IH421" s="1" t="s">
        <v>227</v>
      </c>
    </row>
    <row r="422" spans="242:242" ht="15" customHeight="1">
      <c r="IH422" s="1" t="s">
        <v>227</v>
      </c>
    </row>
    <row r="423" spans="242:242" ht="15" customHeight="1">
      <c r="IH423" s="1" t="s">
        <v>227</v>
      </c>
    </row>
    <row r="424" spans="242:242" ht="15" customHeight="1">
      <c r="IH424" s="1" t="s">
        <v>227</v>
      </c>
    </row>
    <row r="425" spans="242:242" ht="15" customHeight="1">
      <c r="IH425" s="1" t="s">
        <v>227</v>
      </c>
    </row>
    <row r="426" spans="242:242" ht="15" customHeight="1">
      <c r="IH426" s="1" t="s">
        <v>227</v>
      </c>
    </row>
    <row r="427" spans="242:242" ht="15" customHeight="1">
      <c r="IH427" s="1" t="s">
        <v>227</v>
      </c>
    </row>
    <row r="428" spans="242:242" ht="15" customHeight="1">
      <c r="IH428" s="1" t="s">
        <v>227</v>
      </c>
    </row>
    <row r="429" spans="242:242" ht="15" customHeight="1">
      <c r="IH429" s="1" t="s">
        <v>227</v>
      </c>
    </row>
    <row r="430" spans="242:242" ht="15" customHeight="1">
      <c r="IH430" s="1" t="s">
        <v>227</v>
      </c>
    </row>
    <row r="431" spans="242:242" ht="15" customHeight="1">
      <c r="IH431" s="1" t="s">
        <v>227</v>
      </c>
    </row>
    <row r="432" spans="242:242" ht="15" customHeight="1">
      <c r="IH432" s="1" t="s">
        <v>227</v>
      </c>
    </row>
    <row r="433" spans="242:242" ht="15" customHeight="1">
      <c r="IH433" s="1" t="s">
        <v>227</v>
      </c>
    </row>
    <row r="434" spans="242:242" ht="15" customHeight="1">
      <c r="IH434" s="1" t="s">
        <v>227</v>
      </c>
    </row>
    <row r="435" spans="242:242" ht="15" customHeight="1">
      <c r="IH435" s="1" t="s">
        <v>227</v>
      </c>
    </row>
    <row r="436" spans="242:242" ht="15" customHeight="1">
      <c r="IH436" s="1" t="s">
        <v>227</v>
      </c>
    </row>
    <row r="437" spans="242:242" ht="15" customHeight="1">
      <c r="IH437" s="1" t="s">
        <v>227</v>
      </c>
    </row>
    <row r="438" spans="242:242" ht="15" customHeight="1">
      <c r="IH438" s="1" t="s">
        <v>227</v>
      </c>
    </row>
    <row r="439" spans="242:242" ht="15" customHeight="1">
      <c r="IH439" s="1" t="s">
        <v>227</v>
      </c>
    </row>
    <row r="440" spans="242:242" ht="15" customHeight="1">
      <c r="IH440" s="1" t="s">
        <v>227</v>
      </c>
    </row>
    <row r="441" spans="242:242" ht="15" customHeight="1">
      <c r="IH441" s="1" t="s">
        <v>227</v>
      </c>
    </row>
    <row r="442" spans="242:242" ht="15" customHeight="1">
      <c r="IH442" s="1" t="s">
        <v>227</v>
      </c>
    </row>
    <row r="443" spans="242:242" ht="15" customHeight="1">
      <c r="IH443" s="1" t="s">
        <v>227</v>
      </c>
    </row>
    <row r="444" spans="242:242" ht="15" customHeight="1">
      <c r="IH444" s="1" t="s">
        <v>227</v>
      </c>
    </row>
    <row r="445" spans="242:242" ht="15" customHeight="1">
      <c r="IH445" s="1" t="s">
        <v>227</v>
      </c>
    </row>
    <row r="446" spans="242:242" ht="15" customHeight="1">
      <c r="IH446" s="1" t="s">
        <v>227</v>
      </c>
    </row>
    <row r="447" spans="242:242" ht="15" customHeight="1">
      <c r="IH447" s="1" t="s">
        <v>227</v>
      </c>
    </row>
    <row r="448" spans="242:242" ht="15" customHeight="1">
      <c r="IH448" s="1" t="s">
        <v>227</v>
      </c>
    </row>
    <row r="449" spans="242:242" ht="15" customHeight="1">
      <c r="IH449" s="1" t="s">
        <v>227</v>
      </c>
    </row>
    <row r="450" spans="242:242" ht="15" customHeight="1">
      <c r="IH450" s="1" t="s">
        <v>227</v>
      </c>
    </row>
    <row r="451" spans="242:242" ht="15" customHeight="1">
      <c r="IH451" s="1" t="s">
        <v>227</v>
      </c>
    </row>
    <row r="452" spans="242:242" ht="15" customHeight="1">
      <c r="IH452" s="1" t="s">
        <v>227</v>
      </c>
    </row>
    <row r="453" spans="242:242" ht="15" customHeight="1">
      <c r="IH453" s="1" t="s">
        <v>227</v>
      </c>
    </row>
    <row r="454" spans="242:242" ht="15" customHeight="1">
      <c r="IH454" s="1" t="s">
        <v>227</v>
      </c>
    </row>
    <row r="455" spans="242:242" ht="15" customHeight="1">
      <c r="IH455" s="1" t="s">
        <v>227</v>
      </c>
    </row>
    <row r="456" spans="242:242" ht="15" customHeight="1">
      <c r="IH456" s="1" t="s">
        <v>227</v>
      </c>
    </row>
    <row r="457" spans="242:242" ht="15" customHeight="1">
      <c r="IH457" s="1" t="s">
        <v>227</v>
      </c>
    </row>
    <row r="458" spans="242:242" ht="15" customHeight="1">
      <c r="IH458" s="1" t="s">
        <v>227</v>
      </c>
    </row>
    <row r="459" spans="242:242" ht="15" customHeight="1">
      <c r="IH459" s="1" t="s">
        <v>227</v>
      </c>
    </row>
    <row r="460" spans="242:242" ht="15" customHeight="1">
      <c r="IH460" s="1" t="s">
        <v>227</v>
      </c>
    </row>
    <row r="461" spans="242:242" ht="15" customHeight="1">
      <c r="IH461" s="1" t="s">
        <v>227</v>
      </c>
    </row>
    <row r="462" spans="242:242" ht="15" customHeight="1">
      <c r="IH462" s="1" t="s">
        <v>227</v>
      </c>
    </row>
    <row r="463" spans="242:242" ht="15" customHeight="1">
      <c r="IH463" s="1" t="s">
        <v>227</v>
      </c>
    </row>
    <row r="464" spans="242:242" ht="15" customHeight="1">
      <c r="IH464" s="1" t="s">
        <v>227</v>
      </c>
    </row>
    <row r="465" spans="242:242" ht="15" customHeight="1">
      <c r="IH465" s="1" t="s">
        <v>227</v>
      </c>
    </row>
    <row r="466" spans="242:242" ht="15" customHeight="1">
      <c r="IH466" s="1" t="s">
        <v>227</v>
      </c>
    </row>
    <row r="467" spans="242:242" ht="15" customHeight="1">
      <c r="IH467" s="1" t="s">
        <v>227</v>
      </c>
    </row>
    <row r="468" spans="242:242" ht="15" customHeight="1">
      <c r="IH468" s="1" t="s">
        <v>227</v>
      </c>
    </row>
    <row r="469" spans="242:242" ht="15" customHeight="1">
      <c r="IH469" s="1" t="s">
        <v>227</v>
      </c>
    </row>
    <row r="470" spans="242:242" ht="15" customHeight="1">
      <c r="IH470" s="1" t="s">
        <v>227</v>
      </c>
    </row>
    <row r="471" spans="242:242" ht="15" customHeight="1">
      <c r="IH471" s="1" t="s">
        <v>227</v>
      </c>
    </row>
    <row r="472" spans="242:242" ht="15" customHeight="1">
      <c r="IH472" s="1" t="s">
        <v>227</v>
      </c>
    </row>
    <row r="473" spans="242:242" ht="15" customHeight="1">
      <c r="IH473" s="1" t="s">
        <v>227</v>
      </c>
    </row>
    <row r="474" spans="242:242" ht="15" customHeight="1">
      <c r="IH474" s="1" t="s">
        <v>227</v>
      </c>
    </row>
    <row r="475" spans="242:242" ht="15" customHeight="1">
      <c r="IH475" s="1" t="s">
        <v>227</v>
      </c>
    </row>
    <row r="476" spans="242:242" ht="15" customHeight="1">
      <c r="IH476" s="1" t="s">
        <v>227</v>
      </c>
    </row>
    <row r="477" spans="242:242" ht="15" customHeight="1">
      <c r="IH477" s="1" t="s">
        <v>227</v>
      </c>
    </row>
    <row r="478" spans="242:242" ht="15" customHeight="1">
      <c r="IH478" s="1" t="s">
        <v>227</v>
      </c>
    </row>
    <row r="479" spans="242:242" ht="15" customHeight="1">
      <c r="IH479" s="1" t="s">
        <v>227</v>
      </c>
    </row>
    <row r="480" spans="242:242" ht="15" customHeight="1">
      <c r="IH480" s="1" t="s">
        <v>227</v>
      </c>
    </row>
    <row r="481" spans="242:242" ht="15" customHeight="1">
      <c r="IH481" s="1" t="s">
        <v>227</v>
      </c>
    </row>
    <row r="482" spans="242:242" ht="15" customHeight="1">
      <c r="IH482" s="1" t="s">
        <v>227</v>
      </c>
    </row>
    <row r="483" spans="242:242" ht="15" customHeight="1">
      <c r="IH483" s="1" t="s">
        <v>227</v>
      </c>
    </row>
    <row r="484" spans="242:242" ht="15" customHeight="1">
      <c r="IH484" s="1" t="s">
        <v>227</v>
      </c>
    </row>
    <row r="485" spans="242:242" ht="15" customHeight="1">
      <c r="IH485" s="1" t="s">
        <v>227</v>
      </c>
    </row>
    <row r="486" spans="242:242" ht="15" customHeight="1">
      <c r="IH486" s="1" t="s">
        <v>227</v>
      </c>
    </row>
    <row r="487" spans="242:242" ht="15" customHeight="1">
      <c r="IH487" s="1" t="s">
        <v>227</v>
      </c>
    </row>
    <row r="488" spans="242:242" ht="15" customHeight="1">
      <c r="IH488" s="1" t="s">
        <v>227</v>
      </c>
    </row>
    <row r="489" spans="242:242" ht="15" customHeight="1">
      <c r="IH489" s="1" t="s">
        <v>227</v>
      </c>
    </row>
    <row r="490" spans="242:242" ht="15" customHeight="1">
      <c r="IH490" s="1" t="s">
        <v>227</v>
      </c>
    </row>
    <row r="491" spans="242:242" ht="15" customHeight="1">
      <c r="IH491" s="1" t="s">
        <v>227</v>
      </c>
    </row>
    <row r="492" spans="242:242" ht="15" customHeight="1">
      <c r="IH492" s="1" t="s">
        <v>227</v>
      </c>
    </row>
    <row r="493" spans="242:242" ht="15" customHeight="1">
      <c r="IH493" s="1" t="s">
        <v>227</v>
      </c>
    </row>
    <row r="494" spans="242:242" ht="15" customHeight="1">
      <c r="IH494" s="1" t="s">
        <v>227</v>
      </c>
    </row>
    <row r="495" spans="242:242" ht="15" customHeight="1">
      <c r="IH495" s="1" t="s">
        <v>227</v>
      </c>
    </row>
    <row r="496" spans="242:242" ht="15" customHeight="1">
      <c r="IH496" s="1" t="s">
        <v>227</v>
      </c>
    </row>
    <row r="497" spans="242:242" ht="15" customHeight="1">
      <c r="IH497" s="1" t="s">
        <v>227</v>
      </c>
    </row>
    <row r="498" spans="242:242" ht="15" customHeight="1">
      <c r="IH498" s="1" t="s">
        <v>227</v>
      </c>
    </row>
    <row r="499" spans="242:242" ht="15" customHeight="1">
      <c r="IH499" s="1" t="s">
        <v>227</v>
      </c>
    </row>
    <row r="500" spans="242:242" ht="15" customHeight="1">
      <c r="IH500" s="1" t="s">
        <v>227</v>
      </c>
    </row>
    <row r="501" spans="242:242" ht="15" customHeight="1">
      <c r="IH501" s="1" t="s">
        <v>227</v>
      </c>
    </row>
    <row r="502" spans="242:242" ht="15" customHeight="1">
      <c r="IH502" s="1" t="s">
        <v>227</v>
      </c>
    </row>
    <row r="503" spans="242:242" ht="15" customHeight="1">
      <c r="IH503" s="1" t="s">
        <v>227</v>
      </c>
    </row>
    <row r="504" spans="242:242" ht="15" customHeight="1">
      <c r="IH504" s="1" t="s">
        <v>227</v>
      </c>
    </row>
    <row r="505" spans="242:242" ht="15" customHeight="1">
      <c r="IH505" s="1" t="s">
        <v>227</v>
      </c>
    </row>
    <row r="506" spans="242:242" ht="15" customHeight="1">
      <c r="IH506" s="1" t="s">
        <v>227</v>
      </c>
    </row>
    <row r="507" spans="242:242" ht="15" customHeight="1">
      <c r="IH507" s="1" t="s">
        <v>227</v>
      </c>
    </row>
    <row r="508" spans="242:242" ht="15" customHeight="1">
      <c r="IH508" s="1" t="s">
        <v>227</v>
      </c>
    </row>
    <row r="509" spans="242:242" ht="15" customHeight="1">
      <c r="IH509" s="1" t="s">
        <v>227</v>
      </c>
    </row>
    <row r="510" spans="242:242" ht="15" customHeight="1">
      <c r="IH510" s="1" t="s">
        <v>227</v>
      </c>
    </row>
    <row r="511" spans="242:242" ht="15" customHeight="1">
      <c r="IH511" s="1" t="s">
        <v>227</v>
      </c>
    </row>
    <row r="512" spans="242:242" ht="15" customHeight="1">
      <c r="IH512" s="1" t="s">
        <v>227</v>
      </c>
    </row>
    <row r="513" spans="242:242" ht="15" customHeight="1">
      <c r="IH513" s="1" t="s">
        <v>227</v>
      </c>
    </row>
    <row r="514" spans="242:242" ht="15" customHeight="1">
      <c r="IH514" s="1" t="s">
        <v>227</v>
      </c>
    </row>
    <row r="515" spans="242:242" ht="15" customHeight="1">
      <c r="IH515" s="1" t="s">
        <v>227</v>
      </c>
    </row>
    <row r="516" spans="242:242" ht="15" customHeight="1">
      <c r="IH516" s="1" t="s">
        <v>227</v>
      </c>
    </row>
    <row r="517" spans="242:242" ht="15" customHeight="1">
      <c r="IH517" s="1" t="s">
        <v>227</v>
      </c>
    </row>
    <row r="518" spans="242:242" ht="15" customHeight="1">
      <c r="IH518" s="1" t="s">
        <v>227</v>
      </c>
    </row>
    <row r="519" spans="242:242" ht="15" customHeight="1">
      <c r="IH519" s="1" t="s">
        <v>227</v>
      </c>
    </row>
  </sheetData>
  <sheetProtection autoFilter="0"/>
  <mergeCells count="21">
    <mergeCell ref="W15:AB15"/>
    <mergeCell ref="AX16:AX18"/>
    <mergeCell ref="B19:AP19"/>
    <mergeCell ref="AR16:AR18"/>
    <mergeCell ref="AS16:AS18"/>
    <mergeCell ref="AT16:AT18"/>
    <mergeCell ref="AU16:AU18"/>
    <mergeCell ref="AV16:AV18"/>
    <mergeCell ref="AW16:AW18"/>
    <mergeCell ref="A13:E13"/>
    <mergeCell ref="A2:AZ5"/>
    <mergeCell ref="AF7:AG7"/>
    <mergeCell ref="AF8:AG8"/>
    <mergeCell ref="W9:Y9"/>
    <mergeCell ref="Z9:AB9"/>
    <mergeCell ref="AL9:AM9"/>
    <mergeCell ref="X10:Y10"/>
    <mergeCell ref="Z10:AB10"/>
    <mergeCell ref="X11:Y11"/>
    <mergeCell ref="Z11:AB11"/>
    <mergeCell ref="Z12:AB12"/>
  </mergeCells>
  <phoneticPr fontId="22" type="noConversion"/>
  <conditionalFormatting sqref="AR20:AR178">
    <cfRule type="cellIs" dxfId="6" priority="5" operator="between">
      <formula>4</formula>
      <formula>4</formula>
    </cfRule>
    <cfRule type="cellIs" dxfId="5" priority="6" operator="between">
      <formula>6</formula>
      <formula>6</formula>
    </cfRule>
    <cfRule type="cellIs" dxfId="4" priority="7" operator="between">
      <formula>5</formula>
      <formula>5</formula>
    </cfRule>
  </conditionalFormatting>
  <conditionalFormatting sqref="O20:O26">
    <cfRule type="cellIs" dxfId="3" priority="2" operator="between">
      <formula>6</formula>
      <formula>6</formula>
    </cfRule>
    <cfRule type="cellIs" dxfId="2" priority="3" operator="between">
      <formula>5</formula>
      <formula>5</formula>
    </cfRule>
    <cfRule type="cellIs" dxfId="1" priority="4" operator="between">
      <formula>4</formula>
      <formula>4</formula>
    </cfRule>
  </conditionalFormatting>
  <conditionalFormatting sqref="O20:O26">
    <cfRule type="cellIs" dxfId="0" priority="1" operator="between">
      <formula>5</formula>
      <formula>5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4" name="Spinner 1">
              <controlPr defaultSize="0" autoPict="0">
                <anchor moveWithCells="1" sizeWithCells="1">
                  <from>
                    <xdr:col>37</xdr:col>
                    <xdr:colOff>9525</xdr:colOff>
                    <xdr:row>9</xdr:row>
                    <xdr:rowOff>28575</xdr:rowOff>
                  </from>
                  <to>
                    <xdr:col>38</xdr:col>
                    <xdr:colOff>228600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149</vt:i4>
      </vt:variant>
    </vt:vector>
  </HeadingPairs>
  <TitlesOfParts>
    <vt:vector size="153" baseType="lpstr">
      <vt:lpstr>Estatística</vt:lpstr>
      <vt:lpstr>Resultado</vt:lpstr>
      <vt:lpstr>Sorteio</vt:lpstr>
      <vt:lpstr>Seninha 54 P 40(5)</vt:lpstr>
      <vt:lpstr>automat</vt:lpstr>
      <vt:lpstr>Resultado!lista_de_resultados_da_mega_sena</vt:lpstr>
      <vt:lpstr>Resultado!lista_de_resultados_da_mega_sena_1</vt:lpstr>
      <vt:lpstr>Resultado!lista_de_resultados_da_mega_sena_10</vt:lpstr>
      <vt:lpstr>Resultado!lista_de_resultados_da_mega_sena_100</vt:lpstr>
      <vt:lpstr>Resultado!lista_de_resultados_da_mega_sena_101</vt:lpstr>
      <vt:lpstr>Resultado!lista_de_resultados_da_mega_sena_102</vt:lpstr>
      <vt:lpstr>Resultado!lista_de_resultados_da_mega_sena_103</vt:lpstr>
      <vt:lpstr>Resultado!lista_de_resultados_da_mega_sena_104</vt:lpstr>
      <vt:lpstr>Resultado!lista_de_resultados_da_mega_sena_105</vt:lpstr>
      <vt:lpstr>Resultado!lista_de_resultados_da_mega_sena_106</vt:lpstr>
      <vt:lpstr>Resultado!lista_de_resultados_da_mega_sena_107</vt:lpstr>
      <vt:lpstr>Resultado!lista_de_resultados_da_mega_sena_108</vt:lpstr>
      <vt:lpstr>Resultado!lista_de_resultados_da_mega_sena_109</vt:lpstr>
      <vt:lpstr>Resultado!lista_de_resultados_da_mega_sena_11</vt:lpstr>
      <vt:lpstr>Resultado!lista_de_resultados_da_mega_sena_110</vt:lpstr>
      <vt:lpstr>Resultado!lista_de_resultados_da_mega_sena_111</vt:lpstr>
      <vt:lpstr>Resultado!lista_de_resultados_da_mega_sena_112</vt:lpstr>
      <vt:lpstr>Resultado!lista_de_resultados_da_mega_sena_113</vt:lpstr>
      <vt:lpstr>Resultado!lista_de_resultados_da_mega_sena_114</vt:lpstr>
      <vt:lpstr>Resultado!lista_de_resultados_da_mega_sena_115</vt:lpstr>
      <vt:lpstr>Resultado!lista_de_resultados_da_mega_sena_116</vt:lpstr>
      <vt:lpstr>Resultado!lista_de_resultados_da_mega_sena_117</vt:lpstr>
      <vt:lpstr>Resultado!lista_de_resultados_da_mega_sena_118</vt:lpstr>
      <vt:lpstr>Resultado!lista_de_resultados_da_mega_sena_119</vt:lpstr>
      <vt:lpstr>Resultado!lista_de_resultados_da_mega_sena_12</vt:lpstr>
      <vt:lpstr>Resultado!lista_de_resultados_da_mega_sena_120</vt:lpstr>
      <vt:lpstr>Resultado!lista_de_resultados_da_mega_sena_121</vt:lpstr>
      <vt:lpstr>Resultado!lista_de_resultados_da_mega_sena_122</vt:lpstr>
      <vt:lpstr>Resultado!lista_de_resultados_da_mega_sena_123</vt:lpstr>
      <vt:lpstr>Resultado!lista_de_resultados_da_mega_sena_124</vt:lpstr>
      <vt:lpstr>Resultado!lista_de_resultados_da_mega_sena_125</vt:lpstr>
      <vt:lpstr>Resultado!lista_de_resultados_da_mega_sena_126</vt:lpstr>
      <vt:lpstr>Resultado!lista_de_resultados_da_mega_sena_127</vt:lpstr>
      <vt:lpstr>Resultado!lista_de_resultados_da_mega_sena_128</vt:lpstr>
      <vt:lpstr>Resultado!lista_de_resultados_da_mega_sena_129</vt:lpstr>
      <vt:lpstr>Resultado!lista_de_resultados_da_mega_sena_13</vt:lpstr>
      <vt:lpstr>Resultado!lista_de_resultados_da_mega_sena_130</vt:lpstr>
      <vt:lpstr>Resultado!lista_de_resultados_da_mega_sena_131</vt:lpstr>
      <vt:lpstr>Resultado!lista_de_resultados_da_mega_sena_132</vt:lpstr>
      <vt:lpstr>Resultado!lista_de_resultados_da_mega_sena_133</vt:lpstr>
      <vt:lpstr>Resultado!lista_de_resultados_da_mega_sena_134</vt:lpstr>
      <vt:lpstr>Resultado!lista_de_resultados_da_mega_sena_135</vt:lpstr>
      <vt:lpstr>Resultado!lista_de_resultados_da_mega_sena_136</vt:lpstr>
      <vt:lpstr>Resultado!lista_de_resultados_da_mega_sena_137</vt:lpstr>
      <vt:lpstr>Resultado!lista_de_resultados_da_mega_sena_138</vt:lpstr>
      <vt:lpstr>Resultado!lista_de_resultados_da_mega_sena_139</vt:lpstr>
      <vt:lpstr>Resultado!lista_de_resultados_da_mega_sena_14</vt:lpstr>
      <vt:lpstr>Resultado!lista_de_resultados_da_mega_sena_140</vt:lpstr>
      <vt:lpstr>Resultado!lista_de_resultados_da_mega_sena_141</vt:lpstr>
      <vt:lpstr>Resultado!lista_de_resultados_da_mega_sena_142</vt:lpstr>
      <vt:lpstr>Resultado!lista_de_resultados_da_mega_sena_143</vt:lpstr>
      <vt:lpstr>Resultado!lista_de_resultados_da_mega_sena_144</vt:lpstr>
      <vt:lpstr>Resultado!lista_de_resultados_da_mega_sena_145</vt:lpstr>
      <vt:lpstr>Resultado!lista_de_resultados_da_mega_sena_15</vt:lpstr>
      <vt:lpstr>Resultado!lista_de_resultados_da_mega_sena_16</vt:lpstr>
      <vt:lpstr>Resultado!lista_de_resultados_da_mega_sena_17</vt:lpstr>
      <vt:lpstr>Resultado!lista_de_resultados_da_mega_sena_18</vt:lpstr>
      <vt:lpstr>Resultado!lista_de_resultados_da_mega_sena_19</vt:lpstr>
      <vt:lpstr>Resultado!lista_de_resultados_da_mega_sena_2</vt:lpstr>
      <vt:lpstr>Resultado!lista_de_resultados_da_mega_sena_20</vt:lpstr>
      <vt:lpstr>Resultado!lista_de_resultados_da_mega_sena_21</vt:lpstr>
      <vt:lpstr>Resultado!lista_de_resultados_da_mega_sena_22</vt:lpstr>
      <vt:lpstr>Resultado!lista_de_resultados_da_mega_sena_23</vt:lpstr>
      <vt:lpstr>Resultado!lista_de_resultados_da_mega_sena_24</vt:lpstr>
      <vt:lpstr>Resultado!lista_de_resultados_da_mega_sena_25</vt:lpstr>
      <vt:lpstr>Resultado!lista_de_resultados_da_mega_sena_26</vt:lpstr>
      <vt:lpstr>Resultado!lista_de_resultados_da_mega_sena_27</vt:lpstr>
      <vt:lpstr>Resultado!lista_de_resultados_da_mega_sena_28</vt:lpstr>
      <vt:lpstr>Resultado!lista_de_resultados_da_mega_sena_29</vt:lpstr>
      <vt:lpstr>Resultado!lista_de_resultados_da_mega_sena_3</vt:lpstr>
      <vt:lpstr>Resultado!lista_de_resultados_da_mega_sena_30</vt:lpstr>
      <vt:lpstr>Resultado!lista_de_resultados_da_mega_sena_31</vt:lpstr>
      <vt:lpstr>Resultado!lista_de_resultados_da_mega_sena_32</vt:lpstr>
      <vt:lpstr>Resultado!lista_de_resultados_da_mega_sena_33</vt:lpstr>
      <vt:lpstr>Resultado!lista_de_resultados_da_mega_sena_34</vt:lpstr>
      <vt:lpstr>Resultado!lista_de_resultados_da_mega_sena_35</vt:lpstr>
      <vt:lpstr>Resultado!lista_de_resultados_da_mega_sena_36</vt:lpstr>
      <vt:lpstr>Resultado!lista_de_resultados_da_mega_sena_37</vt:lpstr>
      <vt:lpstr>Resultado!lista_de_resultados_da_mega_sena_38</vt:lpstr>
      <vt:lpstr>Resultado!lista_de_resultados_da_mega_sena_39</vt:lpstr>
      <vt:lpstr>Resultado!lista_de_resultados_da_mega_sena_4</vt:lpstr>
      <vt:lpstr>Resultado!lista_de_resultados_da_mega_sena_40</vt:lpstr>
      <vt:lpstr>Resultado!lista_de_resultados_da_mega_sena_41</vt:lpstr>
      <vt:lpstr>Resultado!lista_de_resultados_da_mega_sena_42</vt:lpstr>
      <vt:lpstr>Resultado!lista_de_resultados_da_mega_sena_43</vt:lpstr>
      <vt:lpstr>Resultado!lista_de_resultados_da_mega_sena_44</vt:lpstr>
      <vt:lpstr>Resultado!lista_de_resultados_da_mega_sena_45</vt:lpstr>
      <vt:lpstr>Resultado!lista_de_resultados_da_mega_sena_46</vt:lpstr>
      <vt:lpstr>Resultado!lista_de_resultados_da_mega_sena_47</vt:lpstr>
      <vt:lpstr>Resultado!lista_de_resultados_da_mega_sena_48</vt:lpstr>
      <vt:lpstr>Resultado!lista_de_resultados_da_mega_sena_49</vt:lpstr>
      <vt:lpstr>Resultado!lista_de_resultados_da_mega_sena_5</vt:lpstr>
      <vt:lpstr>Resultado!lista_de_resultados_da_mega_sena_50</vt:lpstr>
      <vt:lpstr>Resultado!lista_de_resultados_da_mega_sena_51</vt:lpstr>
      <vt:lpstr>Resultado!lista_de_resultados_da_mega_sena_52</vt:lpstr>
      <vt:lpstr>Resultado!lista_de_resultados_da_mega_sena_53</vt:lpstr>
      <vt:lpstr>Resultado!lista_de_resultados_da_mega_sena_54</vt:lpstr>
      <vt:lpstr>Resultado!lista_de_resultados_da_mega_sena_55</vt:lpstr>
      <vt:lpstr>Resultado!lista_de_resultados_da_mega_sena_56</vt:lpstr>
      <vt:lpstr>Resultado!lista_de_resultados_da_mega_sena_57</vt:lpstr>
      <vt:lpstr>Resultado!lista_de_resultados_da_mega_sena_58</vt:lpstr>
      <vt:lpstr>Resultado!lista_de_resultados_da_mega_sena_59</vt:lpstr>
      <vt:lpstr>Resultado!lista_de_resultados_da_mega_sena_6</vt:lpstr>
      <vt:lpstr>Resultado!lista_de_resultados_da_mega_sena_60</vt:lpstr>
      <vt:lpstr>Resultado!lista_de_resultados_da_mega_sena_61</vt:lpstr>
      <vt:lpstr>Resultado!lista_de_resultados_da_mega_sena_62</vt:lpstr>
      <vt:lpstr>Resultado!lista_de_resultados_da_mega_sena_63</vt:lpstr>
      <vt:lpstr>Resultado!lista_de_resultados_da_mega_sena_64</vt:lpstr>
      <vt:lpstr>Resultado!lista_de_resultados_da_mega_sena_65</vt:lpstr>
      <vt:lpstr>Resultado!lista_de_resultados_da_mega_sena_66</vt:lpstr>
      <vt:lpstr>Resultado!lista_de_resultados_da_mega_sena_67</vt:lpstr>
      <vt:lpstr>Resultado!lista_de_resultados_da_mega_sena_68</vt:lpstr>
      <vt:lpstr>Resultado!lista_de_resultados_da_mega_sena_69</vt:lpstr>
      <vt:lpstr>Resultado!lista_de_resultados_da_mega_sena_7</vt:lpstr>
      <vt:lpstr>Resultado!lista_de_resultados_da_mega_sena_70</vt:lpstr>
      <vt:lpstr>Resultado!lista_de_resultados_da_mega_sena_71</vt:lpstr>
      <vt:lpstr>Resultado!lista_de_resultados_da_mega_sena_72</vt:lpstr>
      <vt:lpstr>Resultado!lista_de_resultados_da_mega_sena_73</vt:lpstr>
      <vt:lpstr>Resultado!lista_de_resultados_da_mega_sena_74</vt:lpstr>
      <vt:lpstr>Resultado!lista_de_resultados_da_mega_sena_75</vt:lpstr>
      <vt:lpstr>Resultado!lista_de_resultados_da_mega_sena_76</vt:lpstr>
      <vt:lpstr>Resultado!lista_de_resultados_da_mega_sena_77</vt:lpstr>
      <vt:lpstr>Resultado!lista_de_resultados_da_mega_sena_78</vt:lpstr>
      <vt:lpstr>Resultado!lista_de_resultados_da_mega_sena_79</vt:lpstr>
      <vt:lpstr>Resultado!lista_de_resultados_da_mega_sena_8</vt:lpstr>
      <vt:lpstr>Resultado!lista_de_resultados_da_mega_sena_80</vt:lpstr>
      <vt:lpstr>Resultado!lista_de_resultados_da_mega_sena_81</vt:lpstr>
      <vt:lpstr>Resultado!lista_de_resultados_da_mega_sena_82</vt:lpstr>
      <vt:lpstr>Resultado!lista_de_resultados_da_mega_sena_83</vt:lpstr>
      <vt:lpstr>Resultado!lista_de_resultados_da_mega_sena_84</vt:lpstr>
      <vt:lpstr>Resultado!lista_de_resultados_da_mega_sena_85</vt:lpstr>
      <vt:lpstr>Resultado!lista_de_resultados_da_mega_sena_86</vt:lpstr>
      <vt:lpstr>Resultado!lista_de_resultados_da_mega_sena_87</vt:lpstr>
      <vt:lpstr>Resultado!lista_de_resultados_da_mega_sena_88</vt:lpstr>
      <vt:lpstr>Resultado!lista_de_resultados_da_mega_sena_89</vt:lpstr>
      <vt:lpstr>Resultado!lista_de_resultados_da_mega_sena_9</vt:lpstr>
      <vt:lpstr>Resultado!lista_de_resultados_da_mega_sena_90</vt:lpstr>
      <vt:lpstr>Resultado!lista_de_resultados_da_mega_sena_91</vt:lpstr>
      <vt:lpstr>Resultado!lista_de_resultados_da_mega_sena_92</vt:lpstr>
      <vt:lpstr>Resultado!lista_de_resultados_da_mega_sena_93</vt:lpstr>
      <vt:lpstr>Resultado!lista_de_resultados_da_mega_sena_94</vt:lpstr>
      <vt:lpstr>Resultado!lista_de_resultados_da_mega_sena_95</vt:lpstr>
      <vt:lpstr>Resultado!lista_de_resultados_da_mega_sena_96</vt:lpstr>
      <vt:lpstr>Resultado!lista_de_resultados_da_mega_sena_97</vt:lpstr>
      <vt:lpstr>Resultado!lista_de_resultados_da_mega_sena_98</vt:lpstr>
      <vt:lpstr>Resultado!lista_de_resultados_da_mega_sena_99</vt:lpstr>
      <vt:lpstr>mart</vt:lpstr>
      <vt:lpstr>resultado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Martins</dc:creator>
  <cp:lastModifiedBy>subma</cp:lastModifiedBy>
  <cp:lastPrinted>2022-11-27T02:29:46Z</cp:lastPrinted>
  <dcterms:created xsi:type="dcterms:W3CDTF">2022-05-11T17:22:09Z</dcterms:created>
  <dcterms:modified xsi:type="dcterms:W3CDTF">2026-06-25T14:26:52Z</dcterms:modified>
</cp:coreProperties>
</file>