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Plan1" sheetId="1" r:id="rId1"/>
    <sheet name="Plan2" sheetId="2" r:id="rId2"/>
    <sheet name="testes degrau mag" sheetId="3" r:id="rId3"/>
    <sheet name="testes degrau mag v3" sheetId="5" r:id="rId4"/>
    <sheet name="testes degrau mag v4" sheetId="6" r:id="rId5"/>
    <sheet name="med freq XQIFFT" sheetId="4" r:id="rId6"/>
  </sheets>
  <calcPr calcId="152511"/>
</workbook>
</file>

<file path=xl/calcChain.xml><?xml version="1.0" encoding="utf-8"?>
<calcChain xmlns="http://schemas.openxmlformats.org/spreadsheetml/2006/main">
  <c r="AW63" i="6" l="1"/>
  <c r="AV63" i="6"/>
  <c r="AU63" i="6"/>
  <c r="AT63" i="6"/>
  <c r="AS63" i="6"/>
  <c r="AR63" i="6"/>
  <c r="AQ63" i="6"/>
  <c r="AJ63" i="6"/>
  <c r="AI63" i="6"/>
  <c r="AH63" i="6"/>
  <c r="AG63" i="6"/>
  <c r="AF63" i="6"/>
  <c r="AE63" i="6"/>
  <c r="AD63" i="6"/>
  <c r="W63" i="6"/>
  <c r="V63" i="6"/>
  <c r="U63" i="6"/>
  <c r="T63" i="6"/>
  <c r="S63" i="6"/>
  <c r="R63" i="6"/>
  <c r="Q63" i="6"/>
  <c r="F63" i="6"/>
  <c r="AW62" i="6"/>
  <c r="AV62" i="6"/>
  <c r="AU62" i="6"/>
  <c r="AT62" i="6"/>
  <c r="AS62" i="6"/>
  <c r="AR62" i="6"/>
  <c r="AQ62" i="6"/>
  <c r="AJ62" i="6"/>
  <c r="AI62" i="6"/>
  <c r="AH62" i="6"/>
  <c r="AG62" i="6"/>
  <c r="AF62" i="6"/>
  <c r="AE62" i="6"/>
  <c r="AD62" i="6"/>
  <c r="W62" i="6"/>
  <c r="V62" i="6"/>
  <c r="U62" i="6"/>
  <c r="T62" i="6"/>
  <c r="S62" i="6"/>
  <c r="R62" i="6"/>
  <c r="Q62" i="6"/>
  <c r="AW61" i="6"/>
  <c r="AV61" i="6"/>
  <c r="AU61" i="6"/>
  <c r="AT61" i="6"/>
  <c r="AS61" i="6"/>
  <c r="AR61" i="6"/>
  <c r="AQ61" i="6"/>
  <c r="AJ61" i="6"/>
  <c r="AI61" i="6"/>
  <c r="AH61" i="6"/>
  <c r="AG61" i="6"/>
  <c r="AF61" i="6"/>
  <c r="AE61" i="6"/>
  <c r="AD61" i="6"/>
  <c r="W61" i="6"/>
  <c r="V61" i="6"/>
  <c r="U61" i="6"/>
  <c r="T61" i="6"/>
  <c r="S61" i="6"/>
  <c r="R61" i="6"/>
  <c r="Q61" i="6"/>
  <c r="I57" i="6"/>
  <c r="I63" i="6" s="1"/>
  <c r="H57" i="6"/>
  <c r="H63" i="6" s="1"/>
  <c r="G57" i="6"/>
  <c r="G63" i="6" s="1"/>
  <c r="F57" i="6"/>
  <c r="E57" i="6"/>
  <c r="E63" i="6" s="1"/>
  <c r="D57" i="6"/>
  <c r="D63" i="6" s="1"/>
  <c r="C57" i="6"/>
  <c r="C63" i="6" s="1"/>
  <c r="I47" i="6"/>
  <c r="I62" i="6" s="1"/>
  <c r="H47" i="6"/>
  <c r="H62" i="6" s="1"/>
  <c r="G47" i="6"/>
  <c r="G62" i="6" s="1"/>
  <c r="F47" i="6"/>
  <c r="F62" i="6" s="1"/>
  <c r="E47" i="6"/>
  <c r="E62" i="6" s="1"/>
  <c r="D47" i="6"/>
  <c r="D62" i="6" s="1"/>
  <c r="C47" i="6"/>
  <c r="C62" i="6" s="1"/>
  <c r="I34" i="6"/>
  <c r="I61" i="6" s="1"/>
  <c r="H34" i="6"/>
  <c r="H61" i="6" s="1"/>
  <c r="G34" i="6"/>
  <c r="G61" i="6" s="1"/>
  <c r="F34" i="6"/>
  <c r="F61" i="6" s="1"/>
  <c r="E34" i="6"/>
  <c r="E61" i="6" s="1"/>
  <c r="D34" i="6"/>
  <c r="D61" i="6" s="1"/>
  <c r="C34" i="6"/>
  <c r="C61" i="6" s="1"/>
  <c r="BE62" i="6" l="1"/>
  <c r="BI62" i="6"/>
  <c r="BC62" i="6"/>
  <c r="BG62" i="6"/>
  <c r="BD61" i="6"/>
  <c r="BF63" i="6"/>
  <c r="BF61" i="6"/>
  <c r="BH61" i="6"/>
  <c r="BE61" i="6"/>
  <c r="BC61" i="6"/>
  <c r="BD62" i="6"/>
  <c r="BC63" i="6"/>
  <c r="BG63" i="6"/>
  <c r="BE63" i="6"/>
  <c r="BI63" i="6"/>
  <c r="BI61" i="6"/>
  <c r="BG61" i="6"/>
  <c r="BF62" i="6"/>
  <c r="BH62" i="6"/>
  <c r="BD63" i="6"/>
  <c r="BH63" i="6"/>
  <c r="G98" i="5" l="1"/>
  <c r="C98" i="5"/>
  <c r="F97" i="5"/>
  <c r="I96" i="5"/>
  <c r="E96" i="5"/>
  <c r="I92" i="5"/>
  <c r="I98" i="5" s="1"/>
  <c r="H92" i="5"/>
  <c r="H98" i="5" s="1"/>
  <c r="G92" i="5"/>
  <c r="F92" i="5"/>
  <c r="F98" i="5" s="1"/>
  <c r="E92" i="5"/>
  <c r="E98" i="5" s="1"/>
  <c r="D92" i="5"/>
  <c r="D98" i="5" s="1"/>
  <c r="C92" i="5"/>
  <c r="I81" i="5"/>
  <c r="I97" i="5" s="1"/>
  <c r="H81" i="5"/>
  <c r="H97" i="5" s="1"/>
  <c r="G81" i="5"/>
  <c r="G97" i="5" s="1"/>
  <c r="F81" i="5"/>
  <c r="E81" i="5"/>
  <c r="E97" i="5" s="1"/>
  <c r="D81" i="5"/>
  <c r="D97" i="5" s="1"/>
  <c r="C81" i="5"/>
  <c r="C97" i="5" s="1"/>
  <c r="I70" i="5"/>
  <c r="H70" i="5"/>
  <c r="H96" i="5" s="1"/>
  <c r="G70" i="5"/>
  <c r="G96" i="5" s="1"/>
  <c r="F70" i="5"/>
  <c r="F96" i="5" s="1"/>
  <c r="E70" i="5"/>
  <c r="D70" i="5"/>
  <c r="D96" i="5" s="1"/>
  <c r="C70" i="5"/>
  <c r="C96" i="5" s="1"/>
  <c r="AW40" i="5"/>
  <c r="AV40" i="5"/>
  <c r="AU40" i="5"/>
  <c r="AT40" i="5"/>
  <c r="AS40" i="5"/>
  <c r="AR40" i="5"/>
  <c r="AQ40" i="5"/>
  <c r="AJ40" i="5"/>
  <c r="AI40" i="5"/>
  <c r="AH40" i="5"/>
  <c r="AG40" i="5"/>
  <c r="AF40" i="5"/>
  <c r="AE40" i="5"/>
  <c r="AD40" i="5"/>
  <c r="W40" i="5"/>
  <c r="V40" i="5"/>
  <c r="U40" i="5"/>
  <c r="T40" i="5"/>
  <c r="S40" i="5"/>
  <c r="R40" i="5"/>
  <c r="Q40" i="5"/>
  <c r="AW39" i="5"/>
  <c r="AV39" i="5"/>
  <c r="AU39" i="5"/>
  <c r="AT39" i="5"/>
  <c r="AS39" i="5"/>
  <c r="AR39" i="5"/>
  <c r="AQ39" i="5"/>
  <c r="AJ39" i="5"/>
  <c r="AI39" i="5"/>
  <c r="AH39" i="5"/>
  <c r="AG39" i="5"/>
  <c r="AF39" i="5"/>
  <c r="AE39" i="5"/>
  <c r="AD39" i="5"/>
  <c r="W39" i="5"/>
  <c r="V39" i="5"/>
  <c r="U39" i="5"/>
  <c r="T39" i="5"/>
  <c r="S39" i="5"/>
  <c r="R39" i="5"/>
  <c r="Q39" i="5"/>
  <c r="AW38" i="5"/>
  <c r="AV38" i="5"/>
  <c r="AU38" i="5"/>
  <c r="AT38" i="5"/>
  <c r="AS38" i="5"/>
  <c r="AR38" i="5"/>
  <c r="AQ38" i="5"/>
  <c r="AJ38" i="5"/>
  <c r="AI38" i="5"/>
  <c r="AH38" i="5"/>
  <c r="AG38" i="5"/>
  <c r="AF38" i="5"/>
  <c r="AE38" i="5"/>
  <c r="AD38" i="5"/>
  <c r="W38" i="5"/>
  <c r="V38" i="5"/>
  <c r="U38" i="5"/>
  <c r="T38" i="5"/>
  <c r="S38" i="5"/>
  <c r="R38" i="5"/>
  <c r="Q38" i="5"/>
  <c r="I34" i="5"/>
  <c r="I40" i="5" s="1"/>
  <c r="H34" i="5"/>
  <c r="H40" i="5" s="1"/>
  <c r="G34" i="5"/>
  <c r="G40" i="5" s="1"/>
  <c r="F34" i="5"/>
  <c r="F40" i="5" s="1"/>
  <c r="E34" i="5"/>
  <c r="E40" i="5" s="1"/>
  <c r="D34" i="5"/>
  <c r="D40" i="5" s="1"/>
  <c r="C34" i="5"/>
  <c r="C40" i="5" s="1"/>
  <c r="I24" i="5"/>
  <c r="I39" i="5" s="1"/>
  <c r="H24" i="5"/>
  <c r="H39" i="5" s="1"/>
  <c r="G24" i="5"/>
  <c r="G39" i="5" s="1"/>
  <c r="F24" i="5"/>
  <c r="F39" i="5" s="1"/>
  <c r="E24" i="5"/>
  <c r="E39" i="5" s="1"/>
  <c r="D24" i="5"/>
  <c r="D39" i="5" s="1"/>
  <c r="C24" i="5"/>
  <c r="C39" i="5" s="1"/>
  <c r="I13" i="5"/>
  <c r="I38" i="5" s="1"/>
  <c r="H13" i="5"/>
  <c r="H38" i="5" s="1"/>
  <c r="G13" i="5"/>
  <c r="G38" i="5" s="1"/>
  <c r="F13" i="5"/>
  <c r="F38" i="5" s="1"/>
  <c r="E13" i="5"/>
  <c r="E38" i="5" s="1"/>
  <c r="D13" i="5"/>
  <c r="D38" i="5" s="1"/>
  <c r="C13" i="5"/>
  <c r="C38" i="5" s="1"/>
  <c r="BF40" i="5" l="1"/>
  <c r="BD40" i="5"/>
  <c r="BH40" i="5"/>
  <c r="BE40" i="5"/>
  <c r="BD39" i="5"/>
  <c r="BH39" i="5"/>
  <c r="BF39" i="5"/>
  <c r="BE39" i="5"/>
  <c r="BI39" i="5"/>
  <c r="BI40" i="5"/>
  <c r="BC40" i="5"/>
  <c r="BG40" i="5"/>
  <c r="BG39" i="5"/>
  <c r="BC39" i="5"/>
  <c r="BF38" i="5"/>
  <c r="BD38" i="5"/>
  <c r="BH38" i="5"/>
  <c r="BC38" i="5"/>
  <c r="BG38" i="5"/>
  <c r="BE38" i="5"/>
  <c r="BI38" i="5"/>
  <c r="C67" i="3"/>
  <c r="BI35" i="3"/>
  <c r="BD35" i="3"/>
  <c r="BE35" i="3"/>
  <c r="BF35" i="3"/>
  <c r="BG35" i="3"/>
  <c r="BH35" i="3"/>
  <c r="BD36" i="3"/>
  <c r="BE36" i="3"/>
  <c r="BF36" i="3"/>
  <c r="BG36" i="3"/>
  <c r="BH36" i="3"/>
  <c r="BI36" i="3"/>
  <c r="BD37" i="3"/>
  <c r="BE37" i="3"/>
  <c r="BF37" i="3"/>
  <c r="BG37" i="3"/>
  <c r="BH37" i="3"/>
  <c r="BI37" i="3"/>
  <c r="BC36" i="3"/>
  <c r="BC37" i="3"/>
  <c r="BC35" i="3"/>
  <c r="AE35" i="3"/>
  <c r="AF35" i="3"/>
  <c r="AG35" i="3"/>
  <c r="AH35" i="3"/>
  <c r="AI35" i="3"/>
  <c r="AJ35" i="3"/>
  <c r="AE36" i="3"/>
  <c r="AF36" i="3"/>
  <c r="AG36" i="3"/>
  <c r="AH36" i="3"/>
  <c r="AI36" i="3"/>
  <c r="AJ36" i="3"/>
  <c r="AE37" i="3"/>
  <c r="AF37" i="3"/>
  <c r="AG37" i="3"/>
  <c r="AH37" i="3"/>
  <c r="AI37" i="3"/>
  <c r="AJ37" i="3"/>
  <c r="AD37" i="3"/>
  <c r="AD36" i="3"/>
  <c r="AD35" i="3"/>
  <c r="R37" i="3"/>
  <c r="S37" i="3"/>
  <c r="T37" i="3"/>
  <c r="U37" i="3"/>
  <c r="V37" i="3"/>
  <c r="W37" i="3"/>
  <c r="X37" i="3"/>
  <c r="Y37" i="3"/>
  <c r="Z37" i="3"/>
  <c r="AA37" i="3"/>
  <c r="Q37" i="3"/>
  <c r="R36" i="3"/>
  <c r="S36" i="3"/>
  <c r="T36" i="3"/>
  <c r="U36" i="3"/>
  <c r="V36" i="3"/>
  <c r="W36" i="3"/>
  <c r="X36" i="3"/>
  <c r="Y36" i="3"/>
  <c r="Z36" i="3"/>
  <c r="AA36" i="3"/>
  <c r="Q36" i="3"/>
  <c r="R35" i="3"/>
  <c r="S35" i="3"/>
  <c r="T35" i="3"/>
  <c r="U35" i="3"/>
  <c r="V35" i="3"/>
  <c r="W35" i="3"/>
  <c r="X35" i="3"/>
  <c r="Y35" i="3"/>
  <c r="Z35" i="3"/>
  <c r="AA35" i="3"/>
  <c r="Q35" i="3"/>
  <c r="AR35" i="3"/>
  <c r="AS35" i="3"/>
  <c r="AT35" i="3"/>
  <c r="AU35" i="3"/>
  <c r="AV35" i="3"/>
  <c r="AW35" i="3"/>
  <c r="AR36" i="3"/>
  <c r="AS36" i="3"/>
  <c r="AT36" i="3"/>
  <c r="AU36" i="3"/>
  <c r="AV36" i="3"/>
  <c r="AW36" i="3"/>
  <c r="AR37" i="3"/>
  <c r="AS37" i="3"/>
  <c r="AT37" i="3"/>
  <c r="AU37" i="3"/>
  <c r="AV37" i="3"/>
  <c r="AW37" i="3"/>
  <c r="AQ37" i="3"/>
  <c r="AQ36" i="3"/>
  <c r="AQ35" i="3"/>
  <c r="I89" i="3" l="1"/>
  <c r="I95" i="3" s="1"/>
  <c r="H89" i="3"/>
  <c r="H95" i="3" s="1"/>
  <c r="G89" i="3"/>
  <c r="G95" i="3" s="1"/>
  <c r="F89" i="3"/>
  <c r="F95" i="3" s="1"/>
  <c r="E89" i="3"/>
  <c r="E95" i="3" s="1"/>
  <c r="D89" i="3"/>
  <c r="D95" i="3" s="1"/>
  <c r="C89" i="3"/>
  <c r="C95" i="3" s="1"/>
  <c r="C93" i="3"/>
  <c r="I78" i="3"/>
  <c r="I94" i="3" s="1"/>
  <c r="H78" i="3"/>
  <c r="H94" i="3" s="1"/>
  <c r="G78" i="3"/>
  <c r="G94" i="3" s="1"/>
  <c r="F78" i="3"/>
  <c r="F94" i="3" s="1"/>
  <c r="E78" i="3"/>
  <c r="E94" i="3" s="1"/>
  <c r="D78" i="3"/>
  <c r="D94" i="3" s="1"/>
  <c r="C78" i="3"/>
  <c r="C94" i="3" s="1"/>
  <c r="I67" i="3"/>
  <c r="I93" i="3" s="1"/>
  <c r="H67" i="3"/>
  <c r="H93" i="3" s="1"/>
  <c r="G67" i="3"/>
  <c r="G93" i="3" s="1"/>
  <c r="F67" i="3"/>
  <c r="F93" i="3" s="1"/>
  <c r="E67" i="3"/>
  <c r="E93" i="3" s="1"/>
  <c r="D67" i="3"/>
  <c r="D93" i="3" s="1"/>
  <c r="M37" i="3" l="1"/>
  <c r="C35" i="3"/>
  <c r="M31" i="3"/>
  <c r="L31" i="3"/>
  <c r="L37" i="3" s="1"/>
  <c r="K31" i="3"/>
  <c r="K37" i="3" s="1"/>
  <c r="J31" i="3"/>
  <c r="J37" i="3" s="1"/>
  <c r="I31" i="3"/>
  <c r="I37" i="3" s="1"/>
  <c r="H31" i="3"/>
  <c r="H37" i="3" s="1"/>
  <c r="G31" i="3"/>
  <c r="G37" i="3" s="1"/>
  <c r="F31" i="3"/>
  <c r="F37" i="3" s="1"/>
  <c r="E31" i="3"/>
  <c r="E37" i="3" s="1"/>
  <c r="D31" i="3"/>
  <c r="D37" i="3" s="1"/>
  <c r="C31" i="3"/>
  <c r="C37" i="3" s="1"/>
  <c r="M21" i="3"/>
  <c r="M36" i="3" s="1"/>
  <c r="L21" i="3"/>
  <c r="L36" i="3" s="1"/>
  <c r="K21" i="3"/>
  <c r="K36" i="3" s="1"/>
  <c r="J21" i="3"/>
  <c r="J36" i="3" s="1"/>
  <c r="I21" i="3"/>
  <c r="I36" i="3" s="1"/>
  <c r="H21" i="3"/>
  <c r="H36" i="3" s="1"/>
  <c r="G21" i="3"/>
  <c r="G36" i="3" s="1"/>
  <c r="F21" i="3"/>
  <c r="F36" i="3" s="1"/>
  <c r="E21" i="3"/>
  <c r="E36" i="3" s="1"/>
  <c r="D21" i="3"/>
  <c r="D36" i="3" s="1"/>
  <c r="C21" i="3"/>
  <c r="C36" i="3" s="1"/>
  <c r="D10" i="3"/>
  <c r="D35" i="3" s="1"/>
  <c r="E10" i="3"/>
  <c r="E35" i="3" s="1"/>
  <c r="F10" i="3"/>
  <c r="F35" i="3" s="1"/>
  <c r="G10" i="3"/>
  <c r="G35" i="3" s="1"/>
  <c r="H10" i="3"/>
  <c r="H35" i="3" s="1"/>
  <c r="I10" i="3"/>
  <c r="I35" i="3" s="1"/>
  <c r="J10" i="3"/>
  <c r="J35" i="3" s="1"/>
  <c r="K10" i="3"/>
  <c r="K35" i="3" s="1"/>
  <c r="L10" i="3"/>
  <c r="L35" i="3" s="1"/>
  <c r="M10" i="3"/>
  <c r="M35" i="3" s="1"/>
  <c r="C10" i="3"/>
</calcChain>
</file>

<file path=xl/sharedStrings.xml><?xml version="1.0" encoding="utf-8"?>
<sst xmlns="http://schemas.openxmlformats.org/spreadsheetml/2006/main" count="271" uniqueCount="92">
  <si>
    <t>fase_tau_detection_in_noise_hilbert1</t>
  </si>
  <si>
    <t>Arquivo script</t>
  </si>
  <si>
    <t xml:space="preserve">Investigações sobre a detecção de tau </t>
  </si>
  <si>
    <t>Descrição</t>
  </si>
  <si>
    <t>Detecção de um caso particular para degrau de fase</t>
  </si>
  <si>
    <t>OBS: o comando phase(x) não está disponível em minha versão, foi substituído por unwrap(angle(x))</t>
  </si>
  <si>
    <t>mag_tau_detection_in_noise_hilbert2</t>
  </si>
  <si>
    <t>Detecção de um caso particular para degrau de mag</t>
  </si>
  <si>
    <t>limiar1 - fase</t>
  </si>
  <si>
    <t>limiar2 - magnitude</t>
  </si>
  <si>
    <t>% tau&lt;2dt</t>
  </si>
  <si>
    <t>Tentativa de otimizar os limiares</t>
  </si>
  <si>
    <t>MC com 50000 runs</t>
  </si>
  <si>
    <t>Detecção de saltos de magnitude de 10%, no pior caso com fase inicial em 90 graus</t>
  </si>
  <si>
    <t>SNR = 50</t>
  </si>
  <si>
    <t>Verificar com tau fixo em 50%, pois é somente o pior caso</t>
  </si>
  <si>
    <t>Valores de tau entre 10% e 90% da janela -&gt; não é só o pior caso</t>
  </si>
  <si>
    <t>mag</t>
  </si>
  <si>
    <t>fase</t>
  </si>
  <si>
    <t xml:space="preserve">SNR </t>
  </si>
  <si>
    <t>50dB</t>
  </si>
  <si>
    <t>60db</t>
  </si>
  <si>
    <t>55 dB</t>
  </si>
  <si>
    <t>lim_fase</t>
  </si>
  <si>
    <t>50 dB</t>
  </si>
  <si>
    <t>60 dB</t>
  </si>
  <si>
    <t>pq mag não faz diferença???</t>
  </si>
  <si>
    <t>det_mag</t>
  </si>
  <si>
    <t>det_fase</t>
  </si>
  <si>
    <t>det_nan</t>
  </si>
  <si>
    <t xml:space="preserve">% erros &gt; 2dt </t>
  </si>
  <si>
    <t>Detecção percentual pelo limiar de magnitude</t>
  </si>
  <si>
    <t>Para degrau de magnitude, praticamente só funciona o detector de magnitude</t>
  </si>
  <si>
    <t>Quando SNR diminui, o detector de fase passa a atuar mais vezes, mas o erro de estimação é maior.</t>
  </si>
  <si>
    <t>Talvez melhore passando a testar o limiar de magnitude primeiro.</t>
  </si>
  <si>
    <t>quando o teste é de mag e fase junto, somente atua o de fase, mas o erro é nulo</t>
  </si>
  <si>
    <t>é melhor usar somente o de magnitude para saltos de magnitude</t>
  </si>
  <si>
    <t>55dB</t>
  </si>
  <si>
    <t>Cosiderando critério de desempate: maior relação ifmax/std(fi) ou ifmax/std(gmi)</t>
  </si>
  <si>
    <t>Ainda está restrito, porém, à existência de somente um degrau dentro da janela de análise.</t>
  </si>
  <si>
    <t>Próximos passos:</t>
  </si>
  <si>
    <t>detecção de múltiplos degraus</t>
  </si>
  <si>
    <t>estimação da frequência com XQIFFT</t>
  </si>
  <si>
    <t>Objetivo dos testes: otimizar o desmpenho do detector híbrido, determinando valores de limiares que minimizam erros acima de 2dt</t>
  </si>
  <si>
    <t>Comentários</t>
  </si>
  <si>
    <t>Para degraus de fase, a situação limite (pin = 90 graus) não degrada o desempenho do estimador baseado em frequência instantânea.</t>
  </si>
  <si>
    <t>Para degraus de magnitude, a utilização de estimador híbrido melhora o desempenho, mas não tanto quanto se esperava.</t>
  </si>
  <si>
    <t>Devido à não identificação de NaN no contador, a primeira estimativa foi reconsiderada e encontrou-se 57% de erros acima de 2dt no primeiro experimento.</t>
  </si>
  <si>
    <t>Pode ser melhorado ajustando o valor dos limiares, mas até um limite de 6%.</t>
  </si>
  <si>
    <t>A diminuição do ruído melhora o desempenho, chegando a zerar quando os limiares do detctor de fase são acima de 10.</t>
  </si>
  <si>
    <t>O melhor desempenho com um limiar de fase alto indica que somente o detector de magnitude instantânea está atuando.</t>
  </si>
  <si>
    <t>Com valores de limiar abaixo de 7, o estimador híbrido escolhe um dos dois, e na primeira implementação a lógica dava preferência ao estimador de fase.</t>
  </si>
  <si>
    <t>O gráfico mostra que nem sempre era a melhor escolha, pois apesar de em alguns casos atingir o limiar, aquela não era uma estimativa com erro baixo.</t>
  </si>
  <si>
    <t>A solução proposta seria um critério de desempate no caso de os dois estimadores atingirem o limiar, baseado na razão entre o pico do sinal de detecção e o seu desvio padrão.</t>
  </si>
  <si>
    <t>O desempenho melhora bastante com o critério de desempate, apesar de em 50dB de SNR ainda ficar limitado.</t>
  </si>
  <si>
    <t>A vantagem de usar um critério de escolha é que ele prescinde de um conhecimento prévio acerca do tipo de degrau, que pode ser verificado posteriormente.</t>
  </si>
  <si>
    <t>investigar limites da detecção para diferentes valores de amplitude do degrau e localizações dentro da janela.</t>
  </si>
  <si>
    <t>MC_xqifft_FE_hist_pfixo</t>
  </si>
  <si>
    <t>ε</t>
  </si>
  <si>
    <t>\lambda</t>
  </si>
  <si>
    <t>λ</t>
  </si>
  <si>
    <t>check</t>
  </si>
  <si>
    <t>Min</t>
  </si>
  <si>
    <t>Refazendo experimentos</t>
  </si>
  <si>
    <t>Versão 3: modificado o cálculo do df e dm, utilizando lambda no lugar de std</t>
  </si>
  <si>
    <t>erro_tau_percentual</t>
  </si>
  <si>
    <t>km</t>
  </si>
  <si>
    <t>kf</t>
  </si>
  <si>
    <t>Versão 4: modificado o cálculo do df e dm, criterio de escolha modificado</t>
  </si>
  <si>
    <t>fazer um grafico 3D no matlab</t>
  </si>
  <si>
    <t>df=abs(df-median(df(br:end-br)))</t>
  </si>
  <si>
    <t>gmi=abs(gmi-median(gmi(br:end-br)));</t>
  </si>
  <si>
    <t>Calculo modificado:</t>
  </si>
  <si>
    <t>Criterio de escolha:</t>
  </si>
  <si>
    <t xml:space="preserve">    % Threshold detection - v4mod</t>
  </si>
  <si>
    <t xml:space="preserve">    crit1 = ifmax_fase(1)/limiar_fase; %fase</t>
  </si>
  <si>
    <t xml:space="preserve">    crit2 = ifmax_mag(1)/limiar_mag; %mag</t>
  </si>
  <si>
    <t xml:space="preserve">    if (crit1&lt;1 &amp;&amp; crit2&lt;1) %not valid detections</t>
  </si>
  <si>
    <t xml:space="preserve">        tau_e=NaN;</t>
  </si>
  <si>
    <t xml:space="preserve">        det_nan = det_nan+1;</t>
  </si>
  <si>
    <t xml:space="preserve">    elseif crit1&gt;crit2  %fase detec</t>
  </si>
  <si>
    <t xml:space="preserve">        tau_e=(br + imax_fase(1)-1)*dt;</t>
  </si>
  <si>
    <t xml:space="preserve">        det_fase = det_fase +1;</t>
  </si>
  <si>
    <t xml:space="preserve">    else %mag detec</t>
  </si>
  <si>
    <t xml:space="preserve">        tau_e=(br + imax_mag(1)-1)*dt;</t>
  </si>
  <si>
    <t xml:space="preserve">        det_mag = det_mag + 1;</t>
  </si>
  <si>
    <t xml:space="preserve">    end</t>
  </si>
  <si>
    <t>Simulações somente no caso especial (Pin = 90graus). Buscando otimizar a relação entre os limiares dos estimadores.</t>
  </si>
  <si>
    <t>&lt;- é possível reduzir?</t>
  </si>
  <si>
    <t>Quando o teste é de mag e fase junto, somente atua o de fase, mas o erro é nulo</t>
  </si>
  <si>
    <t>É melhor usar somente o de magnitude para saltos de magnitude</t>
  </si>
  <si>
    <t>Podemos tentar reduzir os erros em sinais mais ruidosos utilizando PATV no sinal analítico.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</si>
</sst>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2" xfId="0" applyFill="1" applyBorder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0" fontId="2" fillId="0" borderId="0" xfId="0" applyFont="1"/>
    <xf numFmtId="164" fontId="0" fillId="2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mag'!$C$35:$I$35</c:f>
              <c:numCache>
                <c:formatCode>0.0</c:formatCode>
                <c:ptCount val="7"/>
                <c:pt idx="0">
                  <c:v>35.15</c:v>
                </c:pt>
                <c:pt idx="1">
                  <c:v>9.66</c:v>
                </c:pt>
                <c:pt idx="2">
                  <c:v>6.53</c:v>
                </c:pt>
                <c:pt idx="3">
                  <c:v>6.5</c:v>
                </c:pt>
                <c:pt idx="4">
                  <c:v>5.99</c:v>
                </c:pt>
                <c:pt idx="5">
                  <c:v>6.49</c:v>
                </c:pt>
                <c:pt idx="6">
                  <c:v>6.29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mag'!$C$36:$I$36</c:f>
              <c:numCache>
                <c:formatCode>0.0</c:formatCode>
                <c:ptCount val="7"/>
                <c:pt idx="0">
                  <c:v>26.27</c:v>
                </c:pt>
                <c:pt idx="1">
                  <c:v>4.83</c:v>
                </c:pt>
                <c:pt idx="2">
                  <c:v>0.61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mag'!$C$37:$I$37</c:f>
              <c:numCache>
                <c:formatCode>0.0</c:formatCode>
                <c:ptCount val="7"/>
                <c:pt idx="0">
                  <c:v>13.21</c:v>
                </c:pt>
                <c:pt idx="1">
                  <c:v>7.68</c:v>
                </c:pt>
                <c:pt idx="2">
                  <c:v>1.72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70848"/>
        <c:axId val="229671240"/>
      </c:scatterChart>
      <c:valAx>
        <c:axId val="229670848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λ</a:t>
                </a:r>
                <a:r>
                  <a:rPr lang="pt-BR" sz="2400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71240"/>
        <c:crosses val="autoZero"/>
        <c:crossBetween val="midCat"/>
      </c:valAx>
      <c:valAx>
        <c:axId val="229671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</a:t>
                </a:r>
                <a:endParaRPr lang="pt-BR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7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v3'!$AQ$37:$AW$37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v3'!$AQ$38:$AW$38</c:f>
              <c:numCache>
                <c:formatCode>0.00</c:formatCode>
                <c:ptCount val="7"/>
                <c:pt idx="0">
                  <c:v>38.229999999999997</c:v>
                </c:pt>
                <c:pt idx="1">
                  <c:v>55.06</c:v>
                </c:pt>
                <c:pt idx="2">
                  <c:v>56.69</c:v>
                </c:pt>
                <c:pt idx="3">
                  <c:v>57.62</c:v>
                </c:pt>
                <c:pt idx="4">
                  <c:v>57</c:v>
                </c:pt>
                <c:pt idx="5">
                  <c:v>57.33</c:v>
                </c:pt>
                <c:pt idx="6">
                  <c:v>57.79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v3'!$AQ$37:$AW$37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v3'!$AQ$39:$AW$39</c:f>
              <c:numCache>
                <c:formatCode>0.00</c:formatCode>
                <c:ptCount val="7"/>
                <c:pt idx="0">
                  <c:v>0.05</c:v>
                </c:pt>
                <c:pt idx="1">
                  <c:v>0.08</c:v>
                </c:pt>
                <c:pt idx="2">
                  <c:v>0</c:v>
                </c:pt>
                <c:pt idx="3">
                  <c:v>0.04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v3'!$AQ$37:$AW$37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v3'!$AQ$40:$AW$40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53704"/>
        <c:axId val="305954096"/>
      </c:scatterChart>
      <c:valAx>
        <c:axId val="30595370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4096"/>
        <c:crosses val="autoZero"/>
        <c:crossBetween val="midCat"/>
      </c:valAx>
      <c:valAx>
        <c:axId val="30595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</a:t>
                </a:r>
                <a:r>
                  <a:rPr lang="pt-BR" sz="1800" baseline="0"/>
                  <a:t> NaN</a:t>
                </a:r>
                <a:endParaRPr lang="pt-B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v4'!$C$60:$I$60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v4'!$C$61:$I$61</c:f>
              <c:numCache>
                <c:formatCode>0.0</c:formatCode>
                <c:ptCount val="7"/>
                <c:pt idx="0">
                  <c:v>8.3800000000000008</c:v>
                </c:pt>
                <c:pt idx="1">
                  <c:v>6.46</c:v>
                </c:pt>
                <c:pt idx="2">
                  <c:v>6.39</c:v>
                </c:pt>
                <c:pt idx="3">
                  <c:v>6.42</c:v>
                </c:pt>
                <c:pt idx="4">
                  <c:v>6.21</c:v>
                </c:pt>
                <c:pt idx="5">
                  <c:v>6.29</c:v>
                </c:pt>
                <c:pt idx="6">
                  <c:v>6.56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v4'!$B$62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v4'!$C$60:$I$60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v4'!$C$62:$I$62</c:f>
              <c:numCache>
                <c:formatCode>0.0</c:formatCode>
                <c:ptCount val="7"/>
                <c:pt idx="0">
                  <c:v>0.22</c:v>
                </c:pt>
                <c:pt idx="1">
                  <c:v>0.13</c:v>
                </c:pt>
                <c:pt idx="2">
                  <c:v>0.15</c:v>
                </c:pt>
                <c:pt idx="3">
                  <c:v>0.2</c:v>
                </c:pt>
                <c:pt idx="4">
                  <c:v>0.13</c:v>
                </c:pt>
                <c:pt idx="5">
                  <c:v>0.13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v4'!$B$63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v4'!$C$60:$I$60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v4'!$C$63:$I$63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54880"/>
        <c:axId val="305955272"/>
      </c:scatterChart>
      <c:valAx>
        <c:axId val="305954880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λ</a:t>
                </a:r>
                <a:r>
                  <a:rPr lang="pt-BR" sz="2400" baseline="-25000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5272"/>
        <c:crosses val="autoZero"/>
        <c:crossBetween val="midCat"/>
      </c:valAx>
      <c:valAx>
        <c:axId val="305955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</a:t>
                </a:r>
                <a:endParaRPr lang="pt-BR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v4'!$Q$60:$W$60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v4'!$Q$61:$W$61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7.79</c:v>
                </c:pt>
                <c:pt idx="4">
                  <c:v>34.94</c:v>
                </c:pt>
                <c:pt idx="5">
                  <c:v>41.52</c:v>
                </c:pt>
                <c:pt idx="6">
                  <c:v>42.94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v4'!$B$62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v4'!$Q$60:$W$60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v4'!$Q$62:$W$62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79.42</c:v>
                </c:pt>
                <c:pt idx="4">
                  <c:v>98.88</c:v>
                </c:pt>
                <c:pt idx="5">
                  <c:v>99.91</c:v>
                </c:pt>
                <c:pt idx="6">
                  <c:v>99.97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'testes degrau mag v4'!$B$63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v4'!$Q$60:$W$60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v4'!$Q$63:$W$63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42.49</c:v>
                </c:pt>
                <c:pt idx="3">
                  <c:v>99.39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8760"/>
        <c:axId val="308262808"/>
      </c:scatterChart>
      <c:valAx>
        <c:axId val="231968760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262808"/>
        <c:crosses val="autoZero"/>
        <c:crossBetween val="midCat"/>
      </c:valAx>
      <c:valAx>
        <c:axId val="308262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 obtida</a:t>
                </a:r>
                <a:r>
                  <a:rPr lang="pt-BR" sz="1800" baseline="0"/>
                  <a:t> por </a:t>
                </a:r>
                <a:r>
                  <a:rPr lang="pt-BR" sz="1800"/>
                  <a:t>DM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96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v4'!$AD$60:$AJ$60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v4'!$AD$61:$AJ$61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88.86</c:v>
                </c:pt>
                <c:pt idx="4">
                  <c:v>26.62</c:v>
                </c:pt>
                <c:pt idx="5">
                  <c:v>2.57</c:v>
                </c:pt>
                <c:pt idx="6">
                  <c:v>0.14000000000000001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v4'!$B$62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v4'!$AD$60:$AJ$60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v4'!$AD$62:$AJ$62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94</c:v>
                </c:pt>
                <c:pt idx="3">
                  <c:v>20.57</c:v>
                </c:pt>
                <c:pt idx="4">
                  <c:v>1.07</c:v>
                </c:pt>
                <c:pt idx="5">
                  <c:v>0.04</c:v>
                </c:pt>
                <c:pt idx="6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'testes degrau mag v4'!$B$63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v4'!$AD$60:$AJ$60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v4'!$AD$63:$AJ$63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57.51</c:v>
                </c:pt>
                <c:pt idx="3">
                  <c:v>0.61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3592"/>
        <c:axId val="308263984"/>
      </c:scatterChart>
      <c:valAx>
        <c:axId val="308263592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263984"/>
        <c:crosses val="autoZero"/>
        <c:crossBetween val="midCat"/>
      </c:valAx>
      <c:valAx>
        <c:axId val="30826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% obtida por DF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26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v4'!$B$61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v4'!$AQ$60:$AW$60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v4'!$AQ$61:$AW$61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3.35</c:v>
                </c:pt>
                <c:pt idx="4">
                  <c:v>38.44</c:v>
                </c:pt>
                <c:pt idx="5">
                  <c:v>55.91</c:v>
                </c:pt>
                <c:pt idx="6">
                  <c:v>56.92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'testes degrau mag v4'!$B$62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v4'!$AQ$60:$AW$60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v4'!$AQ$62:$AW$62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0.05</c:v>
                </c:pt>
                <c:pt idx="5">
                  <c:v>0.05</c:v>
                </c:pt>
                <c:pt idx="6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v4'!$B$63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v4'!$AQ$60:$AW$60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v4'!$AQ$63:$AW$63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5944"/>
        <c:axId val="308266336"/>
      </c:scatterChart>
      <c:valAx>
        <c:axId val="30826594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266336"/>
        <c:crosses val="autoZero"/>
        <c:crossBetween val="midCat"/>
      </c:valAx>
      <c:valAx>
        <c:axId val="308266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</a:t>
                </a:r>
                <a:r>
                  <a:rPr lang="pt-BR" sz="1800" baseline="0"/>
                  <a:t> NaN</a:t>
                </a:r>
                <a:endParaRPr lang="pt-B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26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mag'!$Q$35:$W$35</c:f>
              <c:numCache>
                <c:formatCode>0.0</c:formatCode>
                <c:ptCount val="7"/>
                <c:pt idx="0">
                  <c:v>21.34</c:v>
                </c:pt>
                <c:pt idx="1">
                  <c:v>39.24</c:v>
                </c:pt>
                <c:pt idx="2">
                  <c:v>42.41</c:v>
                </c:pt>
                <c:pt idx="3">
                  <c:v>42.31</c:v>
                </c:pt>
                <c:pt idx="4">
                  <c:v>43.6</c:v>
                </c:pt>
                <c:pt idx="5">
                  <c:v>42.48</c:v>
                </c:pt>
                <c:pt idx="6">
                  <c:v>42.41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mag'!$Q$36:$W$36</c:f>
              <c:numCache>
                <c:formatCode>0.0</c:formatCode>
                <c:ptCount val="7"/>
                <c:pt idx="0">
                  <c:v>34.22</c:v>
                </c:pt>
                <c:pt idx="1">
                  <c:v>79.56</c:v>
                </c:pt>
                <c:pt idx="2">
                  <c:v>96.06</c:v>
                </c:pt>
                <c:pt idx="3">
                  <c:v>99.51</c:v>
                </c:pt>
                <c:pt idx="4">
                  <c:v>99.92</c:v>
                </c:pt>
                <c:pt idx="5">
                  <c:v>99.96</c:v>
                </c:pt>
                <c:pt idx="6">
                  <c:v>99.95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mag'!$Q$34:$W$34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mag'!$Q$37:$W$37</c:f>
              <c:numCache>
                <c:formatCode>0.0</c:formatCode>
                <c:ptCount val="7"/>
                <c:pt idx="0">
                  <c:v>1.42</c:v>
                </c:pt>
                <c:pt idx="1">
                  <c:v>24.24</c:v>
                </c:pt>
                <c:pt idx="2">
                  <c:v>68.55</c:v>
                </c:pt>
                <c:pt idx="3">
                  <c:v>93.09</c:v>
                </c:pt>
                <c:pt idx="4">
                  <c:v>99.16</c:v>
                </c:pt>
                <c:pt idx="5">
                  <c:v>99.96</c:v>
                </c:pt>
                <c:pt idx="6">
                  <c:v>99.99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72024"/>
        <c:axId val="231965624"/>
      </c:scatterChart>
      <c:valAx>
        <c:axId val="22967202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965624"/>
        <c:crosses val="autoZero"/>
        <c:crossBetween val="midCat"/>
      </c:valAx>
      <c:valAx>
        <c:axId val="231965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 obtida</a:t>
                </a:r>
                <a:r>
                  <a:rPr lang="pt-BR" sz="1800" baseline="0"/>
                  <a:t> por </a:t>
                </a:r>
                <a:r>
                  <a:rPr lang="pt-BR" sz="1800"/>
                  <a:t>DM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mag'!$AD$35:$AJ$35</c:f>
              <c:numCache>
                <c:formatCode>0.0</c:formatCode>
                <c:ptCount val="7"/>
                <c:pt idx="0">
                  <c:v>40.15</c:v>
                </c:pt>
                <c:pt idx="1">
                  <c:v>5.98</c:v>
                </c:pt>
                <c:pt idx="2">
                  <c:v>0.6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mag'!$AD$36:$AJ$36</c:f>
              <c:numCache>
                <c:formatCode>0.0</c:formatCode>
                <c:ptCount val="7"/>
                <c:pt idx="0">
                  <c:v>65.75</c:v>
                </c:pt>
                <c:pt idx="1">
                  <c:v>20.43</c:v>
                </c:pt>
                <c:pt idx="2">
                  <c:v>3.87</c:v>
                </c:pt>
                <c:pt idx="3">
                  <c:v>0.47</c:v>
                </c:pt>
                <c:pt idx="4">
                  <c:v>0.04</c:v>
                </c:pt>
                <c:pt idx="5">
                  <c:v>0.01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mag'!$AD$34:$AJ$34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mag'!$AD$37:$AJ$37</c:f>
              <c:numCache>
                <c:formatCode>0.0</c:formatCode>
                <c:ptCount val="7"/>
                <c:pt idx="0">
                  <c:v>98.58</c:v>
                </c:pt>
                <c:pt idx="1">
                  <c:v>75.760000000000005</c:v>
                </c:pt>
                <c:pt idx="2">
                  <c:v>31.45</c:v>
                </c:pt>
                <c:pt idx="3">
                  <c:v>6.91</c:v>
                </c:pt>
                <c:pt idx="4">
                  <c:v>0.84</c:v>
                </c:pt>
                <c:pt idx="5">
                  <c:v>0.04</c:v>
                </c:pt>
                <c:pt idx="6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6408"/>
        <c:axId val="231966800"/>
      </c:scatterChart>
      <c:valAx>
        <c:axId val="231966408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966800"/>
        <c:crosses val="autoZero"/>
        <c:crossBetween val="midCat"/>
      </c:valAx>
      <c:valAx>
        <c:axId val="23196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% obtida por DF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96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mag'!$B$93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mag'!$C$93:$I$93</c:f>
              <c:numCache>
                <c:formatCode>0.0</c:formatCode>
                <c:ptCount val="7"/>
                <c:pt idx="0">
                  <c:v>11.9</c:v>
                </c:pt>
                <c:pt idx="1">
                  <c:v>7.5</c:v>
                </c:pt>
                <c:pt idx="2">
                  <c:v>6.43</c:v>
                </c:pt>
                <c:pt idx="3">
                  <c:v>6.34</c:v>
                </c:pt>
                <c:pt idx="4">
                  <c:v>6.33</c:v>
                </c:pt>
                <c:pt idx="5">
                  <c:v>6.23</c:v>
                </c:pt>
                <c:pt idx="6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mag'!$B$94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mag'!$C$94:$I$94</c:f>
              <c:numCache>
                <c:formatCode>0.0</c:formatCode>
                <c:ptCount val="7"/>
                <c:pt idx="0">
                  <c:v>0.22</c:v>
                </c:pt>
                <c:pt idx="1">
                  <c:v>0.22</c:v>
                </c:pt>
                <c:pt idx="2">
                  <c:v>0.19</c:v>
                </c:pt>
                <c:pt idx="3">
                  <c:v>0.13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mag'!$B$95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mag'!$C$34:$I$34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mag'!$C$95:$I$95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7584"/>
        <c:axId val="231967976"/>
      </c:scatterChart>
      <c:valAx>
        <c:axId val="23196758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967976"/>
        <c:crosses val="autoZero"/>
        <c:crossBetween val="midCat"/>
      </c:valAx>
      <c:valAx>
        <c:axId val="231967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l-GR"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mag'!$B$35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mag'!$AQ$34:$AW$34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mag'!$AQ$35:$AW$35</c:f>
              <c:numCache>
                <c:formatCode>0.00</c:formatCode>
                <c:ptCount val="7"/>
                <c:pt idx="0">
                  <c:v>38.51</c:v>
                </c:pt>
                <c:pt idx="1">
                  <c:v>54.78</c:v>
                </c:pt>
                <c:pt idx="2">
                  <c:v>56.99</c:v>
                </c:pt>
                <c:pt idx="3">
                  <c:v>57.66</c:v>
                </c:pt>
                <c:pt idx="4">
                  <c:v>56.4</c:v>
                </c:pt>
                <c:pt idx="5">
                  <c:v>57.52</c:v>
                </c:pt>
                <c:pt idx="6">
                  <c:v>57.59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mag'!$B$36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mag'!$AQ$34:$AW$34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mag'!$AQ$36:$AW$36</c:f>
              <c:numCache>
                <c:formatCode>0.00</c:formatCode>
                <c:ptCount val="7"/>
                <c:pt idx="0">
                  <c:v>0.03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mag'!$B$37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mag'!$AQ$34:$AW$34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mag'!$AQ$37:$AW$37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71816"/>
        <c:axId val="232072208"/>
      </c:scatterChart>
      <c:valAx>
        <c:axId val="232071816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72208"/>
        <c:crosses val="autoZero"/>
        <c:crossBetween val="midCat"/>
      </c:valAx>
      <c:valAx>
        <c:axId val="23207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</a:t>
                </a:r>
                <a:r>
                  <a:rPr lang="pt-BR" sz="1800" baseline="0"/>
                  <a:t> NaN</a:t>
                </a:r>
                <a:endParaRPr lang="pt-BR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v3'!$C$38:$I$38</c:f>
              <c:numCache>
                <c:formatCode>0.0</c:formatCode>
                <c:ptCount val="7"/>
                <c:pt idx="0">
                  <c:v>6.52</c:v>
                </c:pt>
                <c:pt idx="1">
                  <c:v>6.28</c:v>
                </c:pt>
                <c:pt idx="2">
                  <c:v>6.41</c:v>
                </c:pt>
                <c:pt idx="3">
                  <c:v>6.21</c:v>
                </c:pt>
                <c:pt idx="4">
                  <c:v>6.26</c:v>
                </c:pt>
                <c:pt idx="5">
                  <c:v>6.53</c:v>
                </c:pt>
                <c:pt idx="6">
                  <c:v>6.38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v3'!$C$39:$I$39</c:f>
              <c:numCache>
                <c:formatCode>0.0</c:formatCode>
                <c:ptCount val="7"/>
                <c:pt idx="0">
                  <c:v>0.19</c:v>
                </c:pt>
                <c:pt idx="1">
                  <c:v>0.17</c:v>
                </c:pt>
                <c:pt idx="2">
                  <c:v>0.15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v3'!$C$40:$I$40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72992"/>
        <c:axId val="232073384"/>
      </c:scatterChart>
      <c:valAx>
        <c:axId val="232072992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λ</a:t>
                </a:r>
                <a:r>
                  <a:rPr lang="pt-BR" sz="2400" baseline="-25000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73384"/>
        <c:crosses val="autoZero"/>
        <c:crossBetween val="midCat"/>
      </c:valAx>
      <c:valAx>
        <c:axId val="232073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/>
                  <a:t>ε</a:t>
                </a:r>
                <a:endParaRPr lang="pt-BR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v3'!$Q$37:$W$37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v3'!$Q$38:$W$38</c:f>
              <c:numCache>
                <c:formatCode>0.0</c:formatCode>
                <c:ptCount val="7"/>
                <c:pt idx="0">
                  <c:v>21.2</c:v>
                </c:pt>
                <c:pt idx="1">
                  <c:v>39.22</c:v>
                </c:pt>
                <c:pt idx="2">
                  <c:v>42.81</c:v>
                </c:pt>
                <c:pt idx="3">
                  <c:v>42.32</c:v>
                </c:pt>
                <c:pt idx="4">
                  <c:v>42.99</c:v>
                </c:pt>
                <c:pt idx="5">
                  <c:v>42.67</c:v>
                </c:pt>
                <c:pt idx="6">
                  <c:v>42.21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v3'!$Q$37:$W$37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v3'!$Q$39:$W$39</c:f>
              <c:numCache>
                <c:formatCode>0.0</c:formatCode>
                <c:ptCount val="7"/>
                <c:pt idx="0">
                  <c:v>34.85</c:v>
                </c:pt>
                <c:pt idx="1">
                  <c:v>80.569999999999993</c:v>
                </c:pt>
                <c:pt idx="2">
                  <c:v>96.15</c:v>
                </c:pt>
                <c:pt idx="3">
                  <c:v>99.41</c:v>
                </c:pt>
                <c:pt idx="4">
                  <c:v>99.94</c:v>
                </c:pt>
                <c:pt idx="5">
                  <c:v>99.96</c:v>
                </c:pt>
                <c:pt idx="6">
                  <c:v>99.96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v3'!$Q$37:$W$37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v3'!$Q$40:$W$40</c:f>
              <c:numCache>
                <c:formatCode>0.0</c:formatCode>
                <c:ptCount val="7"/>
                <c:pt idx="0">
                  <c:v>1.34</c:v>
                </c:pt>
                <c:pt idx="1">
                  <c:v>24.41</c:v>
                </c:pt>
                <c:pt idx="2">
                  <c:v>68.75</c:v>
                </c:pt>
                <c:pt idx="3">
                  <c:v>93.34</c:v>
                </c:pt>
                <c:pt idx="4">
                  <c:v>99.13</c:v>
                </c:pt>
                <c:pt idx="5">
                  <c:v>99.96</c:v>
                </c:pt>
                <c:pt idx="6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74168"/>
        <c:axId val="305951744"/>
      </c:scatterChart>
      <c:valAx>
        <c:axId val="232074168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1744"/>
        <c:crosses val="autoZero"/>
        <c:crossBetween val="midCat"/>
      </c:valAx>
      <c:valAx>
        <c:axId val="305951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% obtida</a:t>
                </a:r>
                <a:r>
                  <a:rPr lang="pt-BR" sz="1800" baseline="0"/>
                  <a:t> por </a:t>
                </a:r>
                <a:r>
                  <a:rPr lang="pt-BR" sz="1800"/>
                  <a:t>DM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7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v3'!$B$38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v3'!$AD$37:$AJ$37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v3'!$AD$38:$AJ$38</c:f>
              <c:numCache>
                <c:formatCode>0.0</c:formatCode>
                <c:ptCount val="7"/>
                <c:pt idx="0">
                  <c:v>40.57</c:v>
                </c:pt>
                <c:pt idx="1">
                  <c:v>5.72</c:v>
                </c:pt>
                <c:pt idx="2">
                  <c:v>0.5</c:v>
                </c:pt>
                <c:pt idx="3">
                  <c:v>0.06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v3'!$B$39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v3'!$AD$37:$AJ$37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v3'!$AD$39:$AJ$39</c:f>
              <c:numCache>
                <c:formatCode>0.0</c:formatCode>
                <c:ptCount val="7"/>
                <c:pt idx="0">
                  <c:v>65.099999999999994</c:v>
                </c:pt>
                <c:pt idx="1">
                  <c:v>19.350000000000001</c:v>
                </c:pt>
                <c:pt idx="2">
                  <c:v>3.85</c:v>
                </c:pt>
                <c:pt idx="3">
                  <c:v>0.55000000000000004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v3'!$B$40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v3'!$AD$37:$AJ$37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v3'!$AD$40:$AJ$40</c:f>
              <c:numCache>
                <c:formatCode>0.0</c:formatCode>
                <c:ptCount val="7"/>
                <c:pt idx="0">
                  <c:v>98.66</c:v>
                </c:pt>
                <c:pt idx="1">
                  <c:v>75.59</c:v>
                </c:pt>
                <c:pt idx="2">
                  <c:v>31.25</c:v>
                </c:pt>
                <c:pt idx="3">
                  <c:v>6.66</c:v>
                </c:pt>
                <c:pt idx="4">
                  <c:v>0.87</c:v>
                </c:pt>
                <c:pt idx="5">
                  <c:v>0.04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71424"/>
        <c:axId val="232071032"/>
      </c:scatterChart>
      <c:valAx>
        <c:axId val="232071424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71032"/>
        <c:crosses val="autoZero"/>
        <c:crossBetween val="midCat"/>
      </c:valAx>
      <c:valAx>
        <c:axId val="232071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0" i="0" baseline="0">
                    <a:effectLst/>
                  </a:rPr>
                  <a:t>% obtida por DF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20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'testes degrau mag v3'!$B$96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v3'!$C$96:$I$96</c:f>
              <c:numCache>
                <c:formatCode>0.0</c:formatCode>
                <c:ptCount val="7"/>
                <c:pt idx="0">
                  <c:v>11.9</c:v>
                </c:pt>
                <c:pt idx="1">
                  <c:v>7.5</c:v>
                </c:pt>
                <c:pt idx="2">
                  <c:v>6.43</c:v>
                </c:pt>
                <c:pt idx="3">
                  <c:v>6.34</c:v>
                </c:pt>
                <c:pt idx="4">
                  <c:v>6.33</c:v>
                </c:pt>
                <c:pt idx="5">
                  <c:v>6.23</c:v>
                </c:pt>
                <c:pt idx="6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'testes degrau mag v3'!$B$97</c:f>
              <c:strCache>
                <c:ptCount val="1"/>
                <c:pt idx="0">
                  <c:v>55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v3'!$C$97:$I$97</c:f>
              <c:numCache>
                <c:formatCode>0.0</c:formatCode>
                <c:ptCount val="7"/>
                <c:pt idx="0">
                  <c:v>0.22</c:v>
                </c:pt>
                <c:pt idx="1">
                  <c:v>0.22</c:v>
                </c:pt>
                <c:pt idx="2">
                  <c:v>0.19</c:v>
                </c:pt>
                <c:pt idx="3">
                  <c:v>0.13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'testes degrau mag v3'!$B$98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'testes degrau mag v3'!$C$37:$I$37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'testes degrau mag v3'!$C$98:$I$98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52528"/>
        <c:axId val="305952920"/>
      </c:scatterChart>
      <c:valAx>
        <c:axId val="305952528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effectLst/>
                  </a:rPr>
                  <a:t>λ</a:t>
                </a:r>
                <a:r>
                  <a:rPr lang="pt-BR" sz="1800" b="0" i="0" baseline="-25000">
                    <a:effectLst/>
                  </a:rPr>
                  <a:t>f</a:t>
                </a:r>
                <a:endParaRPr lang="pt-B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2920"/>
        <c:crosses val="autoZero"/>
        <c:crossBetween val="midCat"/>
      </c:valAx>
      <c:valAx>
        <c:axId val="305952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l-GR"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38</xdr:row>
      <xdr:rowOff>61911</xdr:rowOff>
    </xdr:from>
    <xdr:to>
      <xdr:col>19</xdr:col>
      <xdr:colOff>538162</xdr:colOff>
      <xdr:row>54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38</xdr:row>
      <xdr:rowOff>47625</xdr:rowOff>
    </xdr:from>
    <xdr:to>
      <xdr:col>26</xdr:col>
      <xdr:colOff>381000</xdr:colOff>
      <xdr:row>54</xdr:row>
      <xdr:rowOff>128588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38</xdr:row>
      <xdr:rowOff>0</xdr:rowOff>
    </xdr:from>
    <xdr:to>
      <xdr:col>36</xdr:col>
      <xdr:colOff>304800</xdr:colOff>
      <xdr:row>54</xdr:row>
      <xdr:rowOff>80963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58</xdr:row>
      <xdr:rowOff>47625</xdr:rowOff>
    </xdr:from>
    <xdr:to>
      <xdr:col>18</xdr:col>
      <xdr:colOff>47625</xdr:colOff>
      <xdr:row>74</xdr:row>
      <xdr:rowOff>128588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38</xdr:row>
      <xdr:rowOff>0</xdr:rowOff>
    </xdr:from>
    <xdr:to>
      <xdr:col>50</xdr:col>
      <xdr:colOff>304800</xdr:colOff>
      <xdr:row>54</xdr:row>
      <xdr:rowOff>80963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41</xdr:row>
      <xdr:rowOff>61911</xdr:rowOff>
    </xdr:from>
    <xdr:to>
      <xdr:col>19</xdr:col>
      <xdr:colOff>538162</xdr:colOff>
      <xdr:row>57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41</xdr:row>
      <xdr:rowOff>19050</xdr:rowOff>
    </xdr:from>
    <xdr:to>
      <xdr:col>28</xdr:col>
      <xdr:colOff>228600</xdr:colOff>
      <xdr:row>57</xdr:row>
      <xdr:rowOff>100013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41</xdr:row>
      <xdr:rowOff>0</xdr:rowOff>
    </xdr:from>
    <xdr:to>
      <xdr:col>36</xdr:col>
      <xdr:colOff>304800</xdr:colOff>
      <xdr:row>57</xdr:row>
      <xdr:rowOff>80963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61</xdr:row>
      <xdr:rowOff>47625</xdr:rowOff>
    </xdr:from>
    <xdr:to>
      <xdr:col>18</xdr:col>
      <xdr:colOff>47625</xdr:colOff>
      <xdr:row>77</xdr:row>
      <xdr:rowOff>128588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41</xdr:row>
      <xdr:rowOff>0</xdr:rowOff>
    </xdr:from>
    <xdr:to>
      <xdr:col>50</xdr:col>
      <xdr:colOff>304800</xdr:colOff>
      <xdr:row>57</xdr:row>
      <xdr:rowOff>80963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64</xdr:row>
      <xdr:rowOff>61911</xdr:rowOff>
    </xdr:from>
    <xdr:to>
      <xdr:col>19</xdr:col>
      <xdr:colOff>538162</xdr:colOff>
      <xdr:row>80</xdr:row>
      <xdr:rowOff>142874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533400</xdr:colOff>
      <xdr:row>64</xdr:row>
      <xdr:rowOff>19050</xdr:rowOff>
    </xdr:from>
    <xdr:to>
      <xdr:col>28</xdr:col>
      <xdr:colOff>228600</xdr:colOff>
      <xdr:row>80</xdr:row>
      <xdr:rowOff>100013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36</xdr:col>
      <xdr:colOff>304800</xdr:colOff>
      <xdr:row>80</xdr:row>
      <xdr:rowOff>80963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64</xdr:row>
      <xdr:rowOff>0</xdr:rowOff>
    </xdr:from>
    <xdr:to>
      <xdr:col>50</xdr:col>
      <xdr:colOff>304800</xdr:colOff>
      <xdr:row>80</xdr:row>
      <xdr:rowOff>80963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E11" sqref="E11:E12"/>
    </sheetView>
  </sheetViews>
  <sheetFormatPr defaultRowHeight="15" x14ac:dyDescent="0.25"/>
  <cols>
    <col min="2" max="2" width="35.5703125" bestFit="1" customWidth="1"/>
    <col min="3" max="3" width="47.28515625" bestFit="1" customWidth="1"/>
    <col min="4" max="4" width="46.85546875" customWidth="1"/>
  </cols>
  <sheetData>
    <row r="2" spans="2:3" x14ac:dyDescent="0.25">
      <c r="B2" t="s">
        <v>2</v>
      </c>
    </row>
    <row r="4" spans="2:3" x14ac:dyDescent="0.25">
      <c r="B4" t="s">
        <v>5</v>
      </c>
    </row>
    <row r="6" spans="2:3" x14ac:dyDescent="0.25">
      <c r="B6" t="s">
        <v>1</v>
      </c>
      <c r="C6" t="s">
        <v>3</v>
      </c>
    </row>
    <row r="7" spans="2:3" x14ac:dyDescent="0.25">
      <c r="B7" t="s">
        <v>0</v>
      </c>
      <c r="C7" t="s">
        <v>4</v>
      </c>
    </row>
    <row r="8" spans="2:3" x14ac:dyDescent="0.25">
      <c r="B8" t="s">
        <v>6</v>
      </c>
      <c r="C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4" workbookViewId="0">
      <selection activeCell="K20" sqref="K20"/>
    </sheetView>
  </sheetViews>
  <sheetFormatPr defaultRowHeight="15" x14ac:dyDescent="0.25"/>
  <cols>
    <col min="1" max="1" width="18.5703125" bestFit="1" customWidth="1"/>
    <col min="2" max="2" width="12.5703125" bestFit="1" customWidth="1"/>
    <col min="3" max="8" width="7" bestFit="1" customWidth="1"/>
  </cols>
  <sheetData>
    <row r="1" spans="1:17" x14ac:dyDescent="0.25">
      <c r="A1" t="s">
        <v>12</v>
      </c>
    </row>
    <row r="2" spans="1:17" x14ac:dyDescent="0.25">
      <c r="A2" t="s">
        <v>11</v>
      </c>
    </row>
    <row r="3" spans="1:17" x14ac:dyDescent="0.25">
      <c r="A3" t="s">
        <v>13</v>
      </c>
    </row>
    <row r="4" spans="1:17" x14ac:dyDescent="0.25">
      <c r="A4" t="s">
        <v>14</v>
      </c>
    </row>
    <row r="6" spans="1:17" x14ac:dyDescent="0.25">
      <c r="A6" t="s">
        <v>16</v>
      </c>
      <c r="J6" t="s">
        <v>15</v>
      </c>
    </row>
    <row r="7" spans="1:17" x14ac:dyDescent="0.25">
      <c r="A7" s="4" t="s">
        <v>10</v>
      </c>
      <c r="B7" t="s">
        <v>8</v>
      </c>
      <c r="C7" s="6"/>
      <c r="D7" s="6"/>
      <c r="E7" s="6"/>
      <c r="J7" s="4" t="s">
        <v>10</v>
      </c>
      <c r="K7" t="s">
        <v>8</v>
      </c>
      <c r="L7" s="6"/>
      <c r="M7" s="6"/>
      <c r="N7" s="6"/>
    </row>
    <row r="8" spans="1:17" x14ac:dyDescent="0.25">
      <c r="A8" s="5" t="s">
        <v>9</v>
      </c>
      <c r="B8" s="3">
        <v>11</v>
      </c>
      <c r="C8" s="3">
        <v>10</v>
      </c>
      <c r="D8" s="3">
        <v>9</v>
      </c>
      <c r="E8" s="3">
        <v>8</v>
      </c>
      <c r="F8" s="3">
        <v>7</v>
      </c>
      <c r="G8" s="3">
        <v>6</v>
      </c>
      <c r="H8" s="3">
        <v>5</v>
      </c>
      <c r="J8" s="5" t="s">
        <v>9</v>
      </c>
      <c r="K8" s="3">
        <v>5</v>
      </c>
      <c r="L8" s="3">
        <v>6</v>
      </c>
      <c r="M8" s="3">
        <v>7</v>
      </c>
      <c r="N8" s="3">
        <v>8</v>
      </c>
      <c r="O8" s="3">
        <v>9</v>
      </c>
      <c r="P8" s="3">
        <v>10</v>
      </c>
      <c r="Q8" s="3">
        <v>11</v>
      </c>
    </row>
    <row r="9" spans="1:17" x14ac:dyDescent="0.25">
      <c r="A9" s="4">
        <v>8</v>
      </c>
      <c r="B9" s="8"/>
      <c r="C9" s="8"/>
      <c r="D9" s="9"/>
      <c r="E9" s="9">
        <v>79.849999999999994</v>
      </c>
      <c r="F9" s="8"/>
      <c r="G9" s="8"/>
      <c r="H9" s="10"/>
      <c r="J9" s="4">
        <v>0</v>
      </c>
      <c r="K9" s="8"/>
      <c r="L9" s="8"/>
      <c r="M9" s="9"/>
      <c r="N9" s="9"/>
      <c r="O9" s="8"/>
      <c r="P9" s="8"/>
      <c r="Q9" s="10"/>
    </row>
    <row r="10" spans="1:17" x14ac:dyDescent="0.25">
      <c r="A10" s="4">
        <v>7</v>
      </c>
      <c r="B10" s="8"/>
      <c r="C10" s="8"/>
      <c r="D10" s="8"/>
      <c r="E10" s="8"/>
      <c r="F10" s="10">
        <v>52.68</v>
      </c>
      <c r="G10" s="10">
        <v>54.45</v>
      </c>
      <c r="H10" s="10"/>
      <c r="J10" s="4">
        <v>1</v>
      </c>
      <c r="K10" s="8"/>
      <c r="L10" s="8"/>
      <c r="M10" s="8"/>
      <c r="N10" s="8"/>
      <c r="O10" s="10"/>
      <c r="P10" s="10"/>
      <c r="Q10" s="10"/>
    </row>
    <row r="11" spans="1:17" x14ac:dyDescent="0.25">
      <c r="A11" s="4">
        <v>6</v>
      </c>
      <c r="B11" s="8">
        <v>20.58</v>
      </c>
      <c r="C11" s="8">
        <v>20.82</v>
      </c>
      <c r="D11" s="8">
        <v>21.01</v>
      </c>
      <c r="E11" s="8">
        <v>20.59</v>
      </c>
      <c r="F11" s="10">
        <v>21.13</v>
      </c>
      <c r="G11" s="10">
        <v>24.66</v>
      </c>
      <c r="H11" s="10">
        <v>46.91</v>
      </c>
      <c r="J11" s="4">
        <v>2</v>
      </c>
      <c r="K11" s="8"/>
      <c r="L11" s="8"/>
      <c r="M11" s="8"/>
      <c r="N11" s="8"/>
      <c r="O11" s="10"/>
      <c r="P11" s="10"/>
      <c r="Q11" s="10"/>
    </row>
    <row r="12" spans="1:17" x14ac:dyDescent="0.25">
      <c r="A12" s="4">
        <v>5</v>
      </c>
      <c r="B12" s="10">
        <v>7.08</v>
      </c>
      <c r="C12" s="10">
        <v>6.91</v>
      </c>
      <c r="D12" s="10">
        <v>7.05</v>
      </c>
      <c r="E12" s="10">
        <v>7.01</v>
      </c>
      <c r="F12" s="10">
        <v>7.24</v>
      </c>
      <c r="G12" s="10">
        <v>10.85</v>
      </c>
      <c r="H12" s="10">
        <v>36.94</v>
      </c>
      <c r="J12" s="4">
        <v>3</v>
      </c>
      <c r="K12" s="10"/>
      <c r="L12" s="10"/>
      <c r="M12" s="10"/>
      <c r="N12" s="10"/>
      <c r="O12" s="10"/>
      <c r="P12" s="10"/>
      <c r="Q12" s="10"/>
    </row>
    <row r="13" spans="1:17" x14ac:dyDescent="0.25">
      <c r="A13" s="4">
        <v>4</v>
      </c>
      <c r="B13" s="10">
        <v>6.17</v>
      </c>
      <c r="C13" s="10">
        <v>6.07</v>
      </c>
      <c r="D13" s="10">
        <v>6.33</v>
      </c>
      <c r="E13" s="10">
        <v>6.13</v>
      </c>
      <c r="F13" s="10">
        <v>6.41</v>
      </c>
      <c r="G13" s="10">
        <v>9.86</v>
      </c>
      <c r="H13" s="10">
        <v>35.950000000000003</v>
      </c>
      <c r="J13" s="4">
        <v>4</v>
      </c>
      <c r="K13" s="10"/>
      <c r="L13" s="10"/>
      <c r="M13" s="10"/>
      <c r="N13" s="10"/>
      <c r="O13" s="10"/>
      <c r="P13" s="10"/>
      <c r="Q13" s="10"/>
    </row>
    <row r="14" spans="1:17" x14ac:dyDescent="0.25">
      <c r="A14" s="7">
        <v>3</v>
      </c>
      <c r="B14" s="10">
        <v>6.05</v>
      </c>
      <c r="C14" s="10">
        <v>6.0940000000000003</v>
      </c>
      <c r="D14" s="10">
        <v>6.21</v>
      </c>
      <c r="E14" s="10">
        <v>6.19</v>
      </c>
      <c r="F14" s="10">
        <v>6.42</v>
      </c>
      <c r="G14" s="10">
        <v>9.9600000000000009</v>
      </c>
      <c r="H14" s="10">
        <v>36.49</v>
      </c>
      <c r="J14" s="4">
        <v>5</v>
      </c>
      <c r="K14" s="10"/>
      <c r="L14" s="10"/>
      <c r="M14" s="10"/>
      <c r="N14" s="10"/>
      <c r="O14" s="10"/>
      <c r="P14" s="10"/>
      <c r="Q14" s="10"/>
    </row>
    <row r="15" spans="1:17" x14ac:dyDescent="0.25">
      <c r="A15" s="7">
        <v>2</v>
      </c>
      <c r="B15" s="10">
        <v>6.3</v>
      </c>
      <c r="C15" s="10">
        <v>5.81</v>
      </c>
      <c r="D15" s="10">
        <v>6.12</v>
      </c>
      <c r="E15" s="10">
        <v>5.99</v>
      </c>
      <c r="F15" s="10">
        <v>6.28</v>
      </c>
      <c r="G15" s="10">
        <v>9.7899999999999991</v>
      </c>
      <c r="H15" s="10">
        <v>36</v>
      </c>
      <c r="J15" s="4">
        <v>6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7">
        <v>1</v>
      </c>
      <c r="B16" s="10">
        <v>6.13</v>
      </c>
      <c r="C16" s="10">
        <v>5.94</v>
      </c>
      <c r="D16" s="10">
        <v>6.05</v>
      </c>
      <c r="E16" s="10">
        <v>5.93</v>
      </c>
      <c r="F16" s="10">
        <v>6.38</v>
      </c>
      <c r="G16" s="10">
        <v>10.19</v>
      </c>
      <c r="H16" s="10">
        <v>35.89</v>
      </c>
      <c r="J16" s="4">
        <v>7</v>
      </c>
      <c r="K16" s="10"/>
      <c r="L16" s="10"/>
      <c r="M16" s="10"/>
      <c r="N16" s="10"/>
      <c r="O16" s="10"/>
      <c r="P16" s="10"/>
      <c r="Q16" s="10"/>
    </row>
    <row r="17" spans="1:14" x14ac:dyDescent="0.25">
      <c r="A17" s="7">
        <v>0.5</v>
      </c>
      <c r="B17" s="10">
        <v>6.07</v>
      </c>
      <c r="J17" s="4">
        <v>8</v>
      </c>
      <c r="K17" s="10"/>
    </row>
    <row r="18" spans="1:14" x14ac:dyDescent="0.25">
      <c r="A18" s="7">
        <v>0.25</v>
      </c>
      <c r="B18" s="10">
        <v>5.97</v>
      </c>
      <c r="J18" s="4">
        <v>9</v>
      </c>
      <c r="K18" s="10"/>
    </row>
    <row r="19" spans="1:14" x14ac:dyDescent="0.25">
      <c r="A19" s="7">
        <v>0.1</v>
      </c>
      <c r="B19" s="10">
        <v>5.88</v>
      </c>
      <c r="E19" s="10">
        <v>5.93</v>
      </c>
      <c r="J19" s="4">
        <v>10</v>
      </c>
      <c r="K19" s="10"/>
      <c r="N19" s="10"/>
    </row>
    <row r="20" spans="1:14" x14ac:dyDescent="0.25">
      <c r="A20" s="7">
        <v>0.05</v>
      </c>
      <c r="E20" s="10">
        <v>5.8</v>
      </c>
      <c r="J20" s="4">
        <v>11</v>
      </c>
      <c r="N20" s="10"/>
    </row>
    <row r="21" spans="1:14" x14ac:dyDescent="0.25">
      <c r="A21" s="7">
        <v>0</v>
      </c>
      <c r="E21" s="10">
        <v>5.98</v>
      </c>
      <c r="J21" s="4"/>
      <c r="N21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9"/>
  <sheetViews>
    <sheetView topLeftCell="A52" workbookViewId="0">
      <selection activeCell="E74" sqref="E74"/>
    </sheetView>
  </sheetViews>
  <sheetFormatPr defaultRowHeight="15" x14ac:dyDescent="0.25"/>
  <sheetData>
    <row r="1" spans="1:53" x14ac:dyDescent="0.25">
      <c r="A1" t="s">
        <v>19</v>
      </c>
      <c r="C1" t="s">
        <v>18</v>
      </c>
      <c r="P1" t="s">
        <v>14</v>
      </c>
      <c r="AC1" t="s">
        <v>28</v>
      </c>
      <c r="AP1" t="s">
        <v>29</v>
      </c>
    </row>
    <row r="2" spans="1:53" x14ac:dyDescent="0.25">
      <c r="A2" t="s">
        <v>20</v>
      </c>
      <c r="B2" t="s">
        <v>17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P2" t="s">
        <v>27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</row>
    <row r="3" spans="1:53" x14ac:dyDescent="0.25">
      <c r="B3">
        <v>1</v>
      </c>
      <c r="C3" s="2">
        <v>36.369999999999997</v>
      </c>
      <c r="D3" s="2">
        <v>10.37</v>
      </c>
      <c r="E3" s="2">
        <v>7.36</v>
      </c>
      <c r="F3" s="2">
        <v>6.56</v>
      </c>
      <c r="G3" s="2">
        <v>6.73</v>
      </c>
      <c r="H3" s="2">
        <v>6.62</v>
      </c>
      <c r="I3" s="2">
        <v>6.29</v>
      </c>
      <c r="J3" s="2">
        <v>6.59</v>
      </c>
      <c r="K3" s="2">
        <v>6.23</v>
      </c>
      <c r="L3" s="2">
        <v>6.74</v>
      </c>
      <c r="M3" s="2">
        <v>6.56</v>
      </c>
      <c r="N3" s="2"/>
      <c r="P3">
        <v>1</v>
      </c>
      <c r="Q3" s="2">
        <v>58.99</v>
      </c>
      <c r="R3" s="2">
        <v>94.03</v>
      </c>
      <c r="S3" s="2">
        <v>99.43</v>
      </c>
      <c r="T3" s="2">
        <v>99.93</v>
      </c>
      <c r="U3" s="2">
        <v>99.99</v>
      </c>
      <c r="V3" s="2">
        <v>100</v>
      </c>
      <c r="W3" s="2">
        <v>100</v>
      </c>
      <c r="X3" s="2">
        <v>100</v>
      </c>
      <c r="Y3" s="2">
        <v>100</v>
      </c>
      <c r="Z3" s="2">
        <v>100</v>
      </c>
      <c r="AA3" s="2">
        <v>100</v>
      </c>
      <c r="AC3">
        <v>1</v>
      </c>
      <c r="AD3" s="2">
        <v>41.01</v>
      </c>
      <c r="AE3" s="2">
        <v>5.97</v>
      </c>
      <c r="AF3" s="2">
        <v>0.56999999999999995</v>
      </c>
      <c r="AG3" s="2">
        <v>7.0000000000000007E-2</v>
      </c>
      <c r="AH3" s="2">
        <v>0.01</v>
      </c>
      <c r="AI3" s="2">
        <v>0</v>
      </c>
      <c r="AJ3" s="2">
        <v>0</v>
      </c>
      <c r="AK3" s="2"/>
      <c r="AL3" s="2"/>
      <c r="AM3" s="2"/>
      <c r="AN3" s="2"/>
      <c r="AP3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2"/>
      <c r="AY3" s="2"/>
      <c r="AZ3" s="2"/>
      <c r="BA3" s="2"/>
    </row>
    <row r="4" spans="1:53" x14ac:dyDescent="0.25">
      <c r="B4">
        <v>2</v>
      </c>
      <c r="C4" s="2">
        <v>35.700000000000003</v>
      </c>
      <c r="D4" s="2">
        <v>10.050000000000001</v>
      </c>
      <c r="E4" s="2">
        <v>6.53</v>
      </c>
      <c r="F4" s="2">
        <v>6.95</v>
      </c>
      <c r="G4" s="2">
        <v>6.4</v>
      </c>
      <c r="H4" s="2">
        <v>6.69</v>
      </c>
      <c r="I4" s="2">
        <v>6.8</v>
      </c>
      <c r="J4" s="2">
        <v>6.28</v>
      </c>
      <c r="K4" s="2">
        <v>6.49</v>
      </c>
      <c r="L4" s="2">
        <v>6.53</v>
      </c>
      <c r="M4" s="2">
        <v>6.7</v>
      </c>
      <c r="N4" s="2"/>
      <c r="P4">
        <v>2</v>
      </c>
      <c r="Q4" s="2">
        <v>59.67</v>
      </c>
      <c r="R4" s="2">
        <v>94.06</v>
      </c>
      <c r="S4" s="2">
        <v>99.29</v>
      </c>
      <c r="T4" s="2">
        <v>99.97</v>
      </c>
      <c r="U4" s="2">
        <v>100</v>
      </c>
      <c r="V4" s="2">
        <v>100</v>
      </c>
      <c r="W4" s="2">
        <v>100</v>
      </c>
      <c r="X4" s="2">
        <v>100</v>
      </c>
      <c r="Y4" s="2">
        <v>100</v>
      </c>
      <c r="Z4" s="2">
        <v>100</v>
      </c>
      <c r="AA4" s="2">
        <v>100</v>
      </c>
      <c r="AC4">
        <v>2</v>
      </c>
      <c r="AD4" s="2">
        <v>40.33</v>
      </c>
      <c r="AE4" s="2">
        <v>5.94</v>
      </c>
      <c r="AF4" s="2">
        <v>0.71</v>
      </c>
      <c r="AG4" s="2">
        <v>0.03</v>
      </c>
      <c r="AH4" s="2">
        <v>0</v>
      </c>
      <c r="AI4" s="2">
        <v>0</v>
      </c>
      <c r="AJ4" s="2">
        <v>0</v>
      </c>
      <c r="AK4" s="2"/>
      <c r="AL4" s="2"/>
      <c r="AM4" s="2"/>
      <c r="AN4" s="2"/>
      <c r="AP4">
        <v>2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2"/>
      <c r="AY4" s="2"/>
      <c r="AZ4" s="2"/>
      <c r="BA4" s="2"/>
    </row>
    <row r="5" spans="1:53" x14ac:dyDescent="0.25">
      <c r="B5">
        <v>3</v>
      </c>
      <c r="C5" s="2">
        <v>35.15</v>
      </c>
      <c r="D5" s="2">
        <v>9.66</v>
      </c>
      <c r="E5" s="2">
        <v>7.11</v>
      </c>
      <c r="F5" s="2">
        <v>6.5</v>
      </c>
      <c r="G5" s="2">
        <v>6.83</v>
      </c>
      <c r="H5" s="2">
        <v>6.81</v>
      </c>
      <c r="I5" s="2">
        <v>6.4</v>
      </c>
      <c r="J5" s="2">
        <v>6.74</v>
      </c>
      <c r="K5" s="2">
        <v>6.42</v>
      </c>
      <c r="L5" s="2">
        <v>6.53</v>
      </c>
      <c r="M5" s="2">
        <v>6.25</v>
      </c>
      <c r="N5" s="2"/>
      <c r="P5">
        <v>3</v>
      </c>
      <c r="Q5" s="2">
        <v>58.74</v>
      </c>
      <c r="R5" s="2">
        <v>94.41</v>
      </c>
      <c r="S5" s="2">
        <v>99.57</v>
      </c>
      <c r="T5" s="2">
        <v>99.96</v>
      </c>
      <c r="U5" s="2">
        <v>99.99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  <c r="AA5" s="2">
        <v>100</v>
      </c>
      <c r="AC5">
        <v>3</v>
      </c>
      <c r="AD5" s="2">
        <v>41.26</v>
      </c>
      <c r="AE5" s="2">
        <v>5.59</v>
      </c>
      <c r="AF5" s="2">
        <v>0.43</v>
      </c>
      <c r="AG5" s="2">
        <v>0.04</v>
      </c>
      <c r="AH5" s="2">
        <v>0.01</v>
      </c>
      <c r="AI5" s="2">
        <v>0</v>
      </c>
      <c r="AJ5" s="2">
        <v>0</v>
      </c>
      <c r="AK5" s="2"/>
      <c r="AL5" s="2"/>
      <c r="AM5" s="2"/>
      <c r="AN5" s="2"/>
      <c r="AP5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2"/>
      <c r="AY5" s="2"/>
      <c r="AZ5" s="2"/>
      <c r="BA5" s="2"/>
    </row>
    <row r="6" spans="1:53" x14ac:dyDescent="0.25">
      <c r="B6">
        <v>4</v>
      </c>
      <c r="C6" s="2">
        <v>35.69</v>
      </c>
      <c r="D6" s="2">
        <v>10.36</v>
      </c>
      <c r="E6" s="2">
        <v>6.94</v>
      </c>
      <c r="F6" s="2">
        <v>6.76</v>
      </c>
      <c r="G6" s="2">
        <v>5.99</v>
      </c>
      <c r="H6" s="2">
        <v>6.49</v>
      </c>
      <c r="I6" s="2">
        <v>6.91</v>
      </c>
      <c r="J6" s="2">
        <v>6.6</v>
      </c>
      <c r="K6" s="2">
        <v>6.7</v>
      </c>
      <c r="L6" s="2">
        <v>6.27</v>
      </c>
      <c r="M6" s="2">
        <v>6.75</v>
      </c>
      <c r="N6" s="2"/>
      <c r="P6">
        <v>4</v>
      </c>
      <c r="Q6" s="2">
        <v>59.35</v>
      </c>
      <c r="R6" s="2">
        <v>93.93</v>
      </c>
      <c r="S6" s="2">
        <v>99.49</v>
      </c>
      <c r="T6" s="2">
        <v>99.98</v>
      </c>
      <c r="U6" s="2">
        <v>99.99</v>
      </c>
      <c r="V6" s="2">
        <v>99.99</v>
      </c>
      <c r="W6" s="2">
        <v>100</v>
      </c>
      <c r="X6" s="2">
        <v>100</v>
      </c>
      <c r="Y6" s="2">
        <v>99.99</v>
      </c>
      <c r="Z6" s="2">
        <v>100</v>
      </c>
      <c r="AA6" s="2">
        <v>100</v>
      </c>
      <c r="AC6">
        <v>4</v>
      </c>
      <c r="AD6" s="2">
        <v>40.64</v>
      </c>
      <c r="AE6" s="2">
        <v>6.07</v>
      </c>
      <c r="AF6" s="2">
        <v>0.51</v>
      </c>
      <c r="AG6" s="2">
        <v>0.02</v>
      </c>
      <c r="AH6" s="2">
        <v>0</v>
      </c>
      <c r="AI6" s="2">
        <v>0</v>
      </c>
      <c r="AJ6" s="2">
        <v>0</v>
      </c>
      <c r="AK6" s="2"/>
      <c r="AL6" s="2"/>
      <c r="AM6" s="2"/>
      <c r="AN6" s="2"/>
      <c r="AP6">
        <v>4</v>
      </c>
      <c r="AQ6" s="1">
        <v>0.01</v>
      </c>
      <c r="AR6" s="1">
        <v>0</v>
      </c>
      <c r="AS6" s="1">
        <v>0</v>
      </c>
      <c r="AT6" s="1">
        <v>0</v>
      </c>
      <c r="AU6" s="1">
        <v>0.01</v>
      </c>
      <c r="AV6" s="1">
        <v>0.01</v>
      </c>
      <c r="AW6" s="1">
        <v>0</v>
      </c>
      <c r="AX6" s="2"/>
      <c r="AY6" s="2"/>
      <c r="AZ6" s="2"/>
      <c r="BA6" s="2"/>
    </row>
    <row r="7" spans="1:53" x14ac:dyDescent="0.25">
      <c r="B7">
        <v>5</v>
      </c>
      <c r="C7" s="2">
        <v>36.47</v>
      </c>
      <c r="D7" s="2">
        <v>11.15</v>
      </c>
      <c r="E7" s="2">
        <v>7.72</v>
      </c>
      <c r="F7" s="2">
        <v>7.29</v>
      </c>
      <c r="G7" s="2">
        <v>8.5299999999999994</v>
      </c>
      <c r="H7" s="2">
        <v>7.86</v>
      </c>
      <c r="I7" s="2">
        <v>8.24</v>
      </c>
      <c r="J7" s="2">
        <v>7.85</v>
      </c>
      <c r="K7" s="2">
        <v>7.75</v>
      </c>
      <c r="L7" s="2">
        <v>7.82</v>
      </c>
      <c r="M7" s="2">
        <v>8.1300000000000008</v>
      </c>
      <c r="N7" s="2"/>
      <c r="P7">
        <v>5</v>
      </c>
      <c r="Q7" s="2">
        <v>57.77</v>
      </c>
      <c r="R7" s="2">
        <v>91.92</v>
      </c>
      <c r="S7" s="2">
        <v>97.3</v>
      </c>
      <c r="T7" s="2">
        <v>98.49</v>
      </c>
      <c r="U7" s="2">
        <v>98.14</v>
      </c>
      <c r="V7" s="2">
        <v>98.15</v>
      </c>
      <c r="W7" s="2">
        <v>98.14</v>
      </c>
      <c r="X7" s="2">
        <v>98.31</v>
      </c>
      <c r="Y7" s="2">
        <v>98.07</v>
      </c>
      <c r="Z7" s="2">
        <v>98.49</v>
      </c>
      <c r="AA7" s="2">
        <v>98.15</v>
      </c>
      <c r="AC7">
        <v>5</v>
      </c>
      <c r="AD7" s="2">
        <v>40.950000000000003</v>
      </c>
      <c r="AE7" s="2">
        <v>6.51</v>
      </c>
      <c r="AF7" s="2">
        <v>0.7</v>
      </c>
      <c r="AG7" s="2">
        <v>7.0000000000000007E-2</v>
      </c>
      <c r="AH7" s="2">
        <v>0</v>
      </c>
      <c r="AI7" s="2">
        <v>0</v>
      </c>
      <c r="AJ7" s="2">
        <v>0</v>
      </c>
      <c r="AK7" s="2"/>
      <c r="AL7" s="2"/>
      <c r="AM7" s="2"/>
      <c r="AN7" s="2"/>
      <c r="AP7">
        <v>5</v>
      </c>
      <c r="AQ7" s="1">
        <v>1.28</v>
      </c>
      <c r="AR7" s="1">
        <v>1.57</v>
      </c>
      <c r="AS7" s="1">
        <v>2</v>
      </c>
      <c r="AT7" s="1">
        <v>1.44</v>
      </c>
      <c r="AU7" s="1">
        <v>1.86</v>
      </c>
      <c r="AV7" s="1">
        <v>1.85</v>
      </c>
      <c r="AW7" s="1">
        <v>1.86</v>
      </c>
      <c r="AX7" s="2"/>
      <c r="AY7" s="2"/>
      <c r="AZ7" s="2"/>
      <c r="BA7" s="2"/>
    </row>
    <row r="8" spans="1:53" x14ac:dyDescent="0.25">
      <c r="B8">
        <v>6</v>
      </c>
      <c r="C8" s="2">
        <v>48.13</v>
      </c>
      <c r="D8" s="2">
        <v>27.83</v>
      </c>
      <c r="E8" s="2">
        <v>24.74</v>
      </c>
      <c r="F8" s="2">
        <v>25.21</v>
      </c>
      <c r="G8" s="2">
        <v>25.48</v>
      </c>
      <c r="H8" s="2">
        <v>24.28</v>
      </c>
      <c r="I8" s="2">
        <v>24.24</v>
      </c>
      <c r="J8" s="2">
        <v>24.74</v>
      </c>
      <c r="K8" s="2">
        <v>25.62</v>
      </c>
      <c r="L8" s="2">
        <v>24.81</v>
      </c>
      <c r="M8" s="2">
        <v>24.23</v>
      </c>
      <c r="N8" s="2"/>
      <c r="P8">
        <v>6</v>
      </c>
      <c r="Q8" s="2">
        <v>44.49</v>
      </c>
      <c r="R8" s="2">
        <v>73.099999999999994</v>
      </c>
      <c r="S8" s="2">
        <v>76.91</v>
      </c>
      <c r="T8" s="2">
        <v>78.3</v>
      </c>
      <c r="U8" s="2">
        <v>78.040000000000006</v>
      </c>
      <c r="V8" s="2">
        <v>78.3</v>
      </c>
      <c r="W8" s="2">
        <v>77.83</v>
      </c>
      <c r="X8" s="2">
        <v>77.86</v>
      </c>
      <c r="Y8" s="2">
        <v>78.16</v>
      </c>
      <c r="Z8" s="2">
        <v>77.91</v>
      </c>
      <c r="AA8" s="2">
        <v>78.12</v>
      </c>
      <c r="AC8">
        <v>6</v>
      </c>
      <c r="AD8" s="2">
        <v>40.25</v>
      </c>
      <c r="AE8" s="2">
        <v>5.58</v>
      </c>
      <c r="AF8" s="2">
        <v>0.55000000000000004</v>
      </c>
      <c r="AG8" s="2">
        <v>7.0000000000000007E-2</v>
      </c>
      <c r="AH8" s="2">
        <v>0</v>
      </c>
      <c r="AI8" s="2">
        <v>0</v>
      </c>
      <c r="AJ8" s="2">
        <v>0</v>
      </c>
      <c r="AK8" s="2"/>
      <c r="AL8" s="2"/>
      <c r="AM8" s="2"/>
      <c r="AN8" s="2"/>
      <c r="AP8">
        <v>6</v>
      </c>
      <c r="AQ8" s="1">
        <v>15.26</v>
      </c>
      <c r="AR8" s="1">
        <v>21.32</v>
      </c>
      <c r="AS8" s="1">
        <v>22.54</v>
      </c>
      <c r="AT8" s="1">
        <v>21.63</v>
      </c>
      <c r="AU8" s="1">
        <v>21.96</v>
      </c>
      <c r="AV8" s="1">
        <v>21.7</v>
      </c>
      <c r="AW8" s="1">
        <v>22.17</v>
      </c>
      <c r="AX8" s="2"/>
      <c r="AY8" s="2"/>
      <c r="AZ8" s="2"/>
      <c r="BA8" s="2"/>
    </row>
    <row r="9" spans="1:53" x14ac:dyDescent="0.25">
      <c r="B9">
        <v>7</v>
      </c>
      <c r="C9" s="2">
        <v>70.83</v>
      </c>
      <c r="D9" s="2">
        <v>60.86</v>
      </c>
      <c r="E9" s="2">
        <v>58.17</v>
      </c>
      <c r="F9" s="2">
        <v>57.93</v>
      </c>
      <c r="G9" s="2">
        <v>58.44</v>
      </c>
      <c r="H9" s="2">
        <v>57.73</v>
      </c>
      <c r="I9" s="2">
        <v>57.84</v>
      </c>
      <c r="J9" s="2">
        <v>58.36</v>
      </c>
      <c r="K9" s="2">
        <v>58</v>
      </c>
      <c r="L9" s="2">
        <v>58.19</v>
      </c>
      <c r="M9" s="2">
        <v>58.67</v>
      </c>
      <c r="N9" s="2"/>
      <c r="P9">
        <v>7</v>
      </c>
      <c r="Q9" s="2">
        <v>21.34</v>
      </c>
      <c r="R9" s="2">
        <v>39.24</v>
      </c>
      <c r="S9" s="2">
        <v>42.41</v>
      </c>
      <c r="T9" s="2">
        <v>42.31</v>
      </c>
      <c r="U9" s="2">
        <v>43.6</v>
      </c>
      <c r="V9" s="2">
        <v>42.48</v>
      </c>
      <c r="W9" s="2">
        <v>42.41</v>
      </c>
      <c r="X9" s="2">
        <v>42.41</v>
      </c>
      <c r="Y9" s="2">
        <v>42.74</v>
      </c>
      <c r="Z9" s="2">
        <v>42.3</v>
      </c>
      <c r="AA9" s="2">
        <v>42</v>
      </c>
      <c r="AC9">
        <v>7</v>
      </c>
      <c r="AD9" s="2">
        <v>40.15</v>
      </c>
      <c r="AE9" s="2">
        <v>5.98</v>
      </c>
      <c r="AF9" s="2">
        <v>0.6</v>
      </c>
      <c r="AG9" s="2">
        <v>0.03</v>
      </c>
      <c r="AH9" s="2">
        <v>0</v>
      </c>
      <c r="AI9" s="2">
        <v>0</v>
      </c>
      <c r="AJ9" s="2">
        <v>0</v>
      </c>
      <c r="AK9" s="2"/>
      <c r="AL9" s="2"/>
      <c r="AM9" s="2"/>
      <c r="AN9" s="2"/>
      <c r="AP9">
        <v>7</v>
      </c>
      <c r="AQ9" s="1">
        <v>38.51</v>
      </c>
      <c r="AR9" s="1">
        <v>54.78</v>
      </c>
      <c r="AS9" s="1">
        <v>56.99</v>
      </c>
      <c r="AT9" s="1">
        <v>57.66</v>
      </c>
      <c r="AU9" s="1">
        <v>56.4</v>
      </c>
      <c r="AV9" s="1">
        <v>57.52</v>
      </c>
      <c r="AW9" s="1">
        <v>57.59</v>
      </c>
      <c r="AX9" s="2"/>
      <c r="AY9" s="2"/>
      <c r="AZ9" s="2"/>
      <c r="BA9" s="2"/>
    </row>
    <row r="10" spans="1:53" x14ac:dyDescent="0.25">
      <c r="B10" t="s">
        <v>62</v>
      </c>
      <c r="C10" s="2">
        <f>MIN(C3:C9)</f>
        <v>35.15</v>
      </c>
      <c r="D10" s="2">
        <f t="shared" ref="D10:M10" si="0">MIN(D3:D9)</f>
        <v>9.66</v>
      </c>
      <c r="E10" s="2">
        <f t="shared" si="0"/>
        <v>6.53</v>
      </c>
      <c r="F10" s="2">
        <f t="shared" si="0"/>
        <v>6.5</v>
      </c>
      <c r="G10" s="2">
        <f t="shared" si="0"/>
        <v>5.99</v>
      </c>
      <c r="H10" s="2">
        <f t="shared" si="0"/>
        <v>6.49</v>
      </c>
      <c r="I10" s="2">
        <f t="shared" si="0"/>
        <v>6.29</v>
      </c>
      <c r="J10" s="2">
        <f t="shared" si="0"/>
        <v>6.28</v>
      </c>
      <c r="K10" s="2">
        <f t="shared" si="0"/>
        <v>6.23</v>
      </c>
      <c r="L10" s="2">
        <f t="shared" si="0"/>
        <v>6.27</v>
      </c>
      <c r="M10" s="2">
        <f t="shared" si="0"/>
        <v>6.25</v>
      </c>
      <c r="N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2" spans="1:53" x14ac:dyDescent="0.25">
      <c r="A12" t="s">
        <v>19</v>
      </c>
      <c r="C12" t="s">
        <v>18</v>
      </c>
      <c r="AC12" t="s">
        <v>28</v>
      </c>
      <c r="AP12" t="s">
        <v>29</v>
      </c>
    </row>
    <row r="13" spans="1:53" x14ac:dyDescent="0.25">
      <c r="A13" t="s">
        <v>22</v>
      </c>
      <c r="B13" t="s">
        <v>17</v>
      </c>
      <c r="C13">
        <v>5</v>
      </c>
      <c r="D13">
        <v>6</v>
      </c>
      <c r="E13">
        <v>7</v>
      </c>
      <c r="F13">
        <v>8</v>
      </c>
      <c r="G13">
        <v>9</v>
      </c>
      <c r="H13">
        <v>10</v>
      </c>
      <c r="I13">
        <v>11</v>
      </c>
      <c r="J13">
        <v>12</v>
      </c>
      <c r="K13">
        <v>13</v>
      </c>
      <c r="L13">
        <v>14</v>
      </c>
      <c r="M13">
        <v>15</v>
      </c>
      <c r="P13" t="s">
        <v>27</v>
      </c>
      <c r="Q13">
        <v>5</v>
      </c>
      <c r="R13">
        <v>6</v>
      </c>
      <c r="S13">
        <v>7</v>
      </c>
      <c r="T13">
        <v>8</v>
      </c>
      <c r="U13">
        <v>9</v>
      </c>
      <c r="V13">
        <v>10</v>
      </c>
      <c r="W13">
        <v>11</v>
      </c>
      <c r="X13">
        <v>12</v>
      </c>
      <c r="Y13">
        <v>13</v>
      </c>
      <c r="Z13">
        <v>14</v>
      </c>
      <c r="AA13">
        <v>15</v>
      </c>
      <c r="AD13">
        <v>5</v>
      </c>
      <c r="AE13">
        <v>6</v>
      </c>
      <c r="AF13">
        <v>7</v>
      </c>
      <c r="AG13">
        <v>8</v>
      </c>
      <c r="AH13">
        <v>9</v>
      </c>
      <c r="AI13">
        <v>10</v>
      </c>
      <c r="AJ13">
        <v>11</v>
      </c>
      <c r="AQ13">
        <v>5</v>
      </c>
      <c r="AR13">
        <v>6</v>
      </c>
      <c r="AS13">
        <v>7</v>
      </c>
      <c r="AT13">
        <v>8</v>
      </c>
      <c r="AU13">
        <v>9</v>
      </c>
      <c r="AV13">
        <v>10</v>
      </c>
      <c r="AW13">
        <v>11</v>
      </c>
    </row>
    <row r="14" spans="1:53" x14ac:dyDescent="0.25">
      <c r="B14">
        <v>1</v>
      </c>
      <c r="C14">
        <v>26.53</v>
      </c>
      <c r="D14">
        <v>4.83</v>
      </c>
      <c r="E14">
        <v>0.77</v>
      </c>
      <c r="F14">
        <v>0.2</v>
      </c>
      <c r="G14">
        <v>0.16</v>
      </c>
      <c r="H14">
        <v>0.24</v>
      </c>
      <c r="I14">
        <v>0.25</v>
      </c>
      <c r="J14">
        <v>0.22</v>
      </c>
      <c r="K14">
        <v>0.2</v>
      </c>
      <c r="L14">
        <v>0.23</v>
      </c>
      <c r="M14">
        <v>0.15</v>
      </c>
      <c r="P14">
        <v>1</v>
      </c>
      <c r="Q14" s="2">
        <v>33.58</v>
      </c>
      <c r="R14" s="2">
        <v>79.38</v>
      </c>
      <c r="S14" s="2">
        <v>96.32</v>
      </c>
      <c r="T14" s="2">
        <v>99.53</v>
      </c>
      <c r="U14" s="2">
        <v>99.92</v>
      </c>
      <c r="V14" s="2">
        <v>100</v>
      </c>
      <c r="W14" s="2">
        <v>100</v>
      </c>
      <c r="X14" s="2">
        <v>100</v>
      </c>
      <c r="Y14" s="2">
        <v>100</v>
      </c>
      <c r="Z14" s="2">
        <v>100</v>
      </c>
      <c r="AA14" s="2">
        <v>100</v>
      </c>
      <c r="AC14">
        <v>1</v>
      </c>
      <c r="AD14" s="2">
        <v>66.42</v>
      </c>
      <c r="AE14" s="2">
        <v>20.62</v>
      </c>
      <c r="AF14" s="2">
        <v>3.68</v>
      </c>
      <c r="AG14" s="2">
        <v>0.47</v>
      </c>
      <c r="AH14" s="2">
        <v>0.08</v>
      </c>
      <c r="AI14" s="2">
        <v>0</v>
      </c>
      <c r="AJ14" s="2">
        <v>0</v>
      </c>
      <c r="AK14" s="2"/>
      <c r="AL14" s="2"/>
      <c r="AM14" s="2"/>
      <c r="AN14" s="2"/>
      <c r="AP14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/>
      <c r="AY14" s="1"/>
      <c r="AZ14" s="1"/>
      <c r="BA14" s="1"/>
    </row>
    <row r="15" spans="1:53" x14ac:dyDescent="0.25">
      <c r="B15">
        <v>2</v>
      </c>
      <c r="C15">
        <v>26.68</v>
      </c>
      <c r="D15">
        <v>5.42</v>
      </c>
      <c r="E15">
        <v>0.62</v>
      </c>
      <c r="F15">
        <v>0.27</v>
      </c>
      <c r="G15">
        <v>0.22</v>
      </c>
      <c r="H15">
        <v>0.18</v>
      </c>
      <c r="I15">
        <v>0.23</v>
      </c>
      <c r="J15">
        <v>0.17</v>
      </c>
      <c r="K15">
        <v>0.22</v>
      </c>
      <c r="L15">
        <v>0.21</v>
      </c>
      <c r="M15">
        <v>0.21</v>
      </c>
      <c r="P15">
        <v>2</v>
      </c>
      <c r="Q15" s="2">
        <v>34.25</v>
      </c>
      <c r="R15" s="2">
        <v>79.709999999999994</v>
      </c>
      <c r="S15" s="2">
        <v>96.16</v>
      </c>
      <c r="T15" s="2">
        <v>99.56</v>
      </c>
      <c r="U15" s="2">
        <v>99.95</v>
      </c>
      <c r="V15" s="2">
        <v>99.99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C15">
        <v>2</v>
      </c>
      <c r="AD15" s="2">
        <v>65.75</v>
      </c>
      <c r="AE15" s="2">
        <v>20.29</v>
      </c>
      <c r="AF15" s="2">
        <v>3.84</v>
      </c>
      <c r="AG15" s="2">
        <v>0.44</v>
      </c>
      <c r="AH15" s="2">
        <v>0.05</v>
      </c>
      <c r="AI15" s="2">
        <v>0.01</v>
      </c>
      <c r="AJ15" s="2">
        <v>0</v>
      </c>
      <c r="AK15" s="2"/>
      <c r="AL15" s="2"/>
      <c r="AM15" s="2"/>
      <c r="AN15" s="2"/>
      <c r="AP15">
        <v>2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/>
      <c r="AY15" s="1"/>
      <c r="AZ15" s="1"/>
      <c r="BA15" s="1"/>
    </row>
    <row r="16" spans="1:53" x14ac:dyDescent="0.25">
      <c r="B16">
        <v>3</v>
      </c>
      <c r="C16">
        <v>26.27</v>
      </c>
      <c r="D16">
        <v>5.43</v>
      </c>
      <c r="E16">
        <v>0.64</v>
      </c>
      <c r="F16">
        <v>0.16</v>
      </c>
      <c r="G16">
        <v>0.23</v>
      </c>
      <c r="H16">
        <v>0.22</v>
      </c>
      <c r="I16">
        <v>0.15</v>
      </c>
      <c r="J16">
        <v>0.22</v>
      </c>
      <c r="K16">
        <v>0.21</v>
      </c>
      <c r="L16">
        <v>0.17</v>
      </c>
      <c r="M16">
        <v>0.26</v>
      </c>
      <c r="P16">
        <v>3</v>
      </c>
      <c r="Q16" s="2">
        <v>33.33</v>
      </c>
      <c r="R16" s="2">
        <v>80.59</v>
      </c>
      <c r="S16" s="2">
        <v>96.14</v>
      </c>
      <c r="T16" s="2">
        <v>99.6</v>
      </c>
      <c r="U16" s="2">
        <v>99.98</v>
      </c>
      <c r="V16" s="2">
        <v>99.99</v>
      </c>
      <c r="W16" s="2">
        <v>100</v>
      </c>
      <c r="X16" s="2">
        <v>100</v>
      </c>
      <c r="Y16" s="2">
        <v>100</v>
      </c>
      <c r="Z16" s="2">
        <v>100</v>
      </c>
      <c r="AA16" s="2">
        <v>100</v>
      </c>
      <c r="AC16">
        <v>3</v>
      </c>
      <c r="AD16" s="2">
        <v>66.67</v>
      </c>
      <c r="AE16" s="2">
        <v>19.41</v>
      </c>
      <c r="AF16" s="2">
        <v>3.86</v>
      </c>
      <c r="AG16" s="2">
        <v>0.4</v>
      </c>
      <c r="AH16" s="2">
        <v>0.02</v>
      </c>
      <c r="AI16" s="2">
        <v>0.01</v>
      </c>
      <c r="AJ16" s="2">
        <v>0</v>
      </c>
      <c r="AK16" s="2"/>
      <c r="AL16" s="2"/>
      <c r="AM16" s="2"/>
      <c r="AN16" s="2"/>
      <c r="AP16">
        <v>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/>
      <c r="AY16" s="1"/>
      <c r="AZ16" s="1"/>
      <c r="BA16" s="1"/>
    </row>
    <row r="17" spans="1:53" x14ac:dyDescent="0.25">
      <c r="B17">
        <v>4</v>
      </c>
      <c r="C17">
        <v>27.02</v>
      </c>
      <c r="D17">
        <v>4.93</v>
      </c>
      <c r="E17">
        <v>0.61</v>
      </c>
      <c r="F17">
        <v>0.3</v>
      </c>
      <c r="G17">
        <v>0.19</v>
      </c>
      <c r="H17">
        <v>0.22</v>
      </c>
      <c r="I17">
        <v>0.24</v>
      </c>
      <c r="J17">
        <v>0.17</v>
      </c>
      <c r="K17">
        <v>0.22</v>
      </c>
      <c r="L17">
        <v>0.28000000000000003</v>
      </c>
      <c r="M17">
        <v>0.23</v>
      </c>
      <c r="P17">
        <v>4</v>
      </c>
      <c r="Q17" s="2">
        <v>33.619999999999997</v>
      </c>
      <c r="R17" s="2">
        <v>79.989999999999995</v>
      </c>
      <c r="S17" s="2">
        <v>96.33</v>
      </c>
      <c r="T17" s="2">
        <v>99.52</v>
      </c>
      <c r="U17" s="2">
        <v>99.97</v>
      </c>
      <c r="V17" s="2">
        <v>100</v>
      </c>
      <c r="W17" s="2">
        <v>100</v>
      </c>
      <c r="X17" s="2">
        <v>100</v>
      </c>
      <c r="Y17" s="2">
        <v>100</v>
      </c>
      <c r="Z17" s="2">
        <v>100</v>
      </c>
      <c r="AA17" s="2">
        <v>100</v>
      </c>
      <c r="AC17">
        <v>4</v>
      </c>
      <c r="AD17" s="2">
        <v>66.38</v>
      </c>
      <c r="AE17" s="2">
        <v>20.010000000000002</v>
      </c>
      <c r="AF17" s="2">
        <v>3.67</v>
      </c>
      <c r="AG17" s="2">
        <v>0.48</v>
      </c>
      <c r="AH17" s="2">
        <v>0.03</v>
      </c>
      <c r="AI17" s="2">
        <v>0</v>
      </c>
      <c r="AJ17" s="2">
        <v>0</v>
      </c>
      <c r="AK17" s="2"/>
      <c r="AL17" s="2"/>
      <c r="AM17" s="2"/>
      <c r="AN17" s="2"/>
      <c r="AP17">
        <v>4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/>
      <c r="AY17" s="1"/>
      <c r="AZ17" s="1"/>
      <c r="BA17" s="1"/>
    </row>
    <row r="18" spans="1:53" x14ac:dyDescent="0.25">
      <c r="B18">
        <v>5</v>
      </c>
      <c r="C18">
        <v>27.14</v>
      </c>
      <c r="D18">
        <v>4.92</v>
      </c>
      <c r="E18">
        <v>0.75</v>
      </c>
      <c r="F18">
        <v>0.22</v>
      </c>
      <c r="G18">
        <v>0.23</v>
      </c>
      <c r="H18">
        <v>0.22</v>
      </c>
      <c r="I18">
        <v>0.18</v>
      </c>
      <c r="J18">
        <v>0.24</v>
      </c>
      <c r="K18">
        <v>0.27</v>
      </c>
      <c r="L18">
        <v>0.15</v>
      </c>
      <c r="M18">
        <v>0.18</v>
      </c>
      <c r="P18">
        <v>5</v>
      </c>
      <c r="Q18" s="2">
        <v>34.07</v>
      </c>
      <c r="R18" s="2">
        <v>79.58</v>
      </c>
      <c r="S18" s="2">
        <v>96.12</v>
      </c>
      <c r="T18" s="2">
        <v>99.49</v>
      </c>
      <c r="U18" s="2">
        <v>99.96</v>
      </c>
      <c r="V18" s="2">
        <v>100</v>
      </c>
      <c r="W18" s="2">
        <v>100</v>
      </c>
      <c r="X18" s="2">
        <v>100</v>
      </c>
      <c r="Y18" s="2">
        <v>100</v>
      </c>
      <c r="Z18" s="2">
        <v>100</v>
      </c>
      <c r="AA18" s="2">
        <v>100</v>
      </c>
      <c r="AC18">
        <v>5</v>
      </c>
      <c r="AD18" s="2">
        <v>65.930000000000007</v>
      </c>
      <c r="AE18" s="2">
        <v>20.420000000000002</v>
      </c>
      <c r="AF18" s="2">
        <v>3.88</v>
      </c>
      <c r="AG18" s="2">
        <v>0.51</v>
      </c>
      <c r="AH18" s="2">
        <v>0.04</v>
      </c>
      <c r="AI18" s="2">
        <v>0</v>
      </c>
      <c r="AJ18" s="2">
        <v>0</v>
      </c>
      <c r="AK18" s="2"/>
      <c r="AL18" s="2"/>
      <c r="AM18" s="2"/>
      <c r="AN18" s="2"/>
      <c r="AP18">
        <v>5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/>
      <c r="AY18" s="1"/>
      <c r="AZ18" s="1"/>
      <c r="BA18" s="1"/>
    </row>
    <row r="19" spans="1:53" x14ac:dyDescent="0.25">
      <c r="B19">
        <v>6</v>
      </c>
      <c r="C19">
        <v>27.18</v>
      </c>
      <c r="D19">
        <v>5.26</v>
      </c>
      <c r="E19">
        <v>0.86</v>
      </c>
      <c r="F19">
        <v>0.18</v>
      </c>
      <c r="G19">
        <v>0.25</v>
      </c>
      <c r="H19">
        <v>0.19</v>
      </c>
      <c r="I19">
        <v>0.19</v>
      </c>
      <c r="J19">
        <v>0.19</v>
      </c>
      <c r="K19">
        <v>0.2</v>
      </c>
      <c r="L19">
        <v>0.24</v>
      </c>
      <c r="M19">
        <v>0.19</v>
      </c>
      <c r="P19">
        <v>6</v>
      </c>
      <c r="Q19" s="2">
        <v>33.61</v>
      </c>
      <c r="R19" s="2">
        <v>79.98</v>
      </c>
      <c r="S19" s="2">
        <v>96.39</v>
      </c>
      <c r="T19" s="2">
        <v>99.49</v>
      </c>
      <c r="U19" s="2">
        <v>99.98</v>
      </c>
      <c r="V19" s="2">
        <v>99.99</v>
      </c>
      <c r="W19" s="2">
        <v>100</v>
      </c>
      <c r="X19" s="2">
        <v>100</v>
      </c>
      <c r="Y19" s="2">
        <v>100</v>
      </c>
      <c r="Z19" s="2">
        <v>100</v>
      </c>
      <c r="AA19" s="2">
        <v>100</v>
      </c>
      <c r="AC19">
        <v>6</v>
      </c>
      <c r="AD19" s="2">
        <v>66.39</v>
      </c>
      <c r="AE19" s="2">
        <v>20.02</v>
      </c>
      <c r="AF19" s="2">
        <v>3.61</v>
      </c>
      <c r="AG19" s="2">
        <v>0.51</v>
      </c>
      <c r="AH19" s="2">
        <v>0.02</v>
      </c>
      <c r="AI19" s="2">
        <v>0.01</v>
      </c>
      <c r="AJ19" s="2">
        <v>0</v>
      </c>
      <c r="AK19" s="2"/>
      <c r="AL19" s="2"/>
      <c r="AM19" s="2"/>
      <c r="AN19" s="2"/>
      <c r="AP19">
        <v>6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/>
      <c r="AY19" s="1"/>
      <c r="AZ19" s="1"/>
      <c r="BA19" s="1"/>
    </row>
    <row r="20" spans="1:53" x14ac:dyDescent="0.25">
      <c r="B20">
        <v>7</v>
      </c>
      <c r="C20">
        <v>26.8</v>
      </c>
      <c r="D20">
        <v>5.21</v>
      </c>
      <c r="E20">
        <v>0.79</v>
      </c>
      <c r="F20">
        <v>0.32</v>
      </c>
      <c r="G20">
        <v>0.19</v>
      </c>
      <c r="H20">
        <v>0.16</v>
      </c>
      <c r="I20">
        <v>0.16</v>
      </c>
      <c r="J20">
        <v>0.15</v>
      </c>
      <c r="K20">
        <v>0.12</v>
      </c>
      <c r="L20">
        <v>0.23</v>
      </c>
      <c r="M20">
        <v>0.26</v>
      </c>
      <c r="P20">
        <v>7</v>
      </c>
      <c r="Q20" s="2">
        <v>34.22</v>
      </c>
      <c r="R20" s="2">
        <v>79.56</v>
      </c>
      <c r="S20" s="2">
        <v>96.06</v>
      </c>
      <c r="T20" s="2">
        <v>99.51</v>
      </c>
      <c r="U20" s="2">
        <v>99.92</v>
      </c>
      <c r="V20" s="2">
        <v>99.96</v>
      </c>
      <c r="W20" s="2">
        <v>99.95</v>
      </c>
      <c r="X20" s="2">
        <v>99.92</v>
      </c>
      <c r="Y20" s="2">
        <v>99.96</v>
      </c>
      <c r="Z20" s="2">
        <v>99.97</v>
      </c>
      <c r="AA20" s="2">
        <v>99.96</v>
      </c>
      <c r="AC20">
        <v>7</v>
      </c>
      <c r="AD20" s="2">
        <v>65.75</v>
      </c>
      <c r="AE20" s="2">
        <v>20.43</v>
      </c>
      <c r="AF20" s="2">
        <v>3.87</v>
      </c>
      <c r="AG20" s="2">
        <v>0.47</v>
      </c>
      <c r="AH20" s="2">
        <v>0.04</v>
      </c>
      <c r="AI20" s="2">
        <v>0.01</v>
      </c>
      <c r="AJ20" s="2">
        <v>0</v>
      </c>
      <c r="AK20" s="2"/>
      <c r="AL20" s="2"/>
      <c r="AM20" s="2"/>
      <c r="AN20" s="2"/>
      <c r="AP20">
        <v>7</v>
      </c>
      <c r="AQ20" s="1">
        <v>0.03</v>
      </c>
      <c r="AR20" s="1">
        <v>0.01</v>
      </c>
      <c r="AS20" s="1">
        <v>7.0000000000000007E-2</v>
      </c>
      <c r="AT20" s="1">
        <v>0.02</v>
      </c>
      <c r="AU20" s="1">
        <v>0.04</v>
      </c>
      <c r="AV20" s="1">
        <v>0.03</v>
      </c>
      <c r="AW20" s="1">
        <v>0.05</v>
      </c>
      <c r="AX20" s="1"/>
      <c r="AY20" s="1"/>
      <c r="AZ20" s="1"/>
      <c r="BA20" s="1"/>
    </row>
    <row r="21" spans="1:53" x14ac:dyDescent="0.25">
      <c r="C21" s="2">
        <f>MIN(C14:C20)</f>
        <v>26.27</v>
      </c>
      <c r="D21" s="2">
        <f t="shared" ref="D21" si="1">MIN(D14:D20)</f>
        <v>4.83</v>
      </c>
      <c r="E21" s="2">
        <f t="shared" ref="E21" si="2">MIN(E14:E20)</f>
        <v>0.61</v>
      </c>
      <c r="F21" s="2">
        <f t="shared" ref="F21" si="3">MIN(F14:F20)</f>
        <v>0.16</v>
      </c>
      <c r="G21" s="2">
        <f t="shared" ref="G21" si="4">MIN(G14:G20)</f>
        <v>0.16</v>
      </c>
      <c r="H21" s="2">
        <f t="shared" ref="H21" si="5">MIN(H14:H20)</f>
        <v>0.16</v>
      </c>
      <c r="I21" s="2">
        <f t="shared" ref="I21" si="6">MIN(I14:I20)</f>
        <v>0.15</v>
      </c>
      <c r="J21" s="2">
        <f t="shared" ref="J21" si="7">MIN(J14:J20)</f>
        <v>0.15</v>
      </c>
      <c r="K21" s="2">
        <f t="shared" ref="K21" si="8">MIN(K14:K20)</f>
        <v>0.12</v>
      </c>
      <c r="L21" s="2">
        <f t="shared" ref="L21" si="9">MIN(L14:L20)</f>
        <v>0.15</v>
      </c>
      <c r="M21" s="2">
        <f t="shared" ref="M21" si="10">MIN(M14:M20)</f>
        <v>0.15</v>
      </c>
      <c r="N21" s="2"/>
    </row>
    <row r="22" spans="1:53" x14ac:dyDescent="0.25">
      <c r="A22" t="s">
        <v>19</v>
      </c>
      <c r="C22" t="s">
        <v>18</v>
      </c>
      <c r="AC22" t="s">
        <v>28</v>
      </c>
      <c r="AP22" t="s">
        <v>29</v>
      </c>
    </row>
    <row r="23" spans="1:53" x14ac:dyDescent="0.25">
      <c r="A23" t="s">
        <v>21</v>
      </c>
      <c r="B23" t="s">
        <v>17</v>
      </c>
      <c r="C23">
        <v>5</v>
      </c>
      <c r="D23">
        <v>6</v>
      </c>
      <c r="E23">
        <v>7</v>
      </c>
      <c r="F23">
        <v>8</v>
      </c>
      <c r="G23">
        <v>9</v>
      </c>
      <c r="H23">
        <v>10</v>
      </c>
      <c r="I23">
        <v>11</v>
      </c>
      <c r="J23">
        <v>12</v>
      </c>
      <c r="K23">
        <v>13</v>
      </c>
      <c r="L23">
        <v>14</v>
      </c>
      <c r="M23">
        <v>15</v>
      </c>
      <c r="P23" t="s">
        <v>27</v>
      </c>
      <c r="Q23">
        <v>5</v>
      </c>
      <c r="R23">
        <v>6</v>
      </c>
      <c r="S23">
        <v>7</v>
      </c>
      <c r="T23">
        <v>8</v>
      </c>
      <c r="U23">
        <v>9</v>
      </c>
      <c r="V23">
        <v>10</v>
      </c>
      <c r="W23">
        <v>11</v>
      </c>
      <c r="X23">
        <v>12</v>
      </c>
      <c r="Y23">
        <v>13</v>
      </c>
      <c r="Z23">
        <v>14</v>
      </c>
      <c r="AA23">
        <v>15</v>
      </c>
      <c r="AD23">
        <v>5</v>
      </c>
      <c r="AE23">
        <v>6</v>
      </c>
      <c r="AF23">
        <v>7</v>
      </c>
      <c r="AG23">
        <v>8</v>
      </c>
      <c r="AH23">
        <v>9</v>
      </c>
      <c r="AI23">
        <v>10</v>
      </c>
      <c r="AJ23">
        <v>11</v>
      </c>
      <c r="AQ23">
        <v>5</v>
      </c>
      <c r="AR23">
        <v>6</v>
      </c>
      <c r="AS23">
        <v>7</v>
      </c>
      <c r="AT23">
        <v>8</v>
      </c>
      <c r="AU23">
        <v>9</v>
      </c>
      <c r="AV23">
        <v>10</v>
      </c>
      <c r="AW23">
        <v>11</v>
      </c>
    </row>
    <row r="24" spans="1:53" x14ac:dyDescent="0.25">
      <c r="B24">
        <v>1</v>
      </c>
      <c r="C24" s="2">
        <v>13.49</v>
      </c>
      <c r="D24" s="2">
        <v>8.17</v>
      </c>
      <c r="E24" s="2">
        <v>1.72</v>
      </c>
      <c r="F24" s="2">
        <v>0.25</v>
      </c>
      <c r="G24" s="1">
        <v>0</v>
      </c>
      <c r="H24" s="1">
        <v>0.01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2"/>
      <c r="P24">
        <v>1</v>
      </c>
      <c r="Q24" s="2">
        <v>1.1599999999999999</v>
      </c>
      <c r="R24" s="2">
        <v>24.31</v>
      </c>
      <c r="S24" s="2">
        <v>68.2</v>
      </c>
      <c r="T24" s="2">
        <v>92.94</v>
      </c>
      <c r="U24" s="2">
        <v>99.22</v>
      </c>
      <c r="V24" s="2">
        <v>99.94</v>
      </c>
      <c r="W24" s="2">
        <v>100</v>
      </c>
      <c r="X24" s="2">
        <v>100</v>
      </c>
      <c r="Y24" s="2">
        <v>100</v>
      </c>
      <c r="Z24" s="2">
        <v>100</v>
      </c>
      <c r="AA24" s="2">
        <v>100</v>
      </c>
      <c r="AC24">
        <v>1</v>
      </c>
      <c r="AD24" s="2">
        <v>98.84</v>
      </c>
      <c r="AE24" s="2">
        <v>75.69</v>
      </c>
      <c r="AF24" s="2">
        <v>31.8</v>
      </c>
      <c r="AG24" s="2">
        <v>7.06</v>
      </c>
      <c r="AH24" s="2">
        <v>0.78</v>
      </c>
      <c r="AI24" s="2">
        <v>0.06</v>
      </c>
      <c r="AJ24" s="2">
        <v>0</v>
      </c>
      <c r="AK24" s="2"/>
      <c r="AL24" s="2"/>
      <c r="AM24" s="2"/>
      <c r="AN24" s="2"/>
      <c r="AP24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/>
      <c r="AY24" s="1"/>
      <c r="AZ24" s="1"/>
      <c r="BA24" s="1"/>
    </row>
    <row r="25" spans="1:53" x14ac:dyDescent="0.25">
      <c r="B25">
        <v>2</v>
      </c>
      <c r="C25" s="2">
        <v>13.39</v>
      </c>
      <c r="D25" s="2">
        <v>8.25</v>
      </c>
      <c r="E25" s="2">
        <v>2</v>
      </c>
      <c r="F25" s="2">
        <v>0.18</v>
      </c>
      <c r="G25" s="1">
        <v>0.01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2"/>
      <c r="P25">
        <v>2</v>
      </c>
      <c r="Q25" s="2">
        <v>1.3</v>
      </c>
      <c r="R25" s="2">
        <v>24.72</v>
      </c>
      <c r="S25" s="2">
        <v>68.819999999999993</v>
      </c>
      <c r="T25" s="2">
        <v>93.11</v>
      </c>
      <c r="U25" s="2">
        <v>99.23</v>
      </c>
      <c r="V25" s="2">
        <v>99.97</v>
      </c>
      <c r="W25" s="2">
        <v>100</v>
      </c>
      <c r="X25" s="2">
        <v>100</v>
      </c>
      <c r="Y25" s="2">
        <v>100</v>
      </c>
      <c r="Z25" s="2">
        <v>100</v>
      </c>
      <c r="AA25" s="2">
        <v>100</v>
      </c>
      <c r="AC25">
        <v>2</v>
      </c>
      <c r="AD25" s="2">
        <v>98.7</v>
      </c>
      <c r="AE25" s="2">
        <v>75.28</v>
      </c>
      <c r="AF25" s="2">
        <v>31.18</v>
      </c>
      <c r="AG25" s="2">
        <v>6.89</v>
      </c>
      <c r="AH25" s="2">
        <v>0.77</v>
      </c>
      <c r="AI25" s="2">
        <v>0.03</v>
      </c>
      <c r="AJ25" s="2">
        <v>0</v>
      </c>
      <c r="AK25" s="2"/>
      <c r="AL25" s="2"/>
      <c r="AM25" s="2"/>
      <c r="AN25" s="2"/>
      <c r="AP25">
        <v>2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/>
      <c r="AY25" s="1"/>
      <c r="AZ25" s="1"/>
      <c r="BA25" s="1"/>
    </row>
    <row r="26" spans="1:53" x14ac:dyDescent="0.25">
      <c r="B26">
        <v>3</v>
      </c>
      <c r="C26" s="2">
        <v>14.46</v>
      </c>
      <c r="D26" s="2">
        <v>7.68</v>
      </c>
      <c r="E26" s="2">
        <v>1.98</v>
      </c>
      <c r="F26" s="2">
        <v>0.16</v>
      </c>
      <c r="G26" s="1">
        <v>0.01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"/>
      <c r="P26">
        <v>3</v>
      </c>
      <c r="Q26" s="2">
        <v>1.06</v>
      </c>
      <c r="R26" s="2">
        <v>24.54</v>
      </c>
      <c r="S26" s="2">
        <v>67.81</v>
      </c>
      <c r="T26" s="2">
        <v>93.2</v>
      </c>
      <c r="U26" s="2">
        <v>99.12</v>
      </c>
      <c r="V26" s="2">
        <v>99.97</v>
      </c>
      <c r="W26" s="2">
        <v>100</v>
      </c>
      <c r="X26" s="2">
        <v>100</v>
      </c>
      <c r="Y26" s="2">
        <v>100</v>
      </c>
      <c r="Z26" s="2">
        <v>100</v>
      </c>
      <c r="AA26" s="2">
        <v>100</v>
      </c>
      <c r="AC26">
        <v>3</v>
      </c>
      <c r="AD26" s="2">
        <v>98.94</v>
      </c>
      <c r="AE26" s="2">
        <v>75.459999999999994</v>
      </c>
      <c r="AF26" s="2">
        <v>32.19</v>
      </c>
      <c r="AG26" s="2">
        <v>6.8</v>
      </c>
      <c r="AH26" s="2">
        <v>0.88</v>
      </c>
      <c r="AI26" s="2">
        <v>0.03</v>
      </c>
      <c r="AJ26" s="2">
        <v>0</v>
      </c>
      <c r="AK26" s="2"/>
      <c r="AL26" s="2"/>
      <c r="AM26" s="2"/>
      <c r="AN26" s="2"/>
      <c r="AP26">
        <v>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/>
      <c r="AY26" s="1"/>
      <c r="AZ26" s="1"/>
      <c r="BA26" s="1"/>
    </row>
    <row r="27" spans="1:53" x14ac:dyDescent="0.25">
      <c r="B27">
        <v>4</v>
      </c>
      <c r="C27" s="2">
        <v>13.39</v>
      </c>
      <c r="D27" s="2">
        <v>8.0500000000000007</v>
      </c>
      <c r="E27" s="2">
        <v>1.87</v>
      </c>
      <c r="F27" s="2">
        <v>0.27</v>
      </c>
      <c r="G27" s="1">
        <v>0</v>
      </c>
      <c r="H27" s="1">
        <v>0</v>
      </c>
      <c r="I27" s="1">
        <v>0.01</v>
      </c>
      <c r="J27" s="1">
        <v>0</v>
      </c>
      <c r="K27" s="1">
        <v>0</v>
      </c>
      <c r="L27" s="1">
        <v>0</v>
      </c>
      <c r="M27" s="1">
        <v>0</v>
      </c>
      <c r="N27" s="2"/>
      <c r="P27">
        <v>4</v>
      </c>
      <c r="Q27" s="2">
        <v>1.3</v>
      </c>
      <c r="R27" s="2">
        <v>23.94</v>
      </c>
      <c r="S27" s="2">
        <v>69.260000000000005</v>
      </c>
      <c r="T27" s="2">
        <v>93.34</v>
      </c>
      <c r="U27" s="2">
        <v>99.1</v>
      </c>
      <c r="V27" s="2">
        <v>99.94</v>
      </c>
      <c r="W27" s="2">
        <v>100</v>
      </c>
      <c r="X27" s="2">
        <v>100</v>
      </c>
      <c r="Y27" s="2">
        <v>100</v>
      </c>
      <c r="Z27" s="2">
        <v>100</v>
      </c>
      <c r="AA27" s="2">
        <v>100</v>
      </c>
      <c r="AC27">
        <v>4</v>
      </c>
      <c r="AD27" s="2">
        <v>98.7</v>
      </c>
      <c r="AE27" s="2">
        <v>76.06</v>
      </c>
      <c r="AF27" s="2">
        <v>30.74</v>
      </c>
      <c r="AG27" s="2">
        <v>6.66</v>
      </c>
      <c r="AH27" s="2">
        <v>0.9</v>
      </c>
      <c r="AI27" s="2">
        <v>0.06</v>
      </c>
      <c r="AJ27" s="2">
        <v>0</v>
      </c>
      <c r="AK27" s="2"/>
      <c r="AL27" s="2"/>
      <c r="AM27" s="2"/>
      <c r="AN27" s="2"/>
      <c r="AP27">
        <v>4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/>
      <c r="AY27" s="1"/>
      <c r="AZ27" s="1"/>
      <c r="BA27" s="1"/>
    </row>
    <row r="28" spans="1:53" x14ac:dyDescent="0.25">
      <c r="B28">
        <v>5</v>
      </c>
      <c r="C28" s="2">
        <v>13.46</v>
      </c>
      <c r="D28" s="2">
        <v>8.27</v>
      </c>
      <c r="E28" s="2">
        <v>1.81</v>
      </c>
      <c r="F28" s="2">
        <v>0.21</v>
      </c>
      <c r="G28" s="1">
        <v>0.02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2"/>
      <c r="P28">
        <v>5</v>
      </c>
      <c r="Q28" s="2">
        <v>1.37</v>
      </c>
      <c r="R28" s="2">
        <v>24.56</v>
      </c>
      <c r="S28" s="2">
        <v>68.13</v>
      </c>
      <c r="T28" s="2">
        <v>93.32</v>
      </c>
      <c r="U28" s="2">
        <v>99.26</v>
      </c>
      <c r="V28" s="2">
        <v>99.93</v>
      </c>
      <c r="W28" s="2">
        <v>100</v>
      </c>
      <c r="X28" s="2">
        <v>100</v>
      </c>
      <c r="Y28" s="2">
        <v>100</v>
      </c>
      <c r="Z28" s="2">
        <v>100</v>
      </c>
      <c r="AA28" s="2">
        <v>100</v>
      </c>
      <c r="AC28">
        <v>5</v>
      </c>
      <c r="AD28" s="2">
        <v>98.63</v>
      </c>
      <c r="AE28" s="2">
        <v>75.44</v>
      </c>
      <c r="AF28" s="2">
        <v>31.87</v>
      </c>
      <c r="AG28" s="2">
        <v>6.68</v>
      </c>
      <c r="AH28" s="2">
        <v>0.74</v>
      </c>
      <c r="AI28" s="2">
        <v>7.0000000000000007E-2</v>
      </c>
      <c r="AJ28" s="2">
        <v>0</v>
      </c>
      <c r="AK28" s="2"/>
      <c r="AL28" s="2"/>
      <c r="AM28" s="2"/>
      <c r="AN28" s="2"/>
      <c r="AP28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/>
      <c r="AY28" s="1"/>
      <c r="AZ28" s="1"/>
      <c r="BA28" s="1"/>
    </row>
    <row r="29" spans="1:53" x14ac:dyDescent="0.25">
      <c r="B29">
        <v>6</v>
      </c>
      <c r="C29" s="2">
        <v>13.66</v>
      </c>
      <c r="D29" s="2">
        <v>8.07</v>
      </c>
      <c r="E29" s="2">
        <v>1.87</v>
      </c>
      <c r="F29" s="2">
        <v>0.19</v>
      </c>
      <c r="G29" s="1">
        <v>0.02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2"/>
      <c r="P29">
        <v>6</v>
      </c>
      <c r="Q29" s="2">
        <v>1.4</v>
      </c>
      <c r="R29" s="2">
        <v>23.93</v>
      </c>
      <c r="S29" s="2">
        <v>68.989999999999995</v>
      </c>
      <c r="T29" s="2">
        <v>93.1</v>
      </c>
      <c r="U29" s="2">
        <v>99.25</v>
      </c>
      <c r="V29" s="2">
        <v>99.95</v>
      </c>
      <c r="W29" s="2">
        <v>100</v>
      </c>
      <c r="X29" s="2">
        <v>100</v>
      </c>
      <c r="Y29" s="2">
        <v>100</v>
      </c>
      <c r="Z29" s="2">
        <v>100</v>
      </c>
      <c r="AA29" s="2">
        <v>100</v>
      </c>
      <c r="AC29">
        <v>6</v>
      </c>
      <c r="AD29" s="2">
        <v>98.6</v>
      </c>
      <c r="AE29" s="2">
        <v>76.069999999999993</v>
      </c>
      <c r="AF29" s="2">
        <v>31.01</v>
      </c>
      <c r="AG29" s="2">
        <v>6.9</v>
      </c>
      <c r="AH29" s="2">
        <v>0.75</v>
      </c>
      <c r="AI29" s="2">
        <v>0.05</v>
      </c>
      <c r="AJ29" s="2">
        <v>0</v>
      </c>
      <c r="AK29" s="2"/>
      <c r="AL29" s="2"/>
      <c r="AM29" s="2"/>
      <c r="AN29" s="2"/>
      <c r="AP29">
        <v>6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/>
      <c r="AY29" s="1"/>
      <c r="AZ29" s="1"/>
      <c r="BA29" s="1"/>
    </row>
    <row r="30" spans="1:53" x14ac:dyDescent="0.25">
      <c r="B30">
        <v>7</v>
      </c>
      <c r="C30" s="2">
        <v>13.21</v>
      </c>
      <c r="D30" s="2">
        <v>7.93</v>
      </c>
      <c r="E30" s="2">
        <v>1.73</v>
      </c>
      <c r="F30" s="2">
        <v>0.12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2"/>
      <c r="P30">
        <v>7</v>
      </c>
      <c r="Q30" s="2">
        <v>1.42</v>
      </c>
      <c r="R30" s="2">
        <v>24.24</v>
      </c>
      <c r="S30" s="2">
        <v>68.55</v>
      </c>
      <c r="T30" s="2">
        <v>93.09</v>
      </c>
      <c r="U30" s="2">
        <v>99.16</v>
      </c>
      <c r="V30" s="2">
        <v>99.96</v>
      </c>
      <c r="W30" s="2">
        <v>99.99</v>
      </c>
      <c r="X30" s="2">
        <v>100</v>
      </c>
      <c r="Y30" s="2">
        <v>100</v>
      </c>
      <c r="Z30" s="2">
        <v>100</v>
      </c>
      <c r="AA30" s="2">
        <v>100</v>
      </c>
      <c r="AC30">
        <v>7</v>
      </c>
      <c r="AD30" s="2">
        <v>98.58</v>
      </c>
      <c r="AE30" s="2">
        <v>75.760000000000005</v>
      </c>
      <c r="AF30" s="2">
        <v>31.45</v>
      </c>
      <c r="AG30" s="2">
        <v>6.91</v>
      </c>
      <c r="AH30" s="2">
        <v>0.84</v>
      </c>
      <c r="AI30" s="2">
        <v>0.04</v>
      </c>
      <c r="AJ30" s="2">
        <v>0.01</v>
      </c>
      <c r="AK30" s="2"/>
      <c r="AL30" s="2"/>
      <c r="AM30" s="2"/>
      <c r="AN30" s="2"/>
      <c r="AP30">
        <v>7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/>
      <c r="AY30" s="1"/>
      <c r="AZ30" s="1"/>
      <c r="BA30" s="1"/>
    </row>
    <row r="31" spans="1:53" x14ac:dyDescent="0.25">
      <c r="C31" s="2">
        <f>MIN(C24:C30)</f>
        <v>13.21</v>
      </c>
      <c r="D31" s="2">
        <f t="shared" ref="D31" si="11">MIN(D24:D30)</f>
        <v>7.68</v>
      </c>
      <c r="E31" s="2">
        <f t="shared" ref="E31" si="12">MIN(E24:E30)</f>
        <v>1.72</v>
      </c>
      <c r="F31" s="2">
        <f t="shared" ref="F31" si="13">MIN(F24:F30)</f>
        <v>0.12</v>
      </c>
      <c r="G31" s="1">
        <f t="shared" ref="G31" si="14">MIN(G24:G30)</f>
        <v>0</v>
      </c>
      <c r="H31" s="1">
        <f t="shared" ref="H31" si="15">MIN(H24:H30)</f>
        <v>0</v>
      </c>
      <c r="I31" s="1">
        <f t="shared" ref="I31" si="16">MIN(I24:I30)</f>
        <v>0</v>
      </c>
      <c r="J31" s="1">
        <f t="shared" ref="J31" si="17">MIN(J24:J30)</f>
        <v>0</v>
      </c>
      <c r="K31" s="1">
        <f t="shared" ref="K31" si="18">MIN(K24:K30)</f>
        <v>0</v>
      </c>
      <c r="L31" s="1">
        <f t="shared" ref="L31" si="19">MIN(L24:L30)</f>
        <v>0</v>
      </c>
      <c r="M31" s="1">
        <f t="shared" ref="M31" si="20">MIN(M24:M30)</f>
        <v>0</v>
      </c>
      <c r="N31" s="2"/>
    </row>
    <row r="33" spans="2:62" x14ac:dyDescent="0.25">
      <c r="B33" t="s">
        <v>30</v>
      </c>
      <c r="P33" t="s">
        <v>31</v>
      </c>
      <c r="AC33" t="s">
        <v>31</v>
      </c>
      <c r="AP33" t="s">
        <v>31</v>
      </c>
    </row>
    <row r="34" spans="2:62" x14ac:dyDescent="0.25">
      <c r="B34" t="s">
        <v>23</v>
      </c>
      <c r="C34">
        <v>5</v>
      </c>
      <c r="D34">
        <v>6</v>
      </c>
      <c r="E34">
        <v>7</v>
      </c>
      <c r="F34">
        <v>8</v>
      </c>
      <c r="G34">
        <v>9</v>
      </c>
      <c r="H34">
        <v>10</v>
      </c>
      <c r="I34">
        <v>11</v>
      </c>
      <c r="J34">
        <v>12</v>
      </c>
      <c r="K34">
        <v>13</v>
      </c>
      <c r="L34">
        <v>14</v>
      </c>
      <c r="M34">
        <v>15</v>
      </c>
      <c r="P34" t="s">
        <v>23</v>
      </c>
      <c r="Q34">
        <v>5</v>
      </c>
      <c r="R34">
        <v>6</v>
      </c>
      <c r="S34">
        <v>7</v>
      </c>
      <c r="T34">
        <v>8</v>
      </c>
      <c r="U34">
        <v>9</v>
      </c>
      <c r="V34">
        <v>10</v>
      </c>
      <c r="W34">
        <v>11</v>
      </c>
      <c r="X34">
        <v>12</v>
      </c>
      <c r="Y34">
        <v>13</v>
      </c>
      <c r="Z34">
        <v>14</v>
      </c>
      <c r="AA34">
        <v>15</v>
      </c>
      <c r="AC34" t="s">
        <v>23</v>
      </c>
      <c r="AD34">
        <v>5</v>
      </c>
      <c r="AE34">
        <v>6</v>
      </c>
      <c r="AF34">
        <v>7</v>
      </c>
      <c r="AG34">
        <v>8</v>
      </c>
      <c r="AH34">
        <v>9</v>
      </c>
      <c r="AI34">
        <v>10</v>
      </c>
      <c r="AJ34">
        <v>11</v>
      </c>
      <c r="AP34" t="s">
        <v>23</v>
      </c>
      <c r="AQ34">
        <v>5</v>
      </c>
      <c r="AR34">
        <v>6</v>
      </c>
      <c r="AS34">
        <v>7</v>
      </c>
      <c r="AT34">
        <v>8</v>
      </c>
      <c r="AU34">
        <v>9</v>
      </c>
      <c r="AV34">
        <v>10</v>
      </c>
      <c r="AW34">
        <v>11</v>
      </c>
      <c r="BC34" t="s">
        <v>61</v>
      </c>
    </row>
    <row r="35" spans="2:62" x14ac:dyDescent="0.25">
      <c r="B35" t="s">
        <v>24</v>
      </c>
      <c r="C35" s="2">
        <f>C10</f>
        <v>35.15</v>
      </c>
      <c r="D35" s="2">
        <f t="shared" ref="D35:M35" si="21">D10</f>
        <v>9.66</v>
      </c>
      <c r="E35" s="2">
        <f t="shared" si="21"/>
        <v>6.53</v>
      </c>
      <c r="F35" s="2">
        <f t="shared" si="21"/>
        <v>6.5</v>
      </c>
      <c r="G35" s="2">
        <f t="shared" si="21"/>
        <v>5.99</v>
      </c>
      <c r="H35" s="2">
        <f t="shared" si="21"/>
        <v>6.49</v>
      </c>
      <c r="I35" s="2">
        <f t="shared" si="21"/>
        <v>6.29</v>
      </c>
      <c r="J35" s="2">
        <f t="shared" si="21"/>
        <v>6.28</v>
      </c>
      <c r="K35" s="2">
        <f t="shared" si="21"/>
        <v>6.23</v>
      </c>
      <c r="L35" s="2">
        <f t="shared" si="21"/>
        <v>6.27</v>
      </c>
      <c r="M35" s="2">
        <f t="shared" si="21"/>
        <v>6.25</v>
      </c>
      <c r="N35" s="2"/>
      <c r="P35" t="s">
        <v>24</v>
      </c>
      <c r="Q35" s="2">
        <f>Q9</f>
        <v>21.34</v>
      </c>
      <c r="R35" s="2">
        <f t="shared" ref="R35:AA35" si="22">R9</f>
        <v>39.24</v>
      </c>
      <c r="S35" s="2">
        <f t="shared" si="22"/>
        <v>42.41</v>
      </c>
      <c r="T35" s="2">
        <f t="shared" si="22"/>
        <v>42.31</v>
      </c>
      <c r="U35" s="2">
        <f t="shared" si="22"/>
        <v>43.6</v>
      </c>
      <c r="V35" s="2">
        <f t="shared" si="22"/>
        <v>42.48</v>
      </c>
      <c r="W35" s="2">
        <f t="shared" si="22"/>
        <v>42.41</v>
      </c>
      <c r="X35" s="2">
        <f t="shared" si="22"/>
        <v>42.41</v>
      </c>
      <c r="Y35" s="2">
        <f t="shared" si="22"/>
        <v>42.74</v>
      </c>
      <c r="Z35" s="2">
        <f t="shared" si="22"/>
        <v>42.3</v>
      </c>
      <c r="AA35" s="2">
        <f t="shared" si="22"/>
        <v>42</v>
      </c>
      <c r="AC35" t="s">
        <v>24</v>
      </c>
      <c r="AD35" s="2">
        <f>AD9</f>
        <v>40.15</v>
      </c>
      <c r="AE35" s="2">
        <f t="shared" ref="AE35:AJ35" si="23">AE9</f>
        <v>5.98</v>
      </c>
      <c r="AF35" s="2">
        <f t="shared" si="23"/>
        <v>0.6</v>
      </c>
      <c r="AG35" s="2">
        <f t="shared" si="23"/>
        <v>0.03</v>
      </c>
      <c r="AH35" s="2">
        <f t="shared" si="23"/>
        <v>0</v>
      </c>
      <c r="AI35" s="2">
        <f t="shared" si="23"/>
        <v>0</v>
      </c>
      <c r="AJ35" s="2">
        <f t="shared" si="23"/>
        <v>0</v>
      </c>
      <c r="AK35" s="2"/>
      <c r="AL35" s="2"/>
      <c r="AM35" s="2"/>
      <c r="AN35" s="2"/>
      <c r="AP35" t="s">
        <v>24</v>
      </c>
      <c r="AQ35" s="1">
        <f>AQ9</f>
        <v>38.51</v>
      </c>
      <c r="AR35" s="1">
        <f t="shared" ref="AR35:AW35" si="24">AR9</f>
        <v>54.78</v>
      </c>
      <c r="AS35" s="1">
        <f t="shared" si="24"/>
        <v>56.99</v>
      </c>
      <c r="AT35" s="1">
        <f t="shared" si="24"/>
        <v>57.66</v>
      </c>
      <c r="AU35" s="1">
        <f t="shared" si="24"/>
        <v>56.4</v>
      </c>
      <c r="AV35" s="1">
        <f t="shared" si="24"/>
        <v>57.52</v>
      </c>
      <c r="AW35" s="1">
        <f t="shared" si="24"/>
        <v>57.59</v>
      </c>
      <c r="AX35" s="2"/>
      <c r="AY35" s="2"/>
      <c r="AZ35" s="2"/>
      <c r="BA35" s="2"/>
      <c r="BC35" s="1">
        <f>AQ35+AD35+Q35</f>
        <v>100</v>
      </c>
      <c r="BD35" s="1">
        <f t="shared" ref="BD35:BI37" si="25">AR35+AE35+R35</f>
        <v>100</v>
      </c>
      <c r="BE35" s="1">
        <f t="shared" si="25"/>
        <v>100</v>
      </c>
      <c r="BF35" s="1">
        <f t="shared" si="25"/>
        <v>100</v>
      </c>
      <c r="BG35" s="1">
        <f t="shared" si="25"/>
        <v>100</v>
      </c>
      <c r="BH35" s="1">
        <f t="shared" si="25"/>
        <v>100</v>
      </c>
      <c r="BI35" s="1">
        <f>AW35+AJ35+W35</f>
        <v>100</v>
      </c>
      <c r="BJ35" s="1"/>
    </row>
    <row r="36" spans="2:62" x14ac:dyDescent="0.25">
      <c r="B36" t="s">
        <v>22</v>
      </c>
      <c r="C36" s="2">
        <f>C21</f>
        <v>26.27</v>
      </c>
      <c r="D36" s="2">
        <f t="shared" ref="D36:M36" si="26">D21</f>
        <v>4.83</v>
      </c>
      <c r="E36" s="2">
        <f t="shared" si="26"/>
        <v>0.61</v>
      </c>
      <c r="F36" s="2">
        <f t="shared" si="26"/>
        <v>0.16</v>
      </c>
      <c r="G36" s="2">
        <f t="shared" si="26"/>
        <v>0.16</v>
      </c>
      <c r="H36" s="2">
        <f t="shared" si="26"/>
        <v>0.16</v>
      </c>
      <c r="I36" s="2">
        <f t="shared" si="26"/>
        <v>0.15</v>
      </c>
      <c r="J36" s="2">
        <f t="shared" si="26"/>
        <v>0.15</v>
      </c>
      <c r="K36" s="2">
        <f t="shared" si="26"/>
        <v>0.12</v>
      </c>
      <c r="L36" s="2">
        <f t="shared" si="26"/>
        <v>0.15</v>
      </c>
      <c r="M36" s="2">
        <f t="shared" si="26"/>
        <v>0.15</v>
      </c>
      <c r="N36" s="2"/>
      <c r="P36" t="s">
        <v>22</v>
      </c>
      <c r="Q36" s="2">
        <f>Q20</f>
        <v>34.22</v>
      </c>
      <c r="R36" s="2">
        <f t="shared" ref="R36:AA36" si="27">R20</f>
        <v>79.56</v>
      </c>
      <c r="S36" s="2">
        <f t="shared" si="27"/>
        <v>96.06</v>
      </c>
      <c r="T36" s="2">
        <f t="shared" si="27"/>
        <v>99.51</v>
      </c>
      <c r="U36" s="2">
        <f t="shared" si="27"/>
        <v>99.92</v>
      </c>
      <c r="V36" s="2">
        <f t="shared" si="27"/>
        <v>99.96</v>
      </c>
      <c r="W36" s="2">
        <f t="shared" si="27"/>
        <v>99.95</v>
      </c>
      <c r="X36" s="2">
        <f t="shared" si="27"/>
        <v>99.92</v>
      </c>
      <c r="Y36" s="2">
        <f t="shared" si="27"/>
        <v>99.96</v>
      </c>
      <c r="Z36" s="2">
        <f t="shared" si="27"/>
        <v>99.97</v>
      </c>
      <c r="AA36" s="2">
        <f t="shared" si="27"/>
        <v>99.96</v>
      </c>
      <c r="AC36" t="s">
        <v>22</v>
      </c>
      <c r="AD36" s="2">
        <f>AD20</f>
        <v>65.75</v>
      </c>
      <c r="AE36" s="2">
        <f t="shared" ref="AE36:AJ36" si="28">AE20</f>
        <v>20.43</v>
      </c>
      <c r="AF36" s="2">
        <f t="shared" si="28"/>
        <v>3.87</v>
      </c>
      <c r="AG36" s="2">
        <f t="shared" si="28"/>
        <v>0.47</v>
      </c>
      <c r="AH36" s="2">
        <f t="shared" si="28"/>
        <v>0.04</v>
      </c>
      <c r="AI36" s="2">
        <f t="shared" si="28"/>
        <v>0.01</v>
      </c>
      <c r="AJ36" s="2">
        <f t="shared" si="28"/>
        <v>0</v>
      </c>
      <c r="AK36" s="2"/>
      <c r="AL36" s="2"/>
      <c r="AM36" s="2"/>
      <c r="AN36" s="2"/>
      <c r="AP36" t="s">
        <v>22</v>
      </c>
      <c r="AQ36" s="1">
        <f>AQ20</f>
        <v>0.03</v>
      </c>
      <c r="AR36" s="1">
        <f t="shared" ref="AR36:AW36" si="29">AR20</f>
        <v>0.01</v>
      </c>
      <c r="AS36" s="1">
        <f t="shared" si="29"/>
        <v>7.0000000000000007E-2</v>
      </c>
      <c r="AT36" s="1">
        <f t="shared" si="29"/>
        <v>0.02</v>
      </c>
      <c r="AU36" s="1">
        <f t="shared" si="29"/>
        <v>0.04</v>
      </c>
      <c r="AV36" s="1">
        <f t="shared" si="29"/>
        <v>0.03</v>
      </c>
      <c r="AW36" s="1">
        <f t="shared" si="29"/>
        <v>0.05</v>
      </c>
      <c r="AX36" s="2"/>
      <c r="AY36" s="2"/>
      <c r="AZ36" s="2"/>
      <c r="BA36" s="2"/>
      <c r="BC36" s="1">
        <f t="shared" ref="BC36:BC37" si="30">AQ36+AD36+Q36</f>
        <v>100</v>
      </c>
      <c r="BD36" s="1">
        <f t="shared" si="25"/>
        <v>100</v>
      </c>
      <c r="BE36" s="1">
        <f t="shared" si="25"/>
        <v>100</v>
      </c>
      <c r="BF36" s="1">
        <f t="shared" si="25"/>
        <v>100</v>
      </c>
      <c r="BG36" s="1">
        <f t="shared" si="25"/>
        <v>100</v>
      </c>
      <c r="BH36" s="1">
        <f t="shared" si="25"/>
        <v>100</v>
      </c>
      <c r="BI36" s="1">
        <f t="shared" si="25"/>
        <v>100</v>
      </c>
      <c r="BJ36" s="1"/>
    </row>
    <row r="37" spans="2:62" x14ac:dyDescent="0.25">
      <c r="B37" t="s">
        <v>25</v>
      </c>
      <c r="C37" s="2">
        <f>C31</f>
        <v>13.21</v>
      </c>
      <c r="D37" s="2">
        <f t="shared" ref="D37:M37" si="31">D31</f>
        <v>7.68</v>
      </c>
      <c r="E37" s="2">
        <f t="shared" si="31"/>
        <v>1.72</v>
      </c>
      <c r="F37" s="2">
        <f t="shared" si="31"/>
        <v>0.12</v>
      </c>
      <c r="G37" s="2">
        <f t="shared" si="31"/>
        <v>0</v>
      </c>
      <c r="H37" s="2">
        <f t="shared" si="31"/>
        <v>0</v>
      </c>
      <c r="I37" s="2">
        <f t="shared" si="31"/>
        <v>0</v>
      </c>
      <c r="J37" s="2">
        <f t="shared" si="31"/>
        <v>0</v>
      </c>
      <c r="K37" s="2">
        <f t="shared" si="31"/>
        <v>0</v>
      </c>
      <c r="L37" s="2">
        <f t="shared" si="31"/>
        <v>0</v>
      </c>
      <c r="M37" s="2">
        <f t="shared" si="31"/>
        <v>0</v>
      </c>
      <c r="N37" s="2"/>
      <c r="P37" t="s">
        <v>25</v>
      </c>
      <c r="Q37" s="2">
        <f>Q30</f>
        <v>1.42</v>
      </c>
      <c r="R37" s="2">
        <f t="shared" ref="R37:AA37" si="32">R30</f>
        <v>24.24</v>
      </c>
      <c r="S37" s="2">
        <f t="shared" si="32"/>
        <v>68.55</v>
      </c>
      <c r="T37" s="2">
        <f t="shared" si="32"/>
        <v>93.09</v>
      </c>
      <c r="U37" s="2">
        <f t="shared" si="32"/>
        <v>99.16</v>
      </c>
      <c r="V37" s="2">
        <f t="shared" si="32"/>
        <v>99.96</v>
      </c>
      <c r="W37" s="2">
        <f t="shared" si="32"/>
        <v>99.99</v>
      </c>
      <c r="X37" s="2">
        <f t="shared" si="32"/>
        <v>100</v>
      </c>
      <c r="Y37" s="2">
        <f t="shared" si="32"/>
        <v>100</v>
      </c>
      <c r="Z37" s="2">
        <f t="shared" si="32"/>
        <v>100</v>
      </c>
      <c r="AA37" s="2">
        <f t="shared" si="32"/>
        <v>100</v>
      </c>
      <c r="AC37" t="s">
        <v>25</v>
      </c>
      <c r="AD37" s="2">
        <f>AD30</f>
        <v>98.58</v>
      </c>
      <c r="AE37" s="2">
        <f t="shared" ref="AE37:AJ37" si="33">AE30</f>
        <v>75.760000000000005</v>
      </c>
      <c r="AF37" s="2">
        <f t="shared" si="33"/>
        <v>31.45</v>
      </c>
      <c r="AG37" s="2">
        <f t="shared" si="33"/>
        <v>6.91</v>
      </c>
      <c r="AH37" s="2">
        <f t="shared" si="33"/>
        <v>0.84</v>
      </c>
      <c r="AI37" s="2">
        <f t="shared" si="33"/>
        <v>0.04</v>
      </c>
      <c r="AJ37" s="2">
        <f t="shared" si="33"/>
        <v>0.01</v>
      </c>
      <c r="AK37" s="2"/>
      <c r="AL37" s="2"/>
      <c r="AM37" s="2"/>
      <c r="AN37" s="2"/>
      <c r="AP37" t="s">
        <v>25</v>
      </c>
      <c r="AQ37" s="1">
        <f>AQ27</f>
        <v>0</v>
      </c>
      <c r="AR37" s="1">
        <f t="shared" ref="AR37:AW37" si="34">AR27</f>
        <v>0</v>
      </c>
      <c r="AS37" s="1">
        <f t="shared" si="34"/>
        <v>0</v>
      </c>
      <c r="AT37" s="1">
        <f t="shared" si="34"/>
        <v>0</v>
      </c>
      <c r="AU37" s="1">
        <f t="shared" si="34"/>
        <v>0</v>
      </c>
      <c r="AV37" s="1">
        <f t="shared" si="34"/>
        <v>0</v>
      </c>
      <c r="AW37" s="1">
        <f t="shared" si="34"/>
        <v>0</v>
      </c>
      <c r="AX37" s="2"/>
      <c r="AY37" s="2"/>
      <c r="AZ37" s="2"/>
      <c r="BA37" s="2"/>
      <c r="BC37" s="1">
        <f t="shared" si="30"/>
        <v>100</v>
      </c>
      <c r="BD37" s="1">
        <f t="shared" si="25"/>
        <v>100</v>
      </c>
      <c r="BE37" s="1">
        <f t="shared" si="25"/>
        <v>100</v>
      </c>
      <c r="BF37" s="1">
        <f t="shared" si="25"/>
        <v>100</v>
      </c>
      <c r="BG37" s="1">
        <f t="shared" si="25"/>
        <v>100</v>
      </c>
      <c r="BH37" s="1">
        <f t="shared" si="25"/>
        <v>100</v>
      </c>
      <c r="BI37" s="1">
        <f t="shared" si="25"/>
        <v>100</v>
      </c>
      <c r="BJ37" s="1"/>
    </row>
    <row r="40" spans="2:62" x14ac:dyDescent="0.25">
      <c r="B40" t="s">
        <v>26</v>
      </c>
    </row>
    <row r="41" spans="2:62" x14ac:dyDescent="0.25">
      <c r="B41" t="s">
        <v>32</v>
      </c>
    </row>
    <row r="42" spans="2:62" x14ac:dyDescent="0.25">
      <c r="B42" t="s">
        <v>33</v>
      </c>
    </row>
    <row r="43" spans="2:62" x14ac:dyDescent="0.25">
      <c r="B43" t="s">
        <v>34</v>
      </c>
    </row>
    <row r="46" spans="2:62" x14ac:dyDescent="0.25">
      <c r="B46" t="s">
        <v>35</v>
      </c>
    </row>
    <row r="48" spans="2:62" x14ac:dyDescent="0.25">
      <c r="B48" t="s">
        <v>36</v>
      </c>
    </row>
    <row r="52" spans="1:13" x14ac:dyDescent="0.25">
      <c r="B52" s="11" t="s">
        <v>58</v>
      </c>
      <c r="C52" s="11" t="s">
        <v>60</v>
      </c>
    </row>
    <row r="53" spans="1:13" x14ac:dyDescent="0.25">
      <c r="B53" t="s">
        <v>59</v>
      </c>
    </row>
    <row r="57" spans="1:13" x14ac:dyDescent="0.25">
      <c r="B57" t="s">
        <v>38</v>
      </c>
    </row>
    <row r="58" spans="1:13" x14ac:dyDescent="0.25">
      <c r="A58" t="s">
        <v>19</v>
      </c>
      <c r="C58" t="s">
        <v>18</v>
      </c>
    </row>
    <row r="59" spans="1:13" x14ac:dyDescent="0.25">
      <c r="A59" t="s">
        <v>20</v>
      </c>
      <c r="B59" t="s">
        <v>17</v>
      </c>
      <c r="C59">
        <v>5</v>
      </c>
      <c r="D59">
        <v>6</v>
      </c>
      <c r="E59">
        <v>7</v>
      </c>
      <c r="F59">
        <v>8</v>
      </c>
      <c r="G59">
        <v>9</v>
      </c>
      <c r="H59">
        <v>10</v>
      </c>
      <c r="I59">
        <v>11</v>
      </c>
    </row>
    <row r="60" spans="1:13" x14ac:dyDescent="0.25">
      <c r="B60">
        <v>1</v>
      </c>
      <c r="C60" s="2">
        <v>12</v>
      </c>
      <c r="D60" s="2">
        <v>7.83</v>
      </c>
      <c r="E60" s="2">
        <v>6.44</v>
      </c>
      <c r="F60" s="2">
        <v>6.37</v>
      </c>
      <c r="G60" s="2">
        <v>6.81</v>
      </c>
      <c r="H60" s="2">
        <v>7.22</v>
      </c>
      <c r="I60" s="2">
        <v>6.68</v>
      </c>
      <c r="J60" s="2"/>
      <c r="K60" s="2"/>
      <c r="L60" s="2"/>
      <c r="M60" s="2"/>
    </row>
    <row r="61" spans="1:13" x14ac:dyDescent="0.25">
      <c r="B61">
        <v>2</v>
      </c>
      <c r="C61" s="2">
        <v>12.03</v>
      </c>
      <c r="D61" s="2">
        <v>7.59</v>
      </c>
      <c r="E61" s="2">
        <v>6.8</v>
      </c>
      <c r="F61" s="2">
        <v>6.65</v>
      </c>
      <c r="G61" s="2">
        <v>6.52</v>
      </c>
      <c r="H61" s="2">
        <v>6.56</v>
      </c>
      <c r="I61" s="2">
        <v>6</v>
      </c>
      <c r="J61" s="2"/>
      <c r="K61" s="2"/>
      <c r="L61" s="2"/>
      <c r="M61" s="2"/>
    </row>
    <row r="62" spans="1:13" x14ac:dyDescent="0.25">
      <c r="B62">
        <v>3</v>
      </c>
      <c r="C62" s="2">
        <v>12.43</v>
      </c>
      <c r="D62" s="2">
        <v>7.5</v>
      </c>
      <c r="E62" s="2">
        <v>6.43</v>
      </c>
      <c r="F62" s="2">
        <v>6.51</v>
      </c>
      <c r="G62" s="2">
        <v>6.36</v>
      </c>
      <c r="H62" s="2">
        <v>6.69</v>
      </c>
      <c r="I62" s="2">
        <v>6.55</v>
      </c>
      <c r="J62" s="2"/>
      <c r="K62" s="2"/>
      <c r="L62" s="2"/>
      <c r="M62" s="2"/>
    </row>
    <row r="63" spans="1:13" x14ac:dyDescent="0.25">
      <c r="B63">
        <v>4</v>
      </c>
      <c r="C63" s="2">
        <v>11.9</v>
      </c>
      <c r="D63" s="2">
        <v>7.88</v>
      </c>
      <c r="E63" s="2">
        <v>6.82</v>
      </c>
      <c r="F63" s="2">
        <v>6.34</v>
      </c>
      <c r="G63" s="2">
        <v>6.33</v>
      </c>
      <c r="H63" s="2">
        <v>6.23</v>
      </c>
      <c r="I63" s="2">
        <v>6.95</v>
      </c>
      <c r="J63" s="2"/>
      <c r="K63" s="2"/>
      <c r="L63" s="2"/>
      <c r="M63" s="2"/>
    </row>
    <row r="64" spans="1:13" x14ac:dyDescent="0.25">
      <c r="B64">
        <v>5</v>
      </c>
      <c r="C64" s="2">
        <v>13.03</v>
      </c>
      <c r="D64" s="2">
        <v>9.59</v>
      </c>
      <c r="E64" s="2">
        <v>8.14</v>
      </c>
      <c r="F64" s="2">
        <v>7.79</v>
      </c>
      <c r="G64" s="2">
        <v>7.47</v>
      </c>
      <c r="H64" s="2">
        <v>8.24</v>
      </c>
      <c r="I64" s="2">
        <v>7.63</v>
      </c>
      <c r="J64" s="2"/>
      <c r="K64" s="2"/>
      <c r="L64" s="2"/>
      <c r="M64" s="2"/>
    </row>
    <row r="65" spans="1:13" x14ac:dyDescent="0.25">
      <c r="B65">
        <v>6</v>
      </c>
      <c r="C65" s="2">
        <v>26.91</v>
      </c>
      <c r="D65" s="2">
        <v>26.32</v>
      </c>
      <c r="E65" s="2">
        <v>25.52</v>
      </c>
      <c r="F65" s="2">
        <v>25.35</v>
      </c>
      <c r="G65" s="2">
        <v>24.63</v>
      </c>
      <c r="H65" s="2">
        <v>24.56</v>
      </c>
      <c r="I65" s="2">
        <v>24.92</v>
      </c>
      <c r="J65" s="2"/>
      <c r="K65" s="2"/>
      <c r="L65" s="2"/>
      <c r="M65" s="2"/>
    </row>
    <row r="66" spans="1:13" x14ac:dyDescent="0.25">
      <c r="B66">
        <v>7</v>
      </c>
      <c r="C66" s="2">
        <v>57.67</v>
      </c>
      <c r="D66" s="2">
        <v>57.58</v>
      </c>
      <c r="E66" s="2">
        <v>58.63</v>
      </c>
      <c r="F66" s="2">
        <v>58.28</v>
      </c>
      <c r="G66" s="2">
        <v>58.47</v>
      </c>
      <c r="H66" s="2">
        <v>58.09</v>
      </c>
      <c r="I66" s="2">
        <v>59.36</v>
      </c>
      <c r="J66" s="2"/>
      <c r="K66" s="2"/>
      <c r="L66" s="2"/>
      <c r="M66" s="2"/>
    </row>
    <row r="67" spans="1:13" x14ac:dyDescent="0.25">
      <c r="B67" t="s">
        <v>62</v>
      </c>
      <c r="C67" s="2">
        <f>MIN(C60:C66)</f>
        <v>11.9</v>
      </c>
      <c r="D67" s="2">
        <f t="shared" ref="D67:I67" si="35">MIN(D60:D66)</f>
        <v>7.5</v>
      </c>
      <c r="E67" s="2">
        <f t="shared" si="35"/>
        <v>6.43</v>
      </c>
      <c r="F67" s="2">
        <f t="shared" si="35"/>
        <v>6.34</v>
      </c>
      <c r="G67" s="2">
        <f t="shared" si="35"/>
        <v>6.33</v>
      </c>
      <c r="H67" s="2">
        <f t="shared" si="35"/>
        <v>6.23</v>
      </c>
      <c r="I67" s="2">
        <f t="shared" si="35"/>
        <v>6</v>
      </c>
      <c r="J67" s="2"/>
      <c r="K67" s="2"/>
      <c r="L67" s="2"/>
      <c r="M67" s="2"/>
    </row>
    <row r="69" spans="1:13" x14ac:dyDescent="0.25">
      <c r="A69" t="s">
        <v>19</v>
      </c>
      <c r="C69" t="s">
        <v>18</v>
      </c>
    </row>
    <row r="70" spans="1:13" x14ac:dyDescent="0.25">
      <c r="A70" t="s">
        <v>37</v>
      </c>
      <c r="B70" t="s">
        <v>17</v>
      </c>
      <c r="C70">
        <v>5</v>
      </c>
      <c r="D70">
        <v>6</v>
      </c>
      <c r="E70">
        <v>7</v>
      </c>
      <c r="F70">
        <v>8</v>
      </c>
      <c r="G70">
        <v>9</v>
      </c>
      <c r="H70">
        <v>10</v>
      </c>
      <c r="I70">
        <v>11</v>
      </c>
    </row>
    <row r="71" spans="1:13" x14ac:dyDescent="0.25">
      <c r="B71">
        <v>1</v>
      </c>
      <c r="C71" s="2">
        <v>0.28999999999999998</v>
      </c>
      <c r="D71" s="2">
        <v>0.22</v>
      </c>
      <c r="E71" s="2">
        <v>0.22</v>
      </c>
      <c r="F71" s="2">
        <v>0.18</v>
      </c>
      <c r="G71" s="2">
        <v>0.17</v>
      </c>
      <c r="H71" s="2">
        <v>0.14000000000000001</v>
      </c>
      <c r="I71" s="2">
        <v>0.18</v>
      </c>
    </row>
    <row r="72" spans="1:13" x14ac:dyDescent="0.25">
      <c r="B72">
        <v>2</v>
      </c>
      <c r="C72" s="2">
        <v>0.28999999999999998</v>
      </c>
      <c r="D72" s="2">
        <v>0.28999999999999998</v>
      </c>
      <c r="E72" s="2">
        <v>0.19</v>
      </c>
      <c r="F72" s="2">
        <v>0.2</v>
      </c>
      <c r="G72" s="2">
        <v>0.12</v>
      </c>
      <c r="H72" s="2">
        <v>0.21</v>
      </c>
      <c r="I72" s="2">
        <v>0.23</v>
      </c>
    </row>
    <row r="73" spans="1:13" x14ac:dyDescent="0.25">
      <c r="B73">
        <v>3</v>
      </c>
      <c r="C73" s="2">
        <v>0.46</v>
      </c>
      <c r="D73" s="2">
        <v>0.31</v>
      </c>
      <c r="E73" s="2">
        <v>0.26</v>
      </c>
      <c r="F73" s="2">
        <v>0.21</v>
      </c>
      <c r="G73" s="2">
        <v>0.19</v>
      </c>
      <c r="H73" s="2">
        <v>0.14000000000000001</v>
      </c>
      <c r="I73" s="2">
        <v>0.15</v>
      </c>
    </row>
    <row r="74" spans="1:13" x14ac:dyDescent="0.25">
      <c r="B74">
        <v>4</v>
      </c>
      <c r="C74" s="2">
        <v>0.22</v>
      </c>
      <c r="D74" s="2">
        <v>0.32</v>
      </c>
      <c r="E74" s="2">
        <v>0.4</v>
      </c>
      <c r="F74" s="2">
        <v>0.2</v>
      </c>
      <c r="G74" s="2">
        <v>0.15</v>
      </c>
      <c r="H74" s="2">
        <v>0.21</v>
      </c>
      <c r="I74" s="2">
        <v>0.15</v>
      </c>
    </row>
    <row r="75" spans="1:13" x14ac:dyDescent="0.25">
      <c r="B75">
        <v>5</v>
      </c>
      <c r="C75" s="2">
        <v>0.34</v>
      </c>
      <c r="D75" s="2">
        <v>0.33</v>
      </c>
      <c r="E75" s="2">
        <v>0.22</v>
      </c>
      <c r="F75" s="2">
        <v>0.15</v>
      </c>
      <c r="G75" s="2">
        <v>0.14000000000000001</v>
      </c>
      <c r="H75" s="2">
        <v>0.24</v>
      </c>
      <c r="I75" s="2">
        <v>0.21</v>
      </c>
    </row>
    <row r="76" spans="1:13" x14ac:dyDescent="0.25">
      <c r="B76">
        <v>6</v>
      </c>
      <c r="C76" s="2">
        <v>0.32</v>
      </c>
      <c r="D76" s="2">
        <v>0.31</v>
      </c>
      <c r="E76" s="2">
        <v>0.21</v>
      </c>
      <c r="F76" s="2">
        <v>0.13</v>
      </c>
      <c r="G76" s="2">
        <v>0.21</v>
      </c>
      <c r="H76" s="2">
        <v>0.17</v>
      </c>
      <c r="I76" s="2">
        <v>0.16</v>
      </c>
    </row>
    <row r="77" spans="1:13" x14ac:dyDescent="0.25">
      <c r="B77">
        <v>7</v>
      </c>
      <c r="C77" s="2">
        <v>0.26</v>
      </c>
      <c r="D77" s="2">
        <v>0.28999999999999998</v>
      </c>
      <c r="E77" s="2">
        <v>0.21</v>
      </c>
      <c r="F77" s="2">
        <v>0.22</v>
      </c>
      <c r="G77" s="2">
        <v>0.16</v>
      </c>
      <c r="H77" s="2">
        <v>0.2</v>
      </c>
      <c r="I77" s="2">
        <v>0.19</v>
      </c>
    </row>
    <row r="78" spans="1:13" x14ac:dyDescent="0.25">
      <c r="C78" s="2">
        <f>MIN(C71:C77)</f>
        <v>0.22</v>
      </c>
      <c r="D78" s="2">
        <f t="shared" ref="D78:I78" si="36">MIN(D71:D77)</f>
        <v>0.22</v>
      </c>
      <c r="E78" s="2">
        <f t="shared" si="36"/>
        <v>0.19</v>
      </c>
      <c r="F78" s="2">
        <f t="shared" si="36"/>
        <v>0.13</v>
      </c>
      <c r="G78" s="2">
        <f t="shared" si="36"/>
        <v>0.12</v>
      </c>
      <c r="H78" s="2">
        <f t="shared" si="36"/>
        <v>0.14000000000000001</v>
      </c>
      <c r="I78" s="2">
        <f t="shared" si="36"/>
        <v>0.15</v>
      </c>
    </row>
    <row r="80" spans="1:13" x14ac:dyDescent="0.25">
      <c r="C80" t="s">
        <v>18</v>
      </c>
    </row>
    <row r="81" spans="2:9" x14ac:dyDescent="0.25">
      <c r="B81" t="s">
        <v>17</v>
      </c>
      <c r="C81">
        <v>5</v>
      </c>
      <c r="D81">
        <v>6</v>
      </c>
      <c r="E81">
        <v>7</v>
      </c>
      <c r="F81">
        <v>8</v>
      </c>
      <c r="G81">
        <v>9</v>
      </c>
      <c r="H81">
        <v>10</v>
      </c>
      <c r="I81">
        <v>11</v>
      </c>
    </row>
    <row r="82" spans="2:9" x14ac:dyDescent="0.25">
      <c r="B82">
        <v>1</v>
      </c>
      <c r="C82" s="1">
        <v>0.01</v>
      </c>
      <c r="D82" s="1">
        <v>0</v>
      </c>
      <c r="E82" s="1">
        <v>0.01</v>
      </c>
      <c r="F82" s="1">
        <v>0</v>
      </c>
      <c r="G82" s="1">
        <v>0</v>
      </c>
      <c r="H82" s="1">
        <v>0</v>
      </c>
      <c r="I82" s="1">
        <v>0</v>
      </c>
    </row>
    <row r="83" spans="2:9" x14ac:dyDescent="0.25">
      <c r="B83">
        <v>2</v>
      </c>
      <c r="C83" s="1">
        <v>0.01</v>
      </c>
      <c r="D83" s="1">
        <v>0.01</v>
      </c>
      <c r="E83" s="1">
        <v>0</v>
      </c>
      <c r="F83" s="1">
        <v>0.01</v>
      </c>
      <c r="G83" s="1">
        <v>0</v>
      </c>
      <c r="H83" s="1">
        <v>0</v>
      </c>
      <c r="I83" s="1">
        <v>0</v>
      </c>
    </row>
    <row r="84" spans="2:9" x14ac:dyDescent="0.25">
      <c r="B84">
        <v>3</v>
      </c>
      <c r="C84" s="1">
        <v>0.02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2:9" x14ac:dyDescent="0.25">
      <c r="B85">
        <v>4</v>
      </c>
      <c r="C85" s="1">
        <v>0</v>
      </c>
      <c r="D85" s="1">
        <v>0</v>
      </c>
      <c r="E85" s="1">
        <v>0.01</v>
      </c>
      <c r="F85" s="1">
        <v>0</v>
      </c>
      <c r="G85" s="1">
        <v>0</v>
      </c>
      <c r="H85" s="1">
        <v>0</v>
      </c>
      <c r="I85" s="1">
        <v>0</v>
      </c>
    </row>
    <row r="86" spans="2:9" x14ac:dyDescent="0.25">
      <c r="B86">
        <v>5</v>
      </c>
      <c r="C86" s="1">
        <v>0</v>
      </c>
      <c r="D86" s="1">
        <v>0</v>
      </c>
      <c r="E86" s="1">
        <v>0</v>
      </c>
      <c r="F86" s="1">
        <v>0.01</v>
      </c>
      <c r="G86" s="1">
        <v>0</v>
      </c>
      <c r="H86" s="1">
        <v>0</v>
      </c>
      <c r="I86" s="1">
        <v>0</v>
      </c>
    </row>
    <row r="87" spans="2:9" x14ac:dyDescent="0.25">
      <c r="B87">
        <v>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2:9" x14ac:dyDescent="0.25">
      <c r="B88">
        <v>7</v>
      </c>
      <c r="C88" s="1">
        <v>0.01</v>
      </c>
      <c r="D88" s="1">
        <v>0.02</v>
      </c>
      <c r="E88" s="1">
        <v>0</v>
      </c>
      <c r="F88" s="1">
        <v>0.01</v>
      </c>
      <c r="G88" s="1">
        <v>0</v>
      </c>
      <c r="H88" s="1">
        <v>0</v>
      </c>
      <c r="I88" s="1">
        <v>0</v>
      </c>
    </row>
    <row r="89" spans="2:9" x14ac:dyDescent="0.25">
      <c r="C89" s="2">
        <f>MIN(C82:C88)</f>
        <v>0</v>
      </c>
      <c r="D89" s="2">
        <f t="shared" ref="D89:I89" si="37">MIN(D82:D88)</f>
        <v>0</v>
      </c>
      <c r="E89" s="2">
        <f t="shared" si="37"/>
        <v>0</v>
      </c>
      <c r="F89" s="2">
        <f t="shared" si="37"/>
        <v>0</v>
      </c>
      <c r="G89" s="2">
        <f t="shared" si="37"/>
        <v>0</v>
      </c>
      <c r="H89" s="2">
        <f t="shared" si="37"/>
        <v>0</v>
      </c>
      <c r="I89" s="2">
        <f t="shared" si="37"/>
        <v>0</v>
      </c>
    </row>
    <row r="90" spans="2:9" x14ac:dyDescent="0.25">
      <c r="C90" s="2"/>
      <c r="D90" s="2"/>
      <c r="E90" s="2"/>
      <c r="F90" s="2"/>
      <c r="G90" s="2"/>
      <c r="H90" s="2"/>
      <c r="I90" s="2"/>
    </row>
    <row r="91" spans="2:9" x14ac:dyDescent="0.25">
      <c r="C91" s="2"/>
      <c r="D91" s="2"/>
      <c r="E91" s="2"/>
      <c r="F91" s="2"/>
      <c r="G91" s="2"/>
      <c r="H91" s="2"/>
      <c r="I91" s="2"/>
    </row>
    <row r="92" spans="2:9" x14ac:dyDescent="0.25">
      <c r="C92" s="2"/>
      <c r="D92" s="2"/>
      <c r="E92" s="2"/>
      <c r="F92" s="2"/>
      <c r="G92" s="2"/>
      <c r="H92" s="2"/>
      <c r="I92" s="2"/>
    </row>
    <row r="93" spans="2:9" x14ac:dyDescent="0.25">
      <c r="B93" t="s">
        <v>24</v>
      </c>
      <c r="C93" s="2">
        <f>C67</f>
        <v>11.9</v>
      </c>
      <c r="D93" s="2">
        <f t="shared" ref="D93:I93" si="38">D67</f>
        <v>7.5</v>
      </c>
      <c r="E93" s="2">
        <f t="shared" si="38"/>
        <v>6.43</v>
      </c>
      <c r="F93" s="2">
        <f t="shared" si="38"/>
        <v>6.34</v>
      </c>
      <c r="G93" s="2">
        <f t="shared" si="38"/>
        <v>6.33</v>
      </c>
      <c r="H93" s="2">
        <f t="shared" si="38"/>
        <v>6.23</v>
      </c>
      <c r="I93" s="2">
        <f t="shared" si="38"/>
        <v>6</v>
      </c>
    </row>
    <row r="94" spans="2:9" x14ac:dyDescent="0.25">
      <c r="B94" t="s">
        <v>22</v>
      </c>
      <c r="C94" s="2">
        <f>C78</f>
        <v>0.22</v>
      </c>
      <c r="D94" s="2">
        <f t="shared" ref="D94:I94" si="39">D78</f>
        <v>0.22</v>
      </c>
      <c r="E94" s="2">
        <f t="shared" si="39"/>
        <v>0.19</v>
      </c>
      <c r="F94" s="2">
        <f t="shared" si="39"/>
        <v>0.13</v>
      </c>
      <c r="G94" s="2">
        <f t="shared" si="39"/>
        <v>0.12</v>
      </c>
      <c r="H94" s="2">
        <f t="shared" si="39"/>
        <v>0.14000000000000001</v>
      </c>
      <c r="I94" s="2">
        <f t="shared" si="39"/>
        <v>0.15</v>
      </c>
    </row>
    <row r="95" spans="2:9" x14ac:dyDescent="0.25">
      <c r="B95" t="s">
        <v>25</v>
      </c>
      <c r="C95" s="1">
        <f>C89</f>
        <v>0</v>
      </c>
      <c r="D95" s="1">
        <f t="shared" ref="D95:I95" si="40">D89</f>
        <v>0</v>
      </c>
      <c r="E95" s="1">
        <f t="shared" si="40"/>
        <v>0</v>
      </c>
      <c r="F95" s="1">
        <f t="shared" si="40"/>
        <v>0</v>
      </c>
      <c r="G95" s="1">
        <f t="shared" si="40"/>
        <v>0</v>
      </c>
      <c r="H95" s="1">
        <f t="shared" si="40"/>
        <v>0</v>
      </c>
      <c r="I95" s="1">
        <f t="shared" si="40"/>
        <v>0</v>
      </c>
    </row>
    <row r="97" spans="2:2" x14ac:dyDescent="0.25">
      <c r="B97" t="s">
        <v>43</v>
      </c>
    </row>
    <row r="99" spans="2:2" x14ac:dyDescent="0.25">
      <c r="B99" t="s">
        <v>44</v>
      </c>
    </row>
    <row r="100" spans="2:2" x14ac:dyDescent="0.25">
      <c r="B100" t="s">
        <v>45</v>
      </c>
    </row>
    <row r="101" spans="2:2" x14ac:dyDescent="0.25">
      <c r="B101" t="s">
        <v>46</v>
      </c>
    </row>
    <row r="102" spans="2:2" x14ac:dyDescent="0.25">
      <c r="B102" t="s">
        <v>47</v>
      </c>
    </row>
    <row r="103" spans="2:2" x14ac:dyDescent="0.25">
      <c r="B103" t="s">
        <v>48</v>
      </c>
    </row>
    <row r="104" spans="2:2" x14ac:dyDescent="0.25">
      <c r="B104" t="s">
        <v>49</v>
      </c>
    </row>
    <row r="105" spans="2:2" x14ac:dyDescent="0.25">
      <c r="B105" t="s">
        <v>50</v>
      </c>
    </row>
    <row r="107" spans="2:2" x14ac:dyDescent="0.25">
      <c r="B107" t="s">
        <v>51</v>
      </c>
    </row>
    <row r="108" spans="2:2" x14ac:dyDescent="0.25">
      <c r="B108" t="s">
        <v>52</v>
      </c>
    </row>
    <row r="109" spans="2:2" x14ac:dyDescent="0.25">
      <c r="B109" t="s">
        <v>53</v>
      </c>
    </row>
    <row r="110" spans="2:2" x14ac:dyDescent="0.25">
      <c r="B110" t="s">
        <v>54</v>
      </c>
    </row>
    <row r="113" spans="2:2" x14ac:dyDescent="0.25">
      <c r="B113" t="s">
        <v>55</v>
      </c>
    </row>
    <row r="114" spans="2:2" x14ac:dyDescent="0.25">
      <c r="B114" t="s">
        <v>39</v>
      </c>
    </row>
    <row r="116" spans="2:2" x14ac:dyDescent="0.25">
      <c r="B116" t="s">
        <v>40</v>
      </c>
    </row>
    <row r="117" spans="2:2" x14ac:dyDescent="0.25">
      <c r="B117" t="s">
        <v>56</v>
      </c>
    </row>
    <row r="118" spans="2:2" x14ac:dyDescent="0.25">
      <c r="B118" t="s">
        <v>41</v>
      </c>
    </row>
    <row r="119" spans="2:2" x14ac:dyDescent="0.25">
      <c r="B119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2"/>
  <sheetViews>
    <sheetView topLeftCell="A52" workbookViewId="0">
      <selection activeCell="C63" sqref="C63"/>
    </sheetView>
  </sheetViews>
  <sheetFormatPr defaultRowHeight="15" x14ac:dyDescent="0.25"/>
  <sheetData>
    <row r="1" spans="1:53" x14ac:dyDescent="0.25">
      <c r="A1" t="s">
        <v>63</v>
      </c>
    </row>
    <row r="2" spans="1:53" x14ac:dyDescent="0.25">
      <c r="A2" t="s">
        <v>64</v>
      </c>
    </row>
    <row r="4" spans="1:53" x14ac:dyDescent="0.25">
      <c r="A4" t="s">
        <v>19</v>
      </c>
      <c r="B4" t="s">
        <v>67</v>
      </c>
      <c r="C4" t="s">
        <v>18</v>
      </c>
      <c r="D4" t="s">
        <v>65</v>
      </c>
      <c r="P4" t="s">
        <v>14</v>
      </c>
      <c r="AC4" t="s">
        <v>28</v>
      </c>
      <c r="AP4" t="s">
        <v>29</v>
      </c>
    </row>
    <row r="5" spans="1:53" x14ac:dyDescent="0.25">
      <c r="A5" t="s">
        <v>20</v>
      </c>
      <c r="B5" t="s">
        <v>17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  <c r="P5" t="s">
        <v>27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AD5">
        <v>5</v>
      </c>
      <c r="AE5">
        <v>6</v>
      </c>
      <c r="AF5">
        <v>7</v>
      </c>
      <c r="AG5">
        <v>8</v>
      </c>
      <c r="AH5">
        <v>9</v>
      </c>
      <c r="AI5">
        <v>10</v>
      </c>
      <c r="AJ5">
        <v>11</v>
      </c>
      <c r="AQ5">
        <v>5</v>
      </c>
      <c r="AR5">
        <v>6</v>
      </c>
      <c r="AS5">
        <v>7</v>
      </c>
      <c r="AT5">
        <v>8</v>
      </c>
      <c r="AU5">
        <v>9</v>
      </c>
      <c r="AV5">
        <v>10</v>
      </c>
      <c r="AW5">
        <v>11</v>
      </c>
    </row>
    <row r="6" spans="1:53" x14ac:dyDescent="0.25">
      <c r="A6" t="s">
        <v>66</v>
      </c>
      <c r="B6">
        <v>1</v>
      </c>
      <c r="C6" s="12">
        <v>6.63</v>
      </c>
      <c r="D6" s="12">
        <v>7.07</v>
      </c>
      <c r="E6" s="12">
        <v>6.41</v>
      </c>
      <c r="F6" s="12">
        <v>6.85</v>
      </c>
      <c r="G6" s="12">
        <v>6.54</v>
      </c>
      <c r="H6" s="12">
        <v>6.53</v>
      </c>
      <c r="I6" s="12">
        <v>6.49</v>
      </c>
      <c r="J6" s="2"/>
      <c r="K6" s="2"/>
      <c r="L6" s="2"/>
      <c r="M6" s="2"/>
      <c r="N6" s="2"/>
      <c r="P6">
        <v>1</v>
      </c>
      <c r="Q6" s="2">
        <v>58.68</v>
      </c>
      <c r="R6" s="2">
        <v>93.81</v>
      </c>
      <c r="S6" s="2">
        <v>99.38</v>
      </c>
      <c r="T6" s="2">
        <v>99.95</v>
      </c>
      <c r="U6" s="2">
        <v>100</v>
      </c>
      <c r="V6" s="2">
        <v>100</v>
      </c>
      <c r="W6" s="2">
        <v>100</v>
      </c>
      <c r="X6" s="2"/>
      <c r="Y6" s="2"/>
      <c r="Z6" s="2"/>
      <c r="AA6" s="2"/>
      <c r="AC6">
        <v>1</v>
      </c>
      <c r="AD6" s="2">
        <v>41.32</v>
      </c>
      <c r="AE6" s="2">
        <v>6.19</v>
      </c>
      <c r="AF6" s="2">
        <v>0.62</v>
      </c>
      <c r="AG6" s="2">
        <v>0.05</v>
      </c>
      <c r="AH6" s="2">
        <v>0</v>
      </c>
      <c r="AI6" s="2">
        <v>0</v>
      </c>
      <c r="AJ6" s="2">
        <v>0</v>
      </c>
      <c r="AK6" s="2"/>
      <c r="AL6" s="2"/>
      <c r="AM6" s="2"/>
      <c r="AN6" s="2"/>
      <c r="AP6">
        <v>1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2"/>
      <c r="AY6" s="2"/>
      <c r="AZ6" s="2"/>
      <c r="BA6" s="2"/>
    </row>
    <row r="7" spans="1:53" x14ac:dyDescent="0.25">
      <c r="B7">
        <v>2</v>
      </c>
      <c r="C7" s="12">
        <v>6.59</v>
      </c>
      <c r="D7" s="12">
        <v>6.51</v>
      </c>
      <c r="E7" s="12">
        <v>6.52</v>
      </c>
      <c r="F7" s="12">
        <v>6.57</v>
      </c>
      <c r="G7" s="12">
        <v>6.7</v>
      </c>
      <c r="H7" s="12">
        <v>6.66</v>
      </c>
      <c r="I7" s="12">
        <v>6.5</v>
      </c>
      <c r="J7" s="2"/>
      <c r="K7" s="2"/>
      <c r="L7" s="2"/>
      <c r="M7" s="2"/>
      <c r="N7" s="2"/>
      <c r="P7">
        <v>2</v>
      </c>
      <c r="Q7" s="2">
        <v>59.27</v>
      </c>
      <c r="R7" s="2">
        <v>94.55</v>
      </c>
      <c r="S7" s="2">
        <v>99.45</v>
      </c>
      <c r="T7" s="2">
        <v>100</v>
      </c>
      <c r="U7" s="2">
        <v>100</v>
      </c>
      <c r="V7" s="2">
        <v>100</v>
      </c>
      <c r="W7" s="2">
        <v>100</v>
      </c>
      <c r="X7" s="2"/>
      <c r="Y7" s="2"/>
      <c r="Z7" s="2"/>
      <c r="AA7" s="2"/>
      <c r="AC7">
        <v>2</v>
      </c>
      <c r="AD7" s="2">
        <v>40.729999999999997</v>
      </c>
      <c r="AE7" s="2">
        <v>5.45</v>
      </c>
      <c r="AF7" s="2">
        <v>0.55000000000000004</v>
      </c>
      <c r="AG7" s="2">
        <v>0</v>
      </c>
      <c r="AH7" s="2">
        <v>0</v>
      </c>
      <c r="AI7" s="2">
        <v>0</v>
      </c>
      <c r="AJ7" s="2">
        <v>0</v>
      </c>
      <c r="AK7" s="2"/>
      <c r="AL7" s="2"/>
      <c r="AM7" s="2"/>
      <c r="AN7" s="2"/>
      <c r="AP7">
        <v>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2"/>
      <c r="AY7" s="2"/>
      <c r="AZ7" s="2"/>
      <c r="BA7" s="2"/>
    </row>
    <row r="8" spans="1:53" x14ac:dyDescent="0.25">
      <c r="B8">
        <v>3</v>
      </c>
      <c r="C8" s="12">
        <v>6.52</v>
      </c>
      <c r="D8" s="12">
        <v>6.57</v>
      </c>
      <c r="E8" s="12">
        <v>6.41</v>
      </c>
      <c r="F8" s="12">
        <v>6.33</v>
      </c>
      <c r="G8" s="12">
        <v>6.26</v>
      </c>
      <c r="H8" s="12">
        <v>6.74</v>
      </c>
      <c r="I8" s="12">
        <v>6.38</v>
      </c>
      <c r="J8" s="2"/>
      <c r="K8" s="2"/>
      <c r="L8" s="2"/>
      <c r="M8" s="2"/>
      <c r="N8" s="2"/>
      <c r="P8">
        <v>3</v>
      </c>
      <c r="Q8" s="2">
        <v>59.9</v>
      </c>
      <c r="R8" s="2">
        <v>94.31</v>
      </c>
      <c r="S8" s="2">
        <v>99.48</v>
      </c>
      <c r="T8" s="2">
        <v>99.97</v>
      </c>
      <c r="U8" s="2">
        <v>100</v>
      </c>
      <c r="V8" s="2">
        <v>100</v>
      </c>
      <c r="W8" s="2">
        <v>100</v>
      </c>
      <c r="X8" s="2"/>
      <c r="Y8" s="2"/>
      <c r="Z8" s="2"/>
      <c r="AA8" s="2"/>
      <c r="AC8">
        <v>3</v>
      </c>
      <c r="AD8" s="2">
        <v>40.1</v>
      </c>
      <c r="AE8" s="2">
        <v>5.69</v>
      </c>
      <c r="AF8" s="2">
        <v>0.52</v>
      </c>
      <c r="AG8" s="2">
        <v>0.03</v>
      </c>
      <c r="AH8" s="2">
        <v>0</v>
      </c>
      <c r="AI8" s="2">
        <v>0</v>
      </c>
      <c r="AJ8" s="2">
        <v>0</v>
      </c>
      <c r="AK8" s="2"/>
      <c r="AL8" s="2"/>
      <c r="AM8" s="2"/>
      <c r="AN8" s="2"/>
      <c r="AP8">
        <v>3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2"/>
      <c r="AY8" s="2"/>
      <c r="AZ8" s="2"/>
      <c r="BA8" s="2"/>
    </row>
    <row r="9" spans="1:53" x14ac:dyDescent="0.25">
      <c r="B9">
        <v>4</v>
      </c>
      <c r="C9" s="12">
        <v>6.77</v>
      </c>
      <c r="D9" s="12">
        <v>6.28</v>
      </c>
      <c r="E9" s="12">
        <v>6.85</v>
      </c>
      <c r="F9" s="12">
        <v>6.21</v>
      </c>
      <c r="G9" s="12">
        <v>6.55</v>
      </c>
      <c r="H9" s="12">
        <v>6.6</v>
      </c>
      <c r="I9" s="12">
        <v>6.74</v>
      </c>
      <c r="J9" s="2"/>
      <c r="K9" s="2"/>
      <c r="L9" s="2"/>
      <c r="M9" s="2"/>
      <c r="N9" s="2"/>
      <c r="P9">
        <v>4</v>
      </c>
      <c r="Q9" s="2">
        <v>59.4</v>
      </c>
      <c r="R9" s="2">
        <v>93.73</v>
      </c>
      <c r="S9" s="2">
        <v>99.46</v>
      </c>
      <c r="T9" s="2">
        <v>99.95</v>
      </c>
      <c r="U9" s="2">
        <v>100</v>
      </c>
      <c r="V9" s="2">
        <v>100</v>
      </c>
      <c r="W9" s="2">
        <v>100</v>
      </c>
      <c r="X9" s="2"/>
      <c r="Y9" s="2"/>
      <c r="Z9" s="2"/>
      <c r="AA9" s="2"/>
      <c r="AC9">
        <v>4</v>
      </c>
      <c r="AD9" s="2">
        <v>40.6</v>
      </c>
      <c r="AE9" s="2">
        <v>6.27</v>
      </c>
      <c r="AF9" s="2">
        <v>0.54</v>
      </c>
      <c r="AG9" s="2">
        <v>0.05</v>
      </c>
      <c r="AH9" s="2">
        <v>0</v>
      </c>
      <c r="AI9" s="2">
        <v>0</v>
      </c>
      <c r="AJ9" s="2">
        <v>0</v>
      </c>
      <c r="AK9" s="2"/>
      <c r="AL9" s="2"/>
      <c r="AM9" s="2"/>
      <c r="AN9" s="2"/>
      <c r="AP9">
        <v>4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2"/>
      <c r="AY9" s="2"/>
      <c r="AZ9" s="2"/>
      <c r="BA9" s="2"/>
    </row>
    <row r="10" spans="1:53" x14ac:dyDescent="0.25">
      <c r="B10">
        <v>5</v>
      </c>
      <c r="C10" s="12">
        <v>9.2899999999999991</v>
      </c>
      <c r="D10" s="12">
        <v>7.64</v>
      </c>
      <c r="E10" s="12">
        <v>7.95</v>
      </c>
      <c r="F10" s="12">
        <v>7.71</v>
      </c>
      <c r="G10" s="12">
        <v>7.53</v>
      </c>
      <c r="H10" s="12">
        <v>7.91</v>
      </c>
      <c r="I10" s="12">
        <v>8.1300000000000008</v>
      </c>
      <c r="J10" s="2"/>
      <c r="K10" s="2"/>
      <c r="L10" s="2"/>
      <c r="M10" s="2"/>
      <c r="N10" s="2"/>
      <c r="P10">
        <v>5</v>
      </c>
      <c r="Q10" s="2">
        <v>59.4</v>
      </c>
      <c r="R10" s="2">
        <v>91.92</v>
      </c>
      <c r="S10" s="2">
        <v>97.48</v>
      </c>
      <c r="T10" s="2">
        <v>98.04</v>
      </c>
      <c r="U10" s="2">
        <v>98.36</v>
      </c>
      <c r="V10" s="2">
        <v>98.11</v>
      </c>
      <c r="W10" s="2">
        <v>98.19</v>
      </c>
      <c r="X10" s="2"/>
      <c r="Y10" s="2"/>
      <c r="Z10" s="2"/>
      <c r="AA10" s="2"/>
      <c r="AC10">
        <v>5</v>
      </c>
      <c r="AD10" s="2">
        <v>39.369999999999997</v>
      </c>
      <c r="AE10" s="2">
        <v>6.33</v>
      </c>
      <c r="AF10" s="2">
        <v>0.64</v>
      </c>
      <c r="AG10" s="2">
        <v>7.0000000000000007E-2</v>
      </c>
      <c r="AH10" s="2">
        <v>0</v>
      </c>
      <c r="AI10" s="2">
        <v>0</v>
      </c>
      <c r="AJ10" s="2">
        <v>0</v>
      </c>
      <c r="AK10" s="2"/>
      <c r="AL10" s="2"/>
      <c r="AM10" s="2"/>
      <c r="AN10" s="2"/>
      <c r="AP10">
        <v>5</v>
      </c>
      <c r="AQ10" s="1">
        <v>1.23</v>
      </c>
      <c r="AR10" s="1">
        <v>1.75</v>
      </c>
      <c r="AS10" s="1">
        <v>1.88</v>
      </c>
      <c r="AT10" s="1">
        <v>1.89</v>
      </c>
      <c r="AU10" s="1">
        <v>1.64</v>
      </c>
      <c r="AV10" s="1">
        <v>1.89</v>
      </c>
      <c r="AW10" s="1">
        <v>1.81</v>
      </c>
      <c r="AX10" s="2"/>
      <c r="AY10" s="2"/>
      <c r="AZ10" s="2"/>
      <c r="BA10" s="2"/>
    </row>
    <row r="11" spans="1:53" x14ac:dyDescent="0.25">
      <c r="B11">
        <v>6</v>
      </c>
      <c r="C11" s="12">
        <v>30.07</v>
      </c>
      <c r="D11" s="12">
        <v>25.16</v>
      </c>
      <c r="E11" s="12">
        <v>24.76</v>
      </c>
      <c r="F11" s="12">
        <v>24</v>
      </c>
      <c r="G11" s="12">
        <v>24.76</v>
      </c>
      <c r="H11" s="12">
        <v>25.21</v>
      </c>
      <c r="I11" s="12">
        <v>25.06</v>
      </c>
      <c r="J11" s="2"/>
      <c r="K11" s="2"/>
      <c r="L11" s="2"/>
      <c r="M11" s="2"/>
      <c r="N11" s="2"/>
      <c r="P11">
        <v>6</v>
      </c>
      <c r="Q11" s="2">
        <v>44.5</v>
      </c>
      <c r="R11" s="2">
        <v>73.150000000000006</v>
      </c>
      <c r="S11" s="2">
        <v>77.709999999999994</v>
      </c>
      <c r="T11" s="2">
        <v>78.86</v>
      </c>
      <c r="U11" s="2">
        <v>78.22</v>
      </c>
      <c r="V11" s="2">
        <v>77.459999999999994</v>
      </c>
      <c r="W11" s="2">
        <v>77.930000000000007</v>
      </c>
      <c r="X11" s="2"/>
      <c r="Y11" s="2"/>
      <c r="Z11" s="2"/>
      <c r="AA11" s="2"/>
      <c r="AC11">
        <v>6</v>
      </c>
      <c r="AD11" s="2">
        <v>40.18</v>
      </c>
      <c r="AE11" s="2">
        <v>5.94</v>
      </c>
      <c r="AF11" s="2">
        <v>0.5</v>
      </c>
      <c r="AG11" s="2">
        <v>0.02</v>
      </c>
      <c r="AH11" s="2">
        <v>0</v>
      </c>
      <c r="AI11" s="2">
        <v>0</v>
      </c>
      <c r="AJ11" s="2">
        <v>0</v>
      </c>
      <c r="AK11" s="2"/>
      <c r="AL11" s="2"/>
      <c r="AM11" s="2"/>
      <c r="AN11" s="2"/>
      <c r="AP11">
        <v>6</v>
      </c>
      <c r="AQ11" s="1">
        <v>15.32</v>
      </c>
      <c r="AR11" s="1">
        <v>20.91</v>
      </c>
      <c r="AS11" s="1">
        <v>21.79</v>
      </c>
      <c r="AT11" s="1">
        <v>21.12</v>
      </c>
      <c r="AU11" s="1">
        <v>21.78</v>
      </c>
      <c r="AV11" s="1">
        <v>22.54</v>
      </c>
      <c r="AW11" s="1">
        <v>22.07</v>
      </c>
      <c r="AX11" s="2"/>
      <c r="AY11" s="2"/>
      <c r="AZ11" s="2"/>
      <c r="BA11" s="2"/>
    </row>
    <row r="12" spans="1:53" x14ac:dyDescent="0.25">
      <c r="B12">
        <v>7</v>
      </c>
      <c r="C12" s="12">
        <v>62.79</v>
      </c>
      <c r="D12" s="12">
        <v>58.12</v>
      </c>
      <c r="E12" s="12">
        <v>57.36</v>
      </c>
      <c r="F12" s="12">
        <v>58.16</v>
      </c>
      <c r="G12" s="12">
        <v>57.57</v>
      </c>
      <c r="H12" s="12">
        <v>57.78</v>
      </c>
      <c r="I12" s="12">
        <v>58.16</v>
      </c>
      <c r="J12" s="2"/>
      <c r="K12" s="2"/>
      <c r="L12" s="2"/>
      <c r="M12" s="2"/>
      <c r="N12" s="2"/>
      <c r="P12">
        <v>7</v>
      </c>
      <c r="Q12" s="2">
        <v>21.2</v>
      </c>
      <c r="R12" s="2">
        <v>39.22</v>
      </c>
      <c r="S12" s="2">
        <v>42.81</v>
      </c>
      <c r="T12" s="2">
        <v>42.32</v>
      </c>
      <c r="U12" s="2">
        <v>42.99</v>
      </c>
      <c r="V12" s="2">
        <v>42.67</v>
      </c>
      <c r="W12" s="2">
        <v>42.21</v>
      </c>
      <c r="X12" s="2"/>
      <c r="Y12" s="2"/>
      <c r="Z12" s="2"/>
      <c r="AA12" s="2"/>
      <c r="AC12">
        <v>7</v>
      </c>
      <c r="AD12" s="2">
        <v>40.57</v>
      </c>
      <c r="AE12" s="2">
        <v>5.72</v>
      </c>
      <c r="AF12" s="2">
        <v>0.5</v>
      </c>
      <c r="AG12" s="2">
        <v>0.06</v>
      </c>
      <c r="AH12" s="2">
        <v>0.01</v>
      </c>
      <c r="AI12" s="2">
        <v>0</v>
      </c>
      <c r="AJ12" s="2">
        <v>0</v>
      </c>
      <c r="AK12" s="2"/>
      <c r="AL12" s="2"/>
      <c r="AM12" s="2"/>
      <c r="AN12" s="2"/>
      <c r="AP12">
        <v>7</v>
      </c>
      <c r="AQ12" s="1">
        <v>38.229999999999997</v>
      </c>
      <c r="AR12" s="1">
        <v>55.06</v>
      </c>
      <c r="AS12" s="1">
        <v>56.69</v>
      </c>
      <c r="AT12" s="1">
        <v>57.62</v>
      </c>
      <c r="AU12" s="1">
        <v>57</v>
      </c>
      <c r="AV12" s="1">
        <v>57.33</v>
      </c>
      <c r="AW12" s="1">
        <v>57.79</v>
      </c>
      <c r="AX12" s="2"/>
      <c r="AY12" s="2"/>
      <c r="AZ12" s="2"/>
      <c r="BA12" s="2"/>
    </row>
    <row r="13" spans="1:53" x14ac:dyDescent="0.25">
      <c r="B13" t="s">
        <v>62</v>
      </c>
      <c r="C13" s="2">
        <f>MIN(C6:C12)</f>
        <v>6.52</v>
      </c>
      <c r="D13" s="2">
        <f t="shared" ref="D13:I13" si="0">MIN(D6:D12)</f>
        <v>6.28</v>
      </c>
      <c r="E13" s="2">
        <f t="shared" si="0"/>
        <v>6.41</v>
      </c>
      <c r="F13" s="2">
        <f t="shared" si="0"/>
        <v>6.21</v>
      </c>
      <c r="G13" s="2">
        <f t="shared" si="0"/>
        <v>6.26</v>
      </c>
      <c r="H13" s="2">
        <f t="shared" si="0"/>
        <v>6.53</v>
      </c>
      <c r="I13" s="2">
        <f t="shared" si="0"/>
        <v>6.38</v>
      </c>
      <c r="J13" s="2"/>
      <c r="K13" s="2"/>
      <c r="L13" s="2"/>
      <c r="M13" s="2"/>
      <c r="N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5" spans="1:53" x14ac:dyDescent="0.25">
      <c r="A15" t="s">
        <v>19</v>
      </c>
      <c r="C15" t="s">
        <v>18</v>
      </c>
      <c r="AC15" t="s">
        <v>28</v>
      </c>
      <c r="AP15" t="s">
        <v>29</v>
      </c>
    </row>
    <row r="16" spans="1:53" x14ac:dyDescent="0.25">
      <c r="A16" t="s">
        <v>22</v>
      </c>
      <c r="B16" t="s">
        <v>17</v>
      </c>
      <c r="C16">
        <v>5</v>
      </c>
      <c r="D16">
        <v>6</v>
      </c>
      <c r="E16">
        <v>7</v>
      </c>
      <c r="F16">
        <v>8</v>
      </c>
      <c r="G16">
        <v>9</v>
      </c>
      <c r="H16">
        <v>10</v>
      </c>
      <c r="I16">
        <v>11</v>
      </c>
      <c r="P16" t="s">
        <v>27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  <c r="W16">
        <v>11</v>
      </c>
      <c r="AD16">
        <v>5</v>
      </c>
      <c r="AE16">
        <v>6</v>
      </c>
      <c r="AF16">
        <v>7</v>
      </c>
      <c r="AG16">
        <v>8</v>
      </c>
      <c r="AH16">
        <v>9</v>
      </c>
      <c r="AI16">
        <v>10</v>
      </c>
      <c r="AJ16">
        <v>11</v>
      </c>
      <c r="AQ16">
        <v>5</v>
      </c>
      <c r="AR16">
        <v>6</v>
      </c>
      <c r="AS16">
        <v>7</v>
      </c>
      <c r="AT16">
        <v>8</v>
      </c>
      <c r="AU16">
        <v>9</v>
      </c>
      <c r="AV16">
        <v>10</v>
      </c>
      <c r="AW16">
        <v>11</v>
      </c>
    </row>
    <row r="17" spans="1:53" x14ac:dyDescent="0.25">
      <c r="B17">
        <v>1</v>
      </c>
      <c r="C17">
        <v>0.19</v>
      </c>
      <c r="D17">
        <v>0.17</v>
      </c>
      <c r="E17">
        <v>0.16</v>
      </c>
      <c r="F17">
        <v>0.23</v>
      </c>
      <c r="G17">
        <v>0.14000000000000001</v>
      </c>
      <c r="H17">
        <v>0.23</v>
      </c>
      <c r="I17">
        <v>0.24</v>
      </c>
      <c r="P17">
        <v>1</v>
      </c>
      <c r="Q17" s="2">
        <v>33.82</v>
      </c>
      <c r="R17" s="2">
        <v>79.63</v>
      </c>
      <c r="S17" s="2">
        <v>96.26</v>
      </c>
      <c r="T17" s="2">
        <v>99.59</v>
      </c>
      <c r="U17" s="2">
        <v>99.96</v>
      </c>
      <c r="V17" s="2">
        <v>100</v>
      </c>
      <c r="W17" s="2">
        <v>100</v>
      </c>
      <c r="X17" s="2"/>
      <c r="Y17" s="2"/>
      <c r="Z17" s="2"/>
      <c r="AA17" s="2"/>
      <c r="AC17">
        <v>1</v>
      </c>
      <c r="AD17" s="2">
        <v>66.180000000000007</v>
      </c>
      <c r="AE17" s="2">
        <v>20.37</v>
      </c>
      <c r="AF17" s="2">
        <v>3.74</v>
      </c>
      <c r="AG17" s="2">
        <v>0.41</v>
      </c>
      <c r="AH17" s="2">
        <v>0.04</v>
      </c>
      <c r="AI17" s="2">
        <v>0</v>
      </c>
      <c r="AJ17" s="2">
        <v>0</v>
      </c>
      <c r="AK17" s="2"/>
      <c r="AL17" s="2"/>
      <c r="AM17" s="2"/>
      <c r="AN17" s="2"/>
      <c r="AP17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/>
      <c r="AY17" s="1"/>
      <c r="AZ17" s="1"/>
      <c r="BA17" s="1"/>
    </row>
    <row r="18" spans="1:53" x14ac:dyDescent="0.25">
      <c r="B18">
        <v>2</v>
      </c>
      <c r="C18">
        <v>0.21</v>
      </c>
      <c r="D18">
        <v>0.24</v>
      </c>
      <c r="E18">
        <v>0.22</v>
      </c>
      <c r="F18">
        <v>0.16</v>
      </c>
      <c r="G18">
        <v>0.2</v>
      </c>
      <c r="H18">
        <v>0.18</v>
      </c>
      <c r="I18">
        <v>0.22</v>
      </c>
      <c r="P18">
        <v>2</v>
      </c>
      <c r="Q18" s="2">
        <v>33.61</v>
      </c>
      <c r="R18" s="2">
        <v>80.19</v>
      </c>
      <c r="S18" s="2">
        <v>96.16</v>
      </c>
      <c r="T18" s="2">
        <v>99.58</v>
      </c>
      <c r="U18" s="2">
        <v>99.97</v>
      </c>
      <c r="V18" s="2">
        <v>99.98</v>
      </c>
      <c r="W18" s="2">
        <v>100</v>
      </c>
      <c r="X18" s="2"/>
      <c r="Y18" s="2"/>
      <c r="Z18" s="2"/>
      <c r="AA18" s="2"/>
      <c r="AC18">
        <v>2</v>
      </c>
      <c r="AD18" s="2">
        <v>66.39</v>
      </c>
      <c r="AE18" s="2">
        <v>19.809999999999999</v>
      </c>
      <c r="AF18" s="2">
        <v>3.84</v>
      </c>
      <c r="AG18" s="2">
        <v>0.42</v>
      </c>
      <c r="AH18" s="2">
        <v>0.03</v>
      </c>
      <c r="AI18" s="2">
        <v>0.02</v>
      </c>
      <c r="AJ18" s="2">
        <v>0</v>
      </c>
      <c r="AK18" s="2"/>
      <c r="AL18" s="2"/>
      <c r="AM18" s="2"/>
      <c r="AN18" s="2"/>
      <c r="AP18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/>
      <c r="AY18" s="1"/>
      <c r="AZ18" s="1"/>
      <c r="BA18" s="1"/>
    </row>
    <row r="19" spans="1:53" x14ac:dyDescent="0.25">
      <c r="B19">
        <v>3</v>
      </c>
      <c r="C19">
        <v>0.2</v>
      </c>
      <c r="D19">
        <v>0.22</v>
      </c>
      <c r="E19">
        <v>0.18</v>
      </c>
      <c r="F19">
        <v>0.16</v>
      </c>
      <c r="G19">
        <v>0.2</v>
      </c>
      <c r="H19">
        <v>0.18</v>
      </c>
      <c r="I19">
        <v>0.14000000000000001</v>
      </c>
      <c r="P19">
        <v>3</v>
      </c>
      <c r="Q19" s="2">
        <v>34.17</v>
      </c>
      <c r="R19" s="2">
        <v>80.27</v>
      </c>
      <c r="S19" s="2">
        <v>96.07</v>
      </c>
      <c r="T19" s="2">
        <v>99.58</v>
      </c>
      <c r="U19" s="2">
        <v>99.96</v>
      </c>
      <c r="V19" s="2">
        <v>100</v>
      </c>
      <c r="W19" s="2">
        <v>100</v>
      </c>
      <c r="X19" s="2"/>
      <c r="Y19" s="2"/>
      <c r="Z19" s="2"/>
      <c r="AA19" s="2"/>
      <c r="AC19">
        <v>3</v>
      </c>
      <c r="AD19" s="2">
        <v>65.83</v>
      </c>
      <c r="AE19" s="2">
        <v>19.73</v>
      </c>
      <c r="AF19" s="2">
        <v>3.93</v>
      </c>
      <c r="AG19" s="2">
        <v>0.42</v>
      </c>
      <c r="AH19" s="2">
        <v>0.04</v>
      </c>
      <c r="AI19" s="2">
        <v>0</v>
      </c>
      <c r="AJ19" s="2">
        <v>0</v>
      </c>
      <c r="AK19" s="2"/>
      <c r="AL19" s="2"/>
      <c r="AM19" s="2"/>
      <c r="AN19" s="2"/>
      <c r="AP19">
        <v>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/>
      <c r="AY19" s="1"/>
      <c r="AZ19" s="1"/>
      <c r="BA19" s="1"/>
    </row>
    <row r="20" spans="1:53" x14ac:dyDescent="0.25">
      <c r="B20">
        <v>4</v>
      </c>
      <c r="C20">
        <v>0.23</v>
      </c>
      <c r="D20">
        <v>0.21</v>
      </c>
      <c r="E20">
        <v>0.15</v>
      </c>
      <c r="F20">
        <v>0.18</v>
      </c>
      <c r="G20">
        <v>0.23</v>
      </c>
      <c r="H20">
        <v>0.17</v>
      </c>
      <c r="I20">
        <v>0.19</v>
      </c>
      <c r="P20">
        <v>4</v>
      </c>
      <c r="Q20" s="2">
        <v>33</v>
      </c>
      <c r="R20" s="2">
        <v>80.16</v>
      </c>
      <c r="S20" s="2">
        <v>96.36</v>
      </c>
      <c r="T20" s="2">
        <v>99.5</v>
      </c>
      <c r="U20" s="2">
        <v>99.94</v>
      </c>
      <c r="V20" s="2">
        <v>99.99</v>
      </c>
      <c r="W20" s="2">
        <v>100</v>
      </c>
      <c r="X20" s="2"/>
      <c r="Y20" s="2"/>
      <c r="Z20" s="2"/>
      <c r="AA20" s="2"/>
      <c r="AC20">
        <v>4</v>
      </c>
      <c r="AD20" s="2">
        <v>67</v>
      </c>
      <c r="AE20" s="2">
        <v>19.84</v>
      </c>
      <c r="AF20" s="2">
        <v>3.64</v>
      </c>
      <c r="AG20" s="2">
        <v>0.5</v>
      </c>
      <c r="AH20" s="2">
        <v>0.06</v>
      </c>
      <c r="AI20" s="2">
        <v>0.01</v>
      </c>
      <c r="AJ20" s="2">
        <v>0</v>
      </c>
      <c r="AK20" s="2"/>
      <c r="AL20" s="2"/>
      <c r="AM20" s="2"/>
      <c r="AN20" s="2"/>
      <c r="AP20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/>
      <c r="AY20" s="1"/>
      <c r="AZ20" s="1"/>
      <c r="BA20" s="1"/>
    </row>
    <row r="21" spans="1:53" x14ac:dyDescent="0.25">
      <c r="B21">
        <v>5</v>
      </c>
      <c r="C21">
        <v>0.21</v>
      </c>
      <c r="D21">
        <v>0.22</v>
      </c>
      <c r="E21">
        <v>0.24</v>
      </c>
      <c r="F21">
        <v>0.18</v>
      </c>
      <c r="G21">
        <v>0.19</v>
      </c>
      <c r="H21">
        <v>0.16</v>
      </c>
      <c r="I21">
        <v>0.23</v>
      </c>
      <c r="P21">
        <v>5</v>
      </c>
      <c r="Q21" s="2">
        <v>33.14</v>
      </c>
      <c r="R21" s="2">
        <v>80.11</v>
      </c>
      <c r="S21" s="2">
        <v>96.47</v>
      </c>
      <c r="T21" s="2">
        <v>99.48</v>
      </c>
      <c r="U21" s="2">
        <v>99.96</v>
      </c>
      <c r="V21" s="2">
        <v>99.99</v>
      </c>
      <c r="W21" s="2">
        <v>100</v>
      </c>
      <c r="X21" s="2"/>
      <c r="Y21" s="2"/>
      <c r="Z21" s="2"/>
      <c r="AA21" s="2"/>
      <c r="AC21">
        <v>5</v>
      </c>
      <c r="AD21" s="2">
        <v>66.86</v>
      </c>
      <c r="AE21" s="2">
        <v>19.89</v>
      </c>
      <c r="AF21" s="2">
        <v>3.53</v>
      </c>
      <c r="AG21" s="2">
        <v>0.52</v>
      </c>
      <c r="AH21" s="2">
        <v>0.04</v>
      </c>
      <c r="AI21" s="2">
        <v>0.01</v>
      </c>
      <c r="AJ21" s="2">
        <v>0</v>
      </c>
      <c r="AK21" s="2"/>
      <c r="AL21" s="2"/>
      <c r="AM21" s="2"/>
      <c r="AN21" s="2"/>
      <c r="AP21">
        <v>5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/>
      <c r="AY21" s="1"/>
      <c r="AZ21" s="1"/>
      <c r="BA21" s="1"/>
    </row>
    <row r="22" spans="1:53" x14ac:dyDescent="0.25">
      <c r="B22">
        <v>6</v>
      </c>
      <c r="C22">
        <v>0.26</v>
      </c>
      <c r="D22">
        <v>0.2</v>
      </c>
      <c r="E22">
        <v>0.25</v>
      </c>
      <c r="F22">
        <v>0.12</v>
      </c>
      <c r="G22">
        <v>0.18</v>
      </c>
      <c r="H22">
        <v>0.17</v>
      </c>
      <c r="I22">
        <v>0.13</v>
      </c>
      <c r="P22">
        <v>6</v>
      </c>
      <c r="Q22" s="2">
        <v>33.96</v>
      </c>
      <c r="R22" s="2">
        <v>80.61</v>
      </c>
      <c r="S22" s="2">
        <v>96.03</v>
      </c>
      <c r="T22" s="2">
        <v>99.48</v>
      </c>
      <c r="U22" s="2">
        <v>99.95</v>
      </c>
      <c r="V22" s="2">
        <v>100</v>
      </c>
      <c r="W22" s="2">
        <v>100</v>
      </c>
      <c r="X22" s="2"/>
      <c r="Y22" s="2"/>
      <c r="Z22" s="2"/>
      <c r="AA22" s="2"/>
      <c r="AC22">
        <v>6</v>
      </c>
      <c r="AD22" s="2">
        <v>66.040000000000006</v>
      </c>
      <c r="AE22" s="2">
        <v>19.39</v>
      </c>
      <c r="AF22" s="2">
        <v>3.97</v>
      </c>
      <c r="AG22" s="2">
        <v>0.52</v>
      </c>
      <c r="AH22" s="2">
        <v>0.05</v>
      </c>
      <c r="AI22" s="2">
        <v>0</v>
      </c>
      <c r="AJ22" s="2">
        <v>0</v>
      </c>
      <c r="AK22" s="2"/>
      <c r="AL22" s="2"/>
      <c r="AM22" s="2"/>
      <c r="AN22" s="2"/>
      <c r="AP22">
        <v>6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/>
      <c r="AY22" s="1"/>
      <c r="AZ22" s="1"/>
      <c r="BA22" s="1"/>
    </row>
    <row r="23" spans="1:53" x14ac:dyDescent="0.25">
      <c r="B23">
        <v>7</v>
      </c>
      <c r="C23">
        <v>0.85</v>
      </c>
      <c r="D23">
        <v>0.32</v>
      </c>
      <c r="E23">
        <v>0.18</v>
      </c>
      <c r="F23">
        <v>0.18</v>
      </c>
      <c r="G23">
        <v>0.27</v>
      </c>
      <c r="H23">
        <v>0.19</v>
      </c>
      <c r="I23">
        <v>0.31</v>
      </c>
      <c r="P23">
        <v>7</v>
      </c>
      <c r="Q23" s="2">
        <v>34.85</v>
      </c>
      <c r="R23" s="2">
        <v>80.569999999999993</v>
      </c>
      <c r="S23" s="2">
        <v>96.15</v>
      </c>
      <c r="T23" s="2">
        <v>99.41</v>
      </c>
      <c r="U23" s="2">
        <v>99.94</v>
      </c>
      <c r="V23" s="2">
        <v>99.96</v>
      </c>
      <c r="W23" s="2">
        <v>99.96</v>
      </c>
      <c r="X23" s="2"/>
      <c r="Y23" s="2"/>
      <c r="Z23" s="2"/>
      <c r="AA23" s="2"/>
      <c r="AC23">
        <v>7</v>
      </c>
      <c r="AD23" s="2">
        <v>65.099999999999994</v>
      </c>
      <c r="AE23" s="2">
        <v>19.350000000000001</v>
      </c>
      <c r="AF23" s="2">
        <v>3.85</v>
      </c>
      <c r="AG23" s="2">
        <v>0.55000000000000004</v>
      </c>
      <c r="AH23" s="2">
        <v>0.01</v>
      </c>
      <c r="AI23" s="2">
        <v>0</v>
      </c>
      <c r="AJ23" s="2">
        <v>0</v>
      </c>
      <c r="AK23" s="2"/>
      <c r="AL23" s="2"/>
      <c r="AM23" s="2"/>
      <c r="AN23" s="2"/>
      <c r="AP23">
        <v>7</v>
      </c>
      <c r="AQ23" s="1">
        <v>0.05</v>
      </c>
      <c r="AR23" s="1">
        <v>0.08</v>
      </c>
      <c r="AS23" s="1">
        <v>0</v>
      </c>
      <c r="AT23" s="1">
        <v>0.04</v>
      </c>
      <c r="AU23" s="1">
        <v>0.05</v>
      </c>
      <c r="AV23" s="1">
        <v>0.04</v>
      </c>
      <c r="AW23" s="1">
        <v>0.04</v>
      </c>
      <c r="AX23" s="1"/>
      <c r="AY23" s="1"/>
      <c r="AZ23" s="1"/>
      <c r="BA23" s="1"/>
    </row>
    <row r="24" spans="1:53" x14ac:dyDescent="0.25">
      <c r="C24" s="2">
        <f>MIN(C17:C23)</f>
        <v>0.19</v>
      </c>
      <c r="D24" s="2">
        <f t="shared" ref="D24:I24" si="1">MIN(D17:D23)</f>
        <v>0.17</v>
      </c>
      <c r="E24" s="2">
        <f t="shared" si="1"/>
        <v>0.15</v>
      </c>
      <c r="F24" s="2">
        <f t="shared" si="1"/>
        <v>0.12</v>
      </c>
      <c r="G24" s="2">
        <f t="shared" si="1"/>
        <v>0.14000000000000001</v>
      </c>
      <c r="H24" s="2">
        <f t="shared" si="1"/>
        <v>0.16</v>
      </c>
      <c r="I24" s="2">
        <f t="shared" si="1"/>
        <v>0.13</v>
      </c>
      <c r="J24" s="2"/>
      <c r="K24" s="2"/>
      <c r="L24" s="2"/>
      <c r="M24" s="2"/>
      <c r="N24" s="2"/>
    </row>
    <row r="25" spans="1:53" x14ac:dyDescent="0.25">
      <c r="A25" t="s">
        <v>19</v>
      </c>
      <c r="C25" t="s">
        <v>18</v>
      </c>
      <c r="AC25" t="s">
        <v>28</v>
      </c>
      <c r="AP25" t="s">
        <v>29</v>
      </c>
    </row>
    <row r="26" spans="1:53" x14ac:dyDescent="0.25">
      <c r="A26" t="s">
        <v>21</v>
      </c>
      <c r="B26" t="s">
        <v>17</v>
      </c>
      <c r="C26">
        <v>5</v>
      </c>
      <c r="D26">
        <v>6</v>
      </c>
      <c r="E26">
        <v>7</v>
      </c>
      <c r="F26">
        <v>8</v>
      </c>
      <c r="G26">
        <v>9</v>
      </c>
      <c r="H26">
        <v>10</v>
      </c>
      <c r="I26">
        <v>11</v>
      </c>
      <c r="P26" t="s">
        <v>27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AD26">
        <v>5</v>
      </c>
      <c r="AE26">
        <v>6</v>
      </c>
      <c r="AF26">
        <v>7</v>
      </c>
      <c r="AG26">
        <v>8</v>
      </c>
      <c r="AH26">
        <v>9</v>
      </c>
      <c r="AI26">
        <v>10</v>
      </c>
      <c r="AJ26">
        <v>11</v>
      </c>
      <c r="AQ26">
        <v>5</v>
      </c>
      <c r="AR26">
        <v>6</v>
      </c>
      <c r="AS26">
        <v>7</v>
      </c>
      <c r="AT26">
        <v>8</v>
      </c>
      <c r="AU26">
        <v>9</v>
      </c>
      <c r="AV26">
        <v>10</v>
      </c>
      <c r="AW26">
        <v>11</v>
      </c>
    </row>
    <row r="27" spans="1:53" x14ac:dyDescent="0.25">
      <c r="B27">
        <v>1</v>
      </c>
      <c r="C27" s="2">
        <v>0</v>
      </c>
      <c r="D27" s="2">
        <v>0</v>
      </c>
      <c r="E27" s="2">
        <v>0</v>
      </c>
      <c r="F27" s="2">
        <v>0</v>
      </c>
      <c r="G27" s="1">
        <v>0</v>
      </c>
      <c r="H27" s="1">
        <v>0</v>
      </c>
      <c r="I27" s="1">
        <v>0</v>
      </c>
      <c r="J27" s="1"/>
      <c r="K27" s="1"/>
      <c r="L27" s="1"/>
      <c r="M27" s="1"/>
      <c r="N27" s="2"/>
      <c r="P27">
        <v>1</v>
      </c>
      <c r="Q27" s="2">
        <v>1.38</v>
      </c>
      <c r="R27" s="2">
        <v>24.29</v>
      </c>
      <c r="S27" s="2">
        <v>68.66</v>
      </c>
      <c r="T27" s="2">
        <v>93.76</v>
      </c>
      <c r="U27" s="2">
        <v>99.25</v>
      </c>
      <c r="V27" s="2">
        <v>99.96</v>
      </c>
      <c r="W27" s="2">
        <v>100</v>
      </c>
      <c r="X27" s="2"/>
      <c r="Y27" s="2"/>
      <c r="Z27" s="2"/>
      <c r="AA27" s="2"/>
      <c r="AC27">
        <v>1</v>
      </c>
      <c r="AD27" s="2">
        <v>98.62</v>
      </c>
      <c r="AE27" s="2">
        <v>75.709999999999994</v>
      </c>
      <c r="AF27" s="2">
        <v>31.34</v>
      </c>
      <c r="AG27" s="2">
        <v>6.24</v>
      </c>
      <c r="AH27" s="2">
        <v>0.75</v>
      </c>
      <c r="AI27" s="2">
        <v>0.04</v>
      </c>
      <c r="AJ27" s="2">
        <v>0</v>
      </c>
      <c r="AK27" s="2"/>
      <c r="AL27" s="2"/>
      <c r="AM27" s="2"/>
      <c r="AN27" s="2"/>
      <c r="AP27">
        <v>1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B28">
        <v>2</v>
      </c>
      <c r="C28" s="2">
        <v>0</v>
      </c>
      <c r="D28" s="2">
        <v>0</v>
      </c>
      <c r="E28" s="2">
        <v>0</v>
      </c>
      <c r="F28" s="2">
        <v>0</v>
      </c>
      <c r="G28" s="1">
        <v>0</v>
      </c>
      <c r="H28" s="1">
        <v>0</v>
      </c>
      <c r="I28" s="1">
        <v>0</v>
      </c>
      <c r="J28" s="1"/>
      <c r="K28" s="1"/>
      <c r="L28" s="1"/>
      <c r="M28" s="1"/>
      <c r="N28" s="2"/>
      <c r="P28">
        <v>2</v>
      </c>
      <c r="Q28" s="2">
        <v>1.41</v>
      </c>
      <c r="R28" s="2">
        <v>24.46</v>
      </c>
      <c r="S28" s="2">
        <v>68.790000000000006</v>
      </c>
      <c r="T28" s="2">
        <v>93.2</v>
      </c>
      <c r="U28" s="2">
        <v>99.21</v>
      </c>
      <c r="V28" s="2">
        <v>99.96</v>
      </c>
      <c r="W28" s="2">
        <v>100</v>
      </c>
      <c r="X28" s="2"/>
      <c r="Y28" s="2"/>
      <c r="Z28" s="2"/>
      <c r="AA28" s="2"/>
      <c r="AC28">
        <v>2</v>
      </c>
      <c r="AD28" s="2">
        <v>98.59</v>
      </c>
      <c r="AE28" s="2">
        <v>75.540000000000006</v>
      </c>
      <c r="AF28" s="2">
        <v>31.21</v>
      </c>
      <c r="AG28" s="2">
        <v>6.8</v>
      </c>
      <c r="AH28" s="2">
        <v>0.79</v>
      </c>
      <c r="AI28" s="2">
        <v>0.04</v>
      </c>
      <c r="AJ28" s="2">
        <v>0</v>
      </c>
      <c r="AK28" s="2"/>
      <c r="AL28" s="2"/>
      <c r="AM28" s="2"/>
      <c r="AN28" s="2"/>
      <c r="AP28">
        <v>2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B29">
        <v>3</v>
      </c>
      <c r="C29" s="2">
        <v>0</v>
      </c>
      <c r="D29" s="2">
        <v>0</v>
      </c>
      <c r="E29" s="2">
        <v>0</v>
      </c>
      <c r="F29" s="2">
        <v>0</v>
      </c>
      <c r="G29" s="1">
        <v>0</v>
      </c>
      <c r="H29" s="1">
        <v>0</v>
      </c>
      <c r="I29" s="1">
        <v>0</v>
      </c>
      <c r="J29" s="1"/>
      <c r="K29" s="1"/>
      <c r="L29" s="1"/>
      <c r="M29" s="1"/>
      <c r="N29" s="2"/>
      <c r="P29">
        <v>3</v>
      </c>
      <c r="Q29" s="2">
        <v>1.31</v>
      </c>
      <c r="R29" s="2">
        <v>23.78</v>
      </c>
      <c r="S29" s="2">
        <v>68.150000000000006</v>
      </c>
      <c r="T29" s="2">
        <v>93.32</v>
      </c>
      <c r="U29" s="2">
        <v>99.16</v>
      </c>
      <c r="V29" s="2">
        <v>99.96</v>
      </c>
      <c r="W29" s="2">
        <v>100</v>
      </c>
      <c r="X29" s="2"/>
      <c r="Y29" s="2"/>
      <c r="Z29" s="2"/>
      <c r="AA29" s="2"/>
      <c r="AC29">
        <v>3</v>
      </c>
      <c r="AD29" s="2">
        <v>98.69</v>
      </c>
      <c r="AE29" s="2">
        <v>76.22</v>
      </c>
      <c r="AF29" s="2">
        <v>31.85</v>
      </c>
      <c r="AG29" s="2">
        <v>6.68</v>
      </c>
      <c r="AH29" s="2">
        <v>0.84</v>
      </c>
      <c r="AI29" s="2">
        <v>0.04</v>
      </c>
      <c r="AJ29" s="2">
        <v>0</v>
      </c>
      <c r="AK29" s="2"/>
      <c r="AL29" s="2"/>
      <c r="AM29" s="2"/>
      <c r="AN29" s="2"/>
      <c r="AP29">
        <v>3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B30">
        <v>4</v>
      </c>
      <c r="C30" s="2">
        <v>0</v>
      </c>
      <c r="D30" s="2">
        <v>0</v>
      </c>
      <c r="E30" s="2">
        <v>0</v>
      </c>
      <c r="F30" s="2">
        <v>0</v>
      </c>
      <c r="G30" s="1">
        <v>0</v>
      </c>
      <c r="H30" s="1">
        <v>0</v>
      </c>
      <c r="I30" s="1">
        <v>0</v>
      </c>
      <c r="J30" s="1"/>
      <c r="K30" s="1"/>
      <c r="L30" s="1"/>
      <c r="M30" s="1"/>
      <c r="N30" s="2"/>
      <c r="P30">
        <v>4</v>
      </c>
      <c r="Q30" s="2">
        <v>1.32</v>
      </c>
      <c r="R30" s="2">
        <v>24.99</v>
      </c>
      <c r="S30" s="2">
        <v>68.59</v>
      </c>
      <c r="T30" s="2">
        <v>92.97</v>
      </c>
      <c r="U30" s="2">
        <v>99.07</v>
      </c>
      <c r="V30" s="2">
        <v>99.92</v>
      </c>
      <c r="W30" s="2">
        <v>100</v>
      </c>
      <c r="X30" s="2"/>
      <c r="Y30" s="2"/>
      <c r="Z30" s="2"/>
      <c r="AA30" s="2"/>
      <c r="AC30">
        <v>4</v>
      </c>
      <c r="AD30" s="2">
        <v>98.68</v>
      </c>
      <c r="AE30" s="2">
        <v>75.010000000000005</v>
      </c>
      <c r="AF30" s="2">
        <v>31.41</v>
      </c>
      <c r="AG30" s="2">
        <v>7.03</v>
      </c>
      <c r="AH30" s="2">
        <v>0.93</v>
      </c>
      <c r="AI30" s="2">
        <v>0.08</v>
      </c>
      <c r="AJ30" s="2">
        <v>0</v>
      </c>
      <c r="AK30" s="2"/>
      <c r="AL30" s="2"/>
      <c r="AM30" s="2"/>
      <c r="AN30" s="2"/>
      <c r="AP30">
        <v>4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B31">
        <v>5</v>
      </c>
      <c r="C31" s="2">
        <v>0</v>
      </c>
      <c r="D31" s="2">
        <v>0</v>
      </c>
      <c r="E31" s="2">
        <v>0</v>
      </c>
      <c r="F31" s="2">
        <v>0</v>
      </c>
      <c r="G31" s="1">
        <v>0</v>
      </c>
      <c r="H31" s="1">
        <v>0</v>
      </c>
      <c r="I31" s="1">
        <v>0</v>
      </c>
      <c r="J31" s="1"/>
      <c r="K31" s="1"/>
      <c r="L31" s="1"/>
      <c r="M31" s="1"/>
      <c r="N31" s="2"/>
      <c r="P31">
        <v>5</v>
      </c>
      <c r="Q31" s="2">
        <v>1.37</v>
      </c>
      <c r="R31" s="2">
        <v>24.36</v>
      </c>
      <c r="S31" s="2">
        <v>67.510000000000005</v>
      </c>
      <c r="T31" s="2">
        <v>93.16</v>
      </c>
      <c r="U31" s="2">
        <v>99.04</v>
      </c>
      <c r="V31" s="2">
        <v>99.95</v>
      </c>
      <c r="W31" s="2">
        <v>100</v>
      </c>
      <c r="X31" s="2"/>
      <c r="Y31" s="2"/>
      <c r="Z31" s="2"/>
      <c r="AA31" s="2"/>
      <c r="AC31">
        <v>5</v>
      </c>
      <c r="AD31" s="2">
        <v>98.63</v>
      </c>
      <c r="AE31" s="2">
        <v>75.64</v>
      </c>
      <c r="AF31" s="2">
        <v>32.49</v>
      </c>
      <c r="AG31" s="2">
        <v>6.84</v>
      </c>
      <c r="AH31" s="2">
        <v>0.96</v>
      </c>
      <c r="AI31" s="2">
        <v>0.05</v>
      </c>
      <c r="AJ31" s="2">
        <v>0</v>
      </c>
      <c r="AK31" s="2"/>
      <c r="AL31" s="2"/>
      <c r="AM31" s="2"/>
      <c r="AN31" s="2"/>
      <c r="AP31">
        <v>5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B32">
        <v>6</v>
      </c>
      <c r="C32" s="2">
        <v>0</v>
      </c>
      <c r="D32" s="2">
        <v>0</v>
      </c>
      <c r="E32" s="2">
        <v>0</v>
      </c>
      <c r="F32" s="2">
        <v>0</v>
      </c>
      <c r="G32" s="1">
        <v>0</v>
      </c>
      <c r="H32" s="1">
        <v>0</v>
      </c>
      <c r="I32" s="1">
        <v>0</v>
      </c>
      <c r="J32" s="1"/>
      <c r="K32" s="1"/>
      <c r="L32" s="1"/>
      <c r="M32" s="1"/>
      <c r="N32" s="2"/>
      <c r="P32">
        <v>6</v>
      </c>
      <c r="Q32" s="2">
        <v>1.41</v>
      </c>
      <c r="R32" s="2">
        <v>24.78</v>
      </c>
      <c r="S32" s="2">
        <v>69.150000000000006</v>
      </c>
      <c r="T32" s="2">
        <v>93.31</v>
      </c>
      <c r="U32" s="2">
        <v>99.29</v>
      </c>
      <c r="V32" s="2">
        <v>99.96</v>
      </c>
      <c r="W32" s="2">
        <v>100</v>
      </c>
      <c r="X32" s="2"/>
      <c r="Y32" s="2"/>
      <c r="Z32" s="2"/>
      <c r="AA32" s="2"/>
      <c r="AC32">
        <v>6</v>
      </c>
      <c r="AD32" s="2">
        <v>98.59</v>
      </c>
      <c r="AE32" s="2">
        <v>75.22</v>
      </c>
      <c r="AF32" s="2">
        <v>30.85</v>
      </c>
      <c r="AG32" s="2">
        <v>6.69</v>
      </c>
      <c r="AH32" s="2">
        <v>0.71</v>
      </c>
      <c r="AI32" s="2">
        <v>0.04</v>
      </c>
      <c r="AJ32" s="2">
        <v>0</v>
      </c>
      <c r="AK32" s="2"/>
      <c r="AL32" s="2"/>
      <c r="AM32" s="2"/>
      <c r="AN32" s="2"/>
      <c r="AP32">
        <v>6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2:62" x14ac:dyDescent="0.25">
      <c r="B33">
        <v>7</v>
      </c>
      <c r="C33" s="2">
        <v>0</v>
      </c>
      <c r="D33" s="2">
        <v>0</v>
      </c>
      <c r="E33" s="2">
        <v>0</v>
      </c>
      <c r="F33" s="2">
        <v>0</v>
      </c>
      <c r="G33" s="1">
        <v>0</v>
      </c>
      <c r="H33" s="1">
        <v>0</v>
      </c>
      <c r="I33" s="1">
        <v>0</v>
      </c>
      <c r="J33" s="1"/>
      <c r="K33" s="1"/>
      <c r="L33" s="1"/>
      <c r="M33" s="1"/>
      <c r="N33" s="2"/>
      <c r="P33">
        <v>7</v>
      </c>
      <c r="Q33" s="2">
        <v>1.34</v>
      </c>
      <c r="R33" s="2">
        <v>24.41</v>
      </c>
      <c r="S33" s="2">
        <v>68.75</v>
      </c>
      <c r="T33" s="2">
        <v>93.34</v>
      </c>
      <c r="U33" s="2">
        <v>99.13</v>
      </c>
      <c r="V33" s="2">
        <v>99.96</v>
      </c>
      <c r="W33" s="2">
        <v>100</v>
      </c>
      <c r="X33" s="2"/>
      <c r="Y33" s="2"/>
      <c r="Z33" s="2"/>
      <c r="AA33" s="2"/>
      <c r="AC33">
        <v>7</v>
      </c>
      <c r="AD33" s="2">
        <v>98.66</v>
      </c>
      <c r="AE33" s="2">
        <v>75.59</v>
      </c>
      <c r="AF33" s="2">
        <v>31.25</v>
      </c>
      <c r="AG33" s="2">
        <v>6.66</v>
      </c>
      <c r="AH33" s="2">
        <v>0.87</v>
      </c>
      <c r="AI33" s="2">
        <v>0.04</v>
      </c>
      <c r="AJ33" s="2">
        <v>0</v>
      </c>
      <c r="AK33" s="2"/>
      <c r="AL33" s="2"/>
      <c r="AM33" s="2"/>
      <c r="AN33" s="2"/>
      <c r="AP33">
        <v>7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2:62" x14ac:dyDescent="0.25">
      <c r="C34" s="2">
        <f>MIN(C27:C33)</f>
        <v>0</v>
      </c>
      <c r="D34" s="2">
        <f t="shared" ref="D34:I34" si="2">MIN(D27:D33)</f>
        <v>0</v>
      </c>
      <c r="E34" s="2">
        <f t="shared" si="2"/>
        <v>0</v>
      </c>
      <c r="F34" s="2">
        <f t="shared" si="2"/>
        <v>0</v>
      </c>
      <c r="G34" s="1">
        <f t="shared" si="2"/>
        <v>0</v>
      </c>
      <c r="H34" s="1">
        <f t="shared" si="2"/>
        <v>0</v>
      </c>
      <c r="I34" s="1">
        <f t="shared" si="2"/>
        <v>0</v>
      </c>
      <c r="J34" s="1"/>
      <c r="K34" s="1"/>
      <c r="L34" s="1"/>
      <c r="M34" s="1"/>
      <c r="N34" s="2"/>
    </row>
    <row r="36" spans="2:62" x14ac:dyDescent="0.25">
      <c r="B36" t="s">
        <v>30</v>
      </c>
      <c r="P36" t="s">
        <v>31</v>
      </c>
      <c r="AC36" t="s">
        <v>31</v>
      </c>
      <c r="AP36" t="s">
        <v>31</v>
      </c>
    </row>
    <row r="37" spans="2:62" x14ac:dyDescent="0.25">
      <c r="B37" t="s">
        <v>23</v>
      </c>
      <c r="C37">
        <v>5</v>
      </c>
      <c r="D37">
        <v>6</v>
      </c>
      <c r="E37">
        <v>7</v>
      </c>
      <c r="F37">
        <v>8</v>
      </c>
      <c r="G37">
        <v>9</v>
      </c>
      <c r="H37">
        <v>10</v>
      </c>
      <c r="I37">
        <v>11</v>
      </c>
      <c r="P37" t="s">
        <v>23</v>
      </c>
      <c r="Q37">
        <v>5</v>
      </c>
      <c r="R37">
        <v>6</v>
      </c>
      <c r="S37">
        <v>7</v>
      </c>
      <c r="T37">
        <v>8</v>
      </c>
      <c r="U37">
        <v>9</v>
      </c>
      <c r="V37">
        <v>10</v>
      </c>
      <c r="W37">
        <v>11</v>
      </c>
      <c r="AC37" t="s">
        <v>23</v>
      </c>
      <c r="AD37">
        <v>5</v>
      </c>
      <c r="AE37">
        <v>6</v>
      </c>
      <c r="AF37">
        <v>7</v>
      </c>
      <c r="AG37">
        <v>8</v>
      </c>
      <c r="AH37">
        <v>9</v>
      </c>
      <c r="AI37">
        <v>10</v>
      </c>
      <c r="AJ37">
        <v>11</v>
      </c>
      <c r="AP37" t="s">
        <v>23</v>
      </c>
      <c r="AQ37">
        <v>5</v>
      </c>
      <c r="AR37">
        <v>6</v>
      </c>
      <c r="AS37">
        <v>7</v>
      </c>
      <c r="AT37">
        <v>8</v>
      </c>
      <c r="AU37">
        <v>9</v>
      </c>
      <c r="AV37">
        <v>10</v>
      </c>
      <c r="AW37">
        <v>11</v>
      </c>
      <c r="BC37" t="s">
        <v>61</v>
      </c>
    </row>
    <row r="38" spans="2:62" x14ac:dyDescent="0.25">
      <c r="B38" t="s">
        <v>24</v>
      </c>
      <c r="C38" s="2">
        <f>C13</f>
        <v>6.52</v>
      </c>
      <c r="D38" s="2">
        <f t="shared" ref="D38:I38" si="3">D13</f>
        <v>6.28</v>
      </c>
      <c r="E38" s="2">
        <f t="shared" si="3"/>
        <v>6.41</v>
      </c>
      <c r="F38" s="2">
        <f t="shared" si="3"/>
        <v>6.21</v>
      </c>
      <c r="G38" s="2">
        <f t="shared" si="3"/>
        <v>6.26</v>
      </c>
      <c r="H38" s="2">
        <f t="shared" si="3"/>
        <v>6.53</v>
      </c>
      <c r="I38" s="2">
        <f t="shared" si="3"/>
        <v>6.38</v>
      </c>
      <c r="J38" s="2"/>
      <c r="K38" s="2"/>
      <c r="L38" s="2"/>
      <c r="M38" s="2"/>
      <c r="N38" s="2"/>
      <c r="P38" t="s">
        <v>24</v>
      </c>
      <c r="Q38" s="2">
        <f>Q12</f>
        <v>21.2</v>
      </c>
      <c r="R38" s="2">
        <f t="shared" ref="R38:W38" si="4">R12</f>
        <v>39.22</v>
      </c>
      <c r="S38" s="2">
        <f t="shared" si="4"/>
        <v>42.81</v>
      </c>
      <c r="T38" s="2">
        <f t="shared" si="4"/>
        <v>42.32</v>
      </c>
      <c r="U38" s="2">
        <f t="shared" si="4"/>
        <v>42.99</v>
      </c>
      <c r="V38" s="2">
        <f t="shared" si="4"/>
        <v>42.67</v>
      </c>
      <c r="W38" s="2">
        <f t="shared" si="4"/>
        <v>42.21</v>
      </c>
      <c r="X38" s="2"/>
      <c r="Y38" s="2"/>
      <c r="Z38" s="2"/>
      <c r="AA38" s="2"/>
      <c r="AC38" t="s">
        <v>24</v>
      </c>
      <c r="AD38" s="2">
        <f>AD12</f>
        <v>40.57</v>
      </c>
      <c r="AE38" s="2">
        <f t="shared" ref="AE38:AJ38" si="5">AE12</f>
        <v>5.72</v>
      </c>
      <c r="AF38" s="2">
        <f t="shared" si="5"/>
        <v>0.5</v>
      </c>
      <c r="AG38" s="2">
        <f t="shared" si="5"/>
        <v>0.06</v>
      </c>
      <c r="AH38" s="2">
        <f t="shared" si="5"/>
        <v>0.01</v>
      </c>
      <c r="AI38" s="2">
        <f t="shared" si="5"/>
        <v>0</v>
      </c>
      <c r="AJ38" s="2">
        <f t="shared" si="5"/>
        <v>0</v>
      </c>
      <c r="AK38" s="2"/>
      <c r="AL38" s="2"/>
      <c r="AM38" s="2"/>
      <c r="AN38" s="2"/>
      <c r="AP38" t="s">
        <v>24</v>
      </c>
      <c r="AQ38" s="1">
        <f>AQ12</f>
        <v>38.229999999999997</v>
      </c>
      <c r="AR38" s="1">
        <f t="shared" ref="AR38:AW38" si="6">AR12</f>
        <v>55.06</v>
      </c>
      <c r="AS38" s="1">
        <f t="shared" si="6"/>
        <v>56.69</v>
      </c>
      <c r="AT38" s="1">
        <f t="shared" si="6"/>
        <v>57.62</v>
      </c>
      <c r="AU38" s="1">
        <f t="shared" si="6"/>
        <v>57</v>
      </c>
      <c r="AV38" s="1">
        <f t="shared" si="6"/>
        <v>57.33</v>
      </c>
      <c r="AW38" s="1">
        <f t="shared" si="6"/>
        <v>57.79</v>
      </c>
      <c r="AX38" s="2"/>
      <c r="AY38" s="2"/>
      <c r="AZ38" s="2"/>
      <c r="BA38" s="2"/>
      <c r="BC38" s="1">
        <f>AQ38+AD38+Q38</f>
        <v>100</v>
      </c>
      <c r="BD38" s="1">
        <f t="shared" ref="BD38:BI40" si="7">AR38+AE38+R38</f>
        <v>100</v>
      </c>
      <c r="BE38" s="1">
        <f t="shared" si="7"/>
        <v>100</v>
      </c>
      <c r="BF38" s="1">
        <f t="shared" si="7"/>
        <v>100</v>
      </c>
      <c r="BG38" s="1">
        <f t="shared" si="7"/>
        <v>100</v>
      </c>
      <c r="BH38" s="1">
        <f t="shared" si="7"/>
        <v>100</v>
      </c>
      <c r="BI38" s="1">
        <f>AW38+AJ38+W38</f>
        <v>100</v>
      </c>
      <c r="BJ38" s="1"/>
    </row>
    <row r="39" spans="2:62" x14ac:dyDescent="0.25">
      <c r="B39" t="s">
        <v>22</v>
      </c>
      <c r="C39" s="2">
        <f>C24</f>
        <v>0.19</v>
      </c>
      <c r="D39" s="2">
        <f t="shared" ref="D39:I39" si="8">D24</f>
        <v>0.17</v>
      </c>
      <c r="E39" s="2">
        <f t="shared" si="8"/>
        <v>0.15</v>
      </c>
      <c r="F39" s="2">
        <f t="shared" si="8"/>
        <v>0.12</v>
      </c>
      <c r="G39" s="2">
        <f t="shared" si="8"/>
        <v>0.14000000000000001</v>
      </c>
      <c r="H39" s="2">
        <f t="shared" si="8"/>
        <v>0.16</v>
      </c>
      <c r="I39" s="2">
        <f t="shared" si="8"/>
        <v>0.13</v>
      </c>
      <c r="J39" s="2"/>
      <c r="K39" s="2"/>
      <c r="L39" s="2"/>
      <c r="M39" s="2"/>
      <c r="N39" s="2"/>
      <c r="P39" t="s">
        <v>22</v>
      </c>
      <c r="Q39" s="2">
        <f>Q23</f>
        <v>34.85</v>
      </c>
      <c r="R39" s="2">
        <f t="shared" ref="R39:W39" si="9">R23</f>
        <v>80.569999999999993</v>
      </c>
      <c r="S39" s="2">
        <f t="shared" si="9"/>
        <v>96.15</v>
      </c>
      <c r="T39" s="2">
        <f t="shared" si="9"/>
        <v>99.41</v>
      </c>
      <c r="U39" s="2">
        <f t="shared" si="9"/>
        <v>99.94</v>
      </c>
      <c r="V39" s="2">
        <f t="shared" si="9"/>
        <v>99.96</v>
      </c>
      <c r="W39" s="2">
        <f t="shared" si="9"/>
        <v>99.96</v>
      </c>
      <c r="X39" s="2"/>
      <c r="Y39" s="2"/>
      <c r="Z39" s="2"/>
      <c r="AA39" s="2"/>
      <c r="AC39" t="s">
        <v>22</v>
      </c>
      <c r="AD39" s="2">
        <f>AD23</f>
        <v>65.099999999999994</v>
      </c>
      <c r="AE39" s="2">
        <f t="shared" ref="AE39:AJ39" si="10">AE23</f>
        <v>19.350000000000001</v>
      </c>
      <c r="AF39" s="2">
        <f t="shared" si="10"/>
        <v>3.85</v>
      </c>
      <c r="AG39" s="2">
        <f t="shared" si="10"/>
        <v>0.55000000000000004</v>
      </c>
      <c r="AH39" s="2">
        <f t="shared" si="10"/>
        <v>0.01</v>
      </c>
      <c r="AI39" s="2">
        <f t="shared" si="10"/>
        <v>0</v>
      </c>
      <c r="AJ39" s="2">
        <f t="shared" si="10"/>
        <v>0</v>
      </c>
      <c r="AK39" s="2"/>
      <c r="AL39" s="2"/>
      <c r="AM39" s="2"/>
      <c r="AN39" s="2"/>
      <c r="AP39" t="s">
        <v>22</v>
      </c>
      <c r="AQ39" s="1">
        <f>AQ23</f>
        <v>0.05</v>
      </c>
      <c r="AR39" s="1">
        <f t="shared" ref="AR39:AW39" si="11">AR23</f>
        <v>0.08</v>
      </c>
      <c r="AS39" s="1">
        <f t="shared" si="11"/>
        <v>0</v>
      </c>
      <c r="AT39" s="1">
        <f t="shared" si="11"/>
        <v>0.04</v>
      </c>
      <c r="AU39" s="1">
        <f t="shared" si="11"/>
        <v>0.05</v>
      </c>
      <c r="AV39" s="1">
        <f t="shared" si="11"/>
        <v>0.04</v>
      </c>
      <c r="AW39" s="1">
        <f t="shared" si="11"/>
        <v>0.04</v>
      </c>
      <c r="AX39" s="2"/>
      <c r="AY39" s="2"/>
      <c r="AZ39" s="2"/>
      <c r="BA39" s="2"/>
      <c r="BC39" s="1">
        <f t="shared" ref="BC39:BC40" si="12">AQ39+AD39+Q39</f>
        <v>100</v>
      </c>
      <c r="BD39" s="1">
        <f t="shared" si="7"/>
        <v>100</v>
      </c>
      <c r="BE39" s="1">
        <f t="shared" si="7"/>
        <v>100</v>
      </c>
      <c r="BF39" s="1">
        <f t="shared" si="7"/>
        <v>100</v>
      </c>
      <c r="BG39" s="1">
        <f t="shared" si="7"/>
        <v>100</v>
      </c>
      <c r="BH39" s="1">
        <f t="shared" si="7"/>
        <v>100</v>
      </c>
      <c r="BI39" s="1">
        <f t="shared" si="7"/>
        <v>100</v>
      </c>
      <c r="BJ39" s="1"/>
    </row>
    <row r="40" spans="2:62" x14ac:dyDescent="0.25">
      <c r="B40" t="s">
        <v>25</v>
      </c>
      <c r="C40" s="2">
        <f>C34</f>
        <v>0</v>
      </c>
      <c r="D40" s="2">
        <f t="shared" ref="D40:I40" si="13">D34</f>
        <v>0</v>
      </c>
      <c r="E40" s="2">
        <f t="shared" si="13"/>
        <v>0</v>
      </c>
      <c r="F40" s="2">
        <f t="shared" si="13"/>
        <v>0</v>
      </c>
      <c r="G40" s="2">
        <f t="shared" si="13"/>
        <v>0</v>
      </c>
      <c r="H40" s="2">
        <f t="shared" si="13"/>
        <v>0</v>
      </c>
      <c r="I40" s="2">
        <f t="shared" si="13"/>
        <v>0</v>
      </c>
      <c r="J40" s="2"/>
      <c r="K40" s="2"/>
      <c r="L40" s="2"/>
      <c r="M40" s="2"/>
      <c r="N40" s="2"/>
      <c r="P40" t="s">
        <v>25</v>
      </c>
      <c r="Q40" s="2">
        <f>Q33</f>
        <v>1.34</v>
      </c>
      <c r="R40" s="2">
        <f t="shared" ref="R40:W40" si="14">R33</f>
        <v>24.41</v>
      </c>
      <c r="S40" s="2">
        <f t="shared" si="14"/>
        <v>68.75</v>
      </c>
      <c r="T40" s="2">
        <f t="shared" si="14"/>
        <v>93.34</v>
      </c>
      <c r="U40" s="2">
        <f t="shared" si="14"/>
        <v>99.13</v>
      </c>
      <c r="V40" s="2">
        <f t="shared" si="14"/>
        <v>99.96</v>
      </c>
      <c r="W40" s="2">
        <f t="shared" si="14"/>
        <v>100</v>
      </c>
      <c r="X40" s="2"/>
      <c r="Y40" s="2"/>
      <c r="Z40" s="2"/>
      <c r="AA40" s="2"/>
      <c r="AC40" t="s">
        <v>25</v>
      </c>
      <c r="AD40" s="2">
        <f>AD33</f>
        <v>98.66</v>
      </c>
      <c r="AE40" s="2">
        <f t="shared" ref="AE40:AJ40" si="15">AE33</f>
        <v>75.59</v>
      </c>
      <c r="AF40" s="2">
        <f t="shared" si="15"/>
        <v>31.25</v>
      </c>
      <c r="AG40" s="2">
        <f t="shared" si="15"/>
        <v>6.66</v>
      </c>
      <c r="AH40" s="2">
        <f t="shared" si="15"/>
        <v>0.87</v>
      </c>
      <c r="AI40" s="2">
        <f t="shared" si="15"/>
        <v>0.04</v>
      </c>
      <c r="AJ40" s="2">
        <f t="shared" si="15"/>
        <v>0</v>
      </c>
      <c r="AK40" s="2"/>
      <c r="AL40" s="2"/>
      <c r="AM40" s="2"/>
      <c r="AN40" s="2"/>
      <c r="AP40" t="s">
        <v>25</v>
      </c>
      <c r="AQ40" s="1">
        <f>AQ30</f>
        <v>0</v>
      </c>
      <c r="AR40" s="1">
        <f t="shared" ref="AR40:AW40" si="16">AR30</f>
        <v>0</v>
      </c>
      <c r="AS40" s="1">
        <f t="shared" si="16"/>
        <v>0</v>
      </c>
      <c r="AT40" s="1">
        <f t="shared" si="16"/>
        <v>0</v>
      </c>
      <c r="AU40" s="1">
        <f t="shared" si="16"/>
        <v>0</v>
      </c>
      <c r="AV40" s="1">
        <f t="shared" si="16"/>
        <v>0</v>
      </c>
      <c r="AW40" s="1">
        <f t="shared" si="16"/>
        <v>0</v>
      </c>
      <c r="AX40" s="2"/>
      <c r="AY40" s="2"/>
      <c r="AZ40" s="2"/>
      <c r="BA40" s="2"/>
      <c r="BC40" s="1">
        <f t="shared" si="12"/>
        <v>100</v>
      </c>
      <c r="BD40" s="1">
        <f t="shared" si="7"/>
        <v>100</v>
      </c>
      <c r="BE40" s="1">
        <f t="shared" si="7"/>
        <v>100</v>
      </c>
      <c r="BF40" s="1">
        <f t="shared" si="7"/>
        <v>100</v>
      </c>
      <c r="BG40" s="1">
        <f t="shared" si="7"/>
        <v>100</v>
      </c>
      <c r="BH40" s="1">
        <f t="shared" si="7"/>
        <v>100</v>
      </c>
      <c r="BI40" s="1">
        <f t="shared" si="7"/>
        <v>100</v>
      </c>
      <c r="BJ40" s="1"/>
    </row>
    <row r="43" spans="2:62" x14ac:dyDescent="0.25">
      <c r="B43" t="s">
        <v>26</v>
      </c>
    </row>
    <row r="44" spans="2:62" x14ac:dyDescent="0.25">
      <c r="B44" t="s">
        <v>32</v>
      </c>
    </row>
    <row r="45" spans="2:62" x14ac:dyDescent="0.25">
      <c r="B45" t="s">
        <v>33</v>
      </c>
    </row>
    <row r="46" spans="2:62" x14ac:dyDescent="0.25">
      <c r="B46" t="s">
        <v>34</v>
      </c>
    </row>
    <row r="49" spans="1:13" x14ac:dyDescent="0.25">
      <c r="B49" t="s">
        <v>35</v>
      </c>
    </row>
    <row r="51" spans="1:13" x14ac:dyDescent="0.25">
      <c r="B51" t="s">
        <v>36</v>
      </c>
    </row>
    <row r="55" spans="1:13" x14ac:dyDescent="0.25">
      <c r="B55" s="11" t="s">
        <v>58</v>
      </c>
      <c r="C55" s="11" t="s">
        <v>60</v>
      </c>
    </row>
    <row r="56" spans="1:13" x14ac:dyDescent="0.25">
      <c r="B56" t="s">
        <v>59</v>
      </c>
    </row>
    <row r="60" spans="1:13" x14ac:dyDescent="0.25">
      <c r="B60" t="s">
        <v>38</v>
      </c>
    </row>
    <row r="61" spans="1:13" x14ac:dyDescent="0.25">
      <c r="A61" t="s">
        <v>19</v>
      </c>
      <c r="C61" t="s">
        <v>18</v>
      </c>
    </row>
    <row r="62" spans="1:13" x14ac:dyDescent="0.25">
      <c r="A62" t="s">
        <v>20</v>
      </c>
      <c r="B62" t="s">
        <v>17</v>
      </c>
      <c r="C62">
        <v>5</v>
      </c>
      <c r="D62">
        <v>6</v>
      </c>
      <c r="E62">
        <v>7</v>
      </c>
      <c r="F62">
        <v>8</v>
      </c>
      <c r="G62">
        <v>9</v>
      </c>
      <c r="H62">
        <v>10</v>
      </c>
      <c r="I62">
        <v>11</v>
      </c>
    </row>
    <row r="63" spans="1:13" x14ac:dyDescent="0.25">
      <c r="B63">
        <v>1</v>
      </c>
      <c r="C63" s="2">
        <v>12</v>
      </c>
      <c r="D63" s="2">
        <v>7.83</v>
      </c>
      <c r="E63" s="2">
        <v>6.44</v>
      </c>
      <c r="F63" s="2">
        <v>6.37</v>
      </c>
      <c r="G63" s="2">
        <v>6.81</v>
      </c>
      <c r="H63" s="2">
        <v>7.22</v>
      </c>
      <c r="I63" s="2">
        <v>6.68</v>
      </c>
      <c r="J63" s="2"/>
      <c r="K63" s="2"/>
      <c r="L63" s="2"/>
      <c r="M63" s="2"/>
    </row>
    <row r="64" spans="1:13" x14ac:dyDescent="0.25">
      <c r="B64">
        <v>2</v>
      </c>
      <c r="C64" s="2">
        <v>12.03</v>
      </c>
      <c r="D64" s="2">
        <v>7.59</v>
      </c>
      <c r="E64" s="2">
        <v>6.8</v>
      </c>
      <c r="F64" s="2">
        <v>6.65</v>
      </c>
      <c r="G64" s="2">
        <v>6.52</v>
      </c>
      <c r="H64" s="2">
        <v>6.56</v>
      </c>
      <c r="I64" s="2">
        <v>6</v>
      </c>
      <c r="J64" s="2"/>
      <c r="K64" s="2"/>
      <c r="L64" s="2"/>
      <c r="M64" s="2"/>
    </row>
    <row r="65" spans="1:13" x14ac:dyDescent="0.25">
      <c r="B65">
        <v>3</v>
      </c>
      <c r="C65" s="2">
        <v>12.43</v>
      </c>
      <c r="D65" s="2">
        <v>7.5</v>
      </c>
      <c r="E65" s="2">
        <v>6.43</v>
      </c>
      <c r="F65" s="2">
        <v>6.51</v>
      </c>
      <c r="G65" s="2">
        <v>6.36</v>
      </c>
      <c r="H65" s="2">
        <v>6.69</v>
      </c>
      <c r="I65" s="2">
        <v>6.55</v>
      </c>
      <c r="J65" s="2"/>
      <c r="K65" s="2"/>
      <c r="L65" s="2"/>
      <c r="M65" s="2"/>
    </row>
    <row r="66" spans="1:13" x14ac:dyDescent="0.25">
      <c r="B66">
        <v>4</v>
      </c>
      <c r="C66" s="2">
        <v>11.9</v>
      </c>
      <c r="D66" s="2">
        <v>7.88</v>
      </c>
      <c r="E66" s="2">
        <v>6.82</v>
      </c>
      <c r="F66" s="2">
        <v>6.34</v>
      </c>
      <c r="G66" s="2">
        <v>6.33</v>
      </c>
      <c r="H66" s="2">
        <v>6.23</v>
      </c>
      <c r="I66" s="2">
        <v>6.95</v>
      </c>
      <c r="J66" s="2"/>
      <c r="K66" s="2"/>
      <c r="L66" s="2"/>
      <c r="M66" s="2"/>
    </row>
    <row r="67" spans="1:13" x14ac:dyDescent="0.25">
      <c r="B67">
        <v>5</v>
      </c>
      <c r="C67" s="2">
        <v>13.03</v>
      </c>
      <c r="D67" s="2">
        <v>9.59</v>
      </c>
      <c r="E67" s="2">
        <v>8.14</v>
      </c>
      <c r="F67" s="2">
        <v>7.79</v>
      </c>
      <c r="G67" s="2">
        <v>7.47</v>
      </c>
      <c r="H67" s="2">
        <v>8.24</v>
      </c>
      <c r="I67" s="2">
        <v>7.63</v>
      </c>
      <c r="J67" s="2"/>
      <c r="K67" s="2"/>
      <c r="L67" s="2"/>
      <c r="M67" s="2"/>
    </row>
    <row r="68" spans="1:13" x14ac:dyDescent="0.25">
      <c r="B68">
        <v>6</v>
      </c>
      <c r="C68" s="2">
        <v>26.91</v>
      </c>
      <c r="D68" s="2">
        <v>26.32</v>
      </c>
      <c r="E68" s="2">
        <v>25.52</v>
      </c>
      <c r="F68" s="2">
        <v>25.35</v>
      </c>
      <c r="G68" s="2">
        <v>24.63</v>
      </c>
      <c r="H68" s="2">
        <v>24.56</v>
      </c>
      <c r="I68" s="2">
        <v>24.92</v>
      </c>
      <c r="J68" s="2"/>
      <c r="K68" s="2"/>
      <c r="L68" s="2"/>
      <c r="M68" s="2"/>
    </row>
    <row r="69" spans="1:13" x14ac:dyDescent="0.25">
      <c r="B69">
        <v>7</v>
      </c>
      <c r="C69" s="2">
        <v>57.67</v>
      </c>
      <c r="D69" s="2">
        <v>57.58</v>
      </c>
      <c r="E69" s="2">
        <v>58.63</v>
      </c>
      <c r="F69" s="2">
        <v>58.28</v>
      </c>
      <c r="G69" s="2">
        <v>58.47</v>
      </c>
      <c r="H69" s="2">
        <v>58.09</v>
      </c>
      <c r="I69" s="2">
        <v>59.36</v>
      </c>
      <c r="J69" s="2"/>
      <c r="K69" s="2"/>
      <c r="L69" s="2"/>
      <c r="M69" s="2"/>
    </row>
    <row r="70" spans="1:13" x14ac:dyDescent="0.25">
      <c r="B70" t="s">
        <v>62</v>
      </c>
      <c r="C70" s="2">
        <f>MIN(C63:C69)</f>
        <v>11.9</v>
      </c>
      <c r="D70" s="2">
        <f t="shared" ref="D70:I70" si="17">MIN(D63:D69)</f>
        <v>7.5</v>
      </c>
      <c r="E70" s="2">
        <f t="shared" si="17"/>
        <v>6.43</v>
      </c>
      <c r="F70" s="2">
        <f t="shared" si="17"/>
        <v>6.34</v>
      </c>
      <c r="G70" s="2">
        <f t="shared" si="17"/>
        <v>6.33</v>
      </c>
      <c r="H70" s="2">
        <f t="shared" si="17"/>
        <v>6.23</v>
      </c>
      <c r="I70" s="2">
        <f t="shared" si="17"/>
        <v>6</v>
      </c>
      <c r="J70" s="2"/>
      <c r="K70" s="2"/>
      <c r="L70" s="2"/>
      <c r="M70" s="2"/>
    </row>
    <row r="72" spans="1:13" x14ac:dyDescent="0.25">
      <c r="A72" t="s">
        <v>19</v>
      </c>
      <c r="C72" t="s">
        <v>18</v>
      </c>
    </row>
    <row r="73" spans="1:13" x14ac:dyDescent="0.25">
      <c r="A73" t="s">
        <v>37</v>
      </c>
      <c r="B73" t="s">
        <v>17</v>
      </c>
      <c r="C73">
        <v>5</v>
      </c>
      <c r="D73">
        <v>6</v>
      </c>
      <c r="E73">
        <v>7</v>
      </c>
      <c r="F73">
        <v>8</v>
      </c>
      <c r="G73">
        <v>9</v>
      </c>
      <c r="H73">
        <v>10</v>
      </c>
      <c r="I73">
        <v>11</v>
      </c>
    </row>
    <row r="74" spans="1:13" x14ac:dyDescent="0.25">
      <c r="B74">
        <v>1</v>
      </c>
      <c r="C74" s="2">
        <v>0.28999999999999998</v>
      </c>
      <c r="D74" s="2">
        <v>0.22</v>
      </c>
      <c r="E74" s="2">
        <v>0.22</v>
      </c>
      <c r="F74" s="2">
        <v>0.18</v>
      </c>
      <c r="G74" s="2">
        <v>0.17</v>
      </c>
      <c r="H74" s="2">
        <v>0.14000000000000001</v>
      </c>
      <c r="I74" s="2">
        <v>0.18</v>
      </c>
    </row>
    <row r="75" spans="1:13" x14ac:dyDescent="0.25">
      <c r="B75">
        <v>2</v>
      </c>
      <c r="C75" s="2">
        <v>0.28999999999999998</v>
      </c>
      <c r="D75" s="2">
        <v>0.28999999999999998</v>
      </c>
      <c r="E75" s="2">
        <v>0.19</v>
      </c>
      <c r="F75" s="2">
        <v>0.2</v>
      </c>
      <c r="G75" s="2">
        <v>0.12</v>
      </c>
      <c r="H75" s="2">
        <v>0.21</v>
      </c>
      <c r="I75" s="2">
        <v>0.23</v>
      </c>
    </row>
    <row r="76" spans="1:13" x14ac:dyDescent="0.25">
      <c r="B76">
        <v>3</v>
      </c>
      <c r="C76" s="2">
        <v>0.46</v>
      </c>
      <c r="D76" s="2">
        <v>0.31</v>
      </c>
      <c r="E76" s="2">
        <v>0.26</v>
      </c>
      <c r="F76" s="2">
        <v>0.21</v>
      </c>
      <c r="G76" s="2">
        <v>0.19</v>
      </c>
      <c r="H76" s="2">
        <v>0.14000000000000001</v>
      </c>
      <c r="I76" s="2">
        <v>0.15</v>
      </c>
    </row>
    <row r="77" spans="1:13" x14ac:dyDescent="0.25">
      <c r="B77">
        <v>4</v>
      </c>
      <c r="C77" s="2">
        <v>0.22</v>
      </c>
      <c r="D77" s="2">
        <v>0.32</v>
      </c>
      <c r="E77" s="2">
        <v>0.4</v>
      </c>
      <c r="F77" s="2">
        <v>0.2</v>
      </c>
      <c r="G77" s="2">
        <v>0.15</v>
      </c>
      <c r="H77" s="2">
        <v>0.21</v>
      </c>
      <c r="I77" s="2">
        <v>0.15</v>
      </c>
    </row>
    <row r="78" spans="1:13" x14ac:dyDescent="0.25">
      <c r="B78">
        <v>5</v>
      </c>
      <c r="C78" s="2">
        <v>0.34</v>
      </c>
      <c r="D78" s="2">
        <v>0.33</v>
      </c>
      <c r="E78" s="2">
        <v>0.22</v>
      </c>
      <c r="F78" s="2">
        <v>0.15</v>
      </c>
      <c r="G78" s="2">
        <v>0.14000000000000001</v>
      </c>
      <c r="H78" s="2">
        <v>0.24</v>
      </c>
      <c r="I78" s="2">
        <v>0.21</v>
      </c>
    </row>
    <row r="79" spans="1:13" x14ac:dyDescent="0.25">
      <c r="B79">
        <v>6</v>
      </c>
      <c r="C79" s="2">
        <v>0.32</v>
      </c>
      <c r="D79" s="2">
        <v>0.31</v>
      </c>
      <c r="E79" s="2">
        <v>0.21</v>
      </c>
      <c r="F79" s="2">
        <v>0.13</v>
      </c>
      <c r="G79" s="2">
        <v>0.21</v>
      </c>
      <c r="H79" s="2">
        <v>0.17</v>
      </c>
      <c r="I79" s="2">
        <v>0.16</v>
      </c>
    </row>
    <row r="80" spans="1:13" x14ac:dyDescent="0.25">
      <c r="B80">
        <v>7</v>
      </c>
      <c r="C80" s="2">
        <v>0.26</v>
      </c>
      <c r="D80" s="2">
        <v>0.28999999999999998</v>
      </c>
      <c r="E80" s="2">
        <v>0.21</v>
      </c>
      <c r="F80" s="2">
        <v>0.22</v>
      </c>
      <c r="G80" s="2">
        <v>0.16</v>
      </c>
      <c r="H80" s="2">
        <v>0.2</v>
      </c>
      <c r="I80" s="2">
        <v>0.19</v>
      </c>
    </row>
    <row r="81" spans="2:9" x14ac:dyDescent="0.25">
      <c r="C81" s="2">
        <f>MIN(C74:C80)</f>
        <v>0.22</v>
      </c>
      <c r="D81" s="2">
        <f t="shared" ref="D81:I81" si="18">MIN(D74:D80)</f>
        <v>0.22</v>
      </c>
      <c r="E81" s="2">
        <f t="shared" si="18"/>
        <v>0.19</v>
      </c>
      <c r="F81" s="2">
        <f t="shared" si="18"/>
        <v>0.13</v>
      </c>
      <c r="G81" s="2">
        <f t="shared" si="18"/>
        <v>0.12</v>
      </c>
      <c r="H81" s="2">
        <f t="shared" si="18"/>
        <v>0.14000000000000001</v>
      </c>
      <c r="I81" s="2">
        <f t="shared" si="18"/>
        <v>0.15</v>
      </c>
    </row>
    <row r="83" spans="2:9" x14ac:dyDescent="0.25">
      <c r="C83" t="s">
        <v>18</v>
      </c>
    </row>
    <row r="84" spans="2:9" x14ac:dyDescent="0.25">
      <c r="B84" t="s">
        <v>17</v>
      </c>
      <c r="C84">
        <v>5</v>
      </c>
      <c r="D84">
        <v>6</v>
      </c>
      <c r="E84">
        <v>7</v>
      </c>
      <c r="F84">
        <v>8</v>
      </c>
      <c r="G84">
        <v>9</v>
      </c>
      <c r="H84">
        <v>10</v>
      </c>
      <c r="I84">
        <v>11</v>
      </c>
    </row>
    <row r="85" spans="2:9" x14ac:dyDescent="0.25">
      <c r="B85">
        <v>1</v>
      </c>
      <c r="C85" s="1">
        <v>0.01</v>
      </c>
      <c r="D85" s="1">
        <v>0</v>
      </c>
      <c r="E85" s="1">
        <v>0.01</v>
      </c>
      <c r="F85" s="1">
        <v>0</v>
      </c>
      <c r="G85" s="1">
        <v>0</v>
      </c>
      <c r="H85" s="1">
        <v>0</v>
      </c>
      <c r="I85" s="1">
        <v>0</v>
      </c>
    </row>
    <row r="86" spans="2:9" x14ac:dyDescent="0.25">
      <c r="B86">
        <v>2</v>
      </c>
      <c r="C86" s="1">
        <v>0.01</v>
      </c>
      <c r="D86" s="1">
        <v>0.01</v>
      </c>
      <c r="E86" s="1">
        <v>0</v>
      </c>
      <c r="F86" s="1">
        <v>0.01</v>
      </c>
      <c r="G86" s="1">
        <v>0</v>
      </c>
      <c r="H86" s="1">
        <v>0</v>
      </c>
      <c r="I86" s="1">
        <v>0</v>
      </c>
    </row>
    <row r="87" spans="2:9" x14ac:dyDescent="0.25">
      <c r="B87">
        <v>3</v>
      </c>
      <c r="C87" s="1">
        <v>0.02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2:9" x14ac:dyDescent="0.25">
      <c r="B88">
        <v>4</v>
      </c>
      <c r="C88" s="1">
        <v>0</v>
      </c>
      <c r="D88" s="1">
        <v>0</v>
      </c>
      <c r="E88" s="1">
        <v>0.01</v>
      </c>
      <c r="F88" s="1">
        <v>0</v>
      </c>
      <c r="G88" s="1">
        <v>0</v>
      </c>
      <c r="H88" s="1">
        <v>0</v>
      </c>
      <c r="I88" s="1">
        <v>0</v>
      </c>
    </row>
    <row r="89" spans="2:9" x14ac:dyDescent="0.25">
      <c r="B89">
        <v>5</v>
      </c>
      <c r="C89" s="1">
        <v>0</v>
      </c>
      <c r="D89" s="1">
        <v>0</v>
      </c>
      <c r="E89" s="1">
        <v>0</v>
      </c>
      <c r="F89" s="1">
        <v>0.01</v>
      </c>
      <c r="G89" s="1">
        <v>0</v>
      </c>
      <c r="H89" s="1">
        <v>0</v>
      </c>
      <c r="I89" s="1">
        <v>0</v>
      </c>
    </row>
    <row r="90" spans="2:9" x14ac:dyDescent="0.25">
      <c r="B90">
        <v>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2:9" x14ac:dyDescent="0.25">
      <c r="B91">
        <v>7</v>
      </c>
      <c r="C91" s="1">
        <v>0.01</v>
      </c>
      <c r="D91" s="1">
        <v>0.02</v>
      </c>
      <c r="E91" s="1">
        <v>0</v>
      </c>
      <c r="F91" s="1">
        <v>0.01</v>
      </c>
      <c r="G91" s="1">
        <v>0</v>
      </c>
      <c r="H91" s="1">
        <v>0</v>
      </c>
      <c r="I91" s="1">
        <v>0</v>
      </c>
    </row>
    <row r="92" spans="2:9" x14ac:dyDescent="0.25">
      <c r="C92" s="2">
        <f>MIN(C85:C91)</f>
        <v>0</v>
      </c>
      <c r="D92" s="2">
        <f t="shared" ref="D92:I92" si="19">MIN(D85:D91)</f>
        <v>0</v>
      </c>
      <c r="E92" s="2">
        <f t="shared" si="19"/>
        <v>0</v>
      </c>
      <c r="F92" s="2">
        <f t="shared" si="19"/>
        <v>0</v>
      </c>
      <c r="G92" s="2">
        <f t="shared" si="19"/>
        <v>0</v>
      </c>
      <c r="H92" s="2">
        <f t="shared" si="19"/>
        <v>0</v>
      </c>
      <c r="I92" s="2">
        <f t="shared" si="19"/>
        <v>0</v>
      </c>
    </row>
    <row r="93" spans="2:9" x14ac:dyDescent="0.25">
      <c r="C93" s="2"/>
      <c r="D93" s="2"/>
      <c r="E93" s="2"/>
      <c r="F93" s="2"/>
      <c r="G93" s="2"/>
      <c r="H93" s="2"/>
      <c r="I93" s="2"/>
    </row>
    <row r="94" spans="2:9" x14ac:dyDescent="0.25">
      <c r="C94" s="2"/>
      <c r="D94" s="2"/>
      <c r="E94" s="2"/>
      <c r="F94" s="2"/>
      <c r="G94" s="2"/>
      <c r="H94" s="2"/>
      <c r="I94" s="2"/>
    </row>
    <row r="95" spans="2:9" x14ac:dyDescent="0.25">
      <c r="C95" s="2"/>
      <c r="D95" s="2"/>
      <c r="E95" s="2"/>
      <c r="F95" s="2"/>
      <c r="G95" s="2"/>
      <c r="H95" s="2"/>
      <c r="I95" s="2"/>
    </row>
    <row r="96" spans="2:9" x14ac:dyDescent="0.25">
      <c r="B96" t="s">
        <v>24</v>
      </c>
      <c r="C96" s="2">
        <f>C70</f>
        <v>11.9</v>
      </c>
      <c r="D96" s="2">
        <f t="shared" ref="D96:I96" si="20">D70</f>
        <v>7.5</v>
      </c>
      <c r="E96" s="2">
        <f t="shared" si="20"/>
        <v>6.43</v>
      </c>
      <c r="F96" s="2">
        <f t="shared" si="20"/>
        <v>6.34</v>
      </c>
      <c r="G96" s="2">
        <f t="shared" si="20"/>
        <v>6.33</v>
      </c>
      <c r="H96" s="2">
        <f t="shared" si="20"/>
        <v>6.23</v>
      </c>
      <c r="I96" s="2">
        <f t="shared" si="20"/>
        <v>6</v>
      </c>
    </row>
    <row r="97" spans="2:9" x14ac:dyDescent="0.25">
      <c r="B97" t="s">
        <v>22</v>
      </c>
      <c r="C97" s="2">
        <f>C81</f>
        <v>0.22</v>
      </c>
      <c r="D97" s="2">
        <f t="shared" ref="D97:I97" si="21">D81</f>
        <v>0.22</v>
      </c>
      <c r="E97" s="2">
        <f t="shared" si="21"/>
        <v>0.19</v>
      </c>
      <c r="F97" s="2">
        <f t="shared" si="21"/>
        <v>0.13</v>
      </c>
      <c r="G97" s="2">
        <f t="shared" si="21"/>
        <v>0.12</v>
      </c>
      <c r="H97" s="2">
        <f t="shared" si="21"/>
        <v>0.14000000000000001</v>
      </c>
      <c r="I97" s="2">
        <f t="shared" si="21"/>
        <v>0.15</v>
      </c>
    </row>
    <row r="98" spans="2:9" x14ac:dyDescent="0.25">
      <c r="B98" t="s">
        <v>25</v>
      </c>
      <c r="C98" s="1">
        <f>C92</f>
        <v>0</v>
      </c>
      <c r="D98" s="1">
        <f t="shared" ref="D98:I98" si="22">D92</f>
        <v>0</v>
      </c>
      <c r="E98" s="1">
        <f t="shared" si="22"/>
        <v>0</v>
      </c>
      <c r="F98" s="1">
        <f t="shared" si="22"/>
        <v>0</v>
      </c>
      <c r="G98" s="1">
        <f t="shared" si="22"/>
        <v>0</v>
      </c>
      <c r="H98" s="1">
        <f t="shared" si="22"/>
        <v>0</v>
      </c>
      <c r="I98" s="1">
        <f t="shared" si="22"/>
        <v>0</v>
      </c>
    </row>
    <row r="100" spans="2:9" x14ac:dyDescent="0.25">
      <c r="B100" t="s">
        <v>43</v>
      </c>
    </row>
    <row r="102" spans="2:9" x14ac:dyDescent="0.25">
      <c r="B102" t="s">
        <v>44</v>
      </c>
    </row>
    <row r="103" spans="2:9" x14ac:dyDescent="0.25">
      <c r="B103" t="s">
        <v>45</v>
      </c>
    </row>
    <row r="104" spans="2:9" x14ac:dyDescent="0.25">
      <c r="B104" t="s">
        <v>46</v>
      </c>
    </row>
    <row r="105" spans="2:9" x14ac:dyDescent="0.25">
      <c r="B105" t="s">
        <v>47</v>
      </c>
    </row>
    <row r="106" spans="2:9" x14ac:dyDescent="0.25">
      <c r="B106" t="s">
        <v>48</v>
      </c>
    </row>
    <row r="107" spans="2:9" x14ac:dyDescent="0.25">
      <c r="B107" t="s">
        <v>49</v>
      </c>
    </row>
    <row r="108" spans="2:9" x14ac:dyDescent="0.25">
      <c r="B108" t="s">
        <v>50</v>
      </c>
    </row>
    <row r="110" spans="2:9" x14ac:dyDescent="0.25">
      <c r="B110" t="s">
        <v>51</v>
      </c>
    </row>
    <row r="111" spans="2:9" x14ac:dyDescent="0.25">
      <c r="B111" t="s">
        <v>52</v>
      </c>
    </row>
    <row r="112" spans="2:9" x14ac:dyDescent="0.25">
      <c r="B112" t="s">
        <v>53</v>
      </c>
    </row>
    <row r="113" spans="2:2" x14ac:dyDescent="0.25">
      <c r="B113" t="s">
        <v>54</v>
      </c>
    </row>
    <row r="116" spans="2:2" x14ac:dyDescent="0.25">
      <c r="B116" t="s">
        <v>55</v>
      </c>
    </row>
    <row r="117" spans="2:2" x14ac:dyDescent="0.25">
      <c r="B117" t="s">
        <v>39</v>
      </c>
    </row>
    <row r="119" spans="2:2" x14ac:dyDescent="0.25">
      <c r="B119" t="s">
        <v>40</v>
      </c>
    </row>
    <row r="120" spans="2:2" x14ac:dyDescent="0.25">
      <c r="B120" t="s">
        <v>56</v>
      </c>
    </row>
    <row r="121" spans="2:2" x14ac:dyDescent="0.25">
      <c r="B121" t="s">
        <v>41</v>
      </c>
    </row>
    <row r="122" spans="2:2" x14ac:dyDescent="0.25">
      <c r="B122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1"/>
  <sheetViews>
    <sheetView tabSelected="1" topLeftCell="A52" workbookViewId="0">
      <selection activeCell="A77" sqref="A77:C79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68</v>
      </c>
    </row>
    <row r="4" spans="1:1" x14ac:dyDescent="0.25">
      <c r="A4" t="s">
        <v>72</v>
      </c>
    </row>
    <row r="5" spans="1:1" x14ac:dyDescent="0.25">
      <c r="A5" t="s">
        <v>70</v>
      </c>
    </row>
    <row r="6" spans="1:1" x14ac:dyDescent="0.25">
      <c r="A6" t="s">
        <v>71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53" x14ac:dyDescent="0.25">
      <c r="A17" t="s">
        <v>82</v>
      </c>
    </row>
    <row r="18" spans="1:53" x14ac:dyDescent="0.25">
      <c r="A18" t="s">
        <v>83</v>
      </c>
    </row>
    <row r="19" spans="1:53" x14ac:dyDescent="0.25">
      <c r="A19" t="s">
        <v>84</v>
      </c>
    </row>
    <row r="20" spans="1:53" x14ac:dyDescent="0.25">
      <c r="A20" t="s">
        <v>85</v>
      </c>
    </row>
    <row r="21" spans="1:53" x14ac:dyDescent="0.25">
      <c r="A21" t="s">
        <v>86</v>
      </c>
    </row>
    <row r="23" spans="1:53" x14ac:dyDescent="0.25">
      <c r="A23" t="s">
        <v>87</v>
      </c>
    </row>
    <row r="25" spans="1:53" x14ac:dyDescent="0.25">
      <c r="A25" t="s">
        <v>19</v>
      </c>
      <c r="B25" t="s">
        <v>67</v>
      </c>
      <c r="C25" t="s">
        <v>18</v>
      </c>
      <c r="D25" t="s">
        <v>65</v>
      </c>
      <c r="P25" t="s">
        <v>14</v>
      </c>
      <c r="AC25" t="s">
        <v>28</v>
      </c>
      <c r="AP25" t="s">
        <v>29</v>
      </c>
    </row>
    <row r="26" spans="1:53" x14ac:dyDescent="0.25">
      <c r="A26" t="s">
        <v>20</v>
      </c>
      <c r="B26" t="s">
        <v>17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P26" t="s">
        <v>27</v>
      </c>
      <c r="Q26">
        <v>1</v>
      </c>
      <c r="R26">
        <v>2</v>
      </c>
      <c r="S26">
        <v>3</v>
      </c>
      <c r="T26">
        <v>4</v>
      </c>
      <c r="U26">
        <v>5</v>
      </c>
      <c r="V26">
        <v>6</v>
      </c>
      <c r="W26">
        <v>7</v>
      </c>
      <c r="AD26">
        <v>1</v>
      </c>
      <c r="AE26">
        <v>2</v>
      </c>
      <c r="AF26">
        <v>3</v>
      </c>
      <c r="AG26">
        <v>4</v>
      </c>
      <c r="AH26">
        <v>5</v>
      </c>
      <c r="AI26">
        <v>6</v>
      </c>
      <c r="AJ26">
        <v>7</v>
      </c>
      <c r="AQ26">
        <v>5</v>
      </c>
      <c r="AR26">
        <v>6</v>
      </c>
      <c r="AS26">
        <v>7</v>
      </c>
      <c r="AT26">
        <v>8</v>
      </c>
      <c r="AU26">
        <v>9</v>
      </c>
      <c r="AV26">
        <v>10</v>
      </c>
      <c r="AW26">
        <v>11</v>
      </c>
    </row>
    <row r="27" spans="1:53" x14ac:dyDescent="0.25">
      <c r="A27" t="s">
        <v>66</v>
      </c>
      <c r="B27">
        <v>1</v>
      </c>
      <c r="C27" s="12">
        <v>8.3800000000000008</v>
      </c>
      <c r="D27" s="12">
        <v>6.46</v>
      </c>
      <c r="E27" s="12">
        <v>6.57</v>
      </c>
      <c r="F27" s="12">
        <v>6.42</v>
      </c>
      <c r="G27" s="12">
        <v>6.21</v>
      </c>
      <c r="H27" s="12">
        <v>6.35</v>
      </c>
      <c r="I27" s="12">
        <v>6.66</v>
      </c>
      <c r="J27" s="2"/>
      <c r="K27" s="2" t="s">
        <v>69</v>
      </c>
      <c r="L27" s="2"/>
      <c r="M27" s="2"/>
      <c r="N27" s="2"/>
      <c r="P27">
        <v>1</v>
      </c>
      <c r="Q27" s="2">
        <v>97.05</v>
      </c>
      <c r="R27" s="2">
        <v>100</v>
      </c>
      <c r="S27" s="2">
        <v>100</v>
      </c>
      <c r="T27" s="2">
        <v>100</v>
      </c>
      <c r="U27" s="2">
        <v>100</v>
      </c>
      <c r="V27" s="2">
        <v>100</v>
      </c>
      <c r="W27" s="2">
        <v>100</v>
      </c>
      <c r="X27" s="2"/>
      <c r="Y27" s="2"/>
      <c r="Z27" s="2"/>
      <c r="AA27" s="2"/>
      <c r="AC27">
        <v>1</v>
      </c>
      <c r="AD27" s="2">
        <v>2.95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2"/>
      <c r="AM27" s="2"/>
      <c r="AN27" s="2"/>
      <c r="AP27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2"/>
      <c r="AY27" s="2"/>
      <c r="AZ27" s="2"/>
      <c r="BA27" s="2"/>
    </row>
    <row r="28" spans="1:53" x14ac:dyDescent="0.25">
      <c r="B28">
        <v>2</v>
      </c>
      <c r="C28" s="12">
        <v>85.05</v>
      </c>
      <c r="D28" s="12">
        <v>8.8699999999999992</v>
      </c>
      <c r="E28" s="12">
        <v>6.39</v>
      </c>
      <c r="F28" s="12">
        <v>6.69</v>
      </c>
      <c r="G28" s="12">
        <v>6.32</v>
      </c>
      <c r="H28" s="12">
        <v>6.43</v>
      </c>
      <c r="I28" s="12">
        <v>6.56</v>
      </c>
      <c r="J28" s="2"/>
      <c r="K28" s="2"/>
      <c r="L28" s="2"/>
      <c r="M28" s="2"/>
      <c r="N28" s="2"/>
      <c r="P28">
        <v>2</v>
      </c>
      <c r="Q28" s="2">
        <v>0.49</v>
      </c>
      <c r="R28" s="2">
        <v>96.91</v>
      </c>
      <c r="S28" s="2">
        <v>100</v>
      </c>
      <c r="T28" s="2">
        <v>100</v>
      </c>
      <c r="U28" s="2">
        <v>100</v>
      </c>
      <c r="V28" s="2">
        <v>100</v>
      </c>
      <c r="W28" s="2">
        <v>100</v>
      </c>
      <c r="X28" s="2"/>
      <c r="Y28" s="2"/>
      <c r="Z28" s="2"/>
      <c r="AA28" s="2"/>
      <c r="AC28">
        <v>2</v>
      </c>
      <c r="AD28" s="2">
        <v>99.51</v>
      </c>
      <c r="AE28" s="2">
        <v>3.09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2"/>
      <c r="AM28" s="2"/>
      <c r="AN28" s="2"/>
      <c r="AP28">
        <v>2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2"/>
      <c r="AY28" s="2"/>
      <c r="AZ28" s="2"/>
      <c r="BA28" s="2"/>
    </row>
    <row r="29" spans="1:53" x14ac:dyDescent="0.25">
      <c r="B29">
        <v>3</v>
      </c>
      <c r="C29" s="12">
        <v>85.02</v>
      </c>
      <c r="D29" s="12">
        <v>60.71</v>
      </c>
      <c r="E29" s="12">
        <v>8.7799999999999994</v>
      </c>
      <c r="F29" s="12">
        <v>6.44</v>
      </c>
      <c r="G29" s="12">
        <v>6.42</v>
      </c>
      <c r="H29" s="12">
        <v>6.79</v>
      </c>
      <c r="I29" s="12">
        <v>6.65</v>
      </c>
      <c r="J29" s="2"/>
      <c r="K29" s="2"/>
      <c r="L29" s="2"/>
      <c r="M29" s="2"/>
      <c r="N29" s="2"/>
      <c r="P29">
        <v>3</v>
      </c>
      <c r="Q29" s="2">
        <v>0</v>
      </c>
      <c r="R29" s="2">
        <v>34.619999999999997</v>
      </c>
      <c r="S29" s="2">
        <v>96.96</v>
      </c>
      <c r="T29" s="2">
        <v>100</v>
      </c>
      <c r="U29" s="2">
        <v>100</v>
      </c>
      <c r="V29" s="2">
        <v>100</v>
      </c>
      <c r="W29" s="2">
        <v>100</v>
      </c>
      <c r="X29" s="2"/>
      <c r="Y29" s="2"/>
      <c r="Z29" s="2"/>
      <c r="AA29" s="2"/>
      <c r="AC29">
        <v>3</v>
      </c>
      <c r="AD29" s="2">
        <v>100</v>
      </c>
      <c r="AE29" s="2">
        <v>65.38</v>
      </c>
      <c r="AF29" s="2">
        <v>3.04</v>
      </c>
      <c r="AG29" s="2">
        <v>0</v>
      </c>
      <c r="AH29" s="2">
        <v>0</v>
      </c>
      <c r="AI29" s="2">
        <v>0</v>
      </c>
      <c r="AJ29" s="2">
        <v>0</v>
      </c>
      <c r="AK29" s="2"/>
      <c r="AL29" s="2"/>
      <c r="AM29" s="2"/>
      <c r="AN29" s="2"/>
      <c r="AP29">
        <v>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/>
      <c r="AZ29" s="2"/>
      <c r="BA29" s="2"/>
    </row>
    <row r="30" spans="1:53" x14ac:dyDescent="0.25">
      <c r="B30">
        <v>4</v>
      </c>
      <c r="C30" s="12">
        <v>85.74</v>
      </c>
      <c r="D30" s="12">
        <v>85.05</v>
      </c>
      <c r="E30" s="12">
        <v>38.340000000000003</v>
      </c>
      <c r="F30" s="12">
        <v>8.4700000000000006</v>
      </c>
      <c r="G30" s="12">
        <v>6.71</v>
      </c>
      <c r="H30" s="12">
        <v>6.29</v>
      </c>
      <c r="I30" s="12">
        <v>6.63</v>
      </c>
      <c r="J30" s="2"/>
      <c r="K30" s="2"/>
      <c r="L30" s="2"/>
      <c r="M30" s="2"/>
      <c r="N30" s="2"/>
      <c r="P30">
        <v>4</v>
      </c>
      <c r="Q30" s="2">
        <v>0</v>
      </c>
      <c r="R30" s="2">
        <v>0.63</v>
      </c>
      <c r="S30" s="2">
        <v>60.92</v>
      </c>
      <c r="T30" s="2">
        <v>96.94</v>
      </c>
      <c r="U30" s="2">
        <v>99.87</v>
      </c>
      <c r="V30" s="2">
        <v>100</v>
      </c>
      <c r="W30" s="2">
        <v>100</v>
      </c>
      <c r="X30" s="2"/>
      <c r="Y30" s="2"/>
      <c r="Z30" s="2"/>
      <c r="AA30" s="2"/>
      <c r="AC30">
        <v>4</v>
      </c>
      <c r="AD30" s="2">
        <v>100</v>
      </c>
      <c r="AE30" s="2">
        <v>99.37</v>
      </c>
      <c r="AF30" s="2">
        <v>39.08</v>
      </c>
      <c r="AG30" s="2">
        <v>3.06</v>
      </c>
      <c r="AH30" s="2">
        <v>0.12</v>
      </c>
      <c r="AI30" s="2">
        <v>0</v>
      </c>
      <c r="AJ30" s="2">
        <v>0</v>
      </c>
      <c r="AK30" s="2"/>
      <c r="AL30" s="2"/>
      <c r="AM30" s="2"/>
      <c r="AN30" s="2"/>
      <c r="AP30">
        <v>4</v>
      </c>
      <c r="AQ30" s="1">
        <v>0</v>
      </c>
      <c r="AR30" s="1">
        <v>0</v>
      </c>
      <c r="AS30" s="1">
        <v>0</v>
      </c>
      <c r="AT30" s="1">
        <v>0</v>
      </c>
      <c r="AU30" s="1">
        <v>0.01</v>
      </c>
      <c r="AV30" s="1">
        <v>0</v>
      </c>
      <c r="AW30" s="1">
        <v>0</v>
      </c>
      <c r="AX30" s="2"/>
      <c r="AY30" s="2"/>
      <c r="AZ30" s="2"/>
      <c r="BA30" s="2"/>
    </row>
    <row r="31" spans="1:53" x14ac:dyDescent="0.25">
      <c r="B31">
        <v>5</v>
      </c>
      <c r="C31" s="12">
        <v>85.56</v>
      </c>
      <c r="D31" s="12">
        <v>85.79</v>
      </c>
      <c r="E31" s="12">
        <v>75.52</v>
      </c>
      <c r="F31" s="12">
        <v>26.9</v>
      </c>
      <c r="G31" s="12">
        <v>9.41</v>
      </c>
      <c r="H31" s="12">
        <v>7.34</v>
      </c>
      <c r="I31" s="12">
        <v>7.73</v>
      </c>
      <c r="J31" s="2"/>
      <c r="K31" s="2"/>
      <c r="L31" s="2"/>
      <c r="M31" s="2"/>
      <c r="N31" s="2"/>
      <c r="P31">
        <v>5</v>
      </c>
      <c r="Q31" s="2">
        <v>0</v>
      </c>
      <c r="R31" s="2">
        <v>0</v>
      </c>
      <c r="S31" s="2">
        <v>14.99</v>
      </c>
      <c r="T31" s="2">
        <v>74.23</v>
      </c>
      <c r="U31" s="2">
        <v>95.52</v>
      </c>
      <c r="V31" s="2">
        <v>97.98</v>
      </c>
      <c r="W31" s="2">
        <v>98.2</v>
      </c>
      <c r="X31" s="2"/>
      <c r="Y31" s="2"/>
      <c r="Z31" s="2"/>
      <c r="AA31" s="2"/>
      <c r="AC31">
        <v>5</v>
      </c>
      <c r="AD31" s="2">
        <v>100</v>
      </c>
      <c r="AE31" s="2">
        <v>100</v>
      </c>
      <c r="AF31" s="2">
        <v>85.01</v>
      </c>
      <c r="AG31" s="2">
        <v>25.66</v>
      </c>
      <c r="AH31" s="2">
        <v>3.1</v>
      </c>
      <c r="AI31" s="2">
        <v>0.14000000000000001</v>
      </c>
      <c r="AJ31" s="2">
        <v>0</v>
      </c>
      <c r="AK31" s="2"/>
      <c r="AL31" s="2"/>
      <c r="AM31" s="2"/>
      <c r="AN31" s="2"/>
      <c r="AP31">
        <v>5</v>
      </c>
      <c r="AQ31" s="1">
        <v>0</v>
      </c>
      <c r="AR31" s="1">
        <v>0</v>
      </c>
      <c r="AS31" s="1">
        <v>0</v>
      </c>
      <c r="AT31" s="1">
        <v>0.11</v>
      </c>
      <c r="AU31" s="1">
        <v>1.38</v>
      </c>
      <c r="AV31" s="1">
        <v>1.88</v>
      </c>
      <c r="AW31" s="1">
        <v>1.8</v>
      </c>
      <c r="AX31" s="2"/>
      <c r="AY31" s="2"/>
      <c r="AZ31" s="2"/>
      <c r="BA31" s="2"/>
    </row>
    <row r="32" spans="1:53" x14ac:dyDescent="0.25">
      <c r="B32">
        <v>6</v>
      </c>
      <c r="C32" s="12">
        <v>85.02</v>
      </c>
      <c r="D32" s="12">
        <v>85.59</v>
      </c>
      <c r="E32" s="12">
        <v>85.01</v>
      </c>
      <c r="F32" s="12">
        <v>59.91</v>
      </c>
      <c r="G32" s="12">
        <v>30.66</v>
      </c>
      <c r="H32" s="12">
        <v>24.11</v>
      </c>
      <c r="I32" s="12">
        <v>24.18</v>
      </c>
      <c r="J32" s="2"/>
      <c r="K32" s="2"/>
      <c r="L32" s="2"/>
      <c r="M32" s="2"/>
      <c r="N32" s="2"/>
      <c r="P32">
        <v>6</v>
      </c>
      <c r="Q32" s="2">
        <v>0</v>
      </c>
      <c r="R32" s="2">
        <v>0</v>
      </c>
      <c r="S32" s="2">
        <v>0.56999999999999995</v>
      </c>
      <c r="T32" s="2">
        <v>35.369999999999997</v>
      </c>
      <c r="U32" s="2">
        <v>70.7</v>
      </c>
      <c r="V32" s="2">
        <v>78.38</v>
      </c>
      <c r="W32" s="2">
        <v>78.489999999999995</v>
      </c>
      <c r="X32" s="2"/>
      <c r="Y32" s="2"/>
      <c r="Z32" s="2"/>
      <c r="AA32" s="2"/>
      <c r="AC32">
        <v>6</v>
      </c>
      <c r="AD32" s="2">
        <v>100</v>
      </c>
      <c r="AE32" s="2">
        <v>100</v>
      </c>
      <c r="AF32" s="2">
        <v>99.43</v>
      </c>
      <c r="AG32" s="2">
        <v>63.28</v>
      </c>
      <c r="AH32" s="2">
        <v>13.78</v>
      </c>
      <c r="AI32" s="2">
        <v>1.1599999999999999</v>
      </c>
      <c r="AJ32" s="2">
        <v>0.04</v>
      </c>
      <c r="AK32" s="2"/>
      <c r="AL32" s="2"/>
      <c r="AM32" s="2"/>
      <c r="AN32" s="2"/>
      <c r="AP32">
        <v>6</v>
      </c>
      <c r="AQ32" s="1">
        <v>0</v>
      </c>
      <c r="AR32" s="1">
        <v>0</v>
      </c>
      <c r="AS32" s="1">
        <v>0</v>
      </c>
      <c r="AT32" s="1">
        <v>1.35</v>
      </c>
      <c r="AU32" s="1">
        <v>15.52</v>
      </c>
      <c r="AV32" s="1">
        <v>20.46</v>
      </c>
      <c r="AW32" s="1">
        <v>21.47</v>
      </c>
      <c r="AX32" s="2"/>
      <c r="AY32" s="2"/>
      <c r="AZ32" s="2"/>
      <c r="BA32" s="2"/>
    </row>
    <row r="33" spans="1:53" x14ac:dyDescent="0.25">
      <c r="B33">
        <v>7</v>
      </c>
      <c r="C33" s="12">
        <v>84.18</v>
      </c>
      <c r="D33" s="12">
        <v>85.22</v>
      </c>
      <c r="E33" s="12">
        <v>85.12</v>
      </c>
      <c r="F33" s="12">
        <v>80.86</v>
      </c>
      <c r="G33" s="12">
        <v>62.9</v>
      </c>
      <c r="H33" s="12">
        <v>58.77</v>
      </c>
      <c r="I33" s="12">
        <v>57.57</v>
      </c>
      <c r="J33" s="2"/>
      <c r="K33" s="2"/>
      <c r="L33" s="2"/>
      <c r="M33" s="2"/>
      <c r="N33" s="2"/>
      <c r="P33">
        <v>7</v>
      </c>
      <c r="Q33" s="2">
        <v>0</v>
      </c>
      <c r="R33" s="2">
        <v>0</v>
      </c>
      <c r="S33" s="2">
        <v>0</v>
      </c>
      <c r="T33" s="2">
        <v>7.79</v>
      </c>
      <c r="U33" s="2">
        <v>34.94</v>
      </c>
      <c r="V33" s="2">
        <v>41.52</v>
      </c>
      <c r="W33" s="2">
        <v>42.94</v>
      </c>
      <c r="X33" s="2"/>
      <c r="Y33" s="2"/>
      <c r="Z33" s="2"/>
      <c r="AA33" s="2"/>
      <c r="AC33">
        <v>7</v>
      </c>
      <c r="AD33" s="2">
        <v>100</v>
      </c>
      <c r="AE33" s="2">
        <v>100</v>
      </c>
      <c r="AF33" s="2">
        <v>100</v>
      </c>
      <c r="AG33" s="2">
        <v>88.86</v>
      </c>
      <c r="AH33" s="2">
        <v>26.62</v>
      </c>
      <c r="AI33" s="2">
        <v>2.57</v>
      </c>
      <c r="AJ33" s="2">
        <v>0.14000000000000001</v>
      </c>
      <c r="AK33" s="2"/>
      <c r="AL33" s="2"/>
      <c r="AM33" s="2"/>
      <c r="AN33" s="2"/>
      <c r="AP33">
        <v>7</v>
      </c>
      <c r="AQ33" s="1">
        <v>0</v>
      </c>
      <c r="AR33" s="1">
        <v>0</v>
      </c>
      <c r="AS33" s="1">
        <v>0</v>
      </c>
      <c r="AT33" s="1">
        <v>3.35</v>
      </c>
      <c r="AU33" s="1">
        <v>38.44</v>
      </c>
      <c r="AV33" s="1">
        <v>55.91</v>
      </c>
      <c r="AW33" s="1">
        <v>56.92</v>
      </c>
      <c r="AX33" s="2"/>
      <c r="AY33" s="2"/>
      <c r="AZ33" s="2"/>
      <c r="BA33" s="2"/>
    </row>
    <row r="34" spans="1:53" x14ac:dyDescent="0.25">
      <c r="B34" t="s">
        <v>62</v>
      </c>
      <c r="C34" s="2">
        <f>MIN(C27:C33)</f>
        <v>8.3800000000000008</v>
      </c>
      <c r="D34" s="2">
        <f t="shared" ref="D34:I34" si="0">MIN(D27:D33)</f>
        <v>6.46</v>
      </c>
      <c r="E34" s="2">
        <f t="shared" si="0"/>
        <v>6.39</v>
      </c>
      <c r="F34" s="2">
        <f t="shared" si="0"/>
        <v>6.42</v>
      </c>
      <c r="G34" s="2">
        <f t="shared" si="0"/>
        <v>6.21</v>
      </c>
      <c r="H34" s="2">
        <f t="shared" si="0"/>
        <v>6.29</v>
      </c>
      <c r="I34" s="2">
        <f t="shared" si="0"/>
        <v>6.56</v>
      </c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53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53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8" spans="1:53" x14ac:dyDescent="0.25">
      <c r="A38" t="s">
        <v>19</v>
      </c>
      <c r="C38" t="s">
        <v>18</v>
      </c>
      <c r="AC38" t="s">
        <v>28</v>
      </c>
      <c r="AP38" t="s">
        <v>29</v>
      </c>
    </row>
    <row r="39" spans="1:53" x14ac:dyDescent="0.25">
      <c r="A39" t="s">
        <v>22</v>
      </c>
      <c r="B39" t="s">
        <v>17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P39" t="s">
        <v>27</v>
      </c>
      <c r="Q39">
        <v>5</v>
      </c>
      <c r="R39">
        <v>6</v>
      </c>
      <c r="S39">
        <v>7</v>
      </c>
      <c r="T39">
        <v>8</v>
      </c>
      <c r="U39">
        <v>9</v>
      </c>
      <c r="V39">
        <v>10</v>
      </c>
      <c r="W39">
        <v>11</v>
      </c>
      <c r="AD39">
        <v>5</v>
      </c>
      <c r="AE39">
        <v>6</v>
      </c>
      <c r="AF39">
        <v>7</v>
      </c>
      <c r="AG39">
        <v>8</v>
      </c>
      <c r="AH39">
        <v>9</v>
      </c>
      <c r="AI39">
        <v>10</v>
      </c>
      <c r="AJ39">
        <v>11</v>
      </c>
      <c r="AQ39">
        <v>5</v>
      </c>
      <c r="AR39">
        <v>6</v>
      </c>
      <c r="AS39">
        <v>7</v>
      </c>
      <c r="AT39">
        <v>8</v>
      </c>
      <c r="AU39">
        <v>9</v>
      </c>
      <c r="AV39">
        <v>10</v>
      </c>
      <c r="AW39">
        <v>11</v>
      </c>
    </row>
    <row r="40" spans="1:53" x14ac:dyDescent="0.25">
      <c r="B40">
        <v>1</v>
      </c>
      <c r="C40">
        <v>0.22</v>
      </c>
      <c r="D40">
        <v>0.21</v>
      </c>
      <c r="E40">
        <v>0.16</v>
      </c>
      <c r="F40">
        <v>0.2</v>
      </c>
      <c r="G40">
        <v>0.21</v>
      </c>
      <c r="H40">
        <v>0.24</v>
      </c>
      <c r="I40">
        <v>0.15</v>
      </c>
      <c r="P40">
        <v>1</v>
      </c>
      <c r="Q40" s="2">
        <v>100</v>
      </c>
      <c r="R40" s="2">
        <v>100</v>
      </c>
      <c r="S40" s="2">
        <v>100</v>
      </c>
      <c r="T40" s="2">
        <v>100</v>
      </c>
      <c r="U40" s="2">
        <v>100</v>
      </c>
      <c r="V40" s="2">
        <v>100</v>
      </c>
      <c r="W40" s="2">
        <v>100</v>
      </c>
      <c r="X40" s="2"/>
      <c r="Y40" s="2"/>
      <c r="Z40" s="2"/>
      <c r="AA40" s="2"/>
      <c r="AC40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/>
      <c r="AL40" s="2"/>
      <c r="AM40" s="2"/>
      <c r="AN40" s="2"/>
      <c r="AP40">
        <v>1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/>
      <c r="AY40" s="1"/>
      <c r="AZ40" s="1"/>
      <c r="BA40" s="1"/>
    </row>
    <row r="41" spans="1:53" x14ac:dyDescent="0.25">
      <c r="B41">
        <v>2</v>
      </c>
      <c r="C41">
        <v>29.71</v>
      </c>
      <c r="D41">
        <v>0.13</v>
      </c>
      <c r="E41">
        <v>0.15</v>
      </c>
      <c r="F41">
        <v>0.21</v>
      </c>
      <c r="G41">
        <v>0.23</v>
      </c>
      <c r="H41">
        <v>0.2</v>
      </c>
      <c r="I41">
        <v>0.18</v>
      </c>
      <c r="P41">
        <v>2</v>
      </c>
      <c r="Q41" s="2">
        <v>42</v>
      </c>
      <c r="R41" s="2">
        <v>100</v>
      </c>
      <c r="S41" s="2">
        <v>100</v>
      </c>
      <c r="T41" s="2">
        <v>100</v>
      </c>
      <c r="U41" s="2">
        <v>100</v>
      </c>
      <c r="V41" s="2">
        <v>100</v>
      </c>
      <c r="W41" s="2">
        <v>100</v>
      </c>
      <c r="X41" s="2"/>
      <c r="Y41" s="2"/>
      <c r="Z41" s="2"/>
      <c r="AA41" s="2"/>
      <c r="AC41">
        <v>2</v>
      </c>
      <c r="AD41" s="2">
        <v>58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/>
      <c r="AL41" s="2"/>
      <c r="AM41" s="2"/>
      <c r="AN41" s="2"/>
      <c r="AP41">
        <v>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/>
      <c r="AY41" s="1"/>
      <c r="AZ41" s="1"/>
      <c r="BA41" s="1"/>
    </row>
    <row r="42" spans="1:53" x14ac:dyDescent="0.25">
      <c r="B42">
        <v>3</v>
      </c>
      <c r="C42">
        <v>48.44</v>
      </c>
      <c r="D42">
        <v>2.2000000000000002</v>
      </c>
      <c r="E42">
        <v>0.19</v>
      </c>
      <c r="F42">
        <v>0.2</v>
      </c>
      <c r="G42">
        <v>0.13</v>
      </c>
      <c r="H42">
        <v>0.13</v>
      </c>
      <c r="I42">
        <v>0.21</v>
      </c>
      <c r="P42">
        <v>3</v>
      </c>
      <c r="Q42" s="2">
        <v>0</v>
      </c>
      <c r="R42" s="2">
        <v>96.64</v>
      </c>
      <c r="S42" s="2">
        <v>100</v>
      </c>
      <c r="T42" s="2">
        <v>100</v>
      </c>
      <c r="U42" s="2">
        <v>100</v>
      </c>
      <c r="V42" s="2">
        <v>100</v>
      </c>
      <c r="W42" s="2">
        <v>100</v>
      </c>
      <c r="X42" s="2"/>
      <c r="Y42" s="2"/>
      <c r="Z42" s="2"/>
      <c r="AA42" s="2"/>
      <c r="AC42">
        <v>3</v>
      </c>
      <c r="AD42" s="2">
        <v>100</v>
      </c>
      <c r="AE42" s="2">
        <v>3.36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/>
      <c r="AL42" s="2"/>
      <c r="AM42" s="2"/>
      <c r="AN42" s="2"/>
      <c r="AP42">
        <v>3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/>
      <c r="AY42" s="1"/>
      <c r="AZ42" s="1"/>
      <c r="BA42" s="1"/>
    </row>
    <row r="43" spans="1:53" x14ac:dyDescent="0.25">
      <c r="B43">
        <v>4</v>
      </c>
      <c r="C43">
        <v>48.64</v>
      </c>
      <c r="D43">
        <v>30.44</v>
      </c>
      <c r="E43">
        <v>0.46</v>
      </c>
      <c r="F43">
        <v>0.22</v>
      </c>
      <c r="G43">
        <v>0.18</v>
      </c>
      <c r="H43">
        <v>0.18</v>
      </c>
      <c r="I43">
        <v>0.26</v>
      </c>
      <c r="P43">
        <v>4</v>
      </c>
      <c r="Q43" s="2">
        <v>0</v>
      </c>
      <c r="R43" s="2">
        <v>42.38</v>
      </c>
      <c r="S43" s="2">
        <v>99.51</v>
      </c>
      <c r="T43" s="2">
        <v>100</v>
      </c>
      <c r="U43" s="2">
        <v>100</v>
      </c>
      <c r="V43" s="2">
        <v>100</v>
      </c>
      <c r="W43" s="2">
        <v>100</v>
      </c>
      <c r="X43" s="2"/>
      <c r="Y43" s="2"/>
      <c r="Z43" s="2"/>
      <c r="AA43" s="2"/>
      <c r="AC43">
        <v>4</v>
      </c>
      <c r="AD43" s="2">
        <v>100</v>
      </c>
      <c r="AE43" s="2">
        <v>57.62</v>
      </c>
      <c r="AF43" s="2">
        <v>0.49</v>
      </c>
      <c r="AG43" s="2">
        <v>0</v>
      </c>
      <c r="AH43" s="2">
        <v>0</v>
      </c>
      <c r="AI43" s="2">
        <v>0</v>
      </c>
      <c r="AJ43" s="2">
        <v>0</v>
      </c>
      <c r="AK43" s="2"/>
      <c r="AL43" s="2"/>
      <c r="AM43" s="2"/>
      <c r="AN43" s="2"/>
      <c r="AP43">
        <v>4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/>
      <c r="AY43" s="1"/>
      <c r="AZ43" s="1"/>
      <c r="BA43" s="1"/>
    </row>
    <row r="44" spans="1:53" x14ac:dyDescent="0.25">
      <c r="B44">
        <v>5</v>
      </c>
      <c r="C44">
        <v>48.53</v>
      </c>
      <c r="D44">
        <v>49.13</v>
      </c>
      <c r="E44">
        <v>7.26</v>
      </c>
      <c r="F44">
        <v>0.31</v>
      </c>
      <c r="G44">
        <v>0.14000000000000001</v>
      </c>
      <c r="H44">
        <v>0.2</v>
      </c>
      <c r="I44">
        <v>0.19</v>
      </c>
      <c r="P44">
        <v>5</v>
      </c>
      <c r="Q44" s="2">
        <v>0</v>
      </c>
      <c r="R44" s="2">
        <v>0.95</v>
      </c>
      <c r="S44" s="2">
        <v>88.06</v>
      </c>
      <c r="T44" s="2">
        <v>99.86</v>
      </c>
      <c r="U44" s="2">
        <v>100</v>
      </c>
      <c r="V44" s="2">
        <v>100</v>
      </c>
      <c r="W44" s="2">
        <v>100</v>
      </c>
      <c r="X44" s="2"/>
      <c r="Y44" s="2"/>
      <c r="Z44" s="2"/>
      <c r="AA44" s="2"/>
      <c r="AC44">
        <v>5</v>
      </c>
      <c r="AD44" s="2">
        <v>100</v>
      </c>
      <c r="AE44" s="2">
        <v>99.05</v>
      </c>
      <c r="AF44" s="2">
        <v>11.94</v>
      </c>
      <c r="AG44" s="2">
        <v>0.14000000000000001</v>
      </c>
      <c r="AH44" s="2">
        <v>0</v>
      </c>
      <c r="AI44" s="2">
        <v>0</v>
      </c>
      <c r="AJ44" s="2">
        <v>0</v>
      </c>
      <c r="AK44" s="2"/>
      <c r="AL44" s="2"/>
      <c r="AM44" s="2"/>
      <c r="AN44" s="2"/>
      <c r="AP44">
        <v>5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/>
      <c r="AY44" s="1"/>
      <c r="AZ44" s="1"/>
      <c r="BA44" s="1"/>
    </row>
    <row r="45" spans="1:53" x14ac:dyDescent="0.25">
      <c r="B45">
        <v>6</v>
      </c>
      <c r="C45">
        <v>49.32</v>
      </c>
      <c r="D45">
        <v>50.19</v>
      </c>
      <c r="E45">
        <v>30.33</v>
      </c>
      <c r="F45">
        <v>1.91</v>
      </c>
      <c r="G45">
        <v>0.19</v>
      </c>
      <c r="H45">
        <v>0.28000000000000003</v>
      </c>
      <c r="I45">
        <v>0.2</v>
      </c>
      <c r="P45">
        <v>6</v>
      </c>
      <c r="Q45" s="2">
        <v>0</v>
      </c>
      <c r="R45" s="2">
        <v>0.01</v>
      </c>
      <c r="S45" s="2">
        <v>42.15</v>
      </c>
      <c r="T45" s="2">
        <v>97.08</v>
      </c>
      <c r="U45" s="2">
        <v>99.93</v>
      </c>
      <c r="V45" s="2">
        <v>100</v>
      </c>
      <c r="W45" s="2">
        <v>100</v>
      </c>
      <c r="X45" s="2"/>
      <c r="Y45" s="2"/>
      <c r="Z45" s="2"/>
      <c r="AA45" s="2"/>
      <c r="AC45">
        <v>6</v>
      </c>
      <c r="AD45" s="2">
        <v>100</v>
      </c>
      <c r="AE45" s="2">
        <v>99.99</v>
      </c>
      <c r="AF45" s="2">
        <v>57.85</v>
      </c>
      <c r="AG45" s="2">
        <v>2.92</v>
      </c>
      <c r="AH45" s="2">
        <v>7.0000000000000007E-2</v>
      </c>
      <c r="AI45" s="2">
        <v>0</v>
      </c>
      <c r="AJ45" s="2">
        <v>0</v>
      </c>
      <c r="AK45" s="2"/>
      <c r="AL45" s="2"/>
      <c r="AM45" s="2"/>
      <c r="AN45" s="2"/>
      <c r="AP45">
        <v>6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/>
      <c r="AY45" s="1"/>
      <c r="AZ45" s="1"/>
      <c r="BA45" s="1"/>
    </row>
    <row r="46" spans="1:53" x14ac:dyDescent="0.25">
      <c r="B46">
        <v>7</v>
      </c>
      <c r="C46">
        <v>50.06</v>
      </c>
      <c r="D46">
        <v>49.06</v>
      </c>
      <c r="E46">
        <v>45.91</v>
      </c>
      <c r="F46">
        <v>11.98</v>
      </c>
      <c r="G46">
        <v>1</v>
      </c>
      <c r="H46">
        <v>0.18</v>
      </c>
      <c r="I46">
        <v>0.16</v>
      </c>
      <c r="P46">
        <v>7</v>
      </c>
      <c r="Q46" s="2">
        <v>0</v>
      </c>
      <c r="R46" s="2">
        <v>0</v>
      </c>
      <c r="S46" s="2">
        <v>6</v>
      </c>
      <c r="T46" s="2">
        <v>79.42</v>
      </c>
      <c r="U46" s="2">
        <v>98.88</v>
      </c>
      <c r="V46" s="2">
        <v>99.91</v>
      </c>
      <c r="W46" s="2">
        <v>99.97</v>
      </c>
      <c r="X46" s="2"/>
      <c r="Y46" s="2"/>
      <c r="Z46" s="2"/>
      <c r="AA46" s="2"/>
      <c r="AC46">
        <v>7</v>
      </c>
      <c r="AD46" s="2">
        <v>100</v>
      </c>
      <c r="AE46" s="2">
        <v>100</v>
      </c>
      <c r="AF46" s="2">
        <v>94</v>
      </c>
      <c r="AG46" s="2">
        <v>20.57</v>
      </c>
      <c r="AH46" s="2">
        <v>1.07</v>
      </c>
      <c r="AI46" s="2">
        <v>0.04</v>
      </c>
      <c r="AJ46" s="2">
        <v>0.01</v>
      </c>
      <c r="AK46" s="2"/>
      <c r="AL46" s="2"/>
      <c r="AM46" s="2"/>
      <c r="AN46" s="2"/>
      <c r="AP46">
        <v>7</v>
      </c>
      <c r="AQ46" s="1">
        <v>0</v>
      </c>
      <c r="AR46" s="1">
        <v>0</v>
      </c>
      <c r="AS46" s="1">
        <v>0</v>
      </c>
      <c r="AT46" s="1">
        <v>0.01</v>
      </c>
      <c r="AU46" s="1">
        <v>0.05</v>
      </c>
      <c r="AV46" s="1">
        <v>0.05</v>
      </c>
      <c r="AW46" s="1">
        <v>0.02</v>
      </c>
      <c r="AX46" s="1"/>
      <c r="AY46" s="1"/>
      <c r="AZ46" s="1"/>
      <c r="BA46" s="1"/>
    </row>
    <row r="47" spans="1:53" x14ac:dyDescent="0.25">
      <c r="C47" s="2">
        <f>MIN(C40:C46)</f>
        <v>0.22</v>
      </c>
      <c r="D47" s="2">
        <f t="shared" ref="D47:I47" si="1">MIN(D40:D46)</f>
        <v>0.13</v>
      </c>
      <c r="E47" s="2">
        <f t="shared" si="1"/>
        <v>0.15</v>
      </c>
      <c r="F47" s="2">
        <f t="shared" si="1"/>
        <v>0.2</v>
      </c>
      <c r="G47" s="2">
        <f t="shared" si="1"/>
        <v>0.13</v>
      </c>
      <c r="H47" s="2">
        <f t="shared" si="1"/>
        <v>0.13</v>
      </c>
      <c r="I47" s="2">
        <f t="shared" si="1"/>
        <v>0.15</v>
      </c>
      <c r="J47" s="2"/>
      <c r="K47" s="2"/>
      <c r="L47" s="2"/>
      <c r="M47" s="2"/>
      <c r="N47" s="2"/>
    </row>
    <row r="48" spans="1:53" x14ac:dyDescent="0.25">
      <c r="A48" t="s">
        <v>19</v>
      </c>
      <c r="C48" t="s">
        <v>18</v>
      </c>
      <c r="AC48" t="s">
        <v>28</v>
      </c>
      <c r="AP48" t="s">
        <v>29</v>
      </c>
    </row>
    <row r="49" spans="1:62" x14ac:dyDescent="0.25">
      <c r="A49" t="s">
        <v>21</v>
      </c>
      <c r="B49" t="s">
        <v>17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P49" t="s">
        <v>27</v>
      </c>
      <c r="Q49">
        <v>5</v>
      </c>
      <c r="R49">
        <v>6</v>
      </c>
      <c r="S49">
        <v>7</v>
      </c>
      <c r="T49">
        <v>8</v>
      </c>
      <c r="U49">
        <v>9</v>
      </c>
      <c r="V49">
        <v>10</v>
      </c>
      <c r="W49">
        <v>11</v>
      </c>
      <c r="AD49">
        <v>5</v>
      </c>
      <c r="AE49">
        <v>6</v>
      </c>
      <c r="AF49">
        <v>7</v>
      </c>
      <c r="AG49">
        <v>8</v>
      </c>
      <c r="AH49">
        <v>9</v>
      </c>
      <c r="AI49">
        <v>10</v>
      </c>
      <c r="AJ49">
        <v>11</v>
      </c>
      <c r="AQ49">
        <v>5</v>
      </c>
      <c r="AR49">
        <v>6</v>
      </c>
      <c r="AS49">
        <v>7</v>
      </c>
      <c r="AT49">
        <v>8</v>
      </c>
      <c r="AU49">
        <v>9</v>
      </c>
      <c r="AV49">
        <v>10</v>
      </c>
      <c r="AW49">
        <v>11</v>
      </c>
    </row>
    <row r="50" spans="1:62" x14ac:dyDescent="0.25">
      <c r="B50">
        <v>1</v>
      </c>
      <c r="C50" s="2">
        <v>0</v>
      </c>
      <c r="D50" s="2">
        <v>0</v>
      </c>
      <c r="E50" s="2">
        <v>0</v>
      </c>
      <c r="F50" s="2">
        <v>0</v>
      </c>
      <c r="G50" s="1">
        <v>0</v>
      </c>
      <c r="H50" s="1">
        <v>0</v>
      </c>
      <c r="I50" s="1">
        <v>0</v>
      </c>
      <c r="J50" s="1"/>
      <c r="K50" s="1"/>
      <c r="L50" s="1"/>
      <c r="M50" s="1"/>
      <c r="N50" s="2"/>
      <c r="P50">
        <v>1</v>
      </c>
      <c r="Q50" s="2">
        <v>100</v>
      </c>
      <c r="R50" s="2">
        <v>100</v>
      </c>
      <c r="S50" s="2">
        <v>100</v>
      </c>
      <c r="T50" s="2">
        <v>100</v>
      </c>
      <c r="U50" s="2">
        <v>100</v>
      </c>
      <c r="V50" s="2">
        <v>100</v>
      </c>
      <c r="W50" s="2">
        <v>100</v>
      </c>
      <c r="X50" s="2"/>
      <c r="Y50" s="2"/>
      <c r="Z50" s="2"/>
      <c r="AA50" s="2"/>
      <c r="AC50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/>
      <c r="AL50" s="2"/>
      <c r="AM50" s="2"/>
      <c r="AN50" s="2"/>
      <c r="AP50">
        <v>1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/>
      <c r="AY50" s="1"/>
      <c r="AZ50" s="1"/>
      <c r="BA50" s="1"/>
    </row>
    <row r="51" spans="1:62" x14ac:dyDescent="0.25">
      <c r="B51">
        <v>2</v>
      </c>
      <c r="C51" s="2">
        <v>1.48</v>
      </c>
      <c r="D51" s="2">
        <v>0</v>
      </c>
      <c r="E51" s="2">
        <v>0</v>
      </c>
      <c r="F51" s="2">
        <v>0</v>
      </c>
      <c r="G51" s="1">
        <v>0</v>
      </c>
      <c r="H51" s="1">
        <v>0</v>
      </c>
      <c r="I51" s="1">
        <v>0</v>
      </c>
      <c r="J51" s="1"/>
      <c r="K51" s="1"/>
      <c r="L51" s="1"/>
      <c r="M51" s="1"/>
      <c r="N51" s="2"/>
      <c r="P51">
        <v>2</v>
      </c>
      <c r="Q51" s="2">
        <v>90.74</v>
      </c>
      <c r="R51" s="2">
        <v>100</v>
      </c>
      <c r="S51" s="2">
        <v>100</v>
      </c>
      <c r="T51" s="2">
        <v>100</v>
      </c>
      <c r="U51" s="2">
        <v>100</v>
      </c>
      <c r="V51" s="2">
        <v>100</v>
      </c>
      <c r="W51" s="2">
        <v>100</v>
      </c>
      <c r="X51" s="2"/>
      <c r="Y51" s="2"/>
      <c r="Z51" s="2"/>
      <c r="AA51" s="2"/>
      <c r="AC51">
        <v>2</v>
      </c>
      <c r="AD51" s="2">
        <v>9.26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/>
      <c r="AL51" s="2"/>
      <c r="AM51" s="2"/>
      <c r="AN51" s="2"/>
      <c r="AP51">
        <v>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/>
      <c r="AY51" s="1"/>
      <c r="AZ51" s="1"/>
      <c r="BA51" s="1"/>
    </row>
    <row r="52" spans="1:62" x14ac:dyDescent="0.25">
      <c r="B52">
        <v>3</v>
      </c>
      <c r="C52" s="2">
        <v>13.74</v>
      </c>
      <c r="D52" s="2">
        <v>0</v>
      </c>
      <c r="E52" s="2">
        <v>0</v>
      </c>
      <c r="F52" s="2">
        <v>0</v>
      </c>
      <c r="G52" s="1">
        <v>0</v>
      </c>
      <c r="H52" s="1">
        <v>0</v>
      </c>
      <c r="I52" s="1">
        <v>0</v>
      </c>
      <c r="J52" s="1"/>
      <c r="K52" s="1"/>
      <c r="L52" s="1"/>
      <c r="M52" s="1"/>
      <c r="N52" s="2"/>
      <c r="P52">
        <v>3</v>
      </c>
      <c r="Q52" s="2">
        <v>0.17</v>
      </c>
      <c r="R52" s="2">
        <v>100</v>
      </c>
      <c r="S52" s="2">
        <v>100</v>
      </c>
      <c r="T52" s="2">
        <v>100</v>
      </c>
      <c r="U52" s="2">
        <v>100</v>
      </c>
      <c r="V52" s="2">
        <v>100</v>
      </c>
      <c r="W52" s="2">
        <v>100</v>
      </c>
      <c r="X52" s="2"/>
      <c r="Y52" s="2"/>
      <c r="Z52" s="2"/>
      <c r="AA52" s="2"/>
      <c r="AC52">
        <v>3</v>
      </c>
      <c r="AD52" s="2">
        <v>99.83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/>
      <c r="AL52" s="2"/>
      <c r="AM52" s="2"/>
      <c r="AN52" s="2"/>
      <c r="AP52">
        <v>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/>
      <c r="AY52" s="1"/>
      <c r="AZ52" s="1"/>
      <c r="BA52" s="1"/>
    </row>
    <row r="53" spans="1:62" x14ac:dyDescent="0.25">
      <c r="B53">
        <v>4</v>
      </c>
      <c r="C53" s="2">
        <v>13.76</v>
      </c>
      <c r="D53" s="2">
        <v>1.4</v>
      </c>
      <c r="E53" s="2">
        <v>0</v>
      </c>
      <c r="F53" s="2">
        <v>0</v>
      </c>
      <c r="G53" s="1">
        <v>0</v>
      </c>
      <c r="H53" s="1">
        <v>0</v>
      </c>
      <c r="I53" s="1">
        <v>0</v>
      </c>
      <c r="J53" s="1"/>
      <c r="K53" s="1"/>
      <c r="L53" s="1"/>
      <c r="M53" s="1"/>
      <c r="N53" s="2"/>
      <c r="P53">
        <v>4</v>
      </c>
      <c r="Q53" s="2">
        <v>0</v>
      </c>
      <c r="R53" s="2">
        <v>91.16</v>
      </c>
      <c r="S53" s="2">
        <v>100</v>
      </c>
      <c r="T53" s="2">
        <v>100</v>
      </c>
      <c r="U53" s="2">
        <v>100</v>
      </c>
      <c r="V53" s="2">
        <v>100</v>
      </c>
      <c r="W53" s="2">
        <v>100</v>
      </c>
      <c r="X53" s="2"/>
      <c r="Y53" s="2"/>
      <c r="Z53" s="2"/>
      <c r="AA53" s="2"/>
      <c r="AC53">
        <v>4</v>
      </c>
      <c r="AD53" s="2">
        <v>100</v>
      </c>
      <c r="AE53" s="2">
        <v>8.84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/>
      <c r="AL53" s="2"/>
      <c r="AM53" s="2"/>
      <c r="AN53" s="2"/>
      <c r="AP53">
        <v>4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/>
      <c r="AY53" s="1"/>
      <c r="AZ53" s="1"/>
      <c r="BA53" s="1"/>
    </row>
    <row r="54" spans="1:62" x14ac:dyDescent="0.25">
      <c r="B54">
        <v>5</v>
      </c>
      <c r="C54" s="2">
        <v>13.58</v>
      </c>
      <c r="D54" s="2">
        <v>11.19</v>
      </c>
      <c r="E54" s="2">
        <v>0.02</v>
      </c>
      <c r="F54" s="2">
        <v>0</v>
      </c>
      <c r="G54" s="1">
        <v>0</v>
      </c>
      <c r="H54" s="1">
        <v>0</v>
      </c>
      <c r="I54" s="1">
        <v>0</v>
      </c>
      <c r="J54" s="1"/>
      <c r="K54" s="1"/>
      <c r="L54" s="1"/>
      <c r="M54" s="1"/>
      <c r="N54" s="2"/>
      <c r="P54">
        <v>5</v>
      </c>
      <c r="Q54" s="2">
        <v>0</v>
      </c>
      <c r="R54" s="2">
        <v>18.45</v>
      </c>
      <c r="S54" s="2">
        <v>99.83</v>
      </c>
      <c r="T54" s="2">
        <v>100</v>
      </c>
      <c r="U54" s="2">
        <v>100</v>
      </c>
      <c r="V54" s="2">
        <v>100</v>
      </c>
      <c r="W54" s="2">
        <v>100</v>
      </c>
      <c r="X54" s="2"/>
      <c r="Y54" s="2"/>
      <c r="Z54" s="2"/>
      <c r="AA54" s="2"/>
      <c r="AC54">
        <v>5</v>
      </c>
      <c r="AD54" s="2">
        <v>100</v>
      </c>
      <c r="AE54" s="2">
        <v>81.55</v>
      </c>
      <c r="AF54" s="2">
        <v>0.17</v>
      </c>
      <c r="AG54" s="2">
        <v>0</v>
      </c>
      <c r="AH54" s="2">
        <v>0</v>
      </c>
      <c r="AI54" s="2">
        <v>0</v>
      </c>
      <c r="AJ54" s="2">
        <v>0</v>
      </c>
      <c r="AK54" s="2"/>
      <c r="AL54" s="2"/>
      <c r="AM54" s="2"/>
      <c r="AN54" s="2"/>
      <c r="AP54">
        <v>5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/>
      <c r="AY54" s="1"/>
      <c r="AZ54" s="1"/>
      <c r="BA54" s="1"/>
    </row>
    <row r="55" spans="1:62" x14ac:dyDescent="0.25">
      <c r="B55">
        <v>6</v>
      </c>
      <c r="C55" s="2">
        <v>14.14</v>
      </c>
      <c r="D55" s="2">
        <v>13.09</v>
      </c>
      <c r="E55" s="2">
        <v>1.33</v>
      </c>
      <c r="F55" s="2">
        <v>0.01</v>
      </c>
      <c r="G55" s="1">
        <v>0</v>
      </c>
      <c r="H55" s="1">
        <v>0</v>
      </c>
      <c r="I55" s="1">
        <v>0</v>
      </c>
      <c r="J55" s="1"/>
      <c r="K55" s="1"/>
      <c r="L55" s="1"/>
      <c r="M55" s="1"/>
      <c r="N55" s="2"/>
      <c r="P55">
        <v>6</v>
      </c>
      <c r="Q55" s="2">
        <v>0</v>
      </c>
      <c r="R55" s="2">
        <v>0.27</v>
      </c>
      <c r="S55" s="2">
        <v>91.39</v>
      </c>
      <c r="T55" s="2">
        <v>99.99</v>
      </c>
      <c r="U55" s="2">
        <v>100</v>
      </c>
      <c r="V55" s="2">
        <v>100</v>
      </c>
      <c r="W55" s="2">
        <v>100</v>
      </c>
      <c r="X55" s="2"/>
      <c r="Y55" s="2"/>
      <c r="Z55" s="2"/>
      <c r="AA55" s="2"/>
      <c r="AC55">
        <v>6</v>
      </c>
      <c r="AD55" s="2">
        <v>100</v>
      </c>
      <c r="AE55" s="2">
        <v>99.73</v>
      </c>
      <c r="AF55" s="2">
        <v>8.61</v>
      </c>
      <c r="AG55" s="2">
        <v>0.01</v>
      </c>
      <c r="AH55" s="2">
        <v>0</v>
      </c>
      <c r="AI55" s="2">
        <v>0</v>
      </c>
      <c r="AJ55" s="2">
        <v>0</v>
      </c>
      <c r="AK55" s="2"/>
      <c r="AL55" s="2"/>
      <c r="AM55" s="2"/>
      <c r="AN55" s="2"/>
      <c r="AP55">
        <v>6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/>
      <c r="AY55" s="1"/>
      <c r="AZ55" s="1"/>
      <c r="BA55" s="1"/>
    </row>
    <row r="56" spans="1:62" x14ac:dyDescent="0.25">
      <c r="B56">
        <v>7</v>
      </c>
      <c r="C56" s="2">
        <v>14.06</v>
      </c>
      <c r="D56" s="2">
        <v>13.68</v>
      </c>
      <c r="E56" s="2">
        <v>7.4</v>
      </c>
      <c r="F56" s="2">
        <v>0.14000000000000001</v>
      </c>
      <c r="G56" s="1">
        <v>0</v>
      </c>
      <c r="H56" s="1">
        <v>0</v>
      </c>
      <c r="I56" s="1">
        <v>0</v>
      </c>
      <c r="J56" s="1"/>
      <c r="K56" s="1"/>
      <c r="L56" s="1"/>
      <c r="M56" s="1"/>
      <c r="N56" s="2"/>
      <c r="P56">
        <v>7</v>
      </c>
      <c r="Q56" s="2">
        <v>0</v>
      </c>
      <c r="R56" s="2">
        <v>0</v>
      </c>
      <c r="S56" s="2">
        <v>42.49</v>
      </c>
      <c r="T56" s="2">
        <v>99.39</v>
      </c>
      <c r="U56" s="2">
        <v>100</v>
      </c>
      <c r="V56" s="2">
        <v>100</v>
      </c>
      <c r="W56" s="2">
        <v>100</v>
      </c>
      <c r="X56" s="2"/>
      <c r="Y56" s="2"/>
      <c r="Z56" s="2"/>
      <c r="AA56" s="2"/>
      <c r="AC56">
        <v>7</v>
      </c>
      <c r="AD56" s="2">
        <v>100</v>
      </c>
      <c r="AE56" s="2">
        <v>100</v>
      </c>
      <c r="AF56" s="2">
        <v>57.51</v>
      </c>
      <c r="AG56" s="2">
        <v>0.61</v>
      </c>
      <c r="AH56" s="2">
        <v>0</v>
      </c>
      <c r="AI56" s="2">
        <v>0</v>
      </c>
      <c r="AJ56" s="2">
        <v>0</v>
      </c>
      <c r="AK56" s="2"/>
      <c r="AL56" s="2"/>
      <c r="AM56" s="2"/>
      <c r="AN56" s="2"/>
      <c r="AP56">
        <v>7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/>
      <c r="AY56" s="1"/>
      <c r="AZ56" s="1"/>
      <c r="BA56" s="1"/>
    </row>
    <row r="57" spans="1:62" x14ac:dyDescent="0.25">
      <c r="C57" s="2">
        <f>MIN(C50:C56)</f>
        <v>0</v>
      </c>
      <c r="D57" s="2">
        <f t="shared" ref="D57:I57" si="2">MIN(D50:D56)</f>
        <v>0</v>
      </c>
      <c r="E57" s="2">
        <f t="shared" si="2"/>
        <v>0</v>
      </c>
      <c r="F57" s="2">
        <f t="shared" si="2"/>
        <v>0</v>
      </c>
      <c r="G57" s="1">
        <f t="shared" si="2"/>
        <v>0</v>
      </c>
      <c r="H57" s="1">
        <f t="shared" si="2"/>
        <v>0</v>
      </c>
      <c r="I57" s="1">
        <f t="shared" si="2"/>
        <v>0</v>
      </c>
      <c r="J57" s="1"/>
      <c r="K57" s="1"/>
      <c r="L57" s="1"/>
      <c r="M57" s="1"/>
      <c r="N57" s="2"/>
    </row>
    <row r="59" spans="1:62" x14ac:dyDescent="0.25">
      <c r="B59" t="s">
        <v>30</v>
      </c>
      <c r="P59" t="s">
        <v>31</v>
      </c>
      <c r="AC59" t="s">
        <v>31</v>
      </c>
      <c r="AP59" t="s">
        <v>31</v>
      </c>
    </row>
    <row r="60" spans="1:62" x14ac:dyDescent="0.25">
      <c r="B60" t="s">
        <v>23</v>
      </c>
      <c r="C60">
        <v>5</v>
      </c>
      <c r="D60">
        <v>6</v>
      </c>
      <c r="E60">
        <v>7</v>
      </c>
      <c r="F60">
        <v>8</v>
      </c>
      <c r="G60">
        <v>9</v>
      </c>
      <c r="H60">
        <v>10</v>
      </c>
      <c r="I60">
        <v>11</v>
      </c>
      <c r="P60" t="s">
        <v>23</v>
      </c>
      <c r="Q60">
        <v>5</v>
      </c>
      <c r="R60">
        <v>6</v>
      </c>
      <c r="S60">
        <v>7</v>
      </c>
      <c r="T60">
        <v>8</v>
      </c>
      <c r="U60">
        <v>9</v>
      </c>
      <c r="V60">
        <v>10</v>
      </c>
      <c r="W60">
        <v>11</v>
      </c>
      <c r="AC60" t="s">
        <v>23</v>
      </c>
      <c r="AD60">
        <v>5</v>
      </c>
      <c r="AE60">
        <v>6</v>
      </c>
      <c r="AF60">
        <v>7</v>
      </c>
      <c r="AG60">
        <v>8</v>
      </c>
      <c r="AH60">
        <v>9</v>
      </c>
      <c r="AI60">
        <v>10</v>
      </c>
      <c r="AJ60">
        <v>11</v>
      </c>
      <c r="AP60" t="s">
        <v>23</v>
      </c>
      <c r="AQ60">
        <v>5</v>
      </c>
      <c r="AR60">
        <v>6</v>
      </c>
      <c r="AS60">
        <v>7</v>
      </c>
      <c r="AT60">
        <v>8</v>
      </c>
      <c r="AU60">
        <v>9</v>
      </c>
      <c r="AV60">
        <v>10</v>
      </c>
      <c r="AW60">
        <v>11</v>
      </c>
      <c r="BC60" t="s">
        <v>61</v>
      </c>
    </row>
    <row r="61" spans="1:62" x14ac:dyDescent="0.25">
      <c r="B61" t="s">
        <v>24</v>
      </c>
      <c r="C61" s="2">
        <f>C34</f>
        <v>8.3800000000000008</v>
      </c>
      <c r="D61" s="2">
        <f t="shared" ref="D61:I61" si="3">D34</f>
        <v>6.46</v>
      </c>
      <c r="E61" s="2">
        <f t="shared" si="3"/>
        <v>6.39</v>
      </c>
      <c r="F61" s="2">
        <f t="shared" si="3"/>
        <v>6.42</v>
      </c>
      <c r="G61" s="2">
        <f t="shared" si="3"/>
        <v>6.21</v>
      </c>
      <c r="H61" s="2">
        <f t="shared" si="3"/>
        <v>6.29</v>
      </c>
      <c r="I61" s="2">
        <f t="shared" si="3"/>
        <v>6.56</v>
      </c>
      <c r="J61" s="2" t="s">
        <v>88</v>
      </c>
      <c r="K61" s="2"/>
      <c r="L61" s="2"/>
      <c r="M61" s="2"/>
      <c r="N61" s="2"/>
      <c r="P61" t="s">
        <v>24</v>
      </c>
      <c r="Q61" s="2">
        <f>Q33</f>
        <v>0</v>
      </c>
      <c r="R61" s="2">
        <f t="shared" ref="R61:W61" si="4">R33</f>
        <v>0</v>
      </c>
      <c r="S61" s="2">
        <f t="shared" si="4"/>
        <v>0</v>
      </c>
      <c r="T61" s="2">
        <f t="shared" si="4"/>
        <v>7.79</v>
      </c>
      <c r="U61" s="2">
        <f t="shared" si="4"/>
        <v>34.94</v>
      </c>
      <c r="V61" s="2">
        <f t="shared" si="4"/>
        <v>41.52</v>
      </c>
      <c r="W61" s="2">
        <f t="shared" si="4"/>
        <v>42.94</v>
      </c>
      <c r="X61" s="2"/>
      <c r="Y61" s="2"/>
      <c r="Z61" s="2"/>
      <c r="AA61" s="2"/>
      <c r="AC61" t="s">
        <v>24</v>
      </c>
      <c r="AD61" s="2">
        <f>AD33</f>
        <v>100</v>
      </c>
      <c r="AE61" s="2">
        <f t="shared" ref="AE61:AJ61" si="5">AE33</f>
        <v>100</v>
      </c>
      <c r="AF61" s="2">
        <f t="shared" si="5"/>
        <v>100</v>
      </c>
      <c r="AG61" s="2">
        <f t="shared" si="5"/>
        <v>88.86</v>
      </c>
      <c r="AH61" s="2">
        <f t="shared" si="5"/>
        <v>26.62</v>
      </c>
      <c r="AI61" s="2">
        <f t="shared" si="5"/>
        <v>2.57</v>
      </c>
      <c r="AJ61" s="2">
        <f t="shared" si="5"/>
        <v>0.14000000000000001</v>
      </c>
      <c r="AK61" s="2"/>
      <c r="AL61" s="2"/>
      <c r="AM61" s="2"/>
      <c r="AN61" s="2"/>
      <c r="AP61" t="s">
        <v>24</v>
      </c>
      <c r="AQ61" s="1">
        <f>AQ33</f>
        <v>0</v>
      </c>
      <c r="AR61" s="1">
        <f t="shared" ref="AR61:AW61" si="6">AR33</f>
        <v>0</v>
      </c>
      <c r="AS61" s="1">
        <f t="shared" si="6"/>
        <v>0</v>
      </c>
      <c r="AT61" s="1">
        <f t="shared" si="6"/>
        <v>3.35</v>
      </c>
      <c r="AU61" s="1">
        <f t="shared" si="6"/>
        <v>38.44</v>
      </c>
      <c r="AV61" s="1">
        <f t="shared" si="6"/>
        <v>55.91</v>
      </c>
      <c r="AW61" s="1">
        <f t="shared" si="6"/>
        <v>56.92</v>
      </c>
      <c r="AX61" s="2"/>
      <c r="AY61" s="2"/>
      <c r="AZ61" s="2"/>
      <c r="BA61" s="2"/>
      <c r="BC61" s="1">
        <f>AQ61+AD61+Q61</f>
        <v>100</v>
      </c>
      <c r="BD61" s="1">
        <f t="shared" ref="BD61:BI63" si="7">AR61+AE61+R61</f>
        <v>100</v>
      </c>
      <c r="BE61" s="1">
        <f t="shared" si="7"/>
        <v>100</v>
      </c>
      <c r="BF61" s="1">
        <f t="shared" si="7"/>
        <v>100</v>
      </c>
      <c r="BG61" s="1">
        <f t="shared" si="7"/>
        <v>100</v>
      </c>
      <c r="BH61" s="1">
        <f t="shared" si="7"/>
        <v>100</v>
      </c>
      <c r="BI61" s="1">
        <f>AW61+AJ61+W61</f>
        <v>100</v>
      </c>
      <c r="BJ61" s="1"/>
    </row>
    <row r="62" spans="1:62" x14ac:dyDescent="0.25">
      <c r="B62" t="s">
        <v>22</v>
      </c>
      <c r="C62" s="2">
        <f>C47</f>
        <v>0.22</v>
      </c>
      <c r="D62" s="2">
        <f t="shared" ref="D62:I62" si="8">D47</f>
        <v>0.13</v>
      </c>
      <c r="E62" s="2">
        <f t="shared" si="8"/>
        <v>0.15</v>
      </c>
      <c r="F62" s="2">
        <f t="shared" si="8"/>
        <v>0.2</v>
      </c>
      <c r="G62" s="2">
        <f t="shared" si="8"/>
        <v>0.13</v>
      </c>
      <c r="H62" s="2">
        <f t="shared" si="8"/>
        <v>0.13</v>
      </c>
      <c r="I62" s="2">
        <f t="shared" si="8"/>
        <v>0.15</v>
      </c>
      <c r="J62" s="2"/>
      <c r="K62" s="2"/>
      <c r="L62" s="2"/>
      <c r="M62" s="2"/>
      <c r="N62" s="2"/>
      <c r="P62" t="s">
        <v>22</v>
      </c>
      <c r="Q62" s="2">
        <f>Q46</f>
        <v>0</v>
      </c>
      <c r="R62" s="2">
        <f t="shared" ref="R62:W62" si="9">R46</f>
        <v>0</v>
      </c>
      <c r="S62" s="2">
        <f t="shared" si="9"/>
        <v>6</v>
      </c>
      <c r="T62" s="2">
        <f t="shared" si="9"/>
        <v>79.42</v>
      </c>
      <c r="U62" s="2">
        <f t="shared" si="9"/>
        <v>98.88</v>
      </c>
      <c r="V62" s="2">
        <f t="shared" si="9"/>
        <v>99.91</v>
      </c>
      <c r="W62" s="2">
        <f t="shared" si="9"/>
        <v>99.97</v>
      </c>
      <c r="X62" s="2"/>
      <c r="Y62" s="2"/>
      <c r="Z62" s="2"/>
      <c r="AA62" s="2"/>
      <c r="AC62" t="s">
        <v>22</v>
      </c>
      <c r="AD62" s="2">
        <f>AD46</f>
        <v>100</v>
      </c>
      <c r="AE62" s="2">
        <f t="shared" ref="AE62:AJ62" si="10">AE46</f>
        <v>100</v>
      </c>
      <c r="AF62" s="2">
        <f t="shared" si="10"/>
        <v>94</v>
      </c>
      <c r="AG62" s="2">
        <f t="shared" si="10"/>
        <v>20.57</v>
      </c>
      <c r="AH62" s="2">
        <f t="shared" si="10"/>
        <v>1.07</v>
      </c>
      <c r="AI62" s="2">
        <f t="shared" si="10"/>
        <v>0.04</v>
      </c>
      <c r="AJ62" s="2">
        <f t="shared" si="10"/>
        <v>0.01</v>
      </c>
      <c r="AK62" s="2"/>
      <c r="AL62" s="2"/>
      <c r="AM62" s="2"/>
      <c r="AN62" s="2"/>
      <c r="AP62" t="s">
        <v>22</v>
      </c>
      <c r="AQ62" s="1">
        <f>AQ46</f>
        <v>0</v>
      </c>
      <c r="AR62" s="1">
        <f t="shared" ref="AR62:AW62" si="11">AR46</f>
        <v>0</v>
      </c>
      <c r="AS62" s="1">
        <f t="shared" si="11"/>
        <v>0</v>
      </c>
      <c r="AT62" s="1">
        <f t="shared" si="11"/>
        <v>0.01</v>
      </c>
      <c r="AU62" s="1">
        <f t="shared" si="11"/>
        <v>0.05</v>
      </c>
      <c r="AV62" s="1">
        <f t="shared" si="11"/>
        <v>0.05</v>
      </c>
      <c r="AW62" s="1">
        <f t="shared" si="11"/>
        <v>0.02</v>
      </c>
      <c r="AX62" s="2"/>
      <c r="AY62" s="2"/>
      <c r="AZ62" s="2"/>
      <c r="BA62" s="2"/>
      <c r="BC62" s="1">
        <f t="shared" ref="BC62:BC63" si="12">AQ62+AD62+Q62</f>
        <v>100</v>
      </c>
      <c r="BD62" s="1">
        <f t="shared" si="7"/>
        <v>100</v>
      </c>
      <c r="BE62" s="1">
        <f t="shared" si="7"/>
        <v>100</v>
      </c>
      <c r="BF62" s="1">
        <f t="shared" si="7"/>
        <v>100</v>
      </c>
      <c r="BG62" s="1">
        <f t="shared" si="7"/>
        <v>100</v>
      </c>
      <c r="BH62" s="1">
        <f t="shared" si="7"/>
        <v>100</v>
      </c>
      <c r="BI62" s="1">
        <f t="shared" si="7"/>
        <v>100</v>
      </c>
      <c r="BJ62" s="1"/>
    </row>
    <row r="63" spans="1:62" x14ac:dyDescent="0.25">
      <c r="B63" t="s">
        <v>25</v>
      </c>
      <c r="C63" s="2">
        <f>C57</f>
        <v>0</v>
      </c>
      <c r="D63" s="2">
        <f t="shared" ref="D63:I63" si="13">D57</f>
        <v>0</v>
      </c>
      <c r="E63" s="2">
        <f t="shared" si="13"/>
        <v>0</v>
      </c>
      <c r="F63" s="2">
        <f t="shared" si="13"/>
        <v>0</v>
      </c>
      <c r="G63" s="2">
        <f t="shared" si="13"/>
        <v>0</v>
      </c>
      <c r="H63" s="2">
        <f t="shared" si="13"/>
        <v>0</v>
      </c>
      <c r="I63" s="2">
        <f t="shared" si="13"/>
        <v>0</v>
      </c>
      <c r="J63" s="2"/>
      <c r="K63" s="2"/>
      <c r="L63" s="2"/>
      <c r="M63" s="2"/>
      <c r="N63" s="2"/>
      <c r="P63" t="s">
        <v>25</v>
      </c>
      <c r="Q63" s="2">
        <f>Q56</f>
        <v>0</v>
      </c>
      <c r="R63" s="2">
        <f t="shared" ref="R63:W63" si="14">R56</f>
        <v>0</v>
      </c>
      <c r="S63" s="2">
        <f t="shared" si="14"/>
        <v>42.49</v>
      </c>
      <c r="T63" s="2">
        <f t="shared" si="14"/>
        <v>99.39</v>
      </c>
      <c r="U63" s="2">
        <f t="shared" si="14"/>
        <v>100</v>
      </c>
      <c r="V63" s="2">
        <f t="shared" si="14"/>
        <v>100</v>
      </c>
      <c r="W63" s="2">
        <f t="shared" si="14"/>
        <v>100</v>
      </c>
      <c r="X63" s="2"/>
      <c r="Y63" s="2"/>
      <c r="Z63" s="2"/>
      <c r="AA63" s="2"/>
      <c r="AC63" t="s">
        <v>25</v>
      </c>
      <c r="AD63" s="2">
        <f>AD56</f>
        <v>100</v>
      </c>
      <c r="AE63" s="2">
        <f t="shared" ref="AE63:AJ63" si="15">AE56</f>
        <v>100</v>
      </c>
      <c r="AF63" s="2">
        <f t="shared" si="15"/>
        <v>57.51</v>
      </c>
      <c r="AG63" s="2">
        <f t="shared" si="15"/>
        <v>0.61</v>
      </c>
      <c r="AH63" s="2">
        <f t="shared" si="15"/>
        <v>0</v>
      </c>
      <c r="AI63" s="2">
        <f t="shared" si="15"/>
        <v>0</v>
      </c>
      <c r="AJ63" s="2">
        <f t="shared" si="15"/>
        <v>0</v>
      </c>
      <c r="AK63" s="2"/>
      <c r="AL63" s="2"/>
      <c r="AM63" s="2"/>
      <c r="AN63" s="2"/>
      <c r="AP63" t="s">
        <v>25</v>
      </c>
      <c r="AQ63" s="1">
        <f>AQ53</f>
        <v>0</v>
      </c>
      <c r="AR63" s="1">
        <f t="shared" ref="AR63:AW63" si="16">AR53</f>
        <v>0</v>
      </c>
      <c r="AS63" s="1">
        <f t="shared" si="16"/>
        <v>0</v>
      </c>
      <c r="AT63" s="1">
        <f t="shared" si="16"/>
        <v>0</v>
      </c>
      <c r="AU63" s="1">
        <f t="shared" si="16"/>
        <v>0</v>
      </c>
      <c r="AV63" s="1">
        <f t="shared" si="16"/>
        <v>0</v>
      </c>
      <c r="AW63" s="1">
        <f t="shared" si="16"/>
        <v>0</v>
      </c>
      <c r="AX63" s="2"/>
      <c r="AY63" s="2"/>
      <c r="AZ63" s="2"/>
      <c r="BA63" s="2"/>
      <c r="BC63" s="1">
        <f t="shared" si="12"/>
        <v>100</v>
      </c>
      <c r="BD63" s="1">
        <f t="shared" si="7"/>
        <v>100</v>
      </c>
      <c r="BE63" s="1">
        <f t="shared" si="7"/>
        <v>100</v>
      </c>
      <c r="BF63" s="1">
        <f t="shared" si="7"/>
        <v>100</v>
      </c>
      <c r="BG63" s="1">
        <f t="shared" si="7"/>
        <v>100</v>
      </c>
      <c r="BH63" s="1">
        <f t="shared" si="7"/>
        <v>100</v>
      </c>
      <c r="BI63" s="1">
        <f t="shared" si="7"/>
        <v>100</v>
      </c>
      <c r="BJ63" s="1"/>
    </row>
    <row r="67" spans="2:3" x14ac:dyDescent="0.25">
      <c r="B67" t="s">
        <v>32</v>
      </c>
    </row>
    <row r="68" spans="2:3" x14ac:dyDescent="0.25">
      <c r="B68" t="s">
        <v>89</v>
      </c>
    </row>
    <row r="69" spans="2:3" x14ac:dyDescent="0.25">
      <c r="B69" t="s">
        <v>90</v>
      </c>
    </row>
    <row r="71" spans="2:3" x14ac:dyDescent="0.25">
      <c r="B71" t="s">
        <v>91</v>
      </c>
    </row>
    <row r="78" spans="2:3" x14ac:dyDescent="0.25">
      <c r="B78" s="11"/>
      <c r="C78" s="11"/>
    </row>
    <row r="86" spans="3:13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3:13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13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3:13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3:13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3:13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3:13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3:13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8" spans="3:9" x14ac:dyDescent="0.25">
      <c r="C108" s="1"/>
      <c r="D108" s="1"/>
      <c r="E108" s="1"/>
      <c r="F108" s="1"/>
      <c r="G108" s="1"/>
      <c r="H108" s="1"/>
      <c r="I108" s="1"/>
    </row>
    <row r="109" spans="3:9" x14ac:dyDescent="0.25">
      <c r="C109" s="1"/>
      <c r="D109" s="1"/>
      <c r="E109" s="1"/>
      <c r="F109" s="1"/>
      <c r="G109" s="1"/>
      <c r="H109" s="1"/>
      <c r="I109" s="1"/>
    </row>
    <row r="110" spans="3:9" x14ac:dyDescent="0.25">
      <c r="C110" s="1"/>
      <c r="D110" s="1"/>
      <c r="E110" s="1"/>
      <c r="F110" s="1"/>
      <c r="G110" s="1"/>
      <c r="H110" s="1"/>
      <c r="I110" s="1"/>
    </row>
    <row r="111" spans="3:9" x14ac:dyDescent="0.25">
      <c r="C111" s="1"/>
      <c r="D111" s="1"/>
      <c r="E111" s="1"/>
      <c r="F111" s="1"/>
      <c r="G111" s="1"/>
      <c r="H111" s="1"/>
      <c r="I111" s="1"/>
    </row>
    <row r="112" spans="3:9" x14ac:dyDescent="0.25">
      <c r="C112" s="1"/>
      <c r="D112" s="1"/>
      <c r="E112" s="1"/>
      <c r="F112" s="1"/>
      <c r="G112" s="1"/>
      <c r="H112" s="1"/>
      <c r="I112" s="1"/>
    </row>
    <row r="113" spans="3:9" x14ac:dyDescent="0.25">
      <c r="C113" s="1"/>
      <c r="D113" s="1"/>
      <c r="E113" s="1"/>
      <c r="F113" s="1"/>
      <c r="G113" s="1"/>
      <c r="H113" s="1"/>
      <c r="I113" s="1"/>
    </row>
    <row r="114" spans="3:9" x14ac:dyDescent="0.25">
      <c r="C114" s="1"/>
      <c r="D114" s="1"/>
      <c r="E114" s="1"/>
      <c r="F114" s="1"/>
      <c r="G114" s="1"/>
      <c r="H114" s="1"/>
      <c r="I114" s="1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1"/>
      <c r="D121" s="1"/>
      <c r="E121" s="1"/>
      <c r="F121" s="1"/>
      <c r="G121" s="1"/>
      <c r="H121" s="1"/>
      <c r="I121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testes degrau mag</vt:lpstr>
      <vt:lpstr>testes degrau mag v3</vt:lpstr>
      <vt:lpstr>testes degrau mag v4</vt:lpstr>
      <vt:lpstr>med freq XQIFFT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2019-04-16T18:59:12Z</dcterms:modified>
</cp:coreProperties>
</file>