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1" sheetId="1" r:id="rId1"/>
    <sheet name="Plan2" sheetId="2" r:id="rId2"/>
    <sheet name="testes degrau mag" sheetId="3" r:id="rId3"/>
    <sheet name="med freq XQIFFT" sheetId="4" r:id="rId4"/>
  </sheets>
  <calcPr calcId="152511"/>
</workbook>
</file>

<file path=xl/calcChain.xml><?xml version="1.0" encoding="utf-8"?>
<calcChain xmlns="http://schemas.openxmlformats.org/spreadsheetml/2006/main">
  <c r="I89" i="3" l="1"/>
  <c r="I95" i="3" s="1"/>
  <c r="H89" i="3"/>
  <c r="H95" i="3" s="1"/>
  <c r="G89" i="3"/>
  <c r="G95" i="3" s="1"/>
  <c r="F89" i="3"/>
  <c r="F95" i="3" s="1"/>
  <c r="E89" i="3"/>
  <c r="E95" i="3" s="1"/>
  <c r="D89" i="3"/>
  <c r="D95" i="3" s="1"/>
  <c r="C89" i="3"/>
  <c r="C95" i="3" s="1"/>
  <c r="C93" i="3"/>
  <c r="I78" i="3"/>
  <c r="I94" i="3" s="1"/>
  <c r="H78" i="3"/>
  <c r="H94" i="3" s="1"/>
  <c r="G78" i="3"/>
  <c r="G94" i="3" s="1"/>
  <c r="F78" i="3"/>
  <c r="F94" i="3" s="1"/>
  <c r="E78" i="3"/>
  <c r="E94" i="3" s="1"/>
  <c r="D78" i="3"/>
  <c r="D94" i="3" s="1"/>
  <c r="C78" i="3"/>
  <c r="C94" i="3" s="1"/>
  <c r="I67" i="3"/>
  <c r="I93" i="3" s="1"/>
  <c r="H67" i="3"/>
  <c r="H93" i="3" s="1"/>
  <c r="G67" i="3"/>
  <c r="G93" i="3" s="1"/>
  <c r="F67" i="3"/>
  <c r="F93" i="3" s="1"/>
  <c r="E67" i="3"/>
  <c r="E93" i="3" s="1"/>
  <c r="D67" i="3"/>
  <c r="D93" i="3" s="1"/>
  <c r="C67" i="3"/>
  <c r="BA37" i="3" l="1"/>
  <c r="AZ37" i="3"/>
  <c r="AY37" i="3"/>
  <c r="AX37" i="3"/>
  <c r="AW37" i="3"/>
  <c r="AV37" i="3"/>
  <c r="AU37" i="3"/>
  <c r="AT37" i="3"/>
  <c r="AS37" i="3"/>
  <c r="AR37" i="3"/>
  <c r="AQ37" i="3"/>
  <c r="BA36" i="3"/>
  <c r="AZ36" i="3"/>
  <c r="AY36" i="3"/>
  <c r="AX36" i="3"/>
  <c r="AW36" i="3"/>
  <c r="AV36" i="3"/>
  <c r="AU36" i="3"/>
  <c r="AT36" i="3"/>
  <c r="AS36" i="3"/>
  <c r="AR36" i="3"/>
  <c r="AQ36" i="3"/>
  <c r="BA35" i="3"/>
  <c r="AZ35" i="3"/>
  <c r="AY35" i="3"/>
  <c r="AX35" i="3"/>
  <c r="AW35" i="3"/>
  <c r="AV35" i="3"/>
  <c r="AU35" i="3"/>
  <c r="AT35" i="3"/>
  <c r="AS35" i="3"/>
  <c r="AR35" i="3"/>
  <c r="AQ35" i="3"/>
  <c r="AN37" i="3"/>
  <c r="AM37" i="3"/>
  <c r="AL37" i="3"/>
  <c r="AK37" i="3"/>
  <c r="AJ37" i="3"/>
  <c r="AI37" i="3"/>
  <c r="AH37" i="3"/>
  <c r="AG37" i="3"/>
  <c r="AF37" i="3"/>
  <c r="AE37" i="3"/>
  <c r="AD37" i="3"/>
  <c r="AN36" i="3"/>
  <c r="AM36" i="3"/>
  <c r="AL36" i="3"/>
  <c r="AK36" i="3"/>
  <c r="AJ36" i="3"/>
  <c r="AI36" i="3"/>
  <c r="AH36" i="3"/>
  <c r="AG36" i="3"/>
  <c r="AF36" i="3"/>
  <c r="AE36" i="3"/>
  <c r="AD36" i="3"/>
  <c r="AN35" i="3"/>
  <c r="AM35" i="3"/>
  <c r="AL35" i="3"/>
  <c r="AK35" i="3"/>
  <c r="AJ35" i="3"/>
  <c r="AI35" i="3"/>
  <c r="AH35" i="3"/>
  <c r="AG35" i="3"/>
  <c r="AF35" i="3"/>
  <c r="AE35" i="3"/>
  <c r="AD35" i="3"/>
  <c r="R35" i="3"/>
  <c r="S35" i="3"/>
  <c r="T35" i="3"/>
  <c r="U35" i="3"/>
  <c r="V35" i="3"/>
  <c r="W35" i="3"/>
  <c r="X35" i="3"/>
  <c r="Y35" i="3"/>
  <c r="Z35" i="3"/>
  <c r="AA35" i="3"/>
  <c r="R36" i="3"/>
  <c r="S36" i="3"/>
  <c r="T36" i="3"/>
  <c r="U36" i="3"/>
  <c r="V36" i="3"/>
  <c r="W36" i="3"/>
  <c r="X36" i="3"/>
  <c r="Y36" i="3"/>
  <c r="Z36" i="3"/>
  <c r="AA36" i="3"/>
  <c r="R37" i="3"/>
  <c r="S37" i="3"/>
  <c r="T37" i="3"/>
  <c r="U37" i="3"/>
  <c r="V37" i="3"/>
  <c r="W37" i="3"/>
  <c r="X37" i="3"/>
  <c r="Y37" i="3"/>
  <c r="Z37" i="3"/>
  <c r="AA37" i="3"/>
  <c r="Q37" i="3"/>
  <c r="Q36" i="3"/>
  <c r="Q35" i="3"/>
  <c r="M37" i="3"/>
  <c r="C35" i="3"/>
  <c r="M31" i="3"/>
  <c r="L31" i="3"/>
  <c r="L37" i="3" s="1"/>
  <c r="K31" i="3"/>
  <c r="K37" i="3" s="1"/>
  <c r="J31" i="3"/>
  <c r="J37" i="3" s="1"/>
  <c r="I31" i="3"/>
  <c r="I37" i="3" s="1"/>
  <c r="H31" i="3"/>
  <c r="H37" i="3" s="1"/>
  <c r="G31" i="3"/>
  <c r="G37" i="3" s="1"/>
  <c r="F31" i="3"/>
  <c r="F37" i="3" s="1"/>
  <c r="E31" i="3"/>
  <c r="E37" i="3" s="1"/>
  <c r="D31" i="3"/>
  <c r="D37" i="3" s="1"/>
  <c r="C31" i="3"/>
  <c r="C37" i="3" s="1"/>
  <c r="M21" i="3"/>
  <c r="M36" i="3" s="1"/>
  <c r="L21" i="3"/>
  <c r="L36" i="3" s="1"/>
  <c r="K21" i="3"/>
  <c r="K36" i="3" s="1"/>
  <c r="J21" i="3"/>
  <c r="J36" i="3" s="1"/>
  <c r="I21" i="3"/>
  <c r="I36" i="3" s="1"/>
  <c r="H21" i="3"/>
  <c r="H36" i="3" s="1"/>
  <c r="G21" i="3"/>
  <c r="G36" i="3" s="1"/>
  <c r="F21" i="3"/>
  <c r="F36" i="3" s="1"/>
  <c r="E21" i="3"/>
  <c r="E36" i="3" s="1"/>
  <c r="D21" i="3"/>
  <c r="D36" i="3" s="1"/>
  <c r="C21" i="3"/>
  <c r="C36" i="3" s="1"/>
  <c r="D10" i="3"/>
  <c r="D35" i="3" s="1"/>
  <c r="E10" i="3"/>
  <c r="E35" i="3" s="1"/>
  <c r="F10" i="3"/>
  <c r="F35" i="3" s="1"/>
  <c r="G10" i="3"/>
  <c r="G35" i="3" s="1"/>
  <c r="H10" i="3"/>
  <c r="H35" i="3" s="1"/>
  <c r="I10" i="3"/>
  <c r="I35" i="3" s="1"/>
  <c r="J10" i="3"/>
  <c r="J35" i="3" s="1"/>
  <c r="K10" i="3"/>
  <c r="K35" i="3" s="1"/>
  <c r="L10" i="3"/>
  <c r="L35" i="3" s="1"/>
  <c r="M10" i="3"/>
  <c r="M35" i="3" s="1"/>
  <c r="C10" i="3"/>
</calcChain>
</file>

<file path=xl/sharedStrings.xml><?xml version="1.0" encoding="utf-8"?>
<sst xmlns="http://schemas.openxmlformats.org/spreadsheetml/2006/main" count="104" uniqueCount="61">
  <si>
    <t>fase_tau_detection_in_noise_hilbert1</t>
  </si>
  <si>
    <t>Arquivo script</t>
  </si>
  <si>
    <t xml:space="preserve">Investigações sobre a detecção de tau </t>
  </si>
  <si>
    <t>Descrição</t>
  </si>
  <si>
    <t>Detecção de um caso particular para degrau de fase</t>
  </si>
  <si>
    <t>OBS: o comando phase(x) não está disponível em minha versão, foi substituído por unwrap(angle(x))</t>
  </si>
  <si>
    <t>mag_tau_detection_in_noise_hilbert2</t>
  </si>
  <si>
    <t>Detecção de um caso particular para degrau de mag</t>
  </si>
  <si>
    <t>limiar1 - fase</t>
  </si>
  <si>
    <t>limiar2 - magnitude</t>
  </si>
  <si>
    <t>% tau&lt;2dt</t>
  </si>
  <si>
    <t>Tentativa de otimizar os limiares</t>
  </si>
  <si>
    <t>MC com 50000 runs</t>
  </si>
  <si>
    <t>Detecção de saltos de magnitude de 10%, no pior caso com fase inicial em 90 graus</t>
  </si>
  <si>
    <t>SNR = 50</t>
  </si>
  <si>
    <t>Verificar com tau fixo em 50%, pois é somente o pior caso</t>
  </si>
  <si>
    <t>Valores de tau entre 10% e 90% da janela -&gt; não é só o pior caso</t>
  </si>
  <si>
    <t>mag</t>
  </si>
  <si>
    <t>fase</t>
  </si>
  <si>
    <t xml:space="preserve">SNR </t>
  </si>
  <si>
    <t>50dB</t>
  </si>
  <si>
    <t>60db</t>
  </si>
  <si>
    <t>55 dB</t>
  </si>
  <si>
    <t>lim_fase</t>
  </si>
  <si>
    <t>50 dB</t>
  </si>
  <si>
    <t>60 dB</t>
  </si>
  <si>
    <t>pq mag não faz diferença???</t>
  </si>
  <si>
    <t>det_mag</t>
  </si>
  <si>
    <t>det_fase</t>
  </si>
  <si>
    <t>det_nan</t>
  </si>
  <si>
    <t xml:space="preserve">% erros &gt; 2dt </t>
  </si>
  <si>
    <t>Detecção percentual pelo limiar de magnitude</t>
  </si>
  <si>
    <t>Para degrau de magnitude, praticamente só funciona o detector de magnitude</t>
  </si>
  <si>
    <t>Quando SNR diminui, o detector de fase passa a atuar mais vezes, mas o erro de estimação é maior.</t>
  </si>
  <si>
    <t>Talvez melhore passando a testar o limiar de magnitude primeiro.</t>
  </si>
  <si>
    <t>quando o teste é de mag e fase junto, somente atua o de fase, mas o erro é nulo</t>
  </si>
  <si>
    <t>é melhor usar somente o de magnitude para saltos de magnitude</t>
  </si>
  <si>
    <t>55dB</t>
  </si>
  <si>
    <t>Cosiderando critério de desempate: maior relação ifmax/std(fi) ou ifmax/std(gmi)</t>
  </si>
  <si>
    <t>Ainda está restrito, porém, à existência de somente um degrau dentro da janela de análise.</t>
  </si>
  <si>
    <t>Próximos passos:</t>
  </si>
  <si>
    <t>detecção de múltiplos degraus</t>
  </si>
  <si>
    <t>estimação da frequência com XQIFFT</t>
  </si>
  <si>
    <t>Objetivo dos testes: otimizar o desmpenho do detector híbrido, determinando valores de limiares que minimizam erros acima de 2dt</t>
  </si>
  <si>
    <t>Comentários</t>
  </si>
  <si>
    <t>Para degraus de fase, a situação limite (pin = 90 graus) não degrada o desempenho do estimador baseado em frequência instantânea.</t>
  </si>
  <si>
    <t>Para degraus de magnitude, a utilização de estimador híbrido melhora o desempenho, mas não tanto quanto se esperava.</t>
  </si>
  <si>
    <t>Devido à não identificação de NaN no contador, a primeira estimativa foi reconsiderada e encontrou-se 57% de erros acima de 2dt no primeiro experimento.</t>
  </si>
  <si>
    <t>Pode ser melhorado ajustando o valor dos limiares, mas até um limite de 6%.</t>
  </si>
  <si>
    <t>A diminuição do ruído melhora o desempenho, chegando a zerar quando os limiares do detctor de fase são acima de 10.</t>
  </si>
  <si>
    <t>O melhor desempenho com um limiar de fase alto indica que somente o detector de magnitude instantânea está atuando.</t>
  </si>
  <si>
    <t>Com valores de limiar abaixo de 7, o estimador híbrido escolhe um dos dois, e na primeira implementação a lógica dava preferência ao estimador de fase.</t>
  </si>
  <si>
    <t>O gráfico mostra que nem sempre era a melhor escolha, pois apesar de em alguns casos atingir o limiar, aquela não era uma estimativa com erro baixo.</t>
  </si>
  <si>
    <t>A solução proposta seria um critério de desempate no caso de os dois estimadores atingirem o limiar, baseado na razão entre o pico do sinal de detecção e o seu desvio padrão.</t>
  </si>
  <si>
    <t>O desempenho melhora bastante com o critério de desempate, apesar de em 50dB de SNR ainda ficar limitado.</t>
  </si>
  <si>
    <t>A vantagem de usar um critério de escolha é que ele prescinde de um conhecimento prévio acerca do tipo de degrau, que pode ser verificado posteriormente.</t>
  </si>
  <si>
    <t>investigar limites da detecção para diferentes valores de amplitude do degrau e localizações dentro da janela.</t>
  </si>
  <si>
    <t>MC_xqifft_FE_hist_pfixo</t>
  </si>
  <si>
    <t>ε</t>
  </si>
  <si>
    <t>\lambda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</si>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</sst>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2" xfId="0" applyFill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mag'!$C$35:$I$35</c:f>
              <c:numCache>
                <c:formatCode>0.0</c:formatCode>
                <c:ptCount val="7"/>
                <c:pt idx="0">
                  <c:v>35.15</c:v>
                </c:pt>
                <c:pt idx="1">
                  <c:v>9.66</c:v>
                </c:pt>
                <c:pt idx="2">
                  <c:v>6.53</c:v>
                </c:pt>
                <c:pt idx="3">
                  <c:v>6.5</c:v>
                </c:pt>
                <c:pt idx="4">
                  <c:v>5.99</c:v>
                </c:pt>
                <c:pt idx="5">
                  <c:v>6.49</c:v>
                </c:pt>
                <c:pt idx="6">
                  <c:v>6.29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mag'!$C$36:$I$36</c:f>
              <c:numCache>
                <c:formatCode>0.0</c:formatCode>
                <c:ptCount val="7"/>
                <c:pt idx="0">
                  <c:v>26.27</c:v>
                </c:pt>
                <c:pt idx="1">
                  <c:v>4.83</c:v>
                </c:pt>
                <c:pt idx="2">
                  <c:v>0.61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mag'!$C$37:$I$37</c:f>
              <c:numCache>
                <c:formatCode>0.0</c:formatCode>
                <c:ptCount val="7"/>
                <c:pt idx="0">
                  <c:v>13.21</c:v>
                </c:pt>
                <c:pt idx="1">
                  <c:v>7.68</c:v>
                </c:pt>
                <c:pt idx="2">
                  <c:v>1.72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9896"/>
        <c:axId val="176759704"/>
      </c:scatterChart>
      <c:valAx>
        <c:axId val="17671989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59704"/>
        <c:crosses val="autoZero"/>
        <c:crossBetween val="midCat"/>
      </c:valAx>
      <c:valAx>
        <c:axId val="176759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1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mag'!$Q$35:$W$35</c:f>
              <c:numCache>
                <c:formatCode>0.0</c:formatCode>
                <c:ptCount val="7"/>
                <c:pt idx="0">
                  <c:v>59.35</c:v>
                </c:pt>
                <c:pt idx="1">
                  <c:v>93.93</c:v>
                </c:pt>
                <c:pt idx="2">
                  <c:v>99.49</c:v>
                </c:pt>
                <c:pt idx="3">
                  <c:v>99.98</c:v>
                </c:pt>
                <c:pt idx="4">
                  <c:v>99.99</c:v>
                </c:pt>
                <c:pt idx="5">
                  <c:v>99.99</c:v>
                </c:pt>
                <c:pt idx="6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mag'!$Q$36:$W$36</c:f>
              <c:numCache>
                <c:formatCode>0.0</c:formatCode>
                <c:ptCount val="7"/>
                <c:pt idx="0">
                  <c:v>33.619999999999997</c:v>
                </c:pt>
                <c:pt idx="1">
                  <c:v>79.989999999999995</c:v>
                </c:pt>
                <c:pt idx="2">
                  <c:v>96.33</c:v>
                </c:pt>
                <c:pt idx="3">
                  <c:v>99.52</c:v>
                </c:pt>
                <c:pt idx="4">
                  <c:v>99.97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mag'!$Q$37:$W$37</c:f>
              <c:numCache>
                <c:formatCode>0.0</c:formatCode>
                <c:ptCount val="7"/>
                <c:pt idx="0">
                  <c:v>1.3</c:v>
                </c:pt>
                <c:pt idx="1">
                  <c:v>23.94</c:v>
                </c:pt>
                <c:pt idx="2">
                  <c:v>69.260000000000005</c:v>
                </c:pt>
                <c:pt idx="3">
                  <c:v>93.34</c:v>
                </c:pt>
                <c:pt idx="4">
                  <c:v>99.1</c:v>
                </c:pt>
                <c:pt idx="5">
                  <c:v>99.94</c:v>
                </c:pt>
                <c:pt idx="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63832"/>
        <c:axId val="222568312"/>
      </c:scatterChart>
      <c:valAx>
        <c:axId val="22256383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Limiar da fase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568312"/>
        <c:crosses val="autoZero"/>
        <c:crossBetween val="midCat"/>
      </c:valAx>
      <c:valAx>
        <c:axId val="222568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erros</a:t>
                </a:r>
                <a:r>
                  <a:rPr lang="pt-BR" baseline="0"/>
                  <a:t> (% acima de 2dt) 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56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mag'!$AD$35:$AJ$35</c:f>
              <c:numCache>
                <c:formatCode>0.0</c:formatCode>
                <c:ptCount val="7"/>
                <c:pt idx="0">
                  <c:v>40.64</c:v>
                </c:pt>
                <c:pt idx="1">
                  <c:v>6.07</c:v>
                </c:pt>
                <c:pt idx="2">
                  <c:v>0.51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mag'!$AD$36:$AJ$36</c:f>
              <c:numCache>
                <c:formatCode>0.0</c:formatCode>
                <c:ptCount val="7"/>
                <c:pt idx="0">
                  <c:v>66.38</c:v>
                </c:pt>
                <c:pt idx="1">
                  <c:v>20.010000000000002</c:v>
                </c:pt>
                <c:pt idx="2">
                  <c:v>3.67</c:v>
                </c:pt>
                <c:pt idx="3">
                  <c:v>0.48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mag'!$AD$37:$AJ$37</c:f>
              <c:numCache>
                <c:formatCode>0.0</c:formatCode>
                <c:ptCount val="7"/>
                <c:pt idx="0">
                  <c:v>98.7</c:v>
                </c:pt>
                <c:pt idx="1">
                  <c:v>76.06</c:v>
                </c:pt>
                <c:pt idx="2">
                  <c:v>30.74</c:v>
                </c:pt>
                <c:pt idx="3">
                  <c:v>6.66</c:v>
                </c:pt>
                <c:pt idx="4">
                  <c:v>0.9</c:v>
                </c:pt>
                <c:pt idx="5">
                  <c:v>0.06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07216"/>
        <c:axId val="222968432"/>
      </c:scatterChart>
      <c:valAx>
        <c:axId val="22290721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Limiar da fase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968432"/>
        <c:crosses val="autoZero"/>
        <c:crossBetween val="midCat"/>
      </c:valAx>
      <c:valAx>
        <c:axId val="222968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erros</a:t>
                </a:r>
                <a:r>
                  <a:rPr lang="pt-BR" baseline="0"/>
                  <a:t> (% acima de 2dt) 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9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mag'!$B$93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mag'!$C$93:$I$93</c:f>
              <c:numCache>
                <c:formatCode>0.0</c:formatCode>
                <c:ptCount val="7"/>
                <c:pt idx="0">
                  <c:v>11.9</c:v>
                </c:pt>
                <c:pt idx="1">
                  <c:v>7.5</c:v>
                </c:pt>
                <c:pt idx="2">
                  <c:v>6.43</c:v>
                </c:pt>
                <c:pt idx="3">
                  <c:v>6.34</c:v>
                </c:pt>
                <c:pt idx="4">
                  <c:v>6.33</c:v>
                </c:pt>
                <c:pt idx="5">
                  <c:v>6.23</c:v>
                </c:pt>
                <c:pt idx="6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mag'!$B$94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mag'!$C$94:$I$94</c:f>
              <c:numCache>
                <c:formatCode>0.0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mag'!$B$95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mag'!$C$95:$I$95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10712"/>
        <c:axId val="227609928"/>
      </c:scatterChart>
      <c:valAx>
        <c:axId val="22761071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Limiar da fase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09928"/>
        <c:crosses val="autoZero"/>
        <c:crossBetween val="midCat"/>
      </c:valAx>
      <c:valAx>
        <c:axId val="227609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erros</a:t>
                </a:r>
                <a:r>
                  <a:rPr lang="pt-BR" baseline="0"/>
                  <a:t> (% acima de 2dt) 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1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38</xdr:row>
      <xdr:rowOff>61911</xdr:rowOff>
    </xdr:from>
    <xdr:to>
      <xdr:col>19</xdr:col>
      <xdr:colOff>538162</xdr:colOff>
      <xdr:row>54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38</xdr:row>
      <xdr:rowOff>0</xdr:rowOff>
    </xdr:from>
    <xdr:to>
      <xdr:col>25</xdr:col>
      <xdr:colOff>57150</xdr:colOff>
      <xdr:row>54</xdr:row>
      <xdr:rowOff>80963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36</xdr:col>
      <xdr:colOff>304800</xdr:colOff>
      <xdr:row>54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58</xdr:row>
      <xdr:rowOff>47625</xdr:rowOff>
    </xdr:from>
    <xdr:to>
      <xdr:col>18</xdr:col>
      <xdr:colOff>47625</xdr:colOff>
      <xdr:row>74</xdr:row>
      <xdr:rowOff>128588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11" sqref="E11:E12"/>
    </sheetView>
  </sheetViews>
  <sheetFormatPr defaultRowHeight="15" x14ac:dyDescent="0.25"/>
  <cols>
    <col min="2" max="2" width="35.5703125" bestFit="1" customWidth="1"/>
    <col min="3" max="3" width="47.28515625" bestFit="1" customWidth="1"/>
    <col min="4" max="4" width="46.85546875" customWidth="1"/>
  </cols>
  <sheetData>
    <row r="2" spans="2:3" x14ac:dyDescent="0.25">
      <c r="B2" t="s">
        <v>2</v>
      </c>
    </row>
    <row r="4" spans="2:3" x14ac:dyDescent="0.25">
      <c r="B4" t="s">
        <v>5</v>
      </c>
    </row>
    <row r="6" spans="2:3" x14ac:dyDescent="0.25">
      <c r="B6" t="s">
        <v>1</v>
      </c>
      <c r="C6" t="s">
        <v>3</v>
      </c>
    </row>
    <row r="7" spans="2:3" x14ac:dyDescent="0.25">
      <c r="B7" t="s">
        <v>0</v>
      </c>
      <c r="C7" t="s">
        <v>4</v>
      </c>
    </row>
    <row r="8" spans="2:3" x14ac:dyDescent="0.25">
      <c r="B8" t="s">
        <v>6</v>
      </c>
      <c r="C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4" workbookViewId="0">
      <selection activeCell="K20" sqref="K20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8" width="7" bestFit="1" customWidth="1"/>
  </cols>
  <sheetData>
    <row r="1" spans="1:17" x14ac:dyDescent="0.25">
      <c r="A1" t="s">
        <v>12</v>
      </c>
    </row>
    <row r="2" spans="1:17" x14ac:dyDescent="0.25">
      <c r="A2" t="s">
        <v>11</v>
      </c>
    </row>
    <row r="3" spans="1:17" x14ac:dyDescent="0.25">
      <c r="A3" t="s">
        <v>13</v>
      </c>
    </row>
    <row r="4" spans="1:17" x14ac:dyDescent="0.25">
      <c r="A4" t="s">
        <v>14</v>
      </c>
    </row>
    <row r="6" spans="1:17" x14ac:dyDescent="0.25">
      <c r="A6" t="s">
        <v>16</v>
      </c>
      <c r="J6" t="s">
        <v>15</v>
      </c>
    </row>
    <row r="7" spans="1:17" x14ac:dyDescent="0.25">
      <c r="A7" s="4" t="s">
        <v>10</v>
      </c>
      <c r="B7" t="s">
        <v>8</v>
      </c>
      <c r="C7" s="6"/>
      <c r="D7" s="6"/>
      <c r="E7" s="6"/>
      <c r="J7" s="4" t="s">
        <v>10</v>
      </c>
      <c r="K7" t="s">
        <v>8</v>
      </c>
      <c r="L7" s="6"/>
      <c r="M7" s="6"/>
      <c r="N7" s="6"/>
    </row>
    <row r="8" spans="1:17" x14ac:dyDescent="0.25">
      <c r="A8" s="5" t="s">
        <v>9</v>
      </c>
      <c r="B8" s="3">
        <v>11</v>
      </c>
      <c r="C8" s="3">
        <v>10</v>
      </c>
      <c r="D8" s="3">
        <v>9</v>
      </c>
      <c r="E8" s="3">
        <v>8</v>
      </c>
      <c r="F8" s="3">
        <v>7</v>
      </c>
      <c r="G8" s="3">
        <v>6</v>
      </c>
      <c r="H8" s="3">
        <v>5</v>
      </c>
      <c r="J8" s="5" t="s">
        <v>9</v>
      </c>
      <c r="K8" s="3">
        <v>5</v>
      </c>
      <c r="L8" s="3">
        <v>6</v>
      </c>
      <c r="M8" s="3">
        <v>7</v>
      </c>
      <c r="N8" s="3">
        <v>8</v>
      </c>
      <c r="O8" s="3">
        <v>9</v>
      </c>
      <c r="P8" s="3">
        <v>10</v>
      </c>
      <c r="Q8" s="3">
        <v>11</v>
      </c>
    </row>
    <row r="9" spans="1:17" x14ac:dyDescent="0.25">
      <c r="A9" s="4">
        <v>8</v>
      </c>
      <c r="B9" s="8"/>
      <c r="C9" s="8"/>
      <c r="D9" s="9"/>
      <c r="E9" s="9">
        <v>79.849999999999994</v>
      </c>
      <c r="F9" s="8"/>
      <c r="G9" s="8"/>
      <c r="H9" s="10"/>
      <c r="J9" s="4">
        <v>0</v>
      </c>
      <c r="K9" s="8"/>
      <c r="L9" s="8"/>
      <c r="M9" s="9"/>
      <c r="N9" s="9"/>
      <c r="O9" s="8"/>
      <c r="P9" s="8"/>
      <c r="Q9" s="10"/>
    </row>
    <row r="10" spans="1:17" x14ac:dyDescent="0.25">
      <c r="A10" s="4">
        <v>7</v>
      </c>
      <c r="B10" s="8"/>
      <c r="C10" s="8"/>
      <c r="D10" s="8"/>
      <c r="E10" s="8"/>
      <c r="F10" s="10">
        <v>52.68</v>
      </c>
      <c r="G10" s="10">
        <v>54.45</v>
      </c>
      <c r="H10" s="10"/>
      <c r="J10" s="4">
        <v>1</v>
      </c>
      <c r="K10" s="8"/>
      <c r="L10" s="8"/>
      <c r="M10" s="8"/>
      <c r="N10" s="8"/>
      <c r="O10" s="10"/>
      <c r="P10" s="10"/>
      <c r="Q10" s="10"/>
    </row>
    <row r="11" spans="1:17" x14ac:dyDescent="0.25">
      <c r="A11" s="4">
        <v>6</v>
      </c>
      <c r="B11" s="8">
        <v>20.58</v>
      </c>
      <c r="C11" s="8">
        <v>20.82</v>
      </c>
      <c r="D11" s="8">
        <v>21.01</v>
      </c>
      <c r="E11" s="8">
        <v>20.59</v>
      </c>
      <c r="F11" s="10">
        <v>21.13</v>
      </c>
      <c r="G11" s="10">
        <v>24.66</v>
      </c>
      <c r="H11" s="10">
        <v>46.91</v>
      </c>
      <c r="J11" s="4">
        <v>2</v>
      </c>
      <c r="K11" s="8"/>
      <c r="L11" s="8"/>
      <c r="M11" s="8"/>
      <c r="N11" s="8"/>
      <c r="O11" s="10"/>
      <c r="P11" s="10"/>
      <c r="Q11" s="10"/>
    </row>
    <row r="12" spans="1:17" x14ac:dyDescent="0.25">
      <c r="A12" s="4">
        <v>5</v>
      </c>
      <c r="B12" s="10">
        <v>7.08</v>
      </c>
      <c r="C12" s="10">
        <v>6.91</v>
      </c>
      <c r="D12" s="10">
        <v>7.05</v>
      </c>
      <c r="E12" s="10">
        <v>7.01</v>
      </c>
      <c r="F12" s="10">
        <v>7.24</v>
      </c>
      <c r="G12" s="10">
        <v>10.85</v>
      </c>
      <c r="H12" s="10">
        <v>36.94</v>
      </c>
      <c r="J12" s="4">
        <v>3</v>
      </c>
      <c r="K12" s="10"/>
      <c r="L12" s="10"/>
      <c r="M12" s="10"/>
      <c r="N12" s="10"/>
      <c r="O12" s="10"/>
      <c r="P12" s="10"/>
      <c r="Q12" s="10"/>
    </row>
    <row r="13" spans="1:17" x14ac:dyDescent="0.25">
      <c r="A13" s="4">
        <v>4</v>
      </c>
      <c r="B13" s="10">
        <v>6.17</v>
      </c>
      <c r="C13" s="10">
        <v>6.07</v>
      </c>
      <c r="D13" s="10">
        <v>6.33</v>
      </c>
      <c r="E13" s="10">
        <v>6.13</v>
      </c>
      <c r="F13" s="10">
        <v>6.41</v>
      </c>
      <c r="G13" s="10">
        <v>9.86</v>
      </c>
      <c r="H13" s="10">
        <v>35.950000000000003</v>
      </c>
      <c r="J13" s="4">
        <v>4</v>
      </c>
      <c r="K13" s="10"/>
      <c r="L13" s="10"/>
      <c r="M13" s="10"/>
      <c r="N13" s="10"/>
      <c r="O13" s="10"/>
      <c r="P13" s="10"/>
      <c r="Q13" s="10"/>
    </row>
    <row r="14" spans="1:17" x14ac:dyDescent="0.25">
      <c r="A14" s="7">
        <v>3</v>
      </c>
      <c r="B14" s="10">
        <v>6.05</v>
      </c>
      <c r="C14" s="10">
        <v>6.0940000000000003</v>
      </c>
      <c r="D14" s="10">
        <v>6.21</v>
      </c>
      <c r="E14" s="10">
        <v>6.19</v>
      </c>
      <c r="F14" s="10">
        <v>6.42</v>
      </c>
      <c r="G14" s="10">
        <v>9.9600000000000009</v>
      </c>
      <c r="H14" s="10">
        <v>36.49</v>
      </c>
      <c r="J14" s="4">
        <v>5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7">
        <v>2</v>
      </c>
      <c r="B15" s="10">
        <v>6.3</v>
      </c>
      <c r="C15" s="10">
        <v>5.81</v>
      </c>
      <c r="D15" s="10">
        <v>6.12</v>
      </c>
      <c r="E15" s="10">
        <v>5.99</v>
      </c>
      <c r="F15" s="10">
        <v>6.28</v>
      </c>
      <c r="G15" s="10">
        <v>9.7899999999999991</v>
      </c>
      <c r="H15" s="10">
        <v>36</v>
      </c>
      <c r="J15" s="4">
        <v>6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7">
        <v>1</v>
      </c>
      <c r="B16" s="10">
        <v>6.13</v>
      </c>
      <c r="C16" s="10">
        <v>5.94</v>
      </c>
      <c r="D16" s="10">
        <v>6.05</v>
      </c>
      <c r="E16" s="10">
        <v>5.93</v>
      </c>
      <c r="F16" s="10">
        <v>6.38</v>
      </c>
      <c r="G16" s="10">
        <v>10.19</v>
      </c>
      <c r="H16" s="10">
        <v>35.89</v>
      </c>
      <c r="J16" s="4">
        <v>7</v>
      </c>
      <c r="K16" s="10"/>
      <c r="L16" s="10"/>
      <c r="M16" s="10"/>
      <c r="N16" s="10"/>
      <c r="O16" s="10"/>
      <c r="P16" s="10"/>
      <c r="Q16" s="10"/>
    </row>
    <row r="17" spans="1:14" x14ac:dyDescent="0.25">
      <c r="A17" s="7">
        <v>0.5</v>
      </c>
      <c r="B17" s="10">
        <v>6.07</v>
      </c>
      <c r="J17" s="4">
        <v>8</v>
      </c>
      <c r="K17" s="10"/>
    </row>
    <row r="18" spans="1:14" x14ac:dyDescent="0.25">
      <c r="A18" s="7">
        <v>0.25</v>
      </c>
      <c r="B18" s="10">
        <v>5.97</v>
      </c>
      <c r="J18" s="4">
        <v>9</v>
      </c>
      <c r="K18" s="10"/>
    </row>
    <row r="19" spans="1:14" x14ac:dyDescent="0.25">
      <c r="A19" s="7">
        <v>0.1</v>
      </c>
      <c r="B19" s="10">
        <v>5.88</v>
      </c>
      <c r="E19" s="10">
        <v>5.93</v>
      </c>
      <c r="J19" s="4">
        <v>10</v>
      </c>
      <c r="K19" s="10"/>
      <c r="N19" s="10"/>
    </row>
    <row r="20" spans="1:14" x14ac:dyDescent="0.25">
      <c r="A20" s="7">
        <v>0.05</v>
      </c>
      <c r="E20" s="10">
        <v>5.8</v>
      </c>
      <c r="J20" s="4">
        <v>11</v>
      </c>
      <c r="N20" s="10"/>
    </row>
    <row r="21" spans="1:14" x14ac:dyDescent="0.25">
      <c r="A21" s="7">
        <v>0</v>
      </c>
      <c r="E21" s="10">
        <v>5.98</v>
      </c>
      <c r="J21" s="4"/>
      <c r="N21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9"/>
  <sheetViews>
    <sheetView tabSelected="1" topLeftCell="A37" workbookViewId="0">
      <selection activeCell="C52" sqref="C52"/>
    </sheetView>
  </sheetViews>
  <sheetFormatPr defaultRowHeight="15" x14ac:dyDescent="0.25"/>
  <sheetData>
    <row r="1" spans="1:53" x14ac:dyDescent="0.25">
      <c r="A1" t="s">
        <v>19</v>
      </c>
      <c r="C1" t="s">
        <v>18</v>
      </c>
      <c r="P1" t="s">
        <v>14</v>
      </c>
      <c r="AC1" t="s">
        <v>28</v>
      </c>
      <c r="AP1" t="s">
        <v>29</v>
      </c>
    </row>
    <row r="2" spans="1:53" x14ac:dyDescent="0.25">
      <c r="A2" t="s">
        <v>20</v>
      </c>
      <c r="B2" t="s">
        <v>17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P2" t="s">
        <v>27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13</v>
      </c>
      <c r="AM2">
        <v>14</v>
      </c>
      <c r="AN2">
        <v>15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13</v>
      </c>
      <c r="AZ2">
        <v>14</v>
      </c>
      <c r="BA2">
        <v>15</v>
      </c>
    </row>
    <row r="3" spans="1:53" x14ac:dyDescent="0.25">
      <c r="B3">
        <v>1</v>
      </c>
      <c r="C3" s="2">
        <v>36.369999999999997</v>
      </c>
      <c r="D3" s="2">
        <v>10.37</v>
      </c>
      <c r="E3" s="2">
        <v>7.36</v>
      </c>
      <c r="F3" s="2">
        <v>6.56</v>
      </c>
      <c r="G3" s="2">
        <v>6.73</v>
      </c>
      <c r="H3" s="2">
        <v>6.62</v>
      </c>
      <c r="I3" s="2">
        <v>6.29</v>
      </c>
      <c r="J3" s="2">
        <v>6.59</v>
      </c>
      <c r="K3" s="2">
        <v>6.23</v>
      </c>
      <c r="L3" s="2">
        <v>6.74</v>
      </c>
      <c r="M3" s="2">
        <v>6.56</v>
      </c>
      <c r="N3" s="2"/>
      <c r="P3">
        <v>1</v>
      </c>
      <c r="Q3" s="2">
        <v>58.99</v>
      </c>
      <c r="R3" s="2">
        <v>94.03</v>
      </c>
      <c r="S3" s="2">
        <v>99.43</v>
      </c>
      <c r="T3" s="2">
        <v>99.93</v>
      </c>
      <c r="U3" s="2">
        <v>99.99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C3">
        <v>1</v>
      </c>
      <c r="AD3" s="2">
        <v>41.01</v>
      </c>
      <c r="AE3" s="2">
        <v>5.97</v>
      </c>
      <c r="AF3" s="2">
        <v>0.56999999999999995</v>
      </c>
      <c r="AG3" s="2">
        <v>7.0000000000000007E-2</v>
      </c>
      <c r="AH3" s="2">
        <v>0.01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P3">
        <v>1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</row>
    <row r="4" spans="1:53" x14ac:dyDescent="0.25">
      <c r="B4">
        <v>2</v>
      </c>
      <c r="C4" s="2">
        <v>35.700000000000003</v>
      </c>
      <c r="D4" s="2">
        <v>10.050000000000001</v>
      </c>
      <c r="E4" s="2">
        <v>6.53</v>
      </c>
      <c r="F4" s="2">
        <v>6.95</v>
      </c>
      <c r="G4" s="2">
        <v>6.4</v>
      </c>
      <c r="H4" s="2">
        <v>6.69</v>
      </c>
      <c r="I4" s="2">
        <v>6.8</v>
      </c>
      <c r="J4" s="2">
        <v>6.28</v>
      </c>
      <c r="K4" s="2">
        <v>6.49</v>
      </c>
      <c r="L4" s="2">
        <v>6.53</v>
      </c>
      <c r="M4" s="2">
        <v>6.7</v>
      </c>
      <c r="N4" s="2"/>
      <c r="P4">
        <v>2</v>
      </c>
      <c r="Q4" s="2">
        <v>59.67</v>
      </c>
      <c r="R4" s="2">
        <v>94.06</v>
      </c>
      <c r="S4" s="2">
        <v>99.29</v>
      </c>
      <c r="T4" s="2">
        <v>99.97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  <c r="AC4">
        <v>2</v>
      </c>
      <c r="AD4" s="2">
        <v>40.33</v>
      </c>
      <c r="AE4" s="2">
        <v>5.94</v>
      </c>
      <c r="AF4" s="2">
        <v>0.71</v>
      </c>
      <c r="AG4" s="2">
        <v>0.03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P4">
        <v>2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</row>
    <row r="5" spans="1:53" x14ac:dyDescent="0.25">
      <c r="B5">
        <v>3</v>
      </c>
      <c r="C5" s="2">
        <v>35.15</v>
      </c>
      <c r="D5" s="2">
        <v>9.66</v>
      </c>
      <c r="E5" s="2">
        <v>7.11</v>
      </c>
      <c r="F5" s="2">
        <v>6.5</v>
      </c>
      <c r="G5" s="2">
        <v>6.83</v>
      </c>
      <c r="H5" s="2">
        <v>6.81</v>
      </c>
      <c r="I5" s="2">
        <v>6.4</v>
      </c>
      <c r="J5" s="2">
        <v>6.74</v>
      </c>
      <c r="K5" s="2">
        <v>6.42</v>
      </c>
      <c r="L5" s="2">
        <v>6.53</v>
      </c>
      <c r="M5" s="2">
        <v>6.25</v>
      </c>
      <c r="N5" s="2"/>
      <c r="P5">
        <v>3</v>
      </c>
      <c r="Q5" s="2">
        <v>58.74</v>
      </c>
      <c r="R5" s="2">
        <v>94.41</v>
      </c>
      <c r="S5" s="2">
        <v>99.57</v>
      </c>
      <c r="T5" s="2">
        <v>99.96</v>
      </c>
      <c r="U5" s="2">
        <v>99.99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  <c r="AA5" s="2">
        <v>100</v>
      </c>
      <c r="AC5">
        <v>3</v>
      </c>
      <c r="AD5" s="2">
        <v>41.26</v>
      </c>
      <c r="AE5" s="2">
        <v>5.59</v>
      </c>
      <c r="AF5" s="2">
        <v>0.43</v>
      </c>
      <c r="AG5" s="2">
        <v>0.04</v>
      </c>
      <c r="AH5" s="2">
        <v>0.01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P5">
        <v>3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</row>
    <row r="6" spans="1:53" x14ac:dyDescent="0.25">
      <c r="B6">
        <v>4</v>
      </c>
      <c r="C6" s="2">
        <v>35.69</v>
      </c>
      <c r="D6" s="2">
        <v>10.36</v>
      </c>
      <c r="E6" s="2">
        <v>6.94</v>
      </c>
      <c r="F6" s="2">
        <v>6.76</v>
      </c>
      <c r="G6" s="2">
        <v>5.99</v>
      </c>
      <c r="H6" s="2">
        <v>6.49</v>
      </c>
      <c r="I6" s="2">
        <v>6.91</v>
      </c>
      <c r="J6" s="2">
        <v>6.6</v>
      </c>
      <c r="K6" s="2">
        <v>6.7</v>
      </c>
      <c r="L6" s="2">
        <v>6.27</v>
      </c>
      <c r="M6" s="2">
        <v>6.75</v>
      </c>
      <c r="N6" s="2"/>
      <c r="P6">
        <v>4</v>
      </c>
      <c r="Q6" s="2">
        <v>59.35</v>
      </c>
      <c r="R6" s="2">
        <v>93.93</v>
      </c>
      <c r="S6" s="2">
        <v>99.49</v>
      </c>
      <c r="T6" s="2">
        <v>99.98</v>
      </c>
      <c r="U6" s="2">
        <v>99.99</v>
      </c>
      <c r="V6" s="2">
        <v>99.99</v>
      </c>
      <c r="W6" s="2">
        <v>100</v>
      </c>
      <c r="X6" s="2">
        <v>100</v>
      </c>
      <c r="Y6" s="2">
        <v>99.99</v>
      </c>
      <c r="Z6" s="2">
        <v>100</v>
      </c>
      <c r="AA6" s="2">
        <v>100</v>
      </c>
      <c r="AC6">
        <v>4</v>
      </c>
      <c r="AD6" s="2">
        <v>40.64</v>
      </c>
      <c r="AE6" s="2">
        <v>6.07</v>
      </c>
      <c r="AF6" s="2">
        <v>0.51</v>
      </c>
      <c r="AG6" s="2">
        <v>0.02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P6">
        <v>4</v>
      </c>
      <c r="AQ6" s="2">
        <v>0.01</v>
      </c>
      <c r="AR6" s="2">
        <v>0</v>
      </c>
      <c r="AS6" s="2">
        <v>0</v>
      </c>
      <c r="AT6" s="2">
        <v>0</v>
      </c>
      <c r="AU6" s="2">
        <v>0.01</v>
      </c>
      <c r="AV6" s="2">
        <v>0.01</v>
      </c>
      <c r="AW6" s="2">
        <v>0</v>
      </c>
      <c r="AX6" s="2">
        <v>0</v>
      </c>
      <c r="AY6" s="2">
        <v>0.01</v>
      </c>
      <c r="AZ6" s="2">
        <v>0</v>
      </c>
      <c r="BA6" s="2">
        <v>0</v>
      </c>
    </row>
    <row r="7" spans="1:53" x14ac:dyDescent="0.25">
      <c r="B7">
        <v>5</v>
      </c>
      <c r="C7" s="2">
        <v>36.47</v>
      </c>
      <c r="D7" s="2">
        <v>11.15</v>
      </c>
      <c r="E7" s="2">
        <v>7.72</v>
      </c>
      <c r="F7" s="2">
        <v>7.29</v>
      </c>
      <c r="G7" s="2">
        <v>8.5299999999999994</v>
      </c>
      <c r="H7" s="2">
        <v>7.86</v>
      </c>
      <c r="I7" s="2">
        <v>8.24</v>
      </c>
      <c r="J7" s="2">
        <v>7.85</v>
      </c>
      <c r="K7" s="2">
        <v>7.75</v>
      </c>
      <c r="L7" s="2">
        <v>7.82</v>
      </c>
      <c r="M7" s="2">
        <v>8.1300000000000008</v>
      </c>
      <c r="N7" s="2"/>
      <c r="P7">
        <v>5</v>
      </c>
      <c r="Q7" s="2">
        <v>57.77</v>
      </c>
      <c r="R7" s="2">
        <v>91.92</v>
      </c>
      <c r="S7" s="2">
        <v>97.3</v>
      </c>
      <c r="T7" s="2">
        <v>98.49</v>
      </c>
      <c r="U7" s="2">
        <v>98.14</v>
      </c>
      <c r="V7" s="2">
        <v>98.15</v>
      </c>
      <c r="W7" s="2">
        <v>98.14</v>
      </c>
      <c r="X7" s="2">
        <v>98.31</v>
      </c>
      <c r="Y7" s="2">
        <v>98.07</v>
      </c>
      <c r="Z7" s="2">
        <v>98.49</v>
      </c>
      <c r="AA7" s="2">
        <v>98.15</v>
      </c>
      <c r="AC7">
        <v>5</v>
      </c>
      <c r="AD7" s="2">
        <v>40.950000000000003</v>
      </c>
      <c r="AE7" s="2">
        <v>6.51</v>
      </c>
      <c r="AF7" s="2">
        <v>0.7</v>
      </c>
      <c r="AG7" s="2">
        <v>7.0000000000000007E-2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P7">
        <v>5</v>
      </c>
      <c r="AQ7" s="2">
        <v>1.28</v>
      </c>
      <c r="AR7" s="2">
        <v>1.57</v>
      </c>
      <c r="AS7" s="2">
        <v>2</v>
      </c>
      <c r="AT7" s="2">
        <v>1.44</v>
      </c>
      <c r="AU7" s="2">
        <v>1.86</v>
      </c>
      <c r="AV7" s="2">
        <v>1.85</v>
      </c>
      <c r="AW7" s="2">
        <v>1.86</v>
      </c>
      <c r="AX7" s="2">
        <v>1.69</v>
      </c>
      <c r="AY7" s="2">
        <v>1.93</v>
      </c>
      <c r="AZ7" s="2">
        <v>1.51</v>
      </c>
      <c r="BA7" s="2">
        <v>1.85</v>
      </c>
    </row>
    <row r="8" spans="1:53" x14ac:dyDescent="0.25">
      <c r="B8">
        <v>6</v>
      </c>
      <c r="C8" s="2">
        <v>48.13</v>
      </c>
      <c r="D8" s="2">
        <v>27.83</v>
      </c>
      <c r="E8" s="2">
        <v>24.74</v>
      </c>
      <c r="F8" s="2">
        <v>25.21</v>
      </c>
      <c r="G8" s="2">
        <v>25.48</v>
      </c>
      <c r="H8" s="2">
        <v>24.28</v>
      </c>
      <c r="I8" s="2">
        <v>24.24</v>
      </c>
      <c r="J8" s="2">
        <v>24.74</v>
      </c>
      <c r="K8" s="2">
        <v>25.62</v>
      </c>
      <c r="L8" s="2">
        <v>24.81</v>
      </c>
      <c r="M8" s="2">
        <v>24.23</v>
      </c>
      <c r="N8" s="2"/>
      <c r="P8">
        <v>6</v>
      </c>
      <c r="Q8" s="2">
        <v>44.49</v>
      </c>
      <c r="R8" s="2">
        <v>73.099999999999994</v>
      </c>
      <c r="S8" s="2">
        <v>76.91</v>
      </c>
      <c r="T8" s="2">
        <v>78.3</v>
      </c>
      <c r="U8" s="2">
        <v>78.040000000000006</v>
      </c>
      <c r="V8" s="2">
        <v>78.3</v>
      </c>
      <c r="W8" s="2">
        <v>77.83</v>
      </c>
      <c r="X8" s="2">
        <v>77.86</v>
      </c>
      <c r="Y8" s="2">
        <v>78.16</v>
      </c>
      <c r="Z8" s="2">
        <v>77.91</v>
      </c>
      <c r="AA8" s="2">
        <v>78.12</v>
      </c>
      <c r="AC8">
        <v>6</v>
      </c>
      <c r="AD8" s="2">
        <v>40.25</v>
      </c>
      <c r="AE8" s="2">
        <v>5.58</v>
      </c>
      <c r="AF8" s="2">
        <v>0.55000000000000004</v>
      </c>
      <c r="AG8" s="2">
        <v>7.0000000000000007E-2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P8">
        <v>6</v>
      </c>
      <c r="AQ8" s="2">
        <v>15.26</v>
      </c>
      <c r="AR8" s="2">
        <v>21.32</v>
      </c>
      <c r="AS8" s="2">
        <v>22.54</v>
      </c>
      <c r="AT8" s="2">
        <v>21.63</v>
      </c>
      <c r="AU8" s="2">
        <v>21.96</v>
      </c>
      <c r="AV8" s="2">
        <v>21.7</v>
      </c>
      <c r="AW8" s="2">
        <v>22.17</v>
      </c>
      <c r="AX8" s="2">
        <v>22.14</v>
      </c>
      <c r="AY8" s="2">
        <v>21.84</v>
      </c>
      <c r="AZ8" s="2">
        <v>22.09</v>
      </c>
      <c r="BA8" s="2">
        <v>21.88</v>
      </c>
    </row>
    <row r="9" spans="1:53" x14ac:dyDescent="0.25">
      <c r="B9">
        <v>7</v>
      </c>
      <c r="C9" s="2">
        <v>70.83</v>
      </c>
      <c r="D9" s="2">
        <v>60.86</v>
      </c>
      <c r="E9" s="2">
        <v>58.17</v>
      </c>
      <c r="F9" s="2">
        <v>57.93</v>
      </c>
      <c r="G9" s="2">
        <v>58.44</v>
      </c>
      <c r="H9" s="2">
        <v>57.73</v>
      </c>
      <c r="I9" s="2">
        <v>57.84</v>
      </c>
      <c r="J9" s="2">
        <v>58.36</v>
      </c>
      <c r="K9" s="2">
        <v>58</v>
      </c>
      <c r="L9" s="2">
        <v>58.19</v>
      </c>
      <c r="M9" s="2">
        <v>58.67</v>
      </c>
      <c r="N9" s="2"/>
      <c r="P9">
        <v>7</v>
      </c>
      <c r="Q9" s="2">
        <v>21.34</v>
      </c>
      <c r="R9" s="2">
        <v>39.24</v>
      </c>
      <c r="S9" s="2">
        <v>42.41</v>
      </c>
      <c r="T9" s="2">
        <v>42.31</v>
      </c>
      <c r="U9" s="2">
        <v>43.6</v>
      </c>
      <c r="V9" s="2">
        <v>42.48</v>
      </c>
      <c r="W9" s="2">
        <v>42.41</v>
      </c>
      <c r="X9" s="2">
        <v>42.41</v>
      </c>
      <c r="Y9" s="2">
        <v>42.74</v>
      </c>
      <c r="Z9" s="2">
        <v>42.3</v>
      </c>
      <c r="AA9" s="2">
        <v>42</v>
      </c>
      <c r="AC9">
        <v>7</v>
      </c>
      <c r="AD9" s="2">
        <v>40.15</v>
      </c>
      <c r="AE9" s="2">
        <v>5.98</v>
      </c>
      <c r="AF9" s="2">
        <v>0.6</v>
      </c>
      <c r="AG9" s="2">
        <v>0.03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P9">
        <v>7</v>
      </c>
      <c r="AQ9" s="2">
        <v>38.51</v>
      </c>
      <c r="AR9" s="2">
        <v>54.78</v>
      </c>
      <c r="AS9" s="2">
        <v>56.99</v>
      </c>
      <c r="AT9" s="2">
        <v>57.66</v>
      </c>
      <c r="AU9" s="2">
        <v>56.4</v>
      </c>
      <c r="AV9" s="2">
        <v>57.52</v>
      </c>
      <c r="AW9" s="2">
        <v>57.59</v>
      </c>
      <c r="AX9" s="2">
        <v>57.59</v>
      </c>
      <c r="AY9" s="2">
        <v>57.26</v>
      </c>
      <c r="AZ9" s="2">
        <v>57.7</v>
      </c>
      <c r="BA9" s="2">
        <v>58</v>
      </c>
    </row>
    <row r="10" spans="1:53" x14ac:dyDescent="0.25">
      <c r="C10" s="2">
        <f>MIN(C3:C9)</f>
        <v>35.15</v>
      </c>
      <c r="D10" s="2">
        <f t="shared" ref="D10:M10" si="0">MIN(D3:D9)</f>
        <v>9.66</v>
      </c>
      <c r="E10" s="2">
        <f t="shared" si="0"/>
        <v>6.53</v>
      </c>
      <c r="F10" s="2">
        <f t="shared" si="0"/>
        <v>6.5</v>
      </c>
      <c r="G10" s="2">
        <f t="shared" si="0"/>
        <v>5.99</v>
      </c>
      <c r="H10" s="2">
        <f t="shared" si="0"/>
        <v>6.49</v>
      </c>
      <c r="I10" s="2">
        <f t="shared" si="0"/>
        <v>6.29</v>
      </c>
      <c r="J10" s="2">
        <f t="shared" si="0"/>
        <v>6.28</v>
      </c>
      <c r="K10" s="2">
        <f t="shared" si="0"/>
        <v>6.23</v>
      </c>
      <c r="L10" s="2">
        <f t="shared" si="0"/>
        <v>6.27</v>
      </c>
      <c r="M10" s="2">
        <f t="shared" si="0"/>
        <v>6.25</v>
      </c>
      <c r="N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2" spans="1:53" x14ac:dyDescent="0.25">
      <c r="A12" t="s">
        <v>19</v>
      </c>
      <c r="C12" t="s">
        <v>18</v>
      </c>
      <c r="AC12" t="s">
        <v>28</v>
      </c>
      <c r="AP12" t="s">
        <v>29</v>
      </c>
    </row>
    <row r="13" spans="1:53" x14ac:dyDescent="0.25">
      <c r="A13" t="s">
        <v>22</v>
      </c>
      <c r="B13" t="s">
        <v>17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  <c r="I13">
        <v>11</v>
      </c>
      <c r="J13">
        <v>12</v>
      </c>
      <c r="K13">
        <v>13</v>
      </c>
      <c r="L13">
        <v>14</v>
      </c>
      <c r="M13">
        <v>15</v>
      </c>
      <c r="P13" t="s">
        <v>27</v>
      </c>
      <c r="Q13">
        <v>5</v>
      </c>
      <c r="R13">
        <v>6</v>
      </c>
      <c r="S13">
        <v>7</v>
      </c>
      <c r="T13">
        <v>8</v>
      </c>
      <c r="U13">
        <v>9</v>
      </c>
      <c r="V13">
        <v>10</v>
      </c>
      <c r="W13">
        <v>11</v>
      </c>
      <c r="X13">
        <v>12</v>
      </c>
      <c r="Y13">
        <v>13</v>
      </c>
      <c r="Z13">
        <v>14</v>
      </c>
      <c r="AA13">
        <v>15</v>
      </c>
      <c r="AD13">
        <v>5</v>
      </c>
      <c r="AE13">
        <v>6</v>
      </c>
      <c r="AF13">
        <v>7</v>
      </c>
      <c r="AG13">
        <v>8</v>
      </c>
      <c r="AH13">
        <v>9</v>
      </c>
      <c r="AI13">
        <v>10</v>
      </c>
      <c r="AJ13">
        <v>11</v>
      </c>
      <c r="AK13">
        <v>12</v>
      </c>
      <c r="AL13">
        <v>13</v>
      </c>
      <c r="AM13">
        <v>14</v>
      </c>
      <c r="AN13">
        <v>15</v>
      </c>
      <c r="AQ13">
        <v>5</v>
      </c>
      <c r="AR13">
        <v>6</v>
      </c>
      <c r="AS13">
        <v>7</v>
      </c>
      <c r="AT13">
        <v>8</v>
      </c>
      <c r="AU13">
        <v>9</v>
      </c>
      <c r="AV13">
        <v>10</v>
      </c>
      <c r="AW13">
        <v>11</v>
      </c>
      <c r="AX13">
        <v>12</v>
      </c>
      <c r="AY13">
        <v>13</v>
      </c>
      <c r="AZ13">
        <v>14</v>
      </c>
      <c r="BA13">
        <v>15</v>
      </c>
    </row>
    <row r="14" spans="1:53" x14ac:dyDescent="0.25">
      <c r="B14">
        <v>1</v>
      </c>
      <c r="C14">
        <v>26.53</v>
      </c>
      <c r="D14">
        <v>4.83</v>
      </c>
      <c r="E14">
        <v>0.77</v>
      </c>
      <c r="F14">
        <v>0.2</v>
      </c>
      <c r="G14">
        <v>0.16</v>
      </c>
      <c r="H14">
        <v>0.24</v>
      </c>
      <c r="I14">
        <v>0.25</v>
      </c>
      <c r="J14">
        <v>0.22</v>
      </c>
      <c r="K14">
        <v>0.2</v>
      </c>
      <c r="L14">
        <v>0.23</v>
      </c>
      <c r="M14">
        <v>0.15</v>
      </c>
      <c r="P14">
        <v>1</v>
      </c>
      <c r="Q14" s="2">
        <v>33.58</v>
      </c>
      <c r="R14" s="2">
        <v>79.38</v>
      </c>
      <c r="S14" s="2">
        <v>96.32</v>
      </c>
      <c r="T14" s="2">
        <v>99.53</v>
      </c>
      <c r="U14" s="2">
        <v>99.92</v>
      </c>
      <c r="V14" s="2">
        <v>100</v>
      </c>
      <c r="W14" s="2">
        <v>100</v>
      </c>
      <c r="X14" s="2">
        <v>100</v>
      </c>
      <c r="Y14" s="2">
        <v>100</v>
      </c>
      <c r="Z14" s="2">
        <v>100</v>
      </c>
      <c r="AA14" s="2">
        <v>100</v>
      </c>
      <c r="AC14">
        <v>1</v>
      </c>
      <c r="AD14" s="2">
        <v>66.42</v>
      </c>
      <c r="AE14" s="2">
        <v>20.62</v>
      </c>
      <c r="AF14" s="2">
        <v>3.68</v>
      </c>
      <c r="AG14" s="2">
        <v>0.47</v>
      </c>
      <c r="AH14" s="2">
        <v>0.08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P14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</row>
    <row r="15" spans="1:53" x14ac:dyDescent="0.25">
      <c r="B15">
        <v>2</v>
      </c>
      <c r="C15">
        <v>26.68</v>
      </c>
      <c r="D15">
        <v>5.42</v>
      </c>
      <c r="E15">
        <v>0.62</v>
      </c>
      <c r="F15">
        <v>0.27</v>
      </c>
      <c r="G15">
        <v>0.22</v>
      </c>
      <c r="H15">
        <v>0.18</v>
      </c>
      <c r="I15">
        <v>0.23</v>
      </c>
      <c r="J15">
        <v>0.17</v>
      </c>
      <c r="K15">
        <v>0.22</v>
      </c>
      <c r="L15">
        <v>0.21</v>
      </c>
      <c r="M15">
        <v>0.21</v>
      </c>
      <c r="P15">
        <v>2</v>
      </c>
      <c r="Q15" s="2">
        <v>34.25</v>
      </c>
      <c r="R15" s="2">
        <v>79.709999999999994</v>
      </c>
      <c r="S15" s="2">
        <v>96.16</v>
      </c>
      <c r="T15" s="2">
        <v>99.56</v>
      </c>
      <c r="U15" s="2">
        <v>99.95</v>
      </c>
      <c r="V15" s="2">
        <v>99.99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C15">
        <v>2</v>
      </c>
      <c r="AD15" s="2">
        <v>65.75</v>
      </c>
      <c r="AE15" s="2">
        <v>20.29</v>
      </c>
      <c r="AF15" s="2">
        <v>3.84</v>
      </c>
      <c r="AG15" s="2">
        <v>0.44</v>
      </c>
      <c r="AH15" s="2">
        <v>0.05</v>
      </c>
      <c r="AI15" s="2">
        <v>0.01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P15">
        <v>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</row>
    <row r="16" spans="1:53" x14ac:dyDescent="0.25">
      <c r="B16">
        <v>3</v>
      </c>
      <c r="C16">
        <v>26.27</v>
      </c>
      <c r="D16">
        <v>5.43</v>
      </c>
      <c r="E16">
        <v>0.64</v>
      </c>
      <c r="F16">
        <v>0.16</v>
      </c>
      <c r="G16">
        <v>0.23</v>
      </c>
      <c r="H16">
        <v>0.22</v>
      </c>
      <c r="I16">
        <v>0.15</v>
      </c>
      <c r="J16">
        <v>0.22</v>
      </c>
      <c r="K16">
        <v>0.21</v>
      </c>
      <c r="L16">
        <v>0.17</v>
      </c>
      <c r="M16">
        <v>0.26</v>
      </c>
      <c r="P16">
        <v>3</v>
      </c>
      <c r="Q16" s="2">
        <v>33.33</v>
      </c>
      <c r="R16" s="2">
        <v>80.59</v>
      </c>
      <c r="S16" s="2">
        <v>96.14</v>
      </c>
      <c r="T16" s="2">
        <v>99.6</v>
      </c>
      <c r="U16" s="2">
        <v>99.98</v>
      </c>
      <c r="V16" s="2">
        <v>99.99</v>
      </c>
      <c r="W16" s="2">
        <v>100</v>
      </c>
      <c r="X16" s="2">
        <v>100</v>
      </c>
      <c r="Y16" s="2">
        <v>100</v>
      </c>
      <c r="Z16" s="2">
        <v>100</v>
      </c>
      <c r="AA16" s="2">
        <v>100</v>
      </c>
      <c r="AC16">
        <v>3</v>
      </c>
      <c r="AD16" s="2">
        <v>66.67</v>
      </c>
      <c r="AE16" s="2">
        <v>19.41</v>
      </c>
      <c r="AF16" s="2">
        <v>3.86</v>
      </c>
      <c r="AG16" s="2">
        <v>0.4</v>
      </c>
      <c r="AH16" s="2">
        <v>0.02</v>
      </c>
      <c r="AI16" s="2">
        <v>0.01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P16">
        <v>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</row>
    <row r="17" spans="1:53" x14ac:dyDescent="0.25">
      <c r="B17">
        <v>4</v>
      </c>
      <c r="C17">
        <v>27.02</v>
      </c>
      <c r="D17">
        <v>4.93</v>
      </c>
      <c r="E17">
        <v>0.61</v>
      </c>
      <c r="F17">
        <v>0.3</v>
      </c>
      <c r="G17">
        <v>0.19</v>
      </c>
      <c r="H17">
        <v>0.22</v>
      </c>
      <c r="I17">
        <v>0.24</v>
      </c>
      <c r="J17">
        <v>0.17</v>
      </c>
      <c r="K17">
        <v>0.22</v>
      </c>
      <c r="L17">
        <v>0.28000000000000003</v>
      </c>
      <c r="M17">
        <v>0.23</v>
      </c>
      <c r="P17">
        <v>4</v>
      </c>
      <c r="Q17" s="2">
        <v>33.619999999999997</v>
      </c>
      <c r="R17" s="2">
        <v>79.989999999999995</v>
      </c>
      <c r="S17" s="2">
        <v>96.33</v>
      </c>
      <c r="T17" s="2">
        <v>99.52</v>
      </c>
      <c r="U17" s="2">
        <v>99.97</v>
      </c>
      <c r="V17" s="2">
        <v>100</v>
      </c>
      <c r="W17" s="2">
        <v>100</v>
      </c>
      <c r="X17" s="2">
        <v>100</v>
      </c>
      <c r="Y17" s="2">
        <v>100</v>
      </c>
      <c r="Z17" s="2">
        <v>100</v>
      </c>
      <c r="AA17" s="2">
        <v>100</v>
      </c>
      <c r="AC17">
        <v>4</v>
      </c>
      <c r="AD17" s="2">
        <v>66.38</v>
      </c>
      <c r="AE17" s="2">
        <v>20.010000000000002</v>
      </c>
      <c r="AF17" s="2">
        <v>3.67</v>
      </c>
      <c r="AG17" s="2">
        <v>0.48</v>
      </c>
      <c r="AH17" s="2">
        <v>0.03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P17">
        <v>4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</row>
    <row r="18" spans="1:53" x14ac:dyDescent="0.25">
      <c r="B18">
        <v>5</v>
      </c>
      <c r="C18">
        <v>27.14</v>
      </c>
      <c r="D18">
        <v>4.92</v>
      </c>
      <c r="E18">
        <v>0.75</v>
      </c>
      <c r="F18">
        <v>0.22</v>
      </c>
      <c r="G18">
        <v>0.23</v>
      </c>
      <c r="H18">
        <v>0.22</v>
      </c>
      <c r="I18">
        <v>0.18</v>
      </c>
      <c r="J18">
        <v>0.24</v>
      </c>
      <c r="K18">
        <v>0.27</v>
      </c>
      <c r="L18">
        <v>0.15</v>
      </c>
      <c r="M18">
        <v>0.18</v>
      </c>
      <c r="P18">
        <v>5</v>
      </c>
      <c r="Q18" s="2">
        <v>34.07</v>
      </c>
      <c r="R18" s="2">
        <v>79.58</v>
      </c>
      <c r="S18" s="2">
        <v>96.12</v>
      </c>
      <c r="T18" s="2">
        <v>99.49</v>
      </c>
      <c r="U18" s="2">
        <v>99.96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  <c r="AA18" s="2">
        <v>100</v>
      </c>
      <c r="AC18">
        <v>5</v>
      </c>
      <c r="AD18" s="2">
        <v>65.930000000000007</v>
      </c>
      <c r="AE18" s="2">
        <v>20.420000000000002</v>
      </c>
      <c r="AF18" s="2">
        <v>3.88</v>
      </c>
      <c r="AG18" s="2">
        <v>0.51</v>
      </c>
      <c r="AH18" s="2">
        <v>0.04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P18">
        <v>5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</row>
    <row r="19" spans="1:53" x14ac:dyDescent="0.25">
      <c r="B19">
        <v>6</v>
      </c>
      <c r="C19">
        <v>27.18</v>
      </c>
      <c r="D19">
        <v>5.26</v>
      </c>
      <c r="E19">
        <v>0.86</v>
      </c>
      <c r="F19">
        <v>0.18</v>
      </c>
      <c r="G19">
        <v>0.25</v>
      </c>
      <c r="H19">
        <v>0.19</v>
      </c>
      <c r="I19">
        <v>0.19</v>
      </c>
      <c r="J19">
        <v>0.19</v>
      </c>
      <c r="K19">
        <v>0.2</v>
      </c>
      <c r="L19">
        <v>0.24</v>
      </c>
      <c r="M19">
        <v>0.19</v>
      </c>
      <c r="P19">
        <v>6</v>
      </c>
      <c r="Q19" s="2">
        <v>33.61</v>
      </c>
      <c r="R19" s="2">
        <v>79.98</v>
      </c>
      <c r="S19" s="2">
        <v>96.39</v>
      </c>
      <c r="T19" s="2">
        <v>99.49</v>
      </c>
      <c r="U19" s="2">
        <v>99.98</v>
      </c>
      <c r="V19" s="2">
        <v>99.99</v>
      </c>
      <c r="W19" s="2">
        <v>100</v>
      </c>
      <c r="X19" s="2">
        <v>100</v>
      </c>
      <c r="Y19" s="2">
        <v>100</v>
      </c>
      <c r="Z19" s="2">
        <v>100</v>
      </c>
      <c r="AA19" s="2">
        <v>100</v>
      </c>
      <c r="AC19">
        <v>6</v>
      </c>
      <c r="AD19" s="2">
        <v>66.39</v>
      </c>
      <c r="AE19" s="2">
        <v>20.02</v>
      </c>
      <c r="AF19" s="2">
        <v>3.61</v>
      </c>
      <c r="AG19" s="2">
        <v>0.51</v>
      </c>
      <c r="AH19" s="2">
        <v>0.02</v>
      </c>
      <c r="AI19" s="2">
        <v>0.01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>
        <v>6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</row>
    <row r="20" spans="1:53" x14ac:dyDescent="0.25">
      <c r="B20">
        <v>7</v>
      </c>
      <c r="C20">
        <v>26.8</v>
      </c>
      <c r="D20">
        <v>5.21</v>
      </c>
      <c r="E20">
        <v>0.79</v>
      </c>
      <c r="F20">
        <v>0.32</v>
      </c>
      <c r="G20">
        <v>0.19</v>
      </c>
      <c r="H20">
        <v>0.16</v>
      </c>
      <c r="I20">
        <v>0.16</v>
      </c>
      <c r="J20">
        <v>0.15</v>
      </c>
      <c r="K20">
        <v>0.12</v>
      </c>
      <c r="L20">
        <v>0.23</v>
      </c>
      <c r="M20">
        <v>0.26</v>
      </c>
      <c r="P20">
        <v>7</v>
      </c>
      <c r="Q20" s="2">
        <v>34.22</v>
      </c>
      <c r="R20" s="2">
        <v>79.56</v>
      </c>
      <c r="S20" s="2">
        <v>96.06</v>
      </c>
      <c r="T20" s="2">
        <v>99.51</v>
      </c>
      <c r="U20" s="2">
        <v>99.92</v>
      </c>
      <c r="V20" s="2">
        <v>99.96</v>
      </c>
      <c r="W20" s="2">
        <v>99.95</v>
      </c>
      <c r="X20" s="2">
        <v>99.92</v>
      </c>
      <c r="Y20" s="2">
        <v>99.96</v>
      </c>
      <c r="Z20" s="2">
        <v>99.97</v>
      </c>
      <c r="AA20" s="2">
        <v>99.96</v>
      </c>
      <c r="AC20">
        <v>7</v>
      </c>
      <c r="AD20" s="2">
        <v>65.75</v>
      </c>
      <c r="AE20" s="2">
        <v>20.43</v>
      </c>
      <c r="AF20" s="2">
        <v>3.87</v>
      </c>
      <c r="AG20" s="2">
        <v>0.47</v>
      </c>
      <c r="AH20" s="2">
        <v>0.04</v>
      </c>
      <c r="AI20" s="2">
        <v>0.01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P20">
        <v>7</v>
      </c>
      <c r="AQ20" s="1">
        <v>0.03</v>
      </c>
      <c r="AR20" s="1">
        <v>0.01</v>
      </c>
      <c r="AS20" s="1">
        <v>7.0000000000000007E-2</v>
      </c>
      <c r="AT20" s="1">
        <v>0.02</v>
      </c>
      <c r="AU20" s="1">
        <v>0.04</v>
      </c>
      <c r="AV20" s="1">
        <v>0.03</v>
      </c>
      <c r="AW20" s="1">
        <v>0.05</v>
      </c>
      <c r="AX20" s="1">
        <v>0.08</v>
      </c>
      <c r="AY20" s="1">
        <v>0.04</v>
      </c>
      <c r="AZ20" s="1">
        <v>0.03</v>
      </c>
      <c r="BA20" s="1">
        <v>0.04</v>
      </c>
    </row>
    <row r="21" spans="1:53" x14ac:dyDescent="0.25">
      <c r="C21" s="2">
        <f>MIN(C14:C20)</f>
        <v>26.27</v>
      </c>
      <c r="D21" s="2">
        <f t="shared" ref="D21" si="1">MIN(D14:D20)</f>
        <v>4.83</v>
      </c>
      <c r="E21" s="2">
        <f t="shared" ref="E21" si="2">MIN(E14:E20)</f>
        <v>0.61</v>
      </c>
      <c r="F21" s="2">
        <f t="shared" ref="F21" si="3">MIN(F14:F20)</f>
        <v>0.16</v>
      </c>
      <c r="G21" s="2">
        <f t="shared" ref="G21" si="4">MIN(G14:G20)</f>
        <v>0.16</v>
      </c>
      <c r="H21" s="2">
        <f t="shared" ref="H21" si="5">MIN(H14:H20)</f>
        <v>0.16</v>
      </c>
      <c r="I21" s="2">
        <f t="shared" ref="I21" si="6">MIN(I14:I20)</f>
        <v>0.15</v>
      </c>
      <c r="J21" s="2">
        <f t="shared" ref="J21" si="7">MIN(J14:J20)</f>
        <v>0.15</v>
      </c>
      <c r="K21" s="2">
        <f t="shared" ref="K21" si="8">MIN(K14:K20)</f>
        <v>0.12</v>
      </c>
      <c r="L21" s="2">
        <f t="shared" ref="L21" si="9">MIN(L14:L20)</f>
        <v>0.15</v>
      </c>
      <c r="M21" s="2">
        <f t="shared" ref="M21" si="10">MIN(M14:M20)</f>
        <v>0.15</v>
      </c>
      <c r="N21" s="2"/>
    </row>
    <row r="22" spans="1:53" x14ac:dyDescent="0.25">
      <c r="A22" t="s">
        <v>19</v>
      </c>
      <c r="C22" t="s">
        <v>18</v>
      </c>
      <c r="AC22" t="s">
        <v>28</v>
      </c>
      <c r="AP22" t="s">
        <v>29</v>
      </c>
    </row>
    <row r="23" spans="1:53" x14ac:dyDescent="0.25">
      <c r="A23" t="s">
        <v>21</v>
      </c>
      <c r="B23" t="s">
        <v>17</v>
      </c>
      <c r="C23">
        <v>5</v>
      </c>
      <c r="D23">
        <v>6</v>
      </c>
      <c r="E23">
        <v>7</v>
      </c>
      <c r="F23">
        <v>8</v>
      </c>
      <c r="G23">
        <v>9</v>
      </c>
      <c r="H23">
        <v>10</v>
      </c>
      <c r="I23">
        <v>11</v>
      </c>
      <c r="J23">
        <v>12</v>
      </c>
      <c r="K23">
        <v>13</v>
      </c>
      <c r="L23">
        <v>14</v>
      </c>
      <c r="M23">
        <v>15</v>
      </c>
      <c r="P23" t="s">
        <v>27</v>
      </c>
      <c r="Q23">
        <v>5</v>
      </c>
      <c r="R23">
        <v>6</v>
      </c>
      <c r="S23">
        <v>7</v>
      </c>
      <c r="T23">
        <v>8</v>
      </c>
      <c r="U23">
        <v>9</v>
      </c>
      <c r="V23">
        <v>10</v>
      </c>
      <c r="W23">
        <v>11</v>
      </c>
      <c r="X23">
        <v>12</v>
      </c>
      <c r="Y23">
        <v>13</v>
      </c>
      <c r="Z23">
        <v>14</v>
      </c>
      <c r="AA23">
        <v>15</v>
      </c>
      <c r="AD23">
        <v>5</v>
      </c>
      <c r="AE23">
        <v>6</v>
      </c>
      <c r="AF23">
        <v>7</v>
      </c>
      <c r="AG23">
        <v>8</v>
      </c>
      <c r="AH23">
        <v>9</v>
      </c>
      <c r="AI23">
        <v>10</v>
      </c>
      <c r="AJ23">
        <v>11</v>
      </c>
      <c r="AK23">
        <v>12</v>
      </c>
      <c r="AL23">
        <v>13</v>
      </c>
      <c r="AM23">
        <v>14</v>
      </c>
      <c r="AN23">
        <v>15</v>
      </c>
      <c r="AQ23">
        <v>5</v>
      </c>
      <c r="AR23">
        <v>6</v>
      </c>
      <c r="AS23">
        <v>7</v>
      </c>
      <c r="AT23">
        <v>8</v>
      </c>
      <c r="AU23">
        <v>9</v>
      </c>
      <c r="AV23">
        <v>10</v>
      </c>
      <c r="AW23">
        <v>11</v>
      </c>
      <c r="AX23">
        <v>12</v>
      </c>
      <c r="AY23">
        <v>13</v>
      </c>
      <c r="AZ23">
        <v>14</v>
      </c>
      <c r="BA23">
        <v>15</v>
      </c>
    </row>
    <row r="24" spans="1:53" x14ac:dyDescent="0.25">
      <c r="B24">
        <v>1</v>
      </c>
      <c r="C24" s="2">
        <v>13.49</v>
      </c>
      <c r="D24" s="2">
        <v>8.17</v>
      </c>
      <c r="E24" s="2">
        <v>1.72</v>
      </c>
      <c r="F24" s="2">
        <v>0.25</v>
      </c>
      <c r="G24" s="1">
        <v>0</v>
      </c>
      <c r="H24" s="1">
        <v>0.01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"/>
      <c r="P24">
        <v>1</v>
      </c>
      <c r="Q24" s="2">
        <v>1.1599999999999999</v>
      </c>
      <c r="R24" s="2">
        <v>24.31</v>
      </c>
      <c r="S24" s="2">
        <v>68.2</v>
      </c>
      <c r="T24" s="2">
        <v>92.94</v>
      </c>
      <c r="U24" s="2">
        <v>99.22</v>
      </c>
      <c r="V24" s="2">
        <v>99.94</v>
      </c>
      <c r="W24" s="2">
        <v>100</v>
      </c>
      <c r="X24" s="2">
        <v>100</v>
      </c>
      <c r="Y24" s="2">
        <v>100</v>
      </c>
      <c r="Z24" s="2">
        <v>100</v>
      </c>
      <c r="AA24" s="2">
        <v>100</v>
      </c>
      <c r="AC24">
        <v>1</v>
      </c>
      <c r="AD24" s="2">
        <v>98.84</v>
      </c>
      <c r="AE24" s="2">
        <v>75.69</v>
      </c>
      <c r="AF24" s="2">
        <v>31.8</v>
      </c>
      <c r="AG24" s="2">
        <v>7.06</v>
      </c>
      <c r="AH24" s="2">
        <v>0.78</v>
      </c>
      <c r="AI24" s="2">
        <v>0.06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P24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</row>
    <row r="25" spans="1:53" x14ac:dyDescent="0.25">
      <c r="B25">
        <v>2</v>
      </c>
      <c r="C25" s="2">
        <v>13.39</v>
      </c>
      <c r="D25" s="2">
        <v>8.25</v>
      </c>
      <c r="E25" s="2">
        <v>2</v>
      </c>
      <c r="F25" s="2">
        <v>0.18</v>
      </c>
      <c r="G25" s="1">
        <v>0.01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2"/>
      <c r="P25">
        <v>2</v>
      </c>
      <c r="Q25" s="2">
        <v>1.3</v>
      </c>
      <c r="R25" s="2">
        <v>24.72</v>
      </c>
      <c r="S25" s="2">
        <v>68.819999999999993</v>
      </c>
      <c r="T25" s="2">
        <v>93.11</v>
      </c>
      <c r="U25" s="2">
        <v>99.23</v>
      </c>
      <c r="V25" s="2">
        <v>99.97</v>
      </c>
      <c r="W25" s="2">
        <v>100</v>
      </c>
      <c r="X25" s="2">
        <v>100</v>
      </c>
      <c r="Y25" s="2">
        <v>100</v>
      </c>
      <c r="Z25" s="2">
        <v>100</v>
      </c>
      <c r="AA25" s="2">
        <v>100</v>
      </c>
      <c r="AC25">
        <v>2</v>
      </c>
      <c r="AD25" s="2">
        <v>98.7</v>
      </c>
      <c r="AE25" s="2">
        <v>75.28</v>
      </c>
      <c r="AF25" s="2">
        <v>31.18</v>
      </c>
      <c r="AG25" s="2">
        <v>6.89</v>
      </c>
      <c r="AH25" s="2">
        <v>0.77</v>
      </c>
      <c r="AI25" s="2">
        <v>0.03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P25">
        <v>2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</row>
    <row r="26" spans="1:53" x14ac:dyDescent="0.25">
      <c r="B26">
        <v>3</v>
      </c>
      <c r="C26" s="2">
        <v>14.46</v>
      </c>
      <c r="D26" s="2">
        <v>7.68</v>
      </c>
      <c r="E26" s="2">
        <v>1.98</v>
      </c>
      <c r="F26" s="2">
        <v>0.16</v>
      </c>
      <c r="G26" s="1">
        <v>0.01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/>
      <c r="P26">
        <v>3</v>
      </c>
      <c r="Q26" s="2">
        <v>1.06</v>
      </c>
      <c r="R26" s="2">
        <v>24.54</v>
      </c>
      <c r="S26" s="2">
        <v>67.81</v>
      </c>
      <c r="T26" s="2">
        <v>93.2</v>
      </c>
      <c r="U26" s="2">
        <v>99.12</v>
      </c>
      <c r="V26" s="2">
        <v>99.97</v>
      </c>
      <c r="W26" s="2">
        <v>100</v>
      </c>
      <c r="X26" s="2">
        <v>100</v>
      </c>
      <c r="Y26" s="2">
        <v>100</v>
      </c>
      <c r="Z26" s="2">
        <v>100</v>
      </c>
      <c r="AA26" s="2">
        <v>100</v>
      </c>
      <c r="AC26">
        <v>3</v>
      </c>
      <c r="AD26" s="2">
        <v>98.94</v>
      </c>
      <c r="AE26" s="2">
        <v>75.459999999999994</v>
      </c>
      <c r="AF26" s="2">
        <v>32.19</v>
      </c>
      <c r="AG26" s="2">
        <v>6.8</v>
      </c>
      <c r="AH26" s="2">
        <v>0.88</v>
      </c>
      <c r="AI26" s="2">
        <v>0.03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P26">
        <v>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</row>
    <row r="27" spans="1:53" x14ac:dyDescent="0.25">
      <c r="B27">
        <v>4</v>
      </c>
      <c r="C27" s="2">
        <v>13.39</v>
      </c>
      <c r="D27" s="2">
        <v>8.0500000000000007</v>
      </c>
      <c r="E27" s="2">
        <v>1.87</v>
      </c>
      <c r="F27" s="2">
        <v>0.27</v>
      </c>
      <c r="G27" s="1">
        <v>0</v>
      </c>
      <c r="H27" s="1">
        <v>0</v>
      </c>
      <c r="I27" s="1">
        <v>0.01</v>
      </c>
      <c r="J27" s="1">
        <v>0</v>
      </c>
      <c r="K27" s="1">
        <v>0</v>
      </c>
      <c r="L27" s="1">
        <v>0</v>
      </c>
      <c r="M27" s="1">
        <v>0</v>
      </c>
      <c r="N27" s="2"/>
      <c r="P27">
        <v>4</v>
      </c>
      <c r="Q27" s="2">
        <v>1.3</v>
      </c>
      <c r="R27" s="2">
        <v>23.94</v>
      </c>
      <c r="S27" s="2">
        <v>69.260000000000005</v>
      </c>
      <c r="T27" s="2">
        <v>93.34</v>
      </c>
      <c r="U27" s="2">
        <v>99.1</v>
      </c>
      <c r="V27" s="2">
        <v>99.94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C27">
        <v>4</v>
      </c>
      <c r="AD27" s="2">
        <v>98.7</v>
      </c>
      <c r="AE27" s="2">
        <v>76.06</v>
      </c>
      <c r="AF27" s="2">
        <v>30.74</v>
      </c>
      <c r="AG27" s="2">
        <v>6.66</v>
      </c>
      <c r="AH27" s="2">
        <v>0.9</v>
      </c>
      <c r="AI27" s="2">
        <v>0.06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P27">
        <v>4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</row>
    <row r="28" spans="1:53" x14ac:dyDescent="0.25">
      <c r="B28">
        <v>5</v>
      </c>
      <c r="C28" s="2">
        <v>13.46</v>
      </c>
      <c r="D28" s="2">
        <v>8.27</v>
      </c>
      <c r="E28" s="2">
        <v>1.81</v>
      </c>
      <c r="F28" s="2">
        <v>0.21</v>
      </c>
      <c r="G28" s="1">
        <v>0.02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2"/>
      <c r="P28">
        <v>5</v>
      </c>
      <c r="Q28" s="2">
        <v>1.37</v>
      </c>
      <c r="R28" s="2">
        <v>24.56</v>
      </c>
      <c r="S28" s="2">
        <v>68.13</v>
      </c>
      <c r="T28" s="2">
        <v>93.32</v>
      </c>
      <c r="U28" s="2">
        <v>99.26</v>
      </c>
      <c r="V28" s="2">
        <v>99.93</v>
      </c>
      <c r="W28" s="2">
        <v>100</v>
      </c>
      <c r="X28" s="2">
        <v>100</v>
      </c>
      <c r="Y28" s="2">
        <v>100</v>
      </c>
      <c r="Z28" s="2">
        <v>100</v>
      </c>
      <c r="AA28" s="2">
        <v>100</v>
      </c>
      <c r="AC28">
        <v>5</v>
      </c>
      <c r="AD28" s="2">
        <v>98.63</v>
      </c>
      <c r="AE28" s="2">
        <v>75.44</v>
      </c>
      <c r="AF28" s="2">
        <v>31.87</v>
      </c>
      <c r="AG28" s="2">
        <v>6.68</v>
      </c>
      <c r="AH28" s="2">
        <v>0.74</v>
      </c>
      <c r="AI28" s="2">
        <v>7.0000000000000007E-2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P28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</row>
    <row r="29" spans="1:53" x14ac:dyDescent="0.25">
      <c r="B29">
        <v>6</v>
      </c>
      <c r="C29" s="2">
        <v>13.66</v>
      </c>
      <c r="D29" s="2">
        <v>8.07</v>
      </c>
      <c r="E29" s="2">
        <v>1.87</v>
      </c>
      <c r="F29" s="2">
        <v>0.19</v>
      </c>
      <c r="G29" s="1">
        <v>0.02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/>
      <c r="P29">
        <v>6</v>
      </c>
      <c r="Q29" s="2">
        <v>1.4</v>
      </c>
      <c r="R29" s="2">
        <v>23.93</v>
      </c>
      <c r="S29" s="2">
        <v>68.989999999999995</v>
      </c>
      <c r="T29" s="2">
        <v>93.1</v>
      </c>
      <c r="U29" s="2">
        <v>99.25</v>
      </c>
      <c r="V29" s="2">
        <v>99.95</v>
      </c>
      <c r="W29" s="2">
        <v>100</v>
      </c>
      <c r="X29" s="2">
        <v>100</v>
      </c>
      <c r="Y29" s="2">
        <v>100</v>
      </c>
      <c r="Z29" s="2">
        <v>100</v>
      </c>
      <c r="AA29" s="2">
        <v>100</v>
      </c>
      <c r="AC29">
        <v>6</v>
      </c>
      <c r="AD29" s="2">
        <v>98.6</v>
      </c>
      <c r="AE29" s="2">
        <v>76.069999999999993</v>
      </c>
      <c r="AF29" s="2">
        <v>31.01</v>
      </c>
      <c r="AG29" s="2">
        <v>6.9</v>
      </c>
      <c r="AH29" s="2">
        <v>0.75</v>
      </c>
      <c r="AI29" s="2">
        <v>0.05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P29">
        <v>6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</row>
    <row r="30" spans="1:53" x14ac:dyDescent="0.25">
      <c r="B30">
        <v>7</v>
      </c>
      <c r="C30" s="2">
        <v>13.21</v>
      </c>
      <c r="D30" s="2">
        <v>7.93</v>
      </c>
      <c r="E30" s="2">
        <v>1.73</v>
      </c>
      <c r="F30" s="2">
        <v>0.12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/>
      <c r="P30">
        <v>7</v>
      </c>
      <c r="Q30" s="2">
        <v>1.42</v>
      </c>
      <c r="R30" s="2">
        <v>24.24</v>
      </c>
      <c r="S30" s="2">
        <v>68.55</v>
      </c>
      <c r="T30" s="2">
        <v>93.09</v>
      </c>
      <c r="U30" s="2">
        <v>99.16</v>
      </c>
      <c r="V30" s="2">
        <v>99.96</v>
      </c>
      <c r="W30" s="2">
        <v>99.99</v>
      </c>
      <c r="X30" s="2">
        <v>100</v>
      </c>
      <c r="Y30" s="2">
        <v>100</v>
      </c>
      <c r="Z30" s="2">
        <v>100</v>
      </c>
      <c r="AA30" s="2">
        <v>100</v>
      </c>
      <c r="AC30">
        <v>7</v>
      </c>
      <c r="AD30" s="2">
        <v>98.58</v>
      </c>
      <c r="AE30" s="2">
        <v>75.760000000000005</v>
      </c>
      <c r="AF30" s="2">
        <v>31.45</v>
      </c>
      <c r="AG30" s="2">
        <v>6.91</v>
      </c>
      <c r="AH30" s="2">
        <v>0.84</v>
      </c>
      <c r="AI30" s="2">
        <v>0.04</v>
      </c>
      <c r="AJ30" s="2">
        <v>0.01</v>
      </c>
      <c r="AK30" s="2">
        <v>0</v>
      </c>
      <c r="AL30" s="2">
        <v>0</v>
      </c>
      <c r="AM30" s="2">
        <v>0</v>
      </c>
      <c r="AN30" s="2">
        <v>0</v>
      </c>
      <c r="AP30">
        <v>7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</row>
    <row r="31" spans="1:53" x14ac:dyDescent="0.25">
      <c r="C31" s="2">
        <f>MIN(C24:C30)</f>
        <v>13.21</v>
      </c>
      <c r="D31" s="2">
        <f t="shared" ref="D31" si="11">MIN(D24:D30)</f>
        <v>7.68</v>
      </c>
      <c r="E31" s="2">
        <f t="shared" ref="E31" si="12">MIN(E24:E30)</f>
        <v>1.72</v>
      </c>
      <c r="F31" s="2">
        <f t="shared" ref="F31" si="13">MIN(F24:F30)</f>
        <v>0.12</v>
      </c>
      <c r="G31" s="1">
        <f t="shared" ref="G31" si="14">MIN(G24:G30)</f>
        <v>0</v>
      </c>
      <c r="H31" s="1">
        <f t="shared" ref="H31" si="15">MIN(H24:H30)</f>
        <v>0</v>
      </c>
      <c r="I31" s="1">
        <f t="shared" ref="I31" si="16">MIN(I24:I30)</f>
        <v>0</v>
      </c>
      <c r="J31" s="1">
        <f t="shared" ref="J31" si="17">MIN(J24:J30)</f>
        <v>0</v>
      </c>
      <c r="K31" s="1">
        <f t="shared" ref="K31" si="18">MIN(K24:K30)</f>
        <v>0</v>
      </c>
      <c r="L31" s="1">
        <f t="shared" ref="L31" si="19">MIN(L24:L30)</f>
        <v>0</v>
      </c>
      <c r="M31" s="1">
        <f t="shared" ref="M31" si="20">MIN(M24:M30)</f>
        <v>0</v>
      </c>
      <c r="N31" s="2"/>
    </row>
    <row r="33" spans="2:53" x14ac:dyDescent="0.25">
      <c r="B33" t="s">
        <v>30</v>
      </c>
      <c r="P33" t="s">
        <v>31</v>
      </c>
      <c r="AC33" t="s">
        <v>31</v>
      </c>
      <c r="AP33" t="s">
        <v>31</v>
      </c>
    </row>
    <row r="34" spans="2:53" x14ac:dyDescent="0.25">
      <c r="B34" t="s">
        <v>23</v>
      </c>
      <c r="C34">
        <v>5</v>
      </c>
      <c r="D34">
        <v>6</v>
      </c>
      <c r="E34">
        <v>7</v>
      </c>
      <c r="F34">
        <v>8</v>
      </c>
      <c r="G34">
        <v>9</v>
      </c>
      <c r="H34">
        <v>10</v>
      </c>
      <c r="I34">
        <v>11</v>
      </c>
      <c r="J34">
        <v>12</v>
      </c>
      <c r="K34">
        <v>13</v>
      </c>
      <c r="L34">
        <v>14</v>
      </c>
      <c r="M34">
        <v>15</v>
      </c>
      <c r="P34" t="s">
        <v>23</v>
      </c>
      <c r="Q34">
        <v>5</v>
      </c>
      <c r="R34">
        <v>6</v>
      </c>
      <c r="S34">
        <v>7</v>
      </c>
      <c r="T34">
        <v>8</v>
      </c>
      <c r="U34">
        <v>9</v>
      </c>
      <c r="V34">
        <v>10</v>
      </c>
      <c r="W34">
        <v>11</v>
      </c>
      <c r="X34">
        <v>12</v>
      </c>
      <c r="Y34">
        <v>13</v>
      </c>
      <c r="Z34">
        <v>14</v>
      </c>
      <c r="AA34">
        <v>15</v>
      </c>
      <c r="AC34" t="s">
        <v>23</v>
      </c>
      <c r="AD34">
        <v>5</v>
      </c>
      <c r="AE34">
        <v>6</v>
      </c>
      <c r="AF34">
        <v>7</v>
      </c>
      <c r="AG34">
        <v>8</v>
      </c>
      <c r="AH34">
        <v>9</v>
      </c>
      <c r="AI34">
        <v>10</v>
      </c>
      <c r="AJ34">
        <v>11</v>
      </c>
      <c r="AK34">
        <v>12</v>
      </c>
      <c r="AL34">
        <v>13</v>
      </c>
      <c r="AM34">
        <v>14</v>
      </c>
      <c r="AN34">
        <v>15</v>
      </c>
      <c r="AP34" t="s">
        <v>23</v>
      </c>
      <c r="AQ34">
        <v>5</v>
      </c>
      <c r="AR34">
        <v>6</v>
      </c>
      <c r="AS34">
        <v>7</v>
      </c>
      <c r="AT34">
        <v>8</v>
      </c>
      <c r="AU34">
        <v>9</v>
      </c>
      <c r="AV34">
        <v>10</v>
      </c>
      <c r="AW34">
        <v>11</v>
      </c>
      <c r="AX34">
        <v>12</v>
      </c>
      <c r="AY34">
        <v>13</v>
      </c>
      <c r="AZ34">
        <v>14</v>
      </c>
      <c r="BA34">
        <v>15</v>
      </c>
    </row>
    <row r="35" spans="2:53" x14ac:dyDescent="0.25">
      <c r="B35" t="s">
        <v>24</v>
      </c>
      <c r="C35" s="2">
        <f>C10</f>
        <v>35.15</v>
      </c>
      <c r="D35" s="2">
        <f t="shared" ref="D35:M35" si="21">D10</f>
        <v>9.66</v>
      </c>
      <c r="E35" s="2">
        <f t="shared" si="21"/>
        <v>6.53</v>
      </c>
      <c r="F35" s="2">
        <f t="shared" si="21"/>
        <v>6.5</v>
      </c>
      <c r="G35" s="2">
        <f t="shared" si="21"/>
        <v>5.99</v>
      </c>
      <c r="H35" s="2">
        <f t="shared" si="21"/>
        <v>6.49</v>
      </c>
      <c r="I35" s="2">
        <f t="shared" si="21"/>
        <v>6.29</v>
      </c>
      <c r="J35" s="2">
        <f t="shared" si="21"/>
        <v>6.28</v>
      </c>
      <c r="K35" s="2">
        <f t="shared" si="21"/>
        <v>6.23</v>
      </c>
      <c r="L35" s="2">
        <f t="shared" si="21"/>
        <v>6.27</v>
      </c>
      <c r="M35" s="2">
        <f t="shared" si="21"/>
        <v>6.25</v>
      </c>
      <c r="N35" s="2"/>
      <c r="P35" t="s">
        <v>24</v>
      </c>
      <c r="Q35" s="2">
        <f>Q6</f>
        <v>59.35</v>
      </c>
      <c r="R35" s="2">
        <f t="shared" ref="R35:AA35" si="22">R6</f>
        <v>93.93</v>
      </c>
      <c r="S35" s="2">
        <f t="shared" si="22"/>
        <v>99.49</v>
      </c>
      <c r="T35" s="2">
        <f t="shared" si="22"/>
        <v>99.98</v>
      </c>
      <c r="U35" s="2">
        <f t="shared" si="22"/>
        <v>99.99</v>
      </c>
      <c r="V35" s="2">
        <f t="shared" si="22"/>
        <v>99.99</v>
      </c>
      <c r="W35" s="2">
        <f t="shared" si="22"/>
        <v>100</v>
      </c>
      <c r="X35" s="2">
        <f t="shared" si="22"/>
        <v>100</v>
      </c>
      <c r="Y35" s="2">
        <f t="shared" si="22"/>
        <v>99.99</v>
      </c>
      <c r="Z35" s="2">
        <f t="shared" si="22"/>
        <v>100</v>
      </c>
      <c r="AA35" s="2">
        <f t="shared" si="22"/>
        <v>100</v>
      </c>
      <c r="AC35" t="s">
        <v>24</v>
      </c>
      <c r="AD35" s="2">
        <f>AD6</f>
        <v>40.64</v>
      </c>
      <c r="AE35" s="2">
        <f t="shared" ref="AE35:AN35" si="23">AE6</f>
        <v>6.07</v>
      </c>
      <c r="AF35" s="2">
        <f t="shared" si="23"/>
        <v>0.51</v>
      </c>
      <c r="AG35" s="2">
        <f t="shared" si="23"/>
        <v>0.02</v>
      </c>
      <c r="AH35" s="2">
        <f t="shared" si="23"/>
        <v>0</v>
      </c>
      <c r="AI35" s="2">
        <f t="shared" si="23"/>
        <v>0</v>
      </c>
      <c r="AJ35" s="2">
        <f t="shared" si="23"/>
        <v>0</v>
      </c>
      <c r="AK35" s="2">
        <f t="shared" si="23"/>
        <v>0</v>
      </c>
      <c r="AL35" s="2">
        <f t="shared" si="23"/>
        <v>0</v>
      </c>
      <c r="AM35" s="2">
        <f t="shared" si="23"/>
        <v>0</v>
      </c>
      <c r="AN35" s="2">
        <f t="shared" si="23"/>
        <v>0</v>
      </c>
      <c r="AP35" t="s">
        <v>24</v>
      </c>
      <c r="AQ35" s="2">
        <f>AQ6</f>
        <v>0.01</v>
      </c>
      <c r="AR35" s="2">
        <f t="shared" ref="AR35:BA35" si="24">AR6</f>
        <v>0</v>
      </c>
      <c r="AS35" s="2">
        <f t="shared" si="24"/>
        <v>0</v>
      </c>
      <c r="AT35" s="2">
        <f t="shared" si="24"/>
        <v>0</v>
      </c>
      <c r="AU35" s="2">
        <f t="shared" si="24"/>
        <v>0.01</v>
      </c>
      <c r="AV35" s="2">
        <f t="shared" si="24"/>
        <v>0.01</v>
      </c>
      <c r="AW35" s="2">
        <f t="shared" si="24"/>
        <v>0</v>
      </c>
      <c r="AX35" s="2">
        <f t="shared" si="24"/>
        <v>0</v>
      </c>
      <c r="AY35" s="2">
        <f t="shared" si="24"/>
        <v>0.01</v>
      </c>
      <c r="AZ35" s="2">
        <f t="shared" si="24"/>
        <v>0</v>
      </c>
      <c r="BA35" s="2">
        <f t="shared" si="24"/>
        <v>0</v>
      </c>
    </row>
    <row r="36" spans="2:53" x14ac:dyDescent="0.25">
      <c r="B36" t="s">
        <v>22</v>
      </c>
      <c r="C36" s="2">
        <f>C21</f>
        <v>26.27</v>
      </c>
      <c r="D36" s="2">
        <f t="shared" ref="D36:M36" si="25">D21</f>
        <v>4.83</v>
      </c>
      <c r="E36" s="2">
        <f t="shared" si="25"/>
        <v>0.61</v>
      </c>
      <c r="F36" s="2">
        <f t="shared" si="25"/>
        <v>0.16</v>
      </c>
      <c r="G36" s="2">
        <f t="shared" si="25"/>
        <v>0.16</v>
      </c>
      <c r="H36" s="2">
        <f t="shared" si="25"/>
        <v>0.16</v>
      </c>
      <c r="I36" s="2">
        <f t="shared" si="25"/>
        <v>0.15</v>
      </c>
      <c r="J36" s="2">
        <f t="shared" si="25"/>
        <v>0.15</v>
      </c>
      <c r="K36" s="2">
        <f t="shared" si="25"/>
        <v>0.12</v>
      </c>
      <c r="L36" s="2">
        <f t="shared" si="25"/>
        <v>0.15</v>
      </c>
      <c r="M36" s="2">
        <f t="shared" si="25"/>
        <v>0.15</v>
      </c>
      <c r="N36" s="2"/>
      <c r="P36" t="s">
        <v>22</v>
      </c>
      <c r="Q36" s="2">
        <f>Q17</f>
        <v>33.619999999999997</v>
      </c>
      <c r="R36" s="2">
        <f t="shared" ref="R36:AA36" si="26">R17</f>
        <v>79.989999999999995</v>
      </c>
      <c r="S36" s="2">
        <f t="shared" si="26"/>
        <v>96.33</v>
      </c>
      <c r="T36" s="2">
        <f t="shared" si="26"/>
        <v>99.52</v>
      </c>
      <c r="U36" s="2">
        <f t="shared" si="26"/>
        <v>99.97</v>
      </c>
      <c r="V36" s="2">
        <f t="shared" si="26"/>
        <v>100</v>
      </c>
      <c r="W36" s="2">
        <f t="shared" si="26"/>
        <v>100</v>
      </c>
      <c r="X36" s="2">
        <f t="shared" si="26"/>
        <v>100</v>
      </c>
      <c r="Y36" s="2">
        <f t="shared" si="26"/>
        <v>100</v>
      </c>
      <c r="Z36" s="2">
        <f t="shared" si="26"/>
        <v>100</v>
      </c>
      <c r="AA36" s="2">
        <f t="shared" si="26"/>
        <v>100</v>
      </c>
      <c r="AC36" t="s">
        <v>22</v>
      </c>
      <c r="AD36" s="2">
        <f>AD17</f>
        <v>66.38</v>
      </c>
      <c r="AE36" s="2">
        <f t="shared" ref="AE36:AN36" si="27">AE17</f>
        <v>20.010000000000002</v>
      </c>
      <c r="AF36" s="2">
        <f t="shared" si="27"/>
        <v>3.67</v>
      </c>
      <c r="AG36" s="2">
        <f t="shared" si="27"/>
        <v>0.48</v>
      </c>
      <c r="AH36" s="2">
        <f t="shared" si="27"/>
        <v>0.03</v>
      </c>
      <c r="AI36" s="2">
        <f t="shared" si="27"/>
        <v>0</v>
      </c>
      <c r="AJ36" s="2">
        <f t="shared" si="27"/>
        <v>0</v>
      </c>
      <c r="AK36" s="2">
        <f t="shared" si="27"/>
        <v>0</v>
      </c>
      <c r="AL36" s="2">
        <f t="shared" si="27"/>
        <v>0</v>
      </c>
      <c r="AM36" s="2">
        <f t="shared" si="27"/>
        <v>0</v>
      </c>
      <c r="AN36" s="2">
        <f t="shared" si="27"/>
        <v>0</v>
      </c>
      <c r="AP36" t="s">
        <v>22</v>
      </c>
      <c r="AQ36" s="2">
        <f>AQ17</f>
        <v>0</v>
      </c>
      <c r="AR36" s="2">
        <f t="shared" ref="AR36:BA36" si="28">AR17</f>
        <v>0</v>
      </c>
      <c r="AS36" s="2">
        <f t="shared" si="28"/>
        <v>0</v>
      </c>
      <c r="AT36" s="2">
        <f t="shared" si="28"/>
        <v>0</v>
      </c>
      <c r="AU36" s="2">
        <f t="shared" si="28"/>
        <v>0</v>
      </c>
      <c r="AV36" s="2">
        <f t="shared" si="28"/>
        <v>0</v>
      </c>
      <c r="AW36" s="2">
        <f t="shared" si="28"/>
        <v>0</v>
      </c>
      <c r="AX36" s="2">
        <f t="shared" si="28"/>
        <v>0</v>
      </c>
      <c r="AY36" s="2">
        <f t="shared" si="28"/>
        <v>0</v>
      </c>
      <c r="AZ36" s="2">
        <f t="shared" si="28"/>
        <v>0</v>
      </c>
      <c r="BA36" s="2">
        <f t="shared" si="28"/>
        <v>0</v>
      </c>
    </row>
    <row r="37" spans="2:53" x14ac:dyDescent="0.25">
      <c r="B37" t="s">
        <v>25</v>
      </c>
      <c r="C37" s="2">
        <f>C31</f>
        <v>13.21</v>
      </c>
      <c r="D37" s="2">
        <f t="shared" ref="D37:M37" si="29">D31</f>
        <v>7.68</v>
      </c>
      <c r="E37" s="2">
        <f t="shared" si="29"/>
        <v>1.72</v>
      </c>
      <c r="F37" s="2">
        <f t="shared" si="29"/>
        <v>0.12</v>
      </c>
      <c r="G37" s="2">
        <f t="shared" si="29"/>
        <v>0</v>
      </c>
      <c r="H37" s="2">
        <f t="shared" si="29"/>
        <v>0</v>
      </c>
      <c r="I37" s="2">
        <f t="shared" si="29"/>
        <v>0</v>
      </c>
      <c r="J37" s="2">
        <f t="shared" si="29"/>
        <v>0</v>
      </c>
      <c r="K37" s="2">
        <f t="shared" si="29"/>
        <v>0</v>
      </c>
      <c r="L37" s="2">
        <f t="shared" si="29"/>
        <v>0</v>
      </c>
      <c r="M37" s="2">
        <f t="shared" si="29"/>
        <v>0</v>
      </c>
      <c r="N37" s="2"/>
      <c r="P37" t="s">
        <v>25</v>
      </c>
      <c r="Q37" s="2">
        <f>Q27</f>
        <v>1.3</v>
      </c>
      <c r="R37" s="2">
        <f t="shared" ref="R37:AA37" si="30">R27</f>
        <v>23.94</v>
      </c>
      <c r="S37" s="2">
        <f t="shared" si="30"/>
        <v>69.260000000000005</v>
      </c>
      <c r="T37" s="2">
        <f t="shared" si="30"/>
        <v>93.34</v>
      </c>
      <c r="U37" s="2">
        <f t="shared" si="30"/>
        <v>99.1</v>
      </c>
      <c r="V37" s="2">
        <f t="shared" si="30"/>
        <v>99.94</v>
      </c>
      <c r="W37" s="2">
        <f t="shared" si="30"/>
        <v>100</v>
      </c>
      <c r="X37" s="2">
        <f t="shared" si="30"/>
        <v>100</v>
      </c>
      <c r="Y37" s="2">
        <f t="shared" si="30"/>
        <v>100</v>
      </c>
      <c r="Z37" s="2">
        <f t="shared" si="30"/>
        <v>100</v>
      </c>
      <c r="AA37" s="2">
        <f t="shared" si="30"/>
        <v>100</v>
      </c>
      <c r="AC37" t="s">
        <v>25</v>
      </c>
      <c r="AD37" s="2">
        <f>AD27</f>
        <v>98.7</v>
      </c>
      <c r="AE37" s="2">
        <f t="shared" ref="AE37:AN37" si="31">AE27</f>
        <v>76.06</v>
      </c>
      <c r="AF37" s="2">
        <f t="shared" si="31"/>
        <v>30.74</v>
      </c>
      <c r="AG37" s="2">
        <f t="shared" si="31"/>
        <v>6.66</v>
      </c>
      <c r="AH37" s="2">
        <f t="shared" si="31"/>
        <v>0.9</v>
      </c>
      <c r="AI37" s="2">
        <f t="shared" si="31"/>
        <v>0.06</v>
      </c>
      <c r="AJ37" s="2">
        <f t="shared" si="31"/>
        <v>0</v>
      </c>
      <c r="AK37" s="2">
        <f t="shared" si="31"/>
        <v>0</v>
      </c>
      <c r="AL37" s="2">
        <f t="shared" si="31"/>
        <v>0</v>
      </c>
      <c r="AM37" s="2">
        <f t="shared" si="31"/>
        <v>0</v>
      </c>
      <c r="AN37" s="2">
        <f t="shared" si="31"/>
        <v>0</v>
      </c>
      <c r="AP37" t="s">
        <v>25</v>
      </c>
      <c r="AQ37" s="2">
        <f>AQ27</f>
        <v>0</v>
      </c>
      <c r="AR37" s="2">
        <f t="shared" ref="AR37:BA37" si="32">AR27</f>
        <v>0</v>
      </c>
      <c r="AS37" s="2">
        <f t="shared" si="32"/>
        <v>0</v>
      </c>
      <c r="AT37" s="2">
        <f t="shared" si="32"/>
        <v>0</v>
      </c>
      <c r="AU37" s="2">
        <f t="shared" si="32"/>
        <v>0</v>
      </c>
      <c r="AV37" s="2">
        <f t="shared" si="32"/>
        <v>0</v>
      </c>
      <c r="AW37" s="2">
        <f t="shared" si="32"/>
        <v>0</v>
      </c>
      <c r="AX37" s="2">
        <f t="shared" si="32"/>
        <v>0</v>
      </c>
      <c r="AY37" s="2">
        <f t="shared" si="32"/>
        <v>0</v>
      </c>
      <c r="AZ37" s="2">
        <f t="shared" si="32"/>
        <v>0</v>
      </c>
      <c r="BA37" s="2">
        <f t="shared" si="32"/>
        <v>0</v>
      </c>
    </row>
    <row r="40" spans="2:53" x14ac:dyDescent="0.25">
      <c r="B40" t="s">
        <v>26</v>
      </c>
    </row>
    <row r="41" spans="2:53" x14ac:dyDescent="0.25">
      <c r="B41" t="s">
        <v>32</v>
      </c>
    </row>
    <row r="42" spans="2:53" x14ac:dyDescent="0.25">
      <c r="B42" t="s">
        <v>33</v>
      </c>
    </row>
    <row r="43" spans="2:53" x14ac:dyDescent="0.25">
      <c r="B43" t="s">
        <v>34</v>
      </c>
    </row>
    <row r="46" spans="2:53" x14ac:dyDescent="0.25">
      <c r="B46" t="s">
        <v>35</v>
      </c>
    </row>
    <row r="48" spans="2:53" x14ac:dyDescent="0.25">
      <c r="B48" t="s">
        <v>36</v>
      </c>
    </row>
    <row r="52" spans="1:13" x14ac:dyDescent="0.25">
      <c r="B52" s="11" t="s">
        <v>58</v>
      </c>
      <c r="C52" s="11" t="s">
        <v>60</v>
      </c>
    </row>
    <row r="53" spans="1:13" x14ac:dyDescent="0.25">
      <c r="B53" t="s">
        <v>59</v>
      </c>
    </row>
    <row r="57" spans="1:13" x14ac:dyDescent="0.25">
      <c r="B57" t="s">
        <v>38</v>
      </c>
    </row>
    <row r="58" spans="1:13" x14ac:dyDescent="0.25">
      <c r="A58" t="s">
        <v>19</v>
      </c>
      <c r="C58" t="s">
        <v>18</v>
      </c>
    </row>
    <row r="59" spans="1:13" x14ac:dyDescent="0.25">
      <c r="A59" t="s">
        <v>20</v>
      </c>
      <c r="B59" t="s">
        <v>17</v>
      </c>
      <c r="C59">
        <v>5</v>
      </c>
      <c r="D59">
        <v>6</v>
      </c>
      <c r="E59">
        <v>7</v>
      </c>
      <c r="F59">
        <v>8</v>
      </c>
      <c r="G59">
        <v>9</v>
      </c>
      <c r="H59">
        <v>10</v>
      </c>
      <c r="I59">
        <v>11</v>
      </c>
    </row>
    <row r="60" spans="1:13" x14ac:dyDescent="0.25">
      <c r="B60">
        <v>1</v>
      </c>
      <c r="C60" s="2">
        <v>12</v>
      </c>
      <c r="D60" s="2">
        <v>7.83</v>
      </c>
      <c r="E60" s="2">
        <v>6.44</v>
      </c>
      <c r="F60" s="2">
        <v>6.37</v>
      </c>
      <c r="G60" s="2">
        <v>6.81</v>
      </c>
      <c r="H60" s="2">
        <v>7.22</v>
      </c>
      <c r="I60" s="2">
        <v>6.68</v>
      </c>
      <c r="J60" s="2"/>
      <c r="K60" s="2"/>
      <c r="L60" s="2"/>
      <c r="M60" s="2"/>
    </row>
    <row r="61" spans="1:13" x14ac:dyDescent="0.25">
      <c r="B61">
        <v>2</v>
      </c>
      <c r="C61" s="2">
        <v>12.03</v>
      </c>
      <c r="D61" s="2">
        <v>7.59</v>
      </c>
      <c r="E61" s="2">
        <v>6.8</v>
      </c>
      <c r="F61" s="2">
        <v>6.65</v>
      </c>
      <c r="G61" s="2">
        <v>6.52</v>
      </c>
      <c r="H61" s="2">
        <v>6.56</v>
      </c>
      <c r="I61" s="2">
        <v>6</v>
      </c>
      <c r="J61" s="2"/>
      <c r="K61" s="2"/>
      <c r="L61" s="2"/>
      <c r="M61" s="2"/>
    </row>
    <row r="62" spans="1:13" x14ac:dyDescent="0.25">
      <c r="B62">
        <v>3</v>
      </c>
      <c r="C62" s="2">
        <v>12.43</v>
      </c>
      <c r="D62" s="2">
        <v>7.5</v>
      </c>
      <c r="E62" s="2">
        <v>6.43</v>
      </c>
      <c r="F62" s="2">
        <v>6.51</v>
      </c>
      <c r="G62" s="2">
        <v>6.36</v>
      </c>
      <c r="H62" s="2">
        <v>6.69</v>
      </c>
      <c r="I62" s="2">
        <v>6.55</v>
      </c>
      <c r="J62" s="2"/>
      <c r="K62" s="2"/>
      <c r="L62" s="2"/>
      <c r="M62" s="2"/>
    </row>
    <row r="63" spans="1:13" x14ac:dyDescent="0.25">
      <c r="B63">
        <v>4</v>
      </c>
      <c r="C63" s="2">
        <v>11.9</v>
      </c>
      <c r="D63" s="2">
        <v>7.88</v>
      </c>
      <c r="E63" s="2">
        <v>6.82</v>
      </c>
      <c r="F63" s="2">
        <v>6.34</v>
      </c>
      <c r="G63" s="2">
        <v>6.33</v>
      </c>
      <c r="H63" s="2">
        <v>6.23</v>
      </c>
      <c r="I63" s="2">
        <v>6.95</v>
      </c>
      <c r="J63" s="2"/>
      <c r="K63" s="2"/>
      <c r="L63" s="2"/>
      <c r="M63" s="2"/>
    </row>
    <row r="64" spans="1:13" x14ac:dyDescent="0.25">
      <c r="B64">
        <v>5</v>
      </c>
      <c r="C64" s="2">
        <v>13.03</v>
      </c>
      <c r="D64" s="2">
        <v>9.59</v>
      </c>
      <c r="E64" s="2">
        <v>8.14</v>
      </c>
      <c r="F64" s="2">
        <v>7.79</v>
      </c>
      <c r="G64" s="2">
        <v>7.47</v>
      </c>
      <c r="H64" s="2">
        <v>8.24</v>
      </c>
      <c r="I64" s="2">
        <v>7.63</v>
      </c>
      <c r="J64" s="2"/>
      <c r="K64" s="2"/>
      <c r="L64" s="2"/>
      <c r="M64" s="2"/>
    </row>
    <row r="65" spans="1:13" x14ac:dyDescent="0.25">
      <c r="B65">
        <v>6</v>
      </c>
      <c r="C65" s="2">
        <v>26.91</v>
      </c>
      <c r="D65" s="2">
        <v>26.32</v>
      </c>
      <c r="E65" s="2">
        <v>25.52</v>
      </c>
      <c r="F65" s="2">
        <v>25.35</v>
      </c>
      <c r="G65" s="2">
        <v>24.63</v>
      </c>
      <c r="H65" s="2">
        <v>24.56</v>
      </c>
      <c r="I65" s="2">
        <v>24.92</v>
      </c>
      <c r="J65" s="2"/>
      <c r="K65" s="2"/>
      <c r="L65" s="2"/>
      <c r="M65" s="2"/>
    </row>
    <row r="66" spans="1:13" x14ac:dyDescent="0.25">
      <c r="B66">
        <v>7</v>
      </c>
      <c r="C66" s="2">
        <v>57.67</v>
      </c>
      <c r="D66" s="2">
        <v>57.58</v>
      </c>
      <c r="E66" s="2">
        <v>58.63</v>
      </c>
      <c r="F66" s="2">
        <v>58.28</v>
      </c>
      <c r="G66" s="2">
        <v>58.47</v>
      </c>
      <c r="H66" s="2">
        <v>58.09</v>
      </c>
      <c r="I66" s="2">
        <v>59.36</v>
      </c>
      <c r="J66" s="2"/>
      <c r="K66" s="2"/>
      <c r="L66" s="2"/>
      <c r="M66" s="2"/>
    </row>
    <row r="67" spans="1:13" x14ac:dyDescent="0.25">
      <c r="C67" s="2">
        <f>MIN(C60:C66)</f>
        <v>11.9</v>
      </c>
      <c r="D67" s="2">
        <f t="shared" ref="D67:I67" si="33">MIN(D60:D66)</f>
        <v>7.5</v>
      </c>
      <c r="E67" s="2">
        <f t="shared" si="33"/>
        <v>6.43</v>
      </c>
      <c r="F67" s="2">
        <f t="shared" si="33"/>
        <v>6.34</v>
      </c>
      <c r="G67" s="2">
        <f t="shared" si="33"/>
        <v>6.33</v>
      </c>
      <c r="H67" s="2">
        <f t="shared" si="33"/>
        <v>6.23</v>
      </c>
      <c r="I67" s="2">
        <f t="shared" si="33"/>
        <v>6</v>
      </c>
      <c r="J67" s="2"/>
      <c r="K67" s="2"/>
      <c r="L67" s="2"/>
      <c r="M67" s="2"/>
    </row>
    <row r="69" spans="1:13" x14ac:dyDescent="0.25">
      <c r="A69" t="s">
        <v>19</v>
      </c>
      <c r="C69" t="s">
        <v>18</v>
      </c>
    </row>
    <row r="70" spans="1:13" x14ac:dyDescent="0.25">
      <c r="A70" t="s">
        <v>37</v>
      </c>
      <c r="B70" t="s">
        <v>17</v>
      </c>
      <c r="C70">
        <v>5</v>
      </c>
      <c r="D70">
        <v>6</v>
      </c>
      <c r="E70">
        <v>7</v>
      </c>
      <c r="F70">
        <v>8</v>
      </c>
      <c r="G70">
        <v>9</v>
      </c>
      <c r="H70">
        <v>10</v>
      </c>
      <c r="I70">
        <v>11</v>
      </c>
    </row>
    <row r="71" spans="1:13" x14ac:dyDescent="0.25">
      <c r="B71">
        <v>1</v>
      </c>
      <c r="C71" s="2">
        <v>0.28999999999999998</v>
      </c>
      <c r="D71" s="2">
        <v>0.22</v>
      </c>
      <c r="E71" s="2">
        <v>0.22</v>
      </c>
      <c r="F71" s="2">
        <v>0.18</v>
      </c>
      <c r="G71" s="2">
        <v>0.17</v>
      </c>
      <c r="H71" s="2">
        <v>0.14000000000000001</v>
      </c>
      <c r="I71" s="2">
        <v>0.18</v>
      </c>
    </row>
    <row r="72" spans="1:13" x14ac:dyDescent="0.25">
      <c r="B72">
        <v>2</v>
      </c>
      <c r="C72" s="2">
        <v>0.28999999999999998</v>
      </c>
      <c r="D72" s="2">
        <v>0.28999999999999998</v>
      </c>
      <c r="E72" s="2">
        <v>0.19</v>
      </c>
      <c r="F72" s="2">
        <v>0.2</v>
      </c>
      <c r="G72" s="2">
        <v>0.12</v>
      </c>
      <c r="H72" s="2">
        <v>0.21</v>
      </c>
      <c r="I72" s="2">
        <v>0.23</v>
      </c>
    </row>
    <row r="73" spans="1:13" x14ac:dyDescent="0.25">
      <c r="B73">
        <v>3</v>
      </c>
      <c r="C73" s="2">
        <v>0.46</v>
      </c>
      <c r="D73" s="2">
        <v>0.31</v>
      </c>
      <c r="E73" s="2">
        <v>0.26</v>
      </c>
      <c r="F73" s="2">
        <v>0.21</v>
      </c>
      <c r="G73" s="2">
        <v>0.19</v>
      </c>
      <c r="H73" s="2">
        <v>0.14000000000000001</v>
      </c>
      <c r="I73" s="2">
        <v>0.15</v>
      </c>
    </row>
    <row r="74" spans="1:13" x14ac:dyDescent="0.25">
      <c r="B74">
        <v>4</v>
      </c>
      <c r="C74" s="2">
        <v>0.22</v>
      </c>
      <c r="D74" s="2">
        <v>0.32</v>
      </c>
      <c r="E74" s="2">
        <v>0.4</v>
      </c>
      <c r="F74" s="2">
        <v>0.2</v>
      </c>
      <c r="G74" s="2">
        <v>0.15</v>
      </c>
      <c r="H74" s="2">
        <v>0.21</v>
      </c>
      <c r="I74" s="2">
        <v>0.15</v>
      </c>
    </row>
    <row r="75" spans="1:13" x14ac:dyDescent="0.25">
      <c r="B75">
        <v>5</v>
      </c>
      <c r="C75" s="2">
        <v>0.34</v>
      </c>
      <c r="D75" s="2">
        <v>0.33</v>
      </c>
      <c r="E75" s="2">
        <v>0.22</v>
      </c>
      <c r="F75" s="2">
        <v>0.15</v>
      </c>
      <c r="G75" s="2">
        <v>0.14000000000000001</v>
      </c>
      <c r="H75" s="2">
        <v>0.24</v>
      </c>
      <c r="I75" s="2">
        <v>0.21</v>
      </c>
    </row>
    <row r="76" spans="1:13" x14ac:dyDescent="0.25">
      <c r="B76">
        <v>6</v>
      </c>
      <c r="C76" s="2">
        <v>0.32</v>
      </c>
      <c r="D76" s="2">
        <v>0.31</v>
      </c>
      <c r="E76" s="2">
        <v>0.21</v>
      </c>
      <c r="F76" s="2">
        <v>0.13</v>
      </c>
      <c r="G76" s="2">
        <v>0.21</v>
      </c>
      <c r="H76" s="2">
        <v>0.17</v>
      </c>
      <c r="I76" s="2">
        <v>0.16</v>
      </c>
    </row>
    <row r="77" spans="1:13" x14ac:dyDescent="0.25">
      <c r="B77">
        <v>7</v>
      </c>
      <c r="C77" s="2">
        <v>0.26</v>
      </c>
      <c r="D77" s="2">
        <v>0.28999999999999998</v>
      </c>
      <c r="E77" s="2">
        <v>0.21</v>
      </c>
      <c r="F77" s="2">
        <v>0.22</v>
      </c>
      <c r="G77" s="2">
        <v>0.16</v>
      </c>
      <c r="H77" s="2">
        <v>0.2</v>
      </c>
      <c r="I77" s="2">
        <v>0.19</v>
      </c>
    </row>
    <row r="78" spans="1:13" x14ac:dyDescent="0.25">
      <c r="C78" s="2">
        <f>MIN(C71:C77)</f>
        <v>0.22</v>
      </c>
      <c r="D78" s="2">
        <f t="shared" ref="D78:I78" si="34">MIN(D71:D77)</f>
        <v>0.22</v>
      </c>
      <c r="E78" s="2">
        <f t="shared" si="34"/>
        <v>0.19</v>
      </c>
      <c r="F78" s="2">
        <f t="shared" si="34"/>
        <v>0.13</v>
      </c>
      <c r="G78" s="2">
        <f t="shared" si="34"/>
        <v>0.12</v>
      </c>
      <c r="H78" s="2">
        <f t="shared" si="34"/>
        <v>0.14000000000000001</v>
      </c>
      <c r="I78" s="2">
        <f t="shared" si="34"/>
        <v>0.15</v>
      </c>
    </row>
    <row r="80" spans="1:13" x14ac:dyDescent="0.25">
      <c r="C80" t="s">
        <v>18</v>
      </c>
    </row>
    <row r="81" spans="2:9" x14ac:dyDescent="0.25">
      <c r="B81" t="s">
        <v>17</v>
      </c>
      <c r="C81">
        <v>5</v>
      </c>
      <c r="D81">
        <v>6</v>
      </c>
      <c r="E81">
        <v>7</v>
      </c>
      <c r="F81">
        <v>8</v>
      </c>
      <c r="G81">
        <v>9</v>
      </c>
      <c r="H81">
        <v>10</v>
      </c>
      <c r="I81">
        <v>11</v>
      </c>
    </row>
    <row r="82" spans="2:9" x14ac:dyDescent="0.25">
      <c r="B82">
        <v>1</v>
      </c>
      <c r="C82" s="1">
        <v>0.01</v>
      </c>
      <c r="D82" s="1">
        <v>0</v>
      </c>
      <c r="E82" s="1">
        <v>0.01</v>
      </c>
      <c r="F82" s="1">
        <v>0</v>
      </c>
      <c r="G82" s="1">
        <v>0</v>
      </c>
      <c r="H82" s="1">
        <v>0</v>
      </c>
      <c r="I82" s="1">
        <v>0</v>
      </c>
    </row>
    <row r="83" spans="2:9" x14ac:dyDescent="0.25">
      <c r="B83">
        <v>2</v>
      </c>
      <c r="C83" s="1">
        <v>0.01</v>
      </c>
      <c r="D83" s="1">
        <v>0.01</v>
      </c>
      <c r="E83" s="1">
        <v>0</v>
      </c>
      <c r="F83" s="1">
        <v>0.01</v>
      </c>
      <c r="G83" s="1">
        <v>0</v>
      </c>
      <c r="H83" s="1">
        <v>0</v>
      </c>
      <c r="I83" s="1">
        <v>0</v>
      </c>
    </row>
    <row r="84" spans="2:9" x14ac:dyDescent="0.25">
      <c r="B84">
        <v>3</v>
      </c>
      <c r="C84" s="1">
        <v>0.02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2:9" x14ac:dyDescent="0.25">
      <c r="B85">
        <v>4</v>
      </c>
      <c r="C85" s="1">
        <v>0</v>
      </c>
      <c r="D85" s="1">
        <v>0</v>
      </c>
      <c r="E85" s="1">
        <v>0.01</v>
      </c>
      <c r="F85" s="1">
        <v>0</v>
      </c>
      <c r="G85" s="1">
        <v>0</v>
      </c>
      <c r="H85" s="1">
        <v>0</v>
      </c>
      <c r="I85" s="1">
        <v>0</v>
      </c>
    </row>
    <row r="86" spans="2:9" x14ac:dyDescent="0.25">
      <c r="B86">
        <v>5</v>
      </c>
      <c r="C86" s="1">
        <v>0</v>
      </c>
      <c r="D86" s="1">
        <v>0</v>
      </c>
      <c r="E86" s="1">
        <v>0</v>
      </c>
      <c r="F86" s="1">
        <v>0.01</v>
      </c>
      <c r="G86" s="1">
        <v>0</v>
      </c>
      <c r="H86" s="1">
        <v>0</v>
      </c>
      <c r="I86" s="1">
        <v>0</v>
      </c>
    </row>
    <row r="87" spans="2:9" x14ac:dyDescent="0.25">
      <c r="B87">
        <v>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2:9" x14ac:dyDescent="0.25">
      <c r="B88">
        <v>7</v>
      </c>
      <c r="C88" s="1">
        <v>0.01</v>
      </c>
      <c r="D88" s="1">
        <v>0.02</v>
      </c>
      <c r="E88" s="1">
        <v>0</v>
      </c>
      <c r="F88" s="1">
        <v>0.01</v>
      </c>
      <c r="G88" s="1">
        <v>0</v>
      </c>
      <c r="H88" s="1">
        <v>0</v>
      </c>
      <c r="I88" s="1">
        <v>0</v>
      </c>
    </row>
    <row r="89" spans="2:9" x14ac:dyDescent="0.25">
      <c r="C89" s="2">
        <f>MIN(C82:C88)</f>
        <v>0</v>
      </c>
      <c r="D89" s="2">
        <f t="shared" ref="D89:I89" si="35">MIN(D82:D88)</f>
        <v>0</v>
      </c>
      <c r="E89" s="2">
        <f t="shared" si="35"/>
        <v>0</v>
      </c>
      <c r="F89" s="2">
        <f t="shared" si="35"/>
        <v>0</v>
      </c>
      <c r="G89" s="2">
        <f t="shared" si="35"/>
        <v>0</v>
      </c>
      <c r="H89" s="2">
        <f t="shared" si="35"/>
        <v>0</v>
      </c>
      <c r="I89" s="2">
        <f t="shared" si="35"/>
        <v>0</v>
      </c>
    </row>
    <row r="90" spans="2:9" x14ac:dyDescent="0.25">
      <c r="C90" s="2"/>
      <c r="D90" s="2"/>
      <c r="E90" s="2"/>
      <c r="F90" s="2"/>
      <c r="G90" s="2"/>
      <c r="H90" s="2"/>
      <c r="I90" s="2"/>
    </row>
    <row r="91" spans="2:9" x14ac:dyDescent="0.25">
      <c r="C91" s="2"/>
      <c r="D91" s="2"/>
      <c r="E91" s="2"/>
      <c r="F91" s="2"/>
      <c r="G91" s="2"/>
      <c r="H91" s="2"/>
      <c r="I91" s="2"/>
    </row>
    <row r="92" spans="2:9" x14ac:dyDescent="0.25">
      <c r="C92" s="2"/>
      <c r="D92" s="2"/>
      <c r="E92" s="2"/>
      <c r="F92" s="2"/>
      <c r="G92" s="2"/>
      <c r="H92" s="2"/>
      <c r="I92" s="2"/>
    </row>
    <row r="93" spans="2:9" x14ac:dyDescent="0.25">
      <c r="B93" t="s">
        <v>24</v>
      </c>
      <c r="C93" s="2">
        <f>C67</f>
        <v>11.9</v>
      </c>
      <c r="D93" s="2">
        <f t="shared" ref="D93:I93" si="36">D67</f>
        <v>7.5</v>
      </c>
      <c r="E93" s="2">
        <f t="shared" si="36"/>
        <v>6.43</v>
      </c>
      <c r="F93" s="2">
        <f t="shared" si="36"/>
        <v>6.34</v>
      </c>
      <c r="G93" s="2">
        <f t="shared" si="36"/>
        <v>6.33</v>
      </c>
      <c r="H93" s="2">
        <f t="shared" si="36"/>
        <v>6.23</v>
      </c>
      <c r="I93" s="2">
        <f t="shared" si="36"/>
        <v>6</v>
      </c>
    </row>
    <row r="94" spans="2:9" x14ac:dyDescent="0.25">
      <c r="B94" t="s">
        <v>22</v>
      </c>
      <c r="C94" s="2">
        <f>C78</f>
        <v>0.22</v>
      </c>
      <c r="D94" s="2">
        <f t="shared" ref="D94:I94" si="37">D78</f>
        <v>0.22</v>
      </c>
      <c r="E94" s="2">
        <f t="shared" si="37"/>
        <v>0.19</v>
      </c>
      <c r="F94" s="2">
        <f t="shared" si="37"/>
        <v>0.13</v>
      </c>
      <c r="G94" s="2">
        <f t="shared" si="37"/>
        <v>0.12</v>
      </c>
      <c r="H94" s="2">
        <f t="shared" si="37"/>
        <v>0.14000000000000001</v>
      </c>
      <c r="I94" s="2">
        <f t="shared" si="37"/>
        <v>0.15</v>
      </c>
    </row>
    <row r="95" spans="2:9" x14ac:dyDescent="0.25">
      <c r="B95" t="s">
        <v>25</v>
      </c>
      <c r="C95" s="1">
        <f>C89</f>
        <v>0</v>
      </c>
      <c r="D95" s="1">
        <f t="shared" ref="D95:I95" si="38">D89</f>
        <v>0</v>
      </c>
      <c r="E95" s="1">
        <f t="shared" si="38"/>
        <v>0</v>
      </c>
      <c r="F95" s="1">
        <f t="shared" si="38"/>
        <v>0</v>
      </c>
      <c r="G95" s="1">
        <f t="shared" si="38"/>
        <v>0</v>
      </c>
      <c r="H95" s="1">
        <f t="shared" si="38"/>
        <v>0</v>
      </c>
      <c r="I95" s="1">
        <f t="shared" si="38"/>
        <v>0</v>
      </c>
    </row>
    <row r="97" spans="2:2" x14ac:dyDescent="0.25">
      <c r="B97" t="s">
        <v>43</v>
      </c>
    </row>
    <row r="99" spans="2:2" x14ac:dyDescent="0.25">
      <c r="B99" t="s">
        <v>44</v>
      </c>
    </row>
    <row r="100" spans="2:2" x14ac:dyDescent="0.25">
      <c r="B100" t="s">
        <v>45</v>
      </c>
    </row>
    <row r="101" spans="2:2" x14ac:dyDescent="0.25">
      <c r="B101" t="s">
        <v>46</v>
      </c>
    </row>
    <row r="102" spans="2:2" x14ac:dyDescent="0.25">
      <c r="B102" t="s">
        <v>47</v>
      </c>
    </row>
    <row r="103" spans="2:2" x14ac:dyDescent="0.25">
      <c r="B103" t="s">
        <v>48</v>
      </c>
    </row>
    <row r="104" spans="2:2" x14ac:dyDescent="0.25">
      <c r="B104" t="s">
        <v>49</v>
      </c>
    </row>
    <row r="105" spans="2:2" x14ac:dyDescent="0.25">
      <c r="B105" t="s">
        <v>50</v>
      </c>
    </row>
    <row r="107" spans="2:2" x14ac:dyDescent="0.25">
      <c r="B107" t="s">
        <v>51</v>
      </c>
    </row>
    <row r="108" spans="2:2" x14ac:dyDescent="0.25">
      <c r="B108" t="s">
        <v>52</v>
      </c>
    </row>
    <row r="109" spans="2:2" x14ac:dyDescent="0.25">
      <c r="B109" t="s">
        <v>53</v>
      </c>
    </row>
    <row r="110" spans="2:2" x14ac:dyDescent="0.25">
      <c r="B110" t="s">
        <v>54</v>
      </c>
    </row>
    <row r="113" spans="2:2" x14ac:dyDescent="0.25">
      <c r="B113" t="s">
        <v>55</v>
      </c>
    </row>
    <row r="114" spans="2:2" x14ac:dyDescent="0.25">
      <c r="B114" t="s">
        <v>39</v>
      </c>
    </row>
    <row r="116" spans="2:2" x14ac:dyDescent="0.25">
      <c r="B116" t="s">
        <v>40</v>
      </c>
    </row>
    <row r="117" spans="2:2" x14ac:dyDescent="0.25">
      <c r="B117" t="s">
        <v>56</v>
      </c>
    </row>
    <row r="118" spans="2:2" x14ac:dyDescent="0.25">
      <c r="B118" t="s">
        <v>41</v>
      </c>
    </row>
    <row r="119" spans="2:2" x14ac:dyDescent="0.25">
      <c r="B119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testes degrau mag</vt:lpstr>
      <vt:lpstr>med freq XQIFFT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2019-02-07T17:30:16Z</dcterms:modified>
</cp:coreProperties>
</file>