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BAHI ZINZOU\2023\POINT N1\FICHIER EXCEL\"/>
    </mc:Choice>
  </mc:AlternateContent>
  <xr:revisionPtr revIDLastSave="0" documentId="8_{07B3457B-D81E-4DCA-9D6C-6F1CE0B55F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6" i="1" l="1"/>
  <c r="E65" i="1" l="1"/>
  <c r="D69" i="1"/>
  <c r="D68" i="1"/>
  <c r="E68" i="1" s="1"/>
  <c r="E67" i="1"/>
  <c r="E66" i="1"/>
  <c r="E64" i="1"/>
  <c r="E69" i="1" l="1"/>
  <c r="B8" i="2"/>
  <c r="B6" i="2"/>
  <c r="B4" i="2"/>
  <c r="E169" i="1" l="1"/>
  <c r="E22" i="1" l="1"/>
  <c r="E23" i="1"/>
  <c r="E24" i="1"/>
  <c r="E25" i="1"/>
  <c r="E26" i="1"/>
  <c r="E27" i="1"/>
  <c r="E28" i="1"/>
  <c r="E166" i="1" l="1"/>
  <c r="E167" i="1"/>
  <c r="E168" i="1"/>
  <c r="E21" i="1"/>
  <c r="E20" i="1"/>
  <c r="E97" i="1" l="1"/>
  <c r="E155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9" i="1"/>
  <c r="E18" i="1"/>
  <c r="E63" i="1"/>
  <c r="E74" i="1"/>
  <c r="E72" i="1"/>
  <c r="E71" i="1"/>
  <c r="E47" i="1"/>
  <c r="E46" i="1"/>
  <c r="E45" i="1"/>
  <c r="E44" i="1"/>
  <c r="E165" i="1"/>
  <c r="E164" i="1"/>
  <c r="E163" i="1"/>
  <c r="E159" i="1"/>
  <c r="E154" i="1"/>
  <c r="E153" i="1"/>
  <c r="E152" i="1"/>
  <c r="E151" i="1"/>
  <c r="E150" i="1"/>
  <c r="E149" i="1"/>
  <c r="E148" i="1"/>
  <c r="E147" i="1"/>
  <c r="E146" i="1"/>
  <c r="E145" i="1"/>
  <c r="E102" i="1"/>
  <c r="E101" i="1"/>
  <c r="E100" i="1"/>
  <c r="E98" i="1"/>
  <c r="E96" i="1"/>
  <c r="E95" i="1"/>
  <c r="E94" i="1"/>
  <c r="E93" i="1"/>
  <c r="E92" i="1"/>
  <c r="E91" i="1"/>
  <c r="E90" i="1"/>
  <c r="E89" i="1"/>
  <c r="E88" i="1"/>
  <c r="E85" i="1"/>
  <c r="E84" i="1"/>
  <c r="E83" i="1"/>
  <c r="E82" i="1"/>
  <c r="E81" i="1"/>
  <c r="E80" i="1"/>
  <c r="E79" i="1"/>
  <c r="E78" i="1"/>
  <c r="E77" i="1"/>
  <c r="E75" i="1"/>
  <c r="E73" i="1"/>
  <c r="E70" i="1"/>
  <c r="E62" i="1"/>
  <c r="E61" i="1"/>
  <c r="E60" i="1"/>
  <c r="E58" i="1"/>
  <c r="E57" i="1"/>
  <c r="E56" i="1"/>
  <c r="E55" i="1"/>
  <c r="E54" i="1"/>
  <c r="E53" i="1"/>
  <c r="E52" i="1"/>
  <c r="E51" i="1"/>
  <c r="E50" i="1"/>
  <c r="E49" i="1"/>
  <c r="E48" i="1"/>
  <c r="E42" i="1"/>
  <c r="E41" i="1"/>
  <c r="E39" i="1"/>
  <c r="E37" i="1"/>
  <c r="E36" i="1"/>
  <c r="E35" i="1"/>
  <c r="E34" i="1"/>
  <c r="E33" i="1"/>
  <c r="E32" i="1"/>
  <c r="E31" i="1"/>
  <c r="E29" i="1"/>
  <c r="E17" i="1"/>
  <c r="E16" i="1"/>
  <c r="E15" i="1"/>
  <c r="E14" i="1"/>
  <c r="E13" i="1"/>
  <c r="E144" i="1" l="1"/>
  <c r="E30" i="1"/>
  <c r="E171" i="1"/>
  <c r="E158" i="1"/>
  <c r="E99" i="1"/>
  <c r="E87" i="1"/>
  <c r="E76" i="1"/>
  <c r="E59" i="1"/>
  <c r="E40" i="1"/>
  <c r="E174" i="1" l="1"/>
  <c r="B2" i="1"/>
</calcChain>
</file>

<file path=xl/sharedStrings.xml><?xml version="1.0" encoding="utf-8"?>
<sst xmlns="http://schemas.openxmlformats.org/spreadsheetml/2006/main" count="140" uniqueCount="139">
  <si>
    <t>N°</t>
  </si>
  <si>
    <t>DESIGNATIONS</t>
  </si>
  <si>
    <t>QUANTITE</t>
  </si>
  <si>
    <t>PRIX UNITAIRE</t>
  </si>
  <si>
    <t>PRIX TOTAL</t>
  </si>
  <si>
    <t>Main d'oeuvre pour Besoin en Eau</t>
  </si>
  <si>
    <t>TOTAL MACONNERIE</t>
  </si>
  <si>
    <t>FERRAILLAGE</t>
  </si>
  <si>
    <t>Fer Diam 6</t>
  </si>
  <si>
    <t>Fer Diam 8</t>
  </si>
  <si>
    <t>Fer Diam 10</t>
  </si>
  <si>
    <t>Fil d'attache paquet</t>
  </si>
  <si>
    <t>TOTAL FERRAILLAGE</t>
  </si>
  <si>
    <t xml:space="preserve">Contre plaquet ep 8mm </t>
  </si>
  <si>
    <t>Fil d'attache Charpente Noir Complet</t>
  </si>
  <si>
    <t>Pyrical pour traiter les bois</t>
  </si>
  <si>
    <t>Pointe Acier</t>
  </si>
  <si>
    <t>Baguettes joint pour plafond</t>
  </si>
  <si>
    <t>TOTAL COFFRAGE+CHARPENTE+PLAFOND</t>
  </si>
  <si>
    <t>MENUISERIE COUVERTURE</t>
  </si>
  <si>
    <t>Tire-fond 8*20</t>
  </si>
  <si>
    <t>Tire-fond  8*100</t>
  </si>
  <si>
    <t>Maxiflex (Boite)</t>
  </si>
  <si>
    <t>TOTAL COUVERTURE</t>
  </si>
  <si>
    <t>Ciment blanc</t>
  </si>
  <si>
    <t>Ciment colle</t>
  </si>
  <si>
    <t>TOTAL CARRELAGE</t>
  </si>
  <si>
    <t>PEINTURE</t>
  </si>
  <si>
    <t>Diluant C (4Litres)</t>
  </si>
  <si>
    <t>TOTAL PEINTURE</t>
  </si>
  <si>
    <t xml:space="preserve"> ELECTRICITE</t>
  </si>
  <si>
    <t>Fil TH 1,5 Rouge</t>
  </si>
  <si>
    <t>Fil TH 1,5 Vert</t>
  </si>
  <si>
    <t>Fil TH 1,5 Jaune-vert</t>
  </si>
  <si>
    <t>Peigne de Raccordement 4 bars</t>
  </si>
  <si>
    <t>Piquet de terre</t>
  </si>
  <si>
    <t>Barette de terre</t>
  </si>
  <si>
    <t>Tube Orange Numero 13 (Rouleau)</t>
  </si>
  <si>
    <t>PLOMBERIE</t>
  </si>
  <si>
    <t>Colle</t>
  </si>
  <si>
    <t>TOTAL GENERAL</t>
  </si>
  <si>
    <t xml:space="preserve">Sable </t>
  </si>
  <si>
    <t xml:space="preserve">Gravier </t>
  </si>
  <si>
    <t>Main d'oeuvre pour la Coffection des Claustrats</t>
  </si>
  <si>
    <t>CHARPENTE + PLAFOND</t>
  </si>
  <si>
    <t>Planches 20 cm pour les Fermes</t>
  </si>
  <si>
    <t>Planches 30 cm pour les Fermes</t>
  </si>
  <si>
    <t>Chevrons 6/4 pour bardage + plafonnage</t>
  </si>
  <si>
    <t>Chevrons 6/8 pour les latrines</t>
  </si>
  <si>
    <t>Chevrons 6/11 pour les traverses</t>
  </si>
  <si>
    <t>Pointe 12 (Carton)</t>
  </si>
  <si>
    <t>Pointe 10 (Carton)</t>
  </si>
  <si>
    <t>Pointe 8 (Carton)</t>
  </si>
  <si>
    <t>Pointe 4 (Paquets)</t>
  </si>
  <si>
    <t>Faitière Colore</t>
  </si>
  <si>
    <t>CARRELAGE DES LATRINES</t>
  </si>
  <si>
    <t>Carreau gres ceram 30*30 Anti-derapant (m²)</t>
  </si>
  <si>
    <t>Carreau 5*5 faillence (m²)</t>
  </si>
  <si>
    <t>Fillasse</t>
  </si>
  <si>
    <t>Pot de peinture a eau sur element en Beton Interieur 30kg</t>
  </si>
  <si>
    <t>Pot de peinture a eau Exterieur 20kg</t>
  </si>
  <si>
    <t>Paquet de regle pour les finition</t>
  </si>
  <si>
    <t>Chiffon pour les finition</t>
  </si>
  <si>
    <t xml:space="preserve">Colorant </t>
  </si>
  <si>
    <t>MACONNERIE + Masticage</t>
  </si>
  <si>
    <t>horque couleur rouge (Kg)</t>
  </si>
  <si>
    <t>Vernis brillant (Litres)</t>
  </si>
  <si>
    <t>Papier Vers (Rouleau)</t>
  </si>
  <si>
    <t>Grattoir (paire)</t>
  </si>
  <si>
    <t xml:space="preserve">Pinceau </t>
  </si>
  <si>
    <t>Rouleau</t>
  </si>
  <si>
    <t>Boite Encastre 294</t>
  </si>
  <si>
    <t>Boite Encastre 160</t>
  </si>
  <si>
    <t>TH 6mm² (bleu)</t>
  </si>
  <si>
    <t>TH 6mm² (jaune-vert)</t>
  </si>
  <si>
    <t>TH 2,5mm² (rouge)</t>
  </si>
  <si>
    <t>TH 2,5mm² (bleu)</t>
  </si>
  <si>
    <t>TH 2,5mm² (jaune-vert)</t>
  </si>
  <si>
    <t>Fil TH 1,5 maron</t>
  </si>
  <si>
    <t>Fil TH 1,5 Noir</t>
  </si>
  <si>
    <t>Cable VGV 3*1,5</t>
  </si>
  <si>
    <t>Cable souple HG 1000 2*10mm²</t>
  </si>
  <si>
    <t>Cuivre nu</t>
  </si>
  <si>
    <t>Dijoncteur differentiel HAGGER 2*40 A</t>
  </si>
  <si>
    <t>Dijoncteur differentiel HAGGER 2*25 A</t>
  </si>
  <si>
    <t>Coffret 24 modules</t>
  </si>
  <si>
    <t>Coffret 16 modules</t>
  </si>
  <si>
    <t>Attache 8</t>
  </si>
  <si>
    <t>Vice a Bois 8mm (Paquet)</t>
  </si>
  <si>
    <t>Cheville 08mm</t>
  </si>
  <si>
    <t>Interrupteur SA (Paquet)</t>
  </si>
  <si>
    <t>Interrupteur DA (Paquet)</t>
  </si>
  <si>
    <t>Interrupteur VV (Paquet)</t>
  </si>
  <si>
    <t>Interrupteur double VV (Paquet)</t>
  </si>
  <si>
    <t>Reglette Etanche 1,2 + Ampoules</t>
  </si>
  <si>
    <t xml:space="preserve"> Boite Ronde</t>
  </si>
  <si>
    <t>Boite plexo etanche</t>
  </si>
  <si>
    <t>Reglettes 1,2m + Ampoules (Ordinaire)</t>
  </si>
  <si>
    <t>TOTAL ELECTRICITE</t>
  </si>
  <si>
    <t>Tuyau diam 80</t>
  </si>
  <si>
    <t>Coude diam 75</t>
  </si>
  <si>
    <t>Tuyau PPR</t>
  </si>
  <si>
    <t>Coude Filete ppr 12</t>
  </si>
  <si>
    <t>Coude Simple ppr 14</t>
  </si>
  <si>
    <t>Colier 16/20</t>
  </si>
  <si>
    <t>TOTAL PLOMBERIE</t>
  </si>
  <si>
    <t>FERRONNERIE</t>
  </si>
  <si>
    <t>Fenetres metallique 140*110</t>
  </si>
  <si>
    <t>Porte metallique 140*210</t>
  </si>
  <si>
    <t xml:space="preserve">Porte metallique 90*210 </t>
  </si>
  <si>
    <t>Porte metallique 70*200</t>
  </si>
  <si>
    <t>Ferrure metalique pour fermes</t>
  </si>
  <si>
    <t>Serrure a poignet</t>
  </si>
  <si>
    <t>Dispositif lavage de main</t>
  </si>
  <si>
    <t>TOTAL FERRONNERIE</t>
  </si>
  <si>
    <t>Reliquat materiel impaye</t>
  </si>
  <si>
    <t>Loyer Impaye</t>
  </si>
  <si>
    <t>horque couleur jaune (Kg)</t>
  </si>
  <si>
    <t>Tol bac Aluzing 7/10 eme Colore (m²) marron 6m pou bardage</t>
  </si>
  <si>
    <t>Ardoisine</t>
  </si>
  <si>
    <t xml:space="preserve">Tol bac Aluzing 7/10 eme Colore </t>
  </si>
  <si>
    <t>Tol bac Aluzing 7/10 eme Colore (ml) marron 4,6m pour Latrines</t>
  </si>
  <si>
    <t>Passalu + Chameau + 10 gazs</t>
  </si>
  <si>
    <t>Ciment (T)  40KG BIG-CIM (20 Ptq = 90 000 F )°</t>
  </si>
  <si>
    <t>Tol bac Aluzing 7/10 eme Colore (ml) marron 5,75m pour 4 classes</t>
  </si>
  <si>
    <t>Tol bac Aluzing 7/10 eme Colore (ml) marron 6,84m pour 4 classes</t>
  </si>
  <si>
    <t>Tol bac Aluzing 7/10 eme Colore (ml) marron 5,75m pour 3 classes</t>
  </si>
  <si>
    <t>Tol bac Aluzing 7/10 eme Colore (ml) marron 6,84m pour 3 classes</t>
  </si>
  <si>
    <t>Pot de peinture a huile 20 kg marron   DELUX,TOPO,TRAP-LINE,TITAN</t>
  </si>
  <si>
    <t xml:space="preserve">TH 6mm² (rouge) INGELEC </t>
  </si>
  <si>
    <r>
      <t xml:space="preserve">TH 10mm² (Jaune-Vert) en m ( PAR </t>
    </r>
    <r>
      <rPr>
        <sz val="20"/>
        <color theme="5" tint="-0.249977111117893"/>
        <rFont val="Arial Narrow"/>
        <family val="2"/>
      </rPr>
      <t>METRE</t>
    </r>
    <r>
      <rPr>
        <sz val="20"/>
        <color rgb="FF000000"/>
        <rFont val="Arial Narrow"/>
        <family val="2"/>
      </rPr>
      <t xml:space="preserve">  )</t>
    </r>
  </si>
  <si>
    <t>Dominos 16 A ( Ptq = 10 Barette )°</t>
  </si>
  <si>
    <t xml:space="preserve">DPN 16 A </t>
  </si>
  <si>
    <t>Dominos 10 A ( Ptq = 10 Barette )°</t>
  </si>
  <si>
    <t xml:space="preserve">DPN 10 A </t>
  </si>
  <si>
    <t>Prise + Terre  ( Paquet )</t>
  </si>
  <si>
    <r>
      <rPr>
        <b/>
        <sz val="20"/>
        <color theme="5" tint="-0.249977111117893"/>
        <rFont val="Arial Narrow"/>
        <family val="2"/>
      </rPr>
      <t>BOIS FRAMERIE ,ACAJOU,DIAMOND  N'ONT RABOTER</t>
    </r>
    <r>
      <rPr>
        <b/>
        <sz val="20"/>
        <color theme="4" tint="0.39997558519241921"/>
        <rFont val="Arial Narrow"/>
        <family val="2"/>
      </rPr>
      <t xml:space="preserve"> </t>
    </r>
  </si>
  <si>
    <t>WC Turque PLAT</t>
  </si>
  <si>
    <t>Fait a Dimbokro le 10 OCTOBRES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</si>
</sst>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C_F_A_-;\-* #,##0\ _C_F_A_-;_-* &quot;-&quot;\ _C_F_A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Britannic Bold"/>
      <family val="2"/>
    </font>
    <font>
      <sz val="20"/>
      <color theme="1"/>
      <name val="Calibri"/>
      <family val="2"/>
      <scheme val="minor"/>
    </font>
    <font>
      <b/>
      <sz val="20"/>
      <color rgb="FF000000"/>
      <name val="Algerian"/>
      <family val="5"/>
    </font>
    <font>
      <sz val="20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rgb="FF000000"/>
      <name val="Arial Narrow"/>
      <family val="2"/>
    </font>
    <font>
      <sz val="20"/>
      <color rgb="FF000000"/>
      <name val="Arial Narrow"/>
      <family val="2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 Narrow"/>
      <family val="2"/>
    </font>
    <font>
      <b/>
      <sz val="11"/>
      <color theme="1"/>
      <name val="Arial Narrow"/>
      <family val="2"/>
    </font>
    <font>
      <b/>
      <sz val="22"/>
      <color rgb="FFFF0000"/>
      <name val="Calibri"/>
      <family val="2"/>
      <scheme val="minor"/>
    </font>
    <font>
      <sz val="20"/>
      <name val="Arial Narrow"/>
      <family val="2"/>
    </font>
    <font>
      <sz val="20"/>
      <name val="Calibri"/>
      <family val="2"/>
      <scheme val="minor"/>
    </font>
    <font>
      <b/>
      <sz val="20"/>
      <color theme="5" tint="-0.249977111117893"/>
      <name val="Arial Narrow"/>
      <family val="2"/>
    </font>
    <font>
      <sz val="20"/>
      <color theme="5" tint="-0.249977111117893"/>
      <name val="Arial Narrow"/>
      <family val="2"/>
    </font>
    <font>
      <b/>
      <sz val="20"/>
      <color theme="4" tint="0.3999755851924192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indent="1"/>
    </xf>
    <xf numFmtId="0" fontId="3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164" fontId="0" fillId="0" borderId="0" xfId="1" applyFont="1" applyAlignment="1">
      <alignment horizontal="center"/>
    </xf>
    <xf numFmtId="164" fontId="4" fillId="0" borderId="0" xfId="1" applyFont="1" applyAlignment="1">
      <alignment horizontal="center"/>
    </xf>
    <xf numFmtId="164" fontId="4" fillId="0" borderId="0" xfId="1" applyFont="1" applyAlignment="1">
      <alignment horizontal="center" vertical="top"/>
    </xf>
    <xf numFmtId="164" fontId="7" fillId="0" borderId="6" xfId="1" applyFont="1" applyBorder="1" applyAlignment="1">
      <alignment horizontal="center" vertical="center"/>
    </xf>
    <xf numFmtId="164" fontId="4" fillId="0" borderId="7" xfId="1" applyFont="1" applyBorder="1" applyAlignment="1">
      <alignment horizontal="center"/>
    </xf>
    <xf numFmtId="164" fontId="9" fillId="0" borderId="7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164" fontId="11" fillId="2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0" borderId="7" xfId="0" applyFont="1" applyBorder="1" applyAlignment="1">
      <alignment horizontal="left"/>
    </xf>
    <xf numFmtId="164" fontId="11" fillId="3" borderId="7" xfId="1" applyFont="1" applyFill="1" applyBorder="1" applyAlignment="1">
      <alignment horizontal="center"/>
    </xf>
    <xf numFmtId="164" fontId="14" fillId="4" borderId="7" xfId="1" applyFont="1" applyFill="1" applyBorder="1" applyAlignment="1">
      <alignment horizontal="center"/>
    </xf>
    <xf numFmtId="0" fontId="9" fillId="5" borderId="7" xfId="0" applyFont="1" applyFill="1" applyBorder="1" applyAlignment="1">
      <alignment horizontal="left" vertical="center"/>
    </xf>
    <xf numFmtId="164" fontId="9" fillId="5" borderId="7" xfId="1" applyFont="1" applyFill="1" applyBorder="1" applyAlignment="1">
      <alignment horizontal="center" vertical="center"/>
    </xf>
    <xf numFmtId="164" fontId="4" fillId="5" borderId="7" xfId="1" applyFont="1" applyFill="1" applyBorder="1" applyAlignment="1">
      <alignment horizontal="center"/>
    </xf>
    <xf numFmtId="0" fontId="4" fillId="5" borderId="7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 vertical="center"/>
    </xf>
    <xf numFmtId="164" fontId="16" fillId="3" borderId="7" xfId="1" applyFont="1" applyFill="1" applyBorder="1" applyAlignment="1">
      <alignment horizontal="center"/>
    </xf>
    <xf numFmtId="0" fontId="9" fillId="6" borderId="7" xfId="0" applyFont="1" applyFill="1" applyBorder="1" applyAlignment="1">
      <alignment horizontal="left" vertical="center"/>
    </xf>
    <xf numFmtId="164" fontId="4" fillId="6" borderId="7" xfId="1" applyFon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152399</xdr:rowOff>
    </xdr:from>
    <xdr:to>
      <xdr:col>5</xdr:col>
      <xdr:colOff>9525</xdr:colOff>
      <xdr:row>6</xdr:row>
      <xdr:rowOff>238124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683532-C1DB-4757-A4DD-0C4E7EAF3D97}"/>
            </a:ext>
          </a:extLst>
        </xdr:cNvPr>
        <xdr:cNvSpPr/>
      </xdr:nvSpPr>
      <xdr:spPr>
        <a:xfrm>
          <a:off x="0" y="533399"/>
          <a:ext cx="11706225" cy="5715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fr-FR" sz="2000" b="1"/>
            <a:t>DEBOURSE</a:t>
          </a:r>
          <a:r>
            <a:rPr lang="fr-FR" sz="2000" b="1" baseline="0"/>
            <a:t> SEC POUR LA FINITION DES TRAVAUX DE MOUSSAKRO</a:t>
          </a:r>
          <a:endParaRPr lang="fr-FR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4"/>
  <sheetViews>
    <sheetView tabSelected="1" topLeftCell="A113" zoomScale="70" zoomScaleNormal="70" workbookViewId="0">
      <selection activeCell="B158" sqref="B158"/>
    </sheetView>
  </sheetViews>
  <sheetFormatPr baseColWidth="10" defaultRowHeight="15" x14ac:dyDescent="0.25"/>
  <cols>
    <col min="1" max="1" width="11.85546875" style="26" customWidth="1"/>
    <col min="2" max="2" width="97.140625" style="1" customWidth="1"/>
    <col min="3" max="3" width="21.28515625" style="12" customWidth="1"/>
    <col min="4" max="4" width="28.140625" style="12" customWidth="1"/>
    <col min="5" max="5" width="33.85546875" style="12" customWidth="1"/>
    <col min="7" max="7" width="17.85546875" bestFit="1" customWidth="1"/>
    <col min="9" max="9" width="17.42578125" customWidth="1"/>
  </cols>
  <sheetData>
    <row r="1" spans="1:9" x14ac:dyDescent="0.25">
      <c r="A1" s="20"/>
    </row>
    <row r="2" spans="1:9" x14ac:dyDescent="0.25">
      <c r="A2" s="20"/>
      <c r="B2" s="1">
        <f ca="1">A2:E175</f>
        <v>0</v>
      </c>
    </row>
    <row r="3" spans="1:9" ht="25.5" x14ac:dyDescent="0.25">
      <c r="A3" s="39"/>
      <c r="B3" s="39"/>
      <c r="C3" s="39"/>
      <c r="D3" s="39"/>
      <c r="E3" s="39"/>
    </row>
    <row r="4" spans="1:9" ht="26.25" thickBot="1" x14ac:dyDescent="0.3">
      <c r="A4" s="39"/>
      <c r="B4" s="39"/>
      <c r="C4" s="39"/>
      <c r="D4" s="39"/>
      <c r="E4" s="39"/>
    </row>
    <row r="5" spans="1:9" ht="5.25" customHeight="1" x14ac:dyDescent="0.4">
      <c r="A5" s="2"/>
      <c r="B5" s="3"/>
      <c r="C5" s="13"/>
      <c r="D5" s="13"/>
      <c r="E5" s="13"/>
    </row>
    <row r="6" spans="1:9" s="5" customFormat="1" ht="13.5" hidden="1" customHeight="1" x14ac:dyDescent="0.25">
      <c r="A6" s="18"/>
      <c r="B6" s="4"/>
      <c r="C6" s="14"/>
      <c r="D6" s="14"/>
      <c r="E6" s="14"/>
    </row>
    <row r="7" spans="1:9" ht="27" hidden="1" thickBot="1" x14ac:dyDescent="0.45">
      <c r="A7" s="6"/>
      <c r="B7" s="3"/>
      <c r="C7" s="13"/>
      <c r="D7" s="13"/>
      <c r="E7" s="13"/>
    </row>
    <row r="8" spans="1:9" ht="27" thickBot="1" x14ac:dyDescent="0.3">
      <c r="A8" s="40"/>
      <c r="B8" s="40"/>
      <c r="C8" s="40"/>
      <c r="D8" s="40"/>
      <c r="E8" s="40"/>
    </row>
    <row r="9" spans="1:9" ht="27" thickBot="1" x14ac:dyDescent="0.3">
      <c r="A9" s="21" t="s">
        <v>0</v>
      </c>
      <c r="B9" s="7" t="s">
        <v>1</v>
      </c>
      <c r="C9" s="15" t="s">
        <v>2</v>
      </c>
      <c r="D9" s="15" t="s">
        <v>3</v>
      </c>
      <c r="E9" s="15" t="s">
        <v>4</v>
      </c>
    </row>
    <row r="10" spans="1:9" ht="27" thickBot="1" x14ac:dyDescent="0.45">
      <c r="A10" s="22"/>
      <c r="B10" s="8"/>
      <c r="C10" s="16"/>
      <c r="D10" s="16"/>
      <c r="E10" s="16"/>
    </row>
    <row r="11" spans="1:9" ht="27" thickBot="1" x14ac:dyDescent="0.45">
      <c r="A11" s="22">
        <v>1</v>
      </c>
      <c r="B11" s="9" t="s">
        <v>64</v>
      </c>
      <c r="C11" s="16"/>
      <c r="D11" s="16"/>
      <c r="E11" s="16"/>
    </row>
    <row r="12" spans="1:9" ht="27" thickBot="1" x14ac:dyDescent="0.45">
      <c r="A12" s="22"/>
      <c r="B12" s="8"/>
      <c r="C12" s="16"/>
      <c r="D12" s="16"/>
      <c r="E12" s="16"/>
      <c r="G12" s="38"/>
      <c r="I12" s="38"/>
    </row>
    <row r="13" spans="1:9" ht="27" thickBot="1" x14ac:dyDescent="0.45">
      <c r="A13" s="23"/>
      <c r="B13" s="10" t="s">
        <v>123</v>
      </c>
      <c r="C13" s="17">
        <v>18</v>
      </c>
      <c r="D13" s="16">
        <v>90000</v>
      </c>
      <c r="E13" s="16">
        <f>D13*C13</f>
        <v>1620000</v>
      </c>
    </row>
    <row r="14" spans="1:9" ht="27" thickBot="1" x14ac:dyDescent="0.45">
      <c r="A14" s="23"/>
      <c r="B14" s="10" t="s">
        <v>42</v>
      </c>
      <c r="C14" s="17">
        <v>35</v>
      </c>
      <c r="D14" s="16"/>
      <c r="E14" s="16">
        <f t="shared" ref="E14:E80" si="0">D14*C14</f>
        <v>0</v>
      </c>
    </row>
    <row r="15" spans="1:9" ht="27" thickBot="1" x14ac:dyDescent="0.45">
      <c r="A15" s="23"/>
      <c r="B15" s="10" t="s">
        <v>41</v>
      </c>
      <c r="C15" s="17">
        <v>50</v>
      </c>
      <c r="D15" s="16"/>
      <c r="E15" s="16">
        <f t="shared" si="0"/>
        <v>0</v>
      </c>
    </row>
    <row r="16" spans="1:9" ht="27" thickBot="1" x14ac:dyDescent="0.45">
      <c r="A16" s="23"/>
      <c r="B16" s="10" t="s">
        <v>43</v>
      </c>
      <c r="C16" s="17">
        <v>4</v>
      </c>
      <c r="D16" s="16"/>
      <c r="E16" s="16">
        <f t="shared" ref="E16:E28" si="1">D16*C16</f>
        <v>0</v>
      </c>
    </row>
    <row r="17" spans="1:7" ht="27" thickBot="1" x14ac:dyDescent="0.45">
      <c r="A17" s="23"/>
      <c r="B17" s="10" t="s">
        <v>5</v>
      </c>
      <c r="C17" s="17">
        <v>100</v>
      </c>
      <c r="D17" s="16"/>
      <c r="E17" s="16">
        <f t="shared" si="1"/>
        <v>0</v>
      </c>
    </row>
    <row r="18" spans="1:7" ht="27" thickBot="1" x14ac:dyDescent="0.45">
      <c r="A18" s="23"/>
      <c r="B18" s="10" t="s">
        <v>61</v>
      </c>
      <c r="C18" s="17">
        <v>10</v>
      </c>
      <c r="D18" s="16">
        <v>12000</v>
      </c>
      <c r="E18" s="16">
        <f t="shared" si="1"/>
        <v>120000</v>
      </c>
    </row>
    <row r="19" spans="1:7" ht="27" thickBot="1" x14ac:dyDescent="0.45">
      <c r="A19" s="23"/>
      <c r="B19" s="10" t="s">
        <v>62</v>
      </c>
      <c r="C19" s="17">
        <v>1</v>
      </c>
      <c r="D19" s="16">
        <v>6000</v>
      </c>
      <c r="E19" s="16">
        <f t="shared" si="1"/>
        <v>6000</v>
      </c>
    </row>
    <row r="20" spans="1:7" ht="27" thickBot="1" x14ac:dyDescent="0.45">
      <c r="A20" s="23"/>
      <c r="B20" s="10" t="s">
        <v>115</v>
      </c>
      <c r="C20" s="17">
        <v>1</v>
      </c>
      <c r="D20" s="16"/>
      <c r="E20" s="16">
        <f t="shared" si="1"/>
        <v>0</v>
      </c>
    </row>
    <row r="21" spans="1:7" ht="27" thickBot="1" x14ac:dyDescent="0.45">
      <c r="A21" s="23"/>
      <c r="B21" s="10" t="s">
        <v>116</v>
      </c>
      <c r="C21" s="17">
        <v>1</v>
      </c>
      <c r="D21" s="16"/>
      <c r="E21" s="16">
        <f t="shared" si="1"/>
        <v>0</v>
      </c>
    </row>
    <row r="22" spans="1:7" ht="27" thickBot="1" x14ac:dyDescent="0.45">
      <c r="A22" s="23"/>
      <c r="B22" s="10" t="s">
        <v>65</v>
      </c>
      <c r="C22" s="17">
        <v>60</v>
      </c>
      <c r="D22" s="16">
        <v>1500</v>
      </c>
      <c r="E22" s="16">
        <f t="shared" si="1"/>
        <v>90000</v>
      </c>
    </row>
    <row r="23" spans="1:7" ht="27" thickBot="1" x14ac:dyDescent="0.45">
      <c r="A23" s="23"/>
      <c r="B23" s="10" t="s">
        <v>117</v>
      </c>
      <c r="C23" s="17">
        <v>40</v>
      </c>
      <c r="D23" s="16">
        <v>1500</v>
      </c>
      <c r="E23" s="16">
        <f t="shared" si="1"/>
        <v>60000</v>
      </c>
    </row>
    <row r="24" spans="1:7" ht="27" thickBot="1" x14ac:dyDescent="0.45">
      <c r="A24" s="23"/>
      <c r="B24" s="10" t="s">
        <v>66</v>
      </c>
      <c r="C24" s="17">
        <v>150</v>
      </c>
      <c r="D24" s="16">
        <v>3300</v>
      </c>
      <c r="E24" s="16">
        <f t="shared" si="1"/>
        <v>495000</v>
      </c>
    </row>
    <row r="25" spans="1:7" ht="27" thickBot="1" x14ac:dyDescent="0.45">
      <c r="A25" s="23"/>
      <c r="B25" s="10" t="s">
        <v>67</v>
      </c>
      <c r="C25" s="17">
        <v>3</v>
      </c>
      <c r="D25" s="16">
        <v>30000</v>
      </c>
      <c r="E25" s="16">
        <f t="shared" si="1"/>
        <v>90000</v>
      </c>
    </row>
    <row r="26" spans="1:7" ht="27" thickBot="1" x14ac:dyDescent="0.45">
      <c r="A26" s="23"/>
      <c r="B26" s="10" t="s">
        <v>68</v>
      </c>
      <c r="C26" s="17">
        <v>10</v>
      </c>
      <c r="D26" s="16">
        <v>200</v>
      </c>
      <c r="E26" s="16">
        <f t="shared" si="1"/>
        <v>2000</v>
      </c>
    </row>
    <row r="27" spans="1:7" ht="27" thickBot="1" x14ac:dyDescent="0.45">
      <c r="A27" s="23"/>
      <c r="B27" s="10" t="s">
        <v>69</v>
      </c>
      <c r="C27" s="17">
        <v>20</v>
      </c>
      <c r="D27" s="16">
        <v>400</v>
      </c>
      <c r="E27" s="16">
        <f t="shared" si="1"/>
        <v>8000</v>
      </c>
    </row>
    <row r="28" spans="1:7" ht="27" thickBot="1" x14ac:dyDescent="0.45">
      <c r="A28" s="23"/>
      <c r="B28" s="10" t="s">
        <v>70</v>
      </c>
      <c r="C28" s="17">
        <v>10</v>
      </c>
      <c r="D28" s="16">
        <v>1000</v>
      </c>
      <c r="E28" s="16">
        <f t="shared" si="1"/>
        <v>10000</v>
      </c>
    </row>
    <row r="29" spans="1:7" ht="27" thickBot="1" x14ac:dyDescent="0.45">
      <c r="A29" s="22"/>
      <c r="B29" s="8"/>
      <c r="C29" s="16"/>
      <c r="D29" s="16"/>
      <c r="E29" s="16">
        <f t="shared" si="0"/>
        <v>0</v>
      </c>
    </row>
    <row r="30" spans="1:7" ht="27" thickBot="1" x14ac:dyDescent="0.45">
      <c r="A30" s="23"/>
      <c r="B30" s="9" t="s">
        <v>6</v>
      </c>
      <c r="C30" s="16"/>
      <c r="D30" s="16"/>
      <c r="E30" s="19">
        <f>SUM(E13:E29)</f>
        <v>2501000</v>
      </c>
    </row>
    <row r="31" spans="1:7" ht="27" thickBot="1" x14ac:dyDescent="0.45">
      <c r="A31" s="22"/>
      <c r="B31" s="8"/>
      <c r="C31" s="16"/>
      <c r="D31" s="16"/>
      <c r="E31" s="16">
        <f t="shared" si="0"/>
        <v>0</v>
      </c>
    </row>
    <row r="32" spans="1:7" ht="27" thickBot="1" x14ac:dyDescent="0.45">
      <c r="A32" s="22">
        <v>2</v>
      </c>
      <c r="B32" s="9" t="s">
        <v>7</v>
      </c>
      <c r="C32" s="16"/>
      <c r="D32" s="16"/>
      <c r="E32" s="16">
        <f t="shared" si="0"/>
        <v>0</v>
      </c>
      <c r="G32" s="38"/>
    </row>
    <row r="33" spans="1:7" ht="27" thickBot="1" x14ac:dyDescent="0.45">
      <c r="A33" s="22"/>
      <c r="B33" s="9"/>
      <c r="C33" s="16"/>
      <c r="D33" s="16"/>
      <c r="E33" s="16">
        <f t="shared" si="0"/>
        <v>0</v>
      </c>
    </row>
    <row r="34" spans="1:7" ht="27" thickBot="1" x14ac:dyDescent="0.45">
      <c r="A34" s="22"/>
      <c r="B34" s="10" t="s">
        <v>8</v>
      </c>
      <c r="C34" s="16">
        <v>3</v>
      </c>
      <c r="D34" s="16">
        <v>60000</v>
      </c>
      <c r="E34" s="16">
        <f t="shared" si="0"/>
        <v>180000</v>
      </c>
    </row>
    <row r="35" spans="1:7" ht="27" thickBot="1" x14ac:dyDescent="0.45">
      <c r="A35" s="23"/>
      <c r="B35" s="10" t="s">
        <v>9</v>
      </c>
      <c r="C35" s="17">
        <v>8</v>
      </c>
      <c r="D35" s="16">
        <v>60000</v>
      </c>
      <c r="E35" s="16">
        <f t="shared" si="0"/>
        <v>480000</v>
      </c>
    </row>
    <row r="36" spans="1:7" ht="27" thickBot="1" x14ac:dyDescent="0.45">
      <c r="A36" s="23"/>
      <c r="B36" s="10" t="s">
        <v>10</v>
      </c>
      <c r="C36" s="17">
        <v>3</v>
      </c>
      <c r="D36" s="17">
        <v>60000</v>
      </c>
      <c r="E36" s="16">
        <f t="shared" si="0"/>
        <v>180000</v>
      </c>
    </row>
    <row r="37" spans="1:7" ht="27" thickBot="1" x14ac:dyDescent="0.45">
      <c r="A37" s="23"/>
      <c r="B37" s="10" t="s">
        <v>11</v>
      </c>
      <c r="C37" s="17">
        <v>2</v>
      </c>
      <c r="D37" s="16">
        <v>2000</v>
      </c>
      <c r="E37" s="16">
        <f t="shared" si="0"/>
        <v>4000</v>
      </c>
    </row>
    <row r="38" spans="1:7" ht="27" thickBot="1" x14ac:dyDescent="0.45">
      <c r="A38" s="22"/>
      <c r="B38" s="8"/>
      <c r="C38" s="16"/>
      <c r="D38" s="16"/>
      <c r="E38" s="16"/>
    </row>
    <row r="39" spans="1:7" ht="27" thickBot="1" x14ac:dyDescent="0.45">
      <c r="A39" s="22"/>
      <c r="B39" s="8"/>
      <c r="C39" s="16"/>
      <c r="D39" s="16"/>
      <c r="E39" s="16">
        <f t="shared" si="0"/>
        <v>0</v>
      </c>
    </row>
    <row r="40" spans="1:7" ht="27" thickBot="1" x14ac:dyDescent="0.45">
      <c r="A40" s="23"/>
      <c r="B40" s="9" t="s">
        <v>12</v>
      </c>
      <c r="C40" s="16"/>
      <c r="D40" s="16"/>
      <c r="E40" s="19">
        <f>SUM(E33:E39)</f>
        <v>844000</v>
      </c>
    </row>
    <row r="41" spans="1:7" ht="27" thickBot="1" x14ac:dyDescent="0.45">
      <c r="A41" s="22"/>
      <c r="B41" s="8"/>
      <c r="C41" s="16"/>
      <c r="D41" s="16"/>
      <c r="E41" s="16">
        <f t="shared" si="0"/>
        <v>0</v>
      </c>
    </row>
    <row r="42" spans="1:7" ht="27" thickBot="1" x14ac:dyDescent="0.45">
      <c r="A42" s="22">
        <v>3</v>
      </c>
      <c r="B42" s="9" t="s">
        <v>44</v>
      </c>
      <c r="C42" s="16"/>
      <c r="D42" s="16"/>
      <c r="E42" s="16">
        <f t="shared" si="0"/>
        <v>0</v>
      </c>
      <c r="G42" s="38"/>
    </row>
    <row r="43" spans="1:7" ht="27" thickBot="1" x14ac:dyDescent="0.45">
      <c r="A43" s="22"/>
      <c r="B43" s="9" t="s">
        <v>136</v>
      </c>
      <c r="C43" s="16"/>
      <c r="D43" s="16"/>
      <c r="E43" s="16"/>
    </row>
    <row r="44" spans="1:7" ht="27" thickBot="1" x14ac:dyDescent="0.45">
      <c r="A44" s="22"/>
      <c r="B44" s="8" t="s">
        <v>45</v>
      </c>
      <c r="C44" s="16">
        <v>200</v>
      </c>
      <c r="D44" s="16">
        <v>6500</v>
      </c>
      <c r="E44" s="16">
        <f t="shared" ref="E44:E51" si="2">D44*C44</f>
        <v>1300000</v>
      </c>
    </row>
    <row r="45" spans="1:7" ht="27" thickBot="1" x14ac:dyDescent="0.45">
      <c r="A45" s="22"/>
      <c r="B45" s="8" t="s">
        <v>46</v>
      </c>
      <c r="C45" s="16">
        <v>45</v>
      </c>
      <c r="D45" s="16">
        <v>7000</v>
      </c>
      <c r="E45" s="16">
        <f t="shared" si="2"/>
        <v>315000</v>
      </c>
    </row>
    <row r="46" spans="1:7" ht="27" thickBot="1" x14ac:dyDescent="0.45">
      <c r="A46" s="22"/>
      <c r="B46" s="8" t="s">
        <v>49</v>
      </c>
      <c r="C46" s="16">
        <v>215</v>
      </c>
      <c r="D46" s="16">
        <v>4500</v>
      </c>
      <c r="E46" s="16">
        <f t="shared" si="2"/>
        <v>967500</v>
      </c>
    </row>
    <row r="47" spans="1:7" ht="27" thickBot="1" x14ac:dyDescent="0.45">
      <c r="A47" s="22"/>
      <c r="B47" s="8" t="s">
        <v>48</v>
      </c>
      <c r="C47" s="16">
        <v>45</v>
      </c>
      <c r="D47" s="16">
        <v>3000</v>
      </c>
      <c r="E47" s="16">
        <f t="shared" si="2"/>
        <v>135000</v>
      </c>
    </row>
    <row r="48" spans="1:7" ht="27" thickBot="1" x14ac:dyDescent="0.45">
      <c r="A48" s="23"/>
      <c r="B48" s="10" t="s">
        <v>47</v>
      </c>
      <c r="C48" s="17">
        <v>215</v>
      </c>
      <c r="D48" s="16">
        <v>1800</v>
      </c>
      <c r="E48" s="16">
        <f t="shared" si="2"/>
        <v>387000</v>
      </c>
    </row>
    <row r="49" spans="1:7" ht="27" thickBot="1" x14ac:dyDescent="0.45">
      <c r="A49" s="23"/>
      <c r="B49" s="10" t="s">
        <v>13</v>
      </c>
      <c r="C49" s="17">
        <v>30</v>
      </c>
      <c r="D49" s="16">
        <v>5500</v>
      </c>
      <c r="E49" s="16">
        <f t="shared" si="2"/>
        <v>165000</v>
      </c>
    </row>
    <row r="50" spans="1:7" ht="27" thickBot="1" x14ac:dyDescent="0.45">
      <c r="A50" s="23"/>
      <c r="B50" s="10" t="s">
        <v>14</v>
      </c>
      <c r="C50" s="17">
        <v>18</v>
      </c>
      <c r="D50" s="16">
        <v>9500</v>
      </c>
      <c r="E50" s="16">
        <f t="shared" si="2"/>
        <v>171000</v>
      </c>
    </row>
    <row r="51" spans="1:7" ht="27" thickBot="1" x14ac:dyDescent="0.45">
      <c r="A51" s="23"/>
      <c r="B51" s="10" t="s">
        <v>15</v>
      </c>
      <c r="C51" s="17">
        <v>5</v>
      </c>
      <c r="D51" s="16">
        <v>7500</v>
      </c>
      <c r="E51" s="16">
        <f t="shared" si="2"/>
        <v>37500</v>
      </c>
    </row>
    <row r="52" spans="1:7" ht="27" thickBot="1" x14ac:dyDescent="0.45">
      <c r="A52" s="23"/>
      <c r="B52" s="10" t="s">
        <v>50</v>
      </c>
      <c r="C52" s="17">
        <v>1</v>
      </c>
      <c r="D52" s="16">
        <v>48000</v>
      </c>
      <c r="E52" s="16">
        <f t="shared" si="0"/>
        <v>48000</v>
      </c>
    </row>
    <row r="53" spans="1:7" ht="27" thickBot="1" x14ac:dyDescent="0.45">
      <c r="A53" s="23"/>
      <c r="B53" s="10" t="s">
        <v>51</v>
      </c>
      <c r="C53" s="17">
        <v>1</v>
      </c>
      <c r="D53" s="16">
        <v>48000</v>
      </c>
      <c r="E53" s="16">
        <f t="shared" si="0"/>
        <v>48000</v>
      </c>
    </row>
    <row r="54" spans="1:7" ht="27" thickBot="1" x14ac:dyDescent="0.45">
      <c r="A54" s="23"/>
      <c r="B54" s="10" t="s">
        <v>52</v>
      </c>
      <c r="C54" s="17">
        <v>1</v>
      </c>
      <c r="D54" s="16">
        <v>48000</v>
      </c>
      <c r="E54" s="16">
        <f t="shared" si="0"/>
        <v>48000</v>
      </c>
    </row>
    <row r="55" spans="1:7" ht="27" thickBot="1" x14ac:dyDescent="0.45">
      <c r="A55" s="23"/>
      <c r="B55" s="10" t="s">
        <v>53</v>
      </c>
      <c r="C55" s="17">
        <v>25</v>
      </c>
      <c r="D55" s="16">
        <v>1000</v>
      </c>
      <c r="E55" s="16">
        <f t="shared" si="0"/>
        <v>25000</v>
      </c>
    </row>
    <row r="56" spans="1:7" ht="27" thickBot="1" x14ac:dyDescent="0.45">
      <c r="A56" s="23"/>
      <c r="B56" s="10" t="s">
        <v>16</v>
      </c>
      <c r="C56" s="17">
        <v>8</v>
      </c>
      <c r="D56" s="16">
        <v>1500</v>
      </c>
      <c r="E56" s="16">
        <f t="shared" si="0"/>
        <v>12000</v>
      </c>
    </row>
    <row r="57" spans="1:7" ht="27" thickBot="1" x14ac:dyDescent="0.45">
      <c r="A57" s="23"/>
      <c r="B57" s="10" t="s">
        <v>17</v>
      </c>
      <c r="C57" s="17">
        <v>15</v>
      </c>
      <c r="D57" s="16">
        <v>2500</v>
      </c>
      <c r="E57" s="16">
        <f t="shared" si="0"/>
        <v>37500</v>
      </c>
    </row>
    <row r="58" spans="1:7" ht="27" thickBot="1" x14ac:dyDescent="0.45">
      <c r="A58" s="22"/>
      <c r="B58" s="8"/>
      <c r="C58" s="16"/>
      <c r="D58" s="16"/>
      <c r="E58" s="16">
        <f t="shared" si="0"/>
        <v>0</v>
      </c>
    </row>
    <row r="59" spans="1:7" ht="27" thickBot="1" x14ac:dyDescent="0.45">
      <c r="A59" s="22"/>
      <c r="B59" s="9" t="s">
        <v>18</v>
      </c>
      <c r="C59" s="16"/>
      <c r="D59" s="16"/>
      <c r="E59" s="19">
        <f>SUM(E41:E58)</f>
        <v>3696500</v>
      </c>
    </row>
    <row r="60" spans="1:7" ht="27" thickBot="1" x14ac:dyDescent="0.45">
      <c r="A60" s="22"/>
      <c r="B60" s="8"/>
      <c r="C60" s="16"/>
      <c r="D60" s="16"/>
      <c r="E60" s="16">
        <f t="shared" si="0"/>
        <v>0</v>
      </c>
    </row>
    <row r="61" spans="1:7" ht="27" thickBot="1" x14ac:dyDescent="0.45">
      <c r="A61" s="22">
        <v>4</v>
      </c>
      <c r="B61" s="9" t="s">
        <v>19</v>
      </c>
      <c r="C61" s="16"/>
      <c r="D61" s="16"/>
      <c r="E61" s="16">
        <f t="shared" si="0"/>
        <v>0</v>
      </c>
    </row>
    <row r="62" spans="1:7" ht="27" thickBot="1" x14ac:dyDescent="0.45">
      <c r="A62" s="22"/>
      <c r="B62" s="8"/>
      <c r="C62" s="16"/>
      <c r="D62" s="16"/>
      <c r="E62" s="16">
        <f t="shared" si="0"/>
        <v>0</v>
      </c>
    </row>
    <row r="63" spans="1:7" ht="27" thickBot="1" x14ac:dyDescent="0.45">
      <c r="A63" s="23"/>
      <c r="B63" s="10" t="s">
        <v>120</v>
      </c>
      <c r="C63" s="17">
        <v>890</v>
      </c>
      <c r="D63" s="16">
        <v>0</v>
      </c>
      <c r="E63" s="16">
        <f t="shared" si="0"/>
        <v>0</v>
      </c>
    </row>
    <row r="64" spans="1:7" ht="27" thickBot="1" x14ac:dyDescent="0.45">
      <c r="A64" s="23"/>
      <c r="B64" s="10" t="s">
        <v>124</v>
      </c>
      <c r="C64" s="17">
        <v>55</v>
      </c>
      <c r="D64" s="16">
        <v>17250</v>
      </c>
      <c r="E64" s="16">
        <f t="shared" si="0"/>
        <v>948750</v>
      </c>
      <c r="G64" s="38"/>
    </row>
    <row r="65" spans="1:7" ht="27" thickBot="1" x14ac:dyDescent="0.45">
      <c r="A65" s="23"/>
      <c r="B65" s="10" t="s">
        <v>125</v>
      </c>
      <c r="C65" s="17">
        <v>55</v>
      </c>
      <c r="D65" s="16">
        <v>20525</v>
      </c>
      <c r="E65" s="16">
        <f t="shared" si="0"/>
        <v>1128875</v>
      </c>
    </row>
    <row r="66" spans="1:7" ht="27" thickBot="1" x14ac:dyDescent="0.45">
      <c r="A66" s="23"/>
      <c r="B66" s="10" t="s">
        <v>126</v>
      </c>
      <c r="C66" s="17">
        <v>40</v>
      </c>
      <c r="D66" s="16">
        <v>17250</v>
      </c>
      <c r="E66" s="16">
        <f t="shared" si="0"/>
        <v>690000</v>
      </c>
    </row>
    <row r="67" spans="1:7" ht="27" thickBot="1" x14ac:dyDescent="0.45">
      <c r="A67" s="23"/>
      <c r="B67" s="10" t="s">
        <v>127</v>
      </c>
      <c r="C67" s="17">
        <v>40</v>
      </c>
      <c r="D67" s="16">
        <v>20520</v>
      </c>
      <c r="E67" s="16">
        <f t="shared" si="0"/>
        <v>820800</v>
      </c>
    </row>
    <row r="68" spans="1:7" ht="27" thickBot="1" x14ac:dyDescent="0.45">
      <c r="A68" s="23"/>
      <c r="B68" s="10" t="s">
        <v>121</v>
      </c>
      <c r="C68" s="17">
        <v>15</v>
      </c>
      <c r="D68" s="16">
        <f>3000*4.6</f>
        <v>13799.999999999998</v>
      </c>
      <c r="E68" s="16">
        <f t="shared" si="0"/>
        <v>206999.99999999997</v>
      </c>
    </row>
    <row r="69" spans="1:7" ht="27" thickBot="1" x14ac:dyDescent="0.45">
      <c r="A69" s="23"/>
      <c r="B69" s="10" t="s">
        <v>118</v>
      </c>
      <c r="C69" s="17">
        <v>28</v>
      </c>
      <c r="D69" s="16">
        <f>3000*6</f>
        <v>18000</v>
      </c>
      <c r="E69" s="16">
        <f t="shared" si="0"/>
        <v>504000</v>
      </c>
    </row>
    <row r="70" spans="1:7" ht="27" thickBot="1" x14ac:dyDescent="0.45">
      <c r="A70" s="23"/>
      <c r="B70" s="10" t="s">
        <v>54</v>
      </c>
      <c r="C70" s="17">
        <v>42</v>
      </c>
      <c r="D70" s="16">
        <v>5500</v>
      </c>
      <c r="E70" s="16">
        <f t="shared" si="0"/>
        <v>231000</v>
      </c>
    </row>
    <row r="71" spans="1:7" ht="27" thickBot="1" x14ac:dyDescent="0.45">
      <c r="A71" s="23"/>
      <c r="B71" s="10" t="s">
        <v>20</v>
      </c>
      <c r="C71" s="17">
        <v>20</v>
      </c>
      <c r="D71" s="16">
        <v>9000</v>
      </c>
      <c r="E71" s="16">
        <f t="shared" si="0"/>
        <v>180000</v>
      </c>
    </row>
    <row r="72" spans="1:7" ht="27" thickBot="1" x14ac:dyDescent="0.45">
      <c r="A72" s="23"/>
      <c r="B72" s="10" t="s">
        <v>21</v>
      </c>
      <c r="C72" s="17">
        <v>10</v>
      </c>
      <c r="D72" s="16">
        <v>10000</v>
      </c>
      <c r="E72" s="16">
        <f t="shared" si="0"/>
        <v>100000</v>
      </c>
    </row>
    <row r="73" spans="1:7" ht="27" thickBot="1" x14ac:dyDescent="0.45">
      <c r="A73" s="23"/>
      <c r="B73" s="10" t="s">
        <v>22</v>
      </c>
      <c r="C73" s="17">
        <v>10</v>
      </c>
      <c r="D73" s="16">
        <v>2500</v>
      </c>
      <c r="E73" s="16">
        <f t="shared" si="0"/>
        <v>25000</v>
      </c>
    </row>
    <row r="74" spans="1:7" ht="27" thickBot="1" x14ac:dyDescent="0.45">
      <c r="A74" s="23"/>
      <c r="B74" s="10" t="s">
        <v>122</v>
      </c>
      <c r="C74" s="17">
        <v>1</v>
      </c>
      <c r="D74" s="16">
        <v>35000</v>
      </c>
      <c r="E74" s="16">
        <f t="shared" si="0"/>
        <v>35000</v>
      </c>
    </row>
    <row r="75" spans="1:7" ht="27" thickBot="1" x14ac:dyDescent="0.45">
      <c r="A75" s="22"/>
      <c r="B75" s="8"/>
      <c r="C75" s="16"/>
      <c r="D75" s="16"/>
      <c r="E75" s="16">
        <f t="shared" si="0"/>
        <v>0</v>
      </c>
    </row>
    <row r="76" spans="1:7" ht="27" thickBot="1" x14ac:dyDescent="0.45">
      <c r="A76" s="22"/>
      <c r="B76" s="9" t="s">
        <v>23</v>
      </c>
      <c r="C76" s="16"/>
      <c r="D76" s="16"/>
      <c r="E76" s="19">
        <f>SUM(E60:E75)</f>
        <v>4870425</v>
      </c>
    </row>
    <row r="77" spans="1:7" ht="27" thickBot="1" x14ac:dyDescent="0.45">
      <c r="A77" s="23"/>
      <c r="B77" s="10"/>
      <c r="C77" s="17"/>
      <c r="D77" s="16"/>
      <c r="E77" s="16">
        <f t="shared" si="0"/>
        <v>0</v>
      </c>
      <c r="G77" s="38"/>
    </row>
    <row r="78" spans="1:7" ht="27" thickBot="1" x14ac:dyDescent="0.45">
      <c r="A78" s="22"/>
      <c r="B78" s="8"/>
      <c r="C78" s="16"/>
      <c r="D78" s="16"/>
      <c r="E78" s="16">
        <f t="shared" si="0"/>
        <v>0</v>
      </c>
    </row>
    <row r="79" spans="1:7" ht="27" thickBot="1" x14ac:dyDescent="0.45">
      <c r="A79" s="22">
        <v>5</v>
      </c>
      <c r="B79" s="9" t="s">
        <v>55</v>
      </c>
      <c r="C79" s="16"/>
      <c r="D79" s="16"/>
      <c r="E79" s="16">
        <f t="shared" si="0"/>
        <v>0</v>
      </c>
    </row>
    <row r="80" spans="1:7" ht="27" thickBot="1" x14ac:dyDescent="0.45">
      <c r="A80" s="22"/>
      <c r="B80" s="8"/>
      <c r="C80" s="16"/>
      <c r="D80" s="16"/>
      <c r="E80" s="16">
        <f t="shared" si="0"/>
        <v>0</v>
      </c>
    </row>
    <row r="81" spans="1:7" ht="27" thickBot="1" x14ac:dyDescent="0.45">
      <c r="A81" s="23"/>
      <c r="B81" s="10" t="s">
        <v>56</v>
      </c>
      <c r="C81" s="17">
        <v>45</v>
      </c>
      <c r="D81" s="16">
        <v>2700</v>
      </c>
      <c r="E81" s="16">
        <f t="shared" ref="E81:E169" si="3">D81*C81</f>
        <v>121500</v>
      </c>
    </row>
    <row r="82" spans="1:7" ht="27" thickBot="1" x14ac:dyDescent="0.45">
      <c r="A82" s="23"/>
      <c r="B82" s="10" t="s">
        <v>57</v>
      </c>
      <c r="C82" s="17">
        <v>100</v>
      </c>
      <c r="D82" s="16">
        <v>4500</v>
      </c>
      <c r="E82" s="16">
        <f>D82*C82</f>
        <v>450000</v>
      </c>
    </row>
    <row r="83" spans="1:7" ht="27" thickBot="1" x14ac:dyDescent="0.45">
      <c r="A83" s="23"/>
      <c r="B83" s="10" t="s">
        <v>24</v>
      </c>
      <c r="C83" s="17">
        <v>3</v>
      </c>
      <c r="D83" s="16">
        <v>14500</v>
      </c>
      <c r="E83" s="16">
        <f>D83*C83</f>
        <v>43500</v>
      </c>
    </row>
    <row r="84" spans="1:7" ht="27" thickBot="1" x14ac:dyDescent="0.45">
      <c r="A84" s="23"/>
      <c r="B84" s="10" t="s">
        <v>25</v>
      </c>
      <c r="C84" s="17">
        <v>10</v>
      </c>
      <c r="D84" s="16">
        <v>5000</v>
      </c>
      <c r="E84" s="16">
        <f t="shared" si="3"/>
        <v>50000</v>
      </c>
    </row>
    <row r="85" spans="1:7" ht="27" thickBot="1" x14ac:dyDescent="0.45">
      <c r="A85" s="22"/>
      <c r="B85" s="8" t="s">
        <v>58</v>
      </c>
      <c r="C85" s="16">
        <v>1</v>
      </c>
      <c r="D85" s="16">
        <v>2500</v>
      </c>
      <c r="E85" s="16">
        <f t="shared" si="3"/>
        <v>2500</v>
      </c>
    </row>
    <row r="86" spans="1:7" ht="27" thickBot="1" x14ac:dyDescent="0.45">
      <c r="A86" s="22"/>
      <c r="B86" s="8"/>
      <c r="C86" s="16"/>
      <c r="D86" s="16"/>
      <c r="E86" s="16"/>
    </row>
    <row r="87" spans="1:7" ht="27" thickBot="1" x14ac:dyDescent="0.45">
      <c r="A87" s="22"/>
      <c r="B87" s="9" t="s">
        <v>26</v>
      </c>
      <c r="C87" s="16"/>
      <c r="D87" s="16"/>
      <c r="E87" s="19">
        <f>SUM(E77:E85)</f>
        <v>667500</v>
      </c>
    </row>
    <row r="88" spans="1:7" ht="27" thickBot="1" x14ac:dyDescent="0.45">
      <c r="A88" s="22"/>
      <c r="B88" s="8"/>
      <c r="C88" s="16"/>
      <c r="D88" s="16"/>
      <c r="E88" s="16">
        <f t="shared" si="3"/>
        <v>0</v>
      </c>
      <c r="G88" s="38"/>
    </row>
    <row r="89" spans="1:7" ht="27" thickBot="1" x14ac:dyDescent="0.45">
      <c r="A89" s="22"/>
      <c r="B89" s="8"/>
      <c r="C89" s="16"/>
      <c r="D89" s="16"/>
      <c r="E89" s="16">
        <f t="shared" si="3"/>
        <v>0</v>
      </c>
    </row>
    <row r="90" spans="1:7" ht="27" thickBot="1" x14ac:dyDescent="0.45">
      <c r="A90" s="22">
        <v>6</v>
      </c>
      <c r="B90" s="9" t="s">
        <v>27</v>
      </c>
      <c r="C90" s="16"/>
      <c r="D90" s="16"/>
      <c r="E90" s="16">
        <f t="shared" si="3"/>
        <v>0</v>
      </c>
    </row>
    <row r="91" spans="1:7" ht="27" thickBot="1" x14ac:dyDescent="0.45">
      <c r="A91" s="22"/>
      <c r="B91" s="8"/>
      <c r="C91" s="16"/>
      <c r="D91" s="16"/>
      <c r="E91" s="16">
        <f t="shared" si="3"/>
        <v>0</v>
      </c>
    </row>
    <row r="92" spans="1:7" ht="27" thickBot="1" x14ac:dyDescent="0.45">
      <c r="A92" s="22"/>
      <c r="B92" s="10" t="s">
        <v>59</v>
      </c>
      <c r="C92" s="16">
        <v>12</v>
      </c>
      <c r="D92" s="16">
        <v>15000</v>
      </c>
      <c r="E92" s="16">
        <f t="shared" si="3"/>
        <v>180000</v>
      </c>
    </row>
    <row r="93" spans="1:7" ht="27" thickBot="1" x14ac:dyDescent="0.45">
      <c r="A93" s="22"/>
      <c r="B93" s="10" t="s">
        <v>60</v>
      </c>
      <c r="C93" s="16">
        <v>8</v>
      </c>
      <c r="D93" s="16">
        <v>25000</v>
      </c>
      <c r="E93" s="16">
        <f>D93*C93</f>
        <v>200000</v>
      </c>
    </row>
    <row r="94" spans="1:7" ht="27" thickBot="1" x14ac:dyDescent="0.45">
      <c r="A94" s="23"/>
      <c r="B94" s="30" t="s">
        <v>128</v>
      </c>
      <c r="C94" s="31">
        <v>5</v>
      </c>
      <c r="D94" s="32">
        <v>45000</v>
      </c>
      <c r="E94" s="32">
        <f t="shared" si="3"/>
        <v>225000</v>
      </c>
    </row>
    <row r="95" spans="1:7" ht="27" thickBot="1" x14ac:dyDescent="0.45">
      <c r="A95" s="23"/>
      <c r="B95" s="10" t="s">
        <v>28</v>
      </c>
      <c r="C95" s="17">
        <v>5</v>
      </c>
      <c r="D95" s="16">
        <v>9500</v>
      </c>
      <c r="E95" s="16">
        <f t="shared" si="3"/>
        <v>47500</v>
      </c>
    </row>
    <row r="96" spans="1:7" ht="27" thickBot="1" x14ac:dyDescent="0.45">
      <c r="A96" s="23"/>
      <c r="B96" s="10" t="s">
        <v>63</v>
      </c>
      <c r="C96" s="17">
        <v>25</v>
      </c>
      <c r="D96" s="16">
        <v>1000</v>
      </c>
      <c r="E96" s="16">
        <f t="shared" si="3"/>
        <v>25000</v>
      </c>
    </row>
    <row r="97" spans="1:7" ht="27" thickBot="1" x14ac:dyDescent="0.45">
      <c r="A97" s="23"/>
      <c r="B97" s="10" t="s">
        <v>119</v>
      </c>
      <c r="C97" s="17">
        <v>30</v>
      </c>
      <c r="D97" s="16">
        <v>2000</v>
      </c>
      <c r="E97" s="16">
        <f t="shared" si="3"/>
        <v>60000</v>
      </c>
    </row>
    <row r="98" spans="1:7" ht="27" thickBot="1" x14ac:dyDescent="0.45">
      <c r="A98" s="23"/>
      <c r="B98" s="10"/>
      <c r="C98" s="17"/>
      <c r="D98" s="16"/>
      <c r="E98" s="16">
        <f t="shared" si="3"/>
        <v>0</v>
      </c>
    </row>
    <row r="99" spans="1:7" ht="27" thickBot="1" x14ac:dyDescent="0.45">
      <c r="A99" s="22"/>
      <c r="B99" s="9" t="s">
        <v>29</v>
      </c>
      <c r="C99" s="16"/>
      <c r="D99" s="16"/>
      <c r="E99" s="19">
        <f>SUM(E88:E98)</f>
        <v>737500</v>
      </c>
    </row>
    <row r="100" spans="1:7" ht="27" thickBot="1" x14ac:dyDescent="0.45">
      <c r="A100" s="22"/>
      <c r="B100" s="8"/>
      <c r="C100" s="16"/>
      <c r="D100" s="16"/>
      <c r="E100" s="16">
        <f t="shared" si="3"/>
        <v>0</v>
      </c>
    </row>
    <row r="101" spans="1:7" ht="27" thickBot="1" x14ac:dyDescent="0.45">
      <c r="A101" s="22"/>
      <c r="B101" s="9" t="s">
        <v>30</v>
      </c>
      <c r="C101" s="16"/>
      <c r="D101" s="16"/>
      <c r="E101" s="16">
        <f t="shared" si="3"/>
        <v>0</v>
      </c>
    </row>
    <row r="102" spans="1:7" ht="27" thickBot="1" x14ac:dyDescent="0.45">
      <c r="A102" s="22"/>
      <c r="B102" s="10" t="s">
        <v>96</v>
      </c>
      <c r="C102" s="16">
        <v>20</v>
      </c>
      <c r="D102" s="16">
        <v>2500</v>
      </c>
      <c r="E102" s="16">
        <f t="shared" si="3"/>
        <v>50000</v>
      </c>
    </row>
    <row r="103" spans="1:7" ht="27" thickBot="1" x14ac:dyDescent="0.45">
      <c r="A103" s="22"/>
      <c r="B103" s="10" t="s">
        <v>71</v>
      </c>
      <c r="C103" s="16">
        <v>4</v>
      </c>
      <c r="D103" s="16">
        <v>2500</v>
      </c>
      <c r="E103" s="16">
        <f t="shared" si="3"/>
        <v>10000</v>
      </c>
    </row>
    <row r="104" spans="1:7" ht="27" thickBot="1" x14ac:dyDescent="0.45">
      <c r="A104" s="22"/>
      <c r="B104" s="10" t="s">
        <v>72</v>
      </c>
      <c r="C104" s="16">
        <v>10</v>
      </c>
      <c r="D104" s="16">
        <v>2500</v>
      </c>
      <c r="E104" s="16">
        <f t="shared" si="3"/>
        <v>25000</v>
      </c>
    </row>
    <row r="105" spans="1:7" ht="27" thickBot="1" x14ac:dyDescent="0.45">
      <c r="A105" s="22"/>
      <c r="B105" s="10" t="s">
        <v>37</v>
      </c>
      <c r="C105" s="16">
        <v>1</v>
      </c>
      <c r="D105" s="16">
        <v>27000</v>
      </c>
      <c r="E105" s="16">
        <f t="shared" si="3"/>
        <v>27000</v>
      </c>
    </row>
    <row r="106" spans="1:7" ht="27" thickBot="1" x14ac:dyDescent="0.45">
      <c r="A106" s="22"/>
      <c r="B106" s="36" t="s">
        <v>129</v>
      </c>
      <c r="C106" s="37">
        <v>2</v>
      </c>
      <c r="D106" s="37"/>
      <c r="E106" s="37">
        <f t="shared" si="3"/>
        <v>0</v>
      </c>
      <c r="G106" s="38"/>
    </row>
    <row r="107" spans="1:7" ht="27" thickBot="1" x14ac:dyDescent="0.45">
      <c r="A107" s="22"/>
      <c r="B107" s="36" t="s">
        <v>73</v>
      </c>
      <c r="C107" s="37">
        <v>2</v>
      </c>
      <c r="D107" s="37"/>
      <c r="E107" s="37">
        <f t="shared" si="3"/>
        <v>0</v>
      </c>
    </row>
    <row r="108" spans="1:7" ht="27" thickBot="1" x14ac:dyDescent="0.45">
      <c r="A108" s="22"/>
      <c r="B108" s="36" t="s">
        <v>74</v>
      </c>
      <c r="C108" s="37">
        <v>2</v>
      </c>
      <c r="D108" s="37"/>
      <c r="E108" s="37">
        <f t="shared" si="3"/>
        <v>0</v>
      </c>
    </row>
    <row r="109" spans="1:7" ht="27" thickBot="1" x14ac:dyDescent="0.45">
      <c r="A109" s="22"/>
      <c r="B109" s="36" t="s">
        <v>75</v>
      </c>
      <c r="C109" s="37">
        <v>3</v>
      </c>
      <c r="D109" s="37"/>
      <c r="E109" s="37">
        <f t="shared" si="3"/>
        <v>0</v>
      </c>
    </row>
    <row r="110" spans="1:7" ht="27" thickBot="1" x14ac:dyDescent="0.45">
      <c r="A110" s="22"/>
      <c r="B110" s="36" t="s">
        <v>76</v>
      </c>
      <c r="C110" s="37">
        <v>3</v>
      </c>
      <c r="D110" s="37"/>
      <c r="E110" s="37">
        <f t="shared" si="3"/>
        <v>0</v>
      </c>
    </row>
    <row r="111" spans="1:7" ht="27" thickBot="1" x14ac:dyDescent="0.45">
      <c r="A111" s="22"/>
      <c r="B111" s="36" t="s">
        <v>77</v>
      </c>
      <c r="C111" s="37">
        <v>3</v>
      </c>
      <c r="D111" s="37"/>
      <c r="E111" s="37">
        <f t="shared" si="3"/>
        <v>0</v>
      </c>
    </row>
    <row r="112" spans="1:7" ht="27" thickBot="1" x14ac:dyDescent="0.45">
      <c r="A112" s="22"/>
      <c r="B112" s="36" t="s">
        <v>31</v>
      </c>
      <c r="C112" s="37">
        <v>2</v>
      </c>
      <c r="D112" s="37"/>
      <c r="E112" s="37">
        <f t="shared" si="3"/>
        <v>0</v>
      </c>
    </row>
    <row r="113" spans="1:5" ht="27" thickBot="1" x14ac:dyDescent="0.45">
      <c r="A113" s="22"/>
      <c r="B113" s="36" t="s">
        <v>32</v>
      </c>
      <c r="C113" s="37">
        <v>2</v>
      </c>
      <c r="D113" s="37"/>
      <c r="E113" s="37">
        <f t="shared" si="3"/>
        <v>0</v>
      </c>
    </row>
    <row r="114" spans="1:5" ht="27" thickBot="1" x14ac:dyDescent="0.45">
      <c r="A114" s="22"/>
      <c r="B114" s="36" t="s">
        <v>33</v>
      </c>
      <c r="C114" s="37">
        <v>2</v>
      </c>
      <c r="D114" s="37"/>
      <c r="E114" s="37">
        <f t="shared" si="3"/>
        <v>0</v>
      </c>
    </row>
    <row r="115" spans="1:5" ht="27" thickBot="1" x14ac:dyDescent="0.45">
      <c r="A115" s="22"/>
      <c r="B115" s="36" t="s">
        <v>78</v>
      </c>
      <c r="C115" s="37">
        <v>2</v>
      </c>
      <c r="D115" s="37"/>
      <c r="E115" s="37">
        <f t="shared" si="3"/>
        <v>0</v>
      </c>
    </row>
    <row r="116" spans="1:5" ht="27" thickBot="1" x14ac:dyDescent="0.45">
      <c r="A116" s="22"/>
      <c r="B116" s="36" t="s">
        <v>79</v>
      </c>
      <c r="C116" s="37">
        <v>2</v>
      </c>
      <c r="D116" s="37"/>
      <c r="E116" s="37">
        <f t="shared" si="3"/>
        <v>0</v>
      </c>
    </row>
    <row r="117" spans="1:5" ht="27" thickBot="1" x14ac:dyDescent="0.45">
      <c r="A117" s="22"/>
      <c r="B117" s="36" t="s">
        <v>130</v>
      </c>
      <c r="C117" s="37">
        <v>20</v>
      </c>
      <c r="D117" s="37"/>
      <c r="E117" s="37">
        <f t="shared" si="3"/>
        <v>0</v>
      </c>
    </row>
    <row r="118" spans="1:5" ht="27" thickBot="1" x14ac:dyDescent="0.45">
      <c r="A118" s="22"/>
      <c r="B118" s="36" t="s">
        <v>80</v>
      </c>
      <c r="C118" s="37">
        <v>3</v>
      </c>
      <c r="D118" s="37"/>
      <c r="E118" s="37">
        <f t="shared" si="3"/>
        <v>0</v>
      </c>
    </row>
    <row r="119" spans="1:5" ht="27" thickBot="1" x14ac:dyDescent="0.45">
      <c r="A119" s="22"/>
      <c r="B119" s="36" t="s">
        <v>81</v>
      </c>
      <c r="C119" s="37">
        <v>40</v>
      </c>
      <c r="D119" s="37"/>
      <c r="E119" s="37">
        <f t="shared" si="3"/>
        <v>0</v>
      </c>
    </row>
    <row r="120" spans="1:5" ht="27" thickBot="1" x14ac:dyDescent="0.45">
      <c r="A120" s="22"/>
      <c r="B120" s="36" t="s">
        <v>82</v>
      </c>
      <c r="C120" s="37">
        <v>10</v>
      </c>
      <c r="D120" s="37"/>
      <c r="E120" s="37">
        <f t="shared" si="3"/>
        <v>0</v>
      </c>
    </row>
    <row r="121" spans="1:5" ht="27" thickBot="1" x14ac:dyDescent="0.45">
      <c r="A121" s="22"/>
      <c r="B121" s="36" t="s">
        <v>35</v>
      </c>
      <c r="C121" s="37">
        <v>2</v>
      </c>
      <c r="D121" s="37"/>
      <c r="E121" s="37">
        <f t="shared" si="3"/>
        <v>0</v>
      </c>
    </row>
    <row r="122" spans="1:5" ht="27" thickBot="1" x14ac:dyDescent="0.45">
      <c r="A122" s="22"/>
      <c r="B122" s="36" t="s">
        <v>36</v>
      </c>
      <c r="C122" s="37">
        <v>2</v>
      </c>
      <c r="D122" s="37"/>
      <c r="E122" s="37">
        <f t="shared" si="3"/>
        <v>0</v>
      </c>
    </row>
    <row r="123" spans="1:5" ht="27" thickBot="1" x14ac:dyDescent="0.45">
      <c r="A123" s="22"/>
      <c r="B123" s="36" t="s">
        <v>83</v>
      </c>
      <c r="C123" s="37">
        <v>2</v>
      </c>
      <c r="D123" s="37"/>
      <c r="E123" s="37">
        <f t="shared" si="3"/>
        <v>0</v>
      </c>
    </row>
    <row r="124" spans="1:5" ht="27" thickBot="1" x14ac:dyDescent="0.45">
      <c r="A124" s="22"/>
      <c r="B124" s="36" t="s">
        <v>84</v>
      </c>
      <c r="C124" s="37">
        <v>2</v>
      </c>
      <c r="D124" s="37"/>
      <c r="E124" s="37">
        <f t="shared" si="3"/>
        <v>0</v>
      </c>
    </row>
    <row r="125" spans="1:5" ht="27" thickBot="1" x14ac:dyDescent="0.45">
      <c r="A125" s="22"/>
      <c r="B125" s="34" t="s">
        <v>85</v>
      </c>
      <c r="C125" s="35">
        <v>1</v>
      </c>
      <c r="D125" s="35">
        <v>12000</v>
      </c>
      <c r="E125" s="35">
        <f t="shared" si="3"/>
        <v>12000</v>
      </c>
    </row>
    <row r="126" spans="1:5" ht="27" thickBot="1" x14ac:dyDescent="0.45">
      <c r="A126" s="22"/>
      <c r="B126" s="34" t="s">
        <v>86</v>
      </c>
      <c r="C126" s="35">
        <v>1</v>
      </c>
      <c r="D126" s="35">
        <v>8000</v>
      </c>
      <c r="E126" s="35">
        <f t="shared" si="3"/>
        <v>8000</v>
      </c>
    </row>
    <row r="127" spans="1:5" ht="27" thickBot="1" x14ac:dyDescent="0.45">
      <c r="A127" s="22"/>
      <c r="B127" s="36" t="s">
        <v>132</v>
      </c>
      <c r="C127" s="37">
        <v>2</v>
      </c>
      <c r="D127" s="37"/>
      <c r="E127" s="37">
        <f t="shared" si="3"/>
        <v>0</v>
      </c>
    </row>
    <row r="128" spans="1:5" ht="27" thickBot="1" x14ac:dyDescent="0.45">
      <c r="A128" s="22"/>
      <c r="B128" s="36" t="s">
        <v>134</v>
      </c>
      <c r="C128" s="37">
        <v>2</v>
      </c>
      <c r="D128" s="37"/>
      <c r="E128" s="37">
        <f t="shared" si="3"/>
        <v>0</v>
      </c>
    </row>
    <row r="129" spans="1:5" ht="27" thickBot="1" x14ac:dyDescent="0.45">
      <c r="A129" s="22"/>
      <c r="B129" s="36" t="s">
        <v>131</v>
      </c>
      <c r="C129" s="37">
        <v>4</v>
      </c>
      <c r="D129" s="37"/>
      <c r="E129" s="37">
        <f t="shared" si="3"/>
        <v>0</v>
      </c>
    </row>
    <row r="130" spans="1:5" ht="27" thickBot="1" x14ac:dyDescent="0.45">
      <c r="A130" s="22"/>
      <c r="B130" s="36" t="s">
        <v>133</v>
      </c>
      <c r="C130" s="37">
        <v>4</v>
      </c>
      <c r="D130" s="37"/>
      <c r="E130" s="37">
        <f t="shared" si="3"/>
        <v>0</v>
      </c>
    </row>
    <row r="131" spans="1:5" ht="27" thickBot="1" x14ac:dyDescent="0.45">
      <c r="A131" s="22"/>
      <c r="B131" s="36" t="s">
        <v>87</v>
      </c>
      <c r="C131" s="37">
        <v>8</v>
      </c>
      <c r="D131" s="37"/>
      <c r="E131" s="37">
        <f t="shared" si="3"/>
        <v>0</v>
      </c>
    </row>
    <row r="132" spans="1:5" ht="27" thickBot="1" x14ac:dyDescent="0.45">
      <c r="A132" s="22"/>
      <c r="B132" s="36" t="s">
        <v>34</v>
      </c>
      <c r="C132" s="37">
        <v>8</v>
      </c>
      <c r="D132" s="37"/>
      <c r="E132" s="37">
        <f t="shared" si="3"/>
        <v>0</v>
      </c>
    </row>
    <row r="133" spans="1:5" ht="27" thickBot="1" x14ac:dyDescent="0.45">
      <c r="A133" s="22"/>
      <c r="B133" s="36" t="s">
        <v>88</v>
      </c>
      <c r="C133" s="37">
        <v>2</v>
      </c>
      <c r="D133" s="37"/>
      <c r="E133" s="37">
        <f t="shared" si="3"/>
        <v>0</v>
      </c>
    </row>
    <row r="134" spans="1:5" ht="27" thickBot="1" x14ac:dyDescent="0.45">
      <c r="A134" s="22"/>
      <c r="B134" s="36" t="s">
        <v>89</v>
      </c>
      <c r="C134" s="37">
        <v>2</v>
      </c>
      <c r="D134" s="37"/>
      <c r="E134" s="37">
        <f t="shared" si="3"/>
        <v>0</v>
      </c>
    </row>
    <row r="135" spans="1:5" ht="27" thickBot="1" x14ac:dyDescent="0.45">
      <c r="A135" s="22"/>
      <c r="B135" s="36" t="s">
        <v>97</v>
      </c>
      <c r="C135" s="37">
        <v>45</v>
      </c>
      <c r="D135" s="37"/>
      <c r="E135" s="37">
        <f t="shared" si="3"/>
        <v>0</v>
      </c>
    </row>
    <row r="136" spans="1:5" ht="27" thickBot="1" x14ac:dyDescent="0.45">
      <c r="A136" s="22"/>
      <c r="B136" s="36" t="s">
        <v>94</v>
      </c>
      <c r="C136" s="37">
        <v>22</v>
      </c>
      <c r="D136" s="37"/>
      <c r="E136" s="37">
        <f t="shared" si="3"/>
        <v>0</v>
      </c>
    </row>
    <row r="137" spans="1:5" ht="27" thickBot="1" x14ac:dyDescent="0.45">
      <c r="A137" s="22"/>
      <c r="B137" s="36" t="s">
        <v>135</v>
      </c>
      <c r="C137" s="37">
        <v>2</v>
      </c>
      <c r="D137" s="37"/>
      <c r="E137" s="37">
        <f t="shared" si="3"/>
        <v>0</v>
      </c>
    </row>
    <row r="138" spans="1:5" ht="27" thickBot="1" x14ac:dyDescent="0.45">
      <c r="A138" s="22"/>
      <c r="B138" s="36" t="s">
        <v>90</v>
      </c>
      <c r="C138" s="37">
        <v>1</v>
      </c>
      <c r="D138" s="37"/>
      <c r="E138" s="37">
        <f t="shared" si="3"/>
        <v>0</v>
      </c>
    </row>
    <row r="139" spans="1:5" ht="27" thickBot="1" x14ac:dyDescent="0.45">
      <c r="A139" s="22"/>
      <c r="B139" s="36" t="s">
        <v>91</v>
      </c>
      <c r="C139" s="37">
        <v>1</v>
      </c>
      <c r="D139" s="37"/>
      <c r="E139" s="37">
        <f t="shared" si="3"/>
        <v>0</v>
      </c>
    </row>
    <row r="140" spans="1:5" ht="27" thickBot="1" x14ac:dyDescent="0.45">
      <c r="A140" s="22"/>
      <c r="B140" s="36" t="s">
        <v>92</v>
      </c>
      <c r="C140" s="37">
        <v>1</v>
      </c>
      <c r="D140" s="37"/>
      <c r="E140" s="37">
        <f t="shared" si="3"/>
        <v>0</v>
      </c>
    </row>
    <row r="141" spans="1:5" ht="27" thickBot="1" x14ac:dyDescent="0.45">
      <c r="A141" s="22"/>
      <c r="B141" s="36" t="s">
        <v>93</v>
      </c>
      <c r="C141" s="37">
        <v>1</v>
      </c>
      <c r="D141" s="37"/>
      <c r="E141" s="37">
        <f t="shared" si="3"/>
        <v>0</v>
      </c>
    </row>
    <row r="142" spans="1:5" ht="27" thickBot="1" x14ac:dyDescent="0.45">
      <c r="A142" s="22"/>
      <c r="B142" s="10" t="s">
        <v>95</v>
      </c>
      <c r="C142" s="16">
        <v>1</v>
      </c>
      <c r="D142" s="16">
        <v>13000</v>
      </c>
      <c r="E142" s="16">
        <f t="shared" si="3"/>
        <v>13000</v>
      </c>
    </row>
    <row r="143" spans="1:5" ht="27" thickBot="1" x14ac:dyDescent="0.45">
      <c r="A143" s="22"/>
      <c r="B143" s="10"/>
      <c r="C143" s="16"/>
      <c r="D143" s="16"/>
      <c r="E143" s="16">
        <f t="shared" si="3"/>
        <v>0</v>
      </c>
    </row>
    <row r="144" spans="1:5" ht="27" thickBot="1" x14ac:dyDescent="0.45">
      <c r="A144" s="22"/>
      <c r="B144" s="9" t="s">
        <v>98</v>
      </c>
      <c r="C144" s="16"/>
      <c r="D144" s="16"/>
      <c r="E144" s="19">
        <f>SUM(E102:E143)</f>
        <v>145000</v>
      </c>
    </row>
    <row r="145" spans="1:7" ht="27" thickBot="1" x14ac:dyDescent="0.45">
      <c r="A145" s="22"/>
      <c r="B145" s="9"/>
      <c r="C145" s="16"/>
      <c r="D145" s="16"/>
      <c r="E145" s="16">
        <f t="shared" ref="E145" si="4">D145*C145</f>
        <v>0</v>
      </c>
    </row>
    <row r="146" spans="1:7" ht="27" thickBot="1" x14ac:dyDescent="0.45">
      <c r="A146" s="22"/>
      <c r="B146" s="9" t="s">
        <v>38</v>
      </c>
      <c r="C146" s="16"/>
      <c r="D146" s="16"/>
      <c r="E146" s="16">
        <f t="shared" si="3"/>
        <v>0</v>
      </c>
    </row>
    <row r="147" spans="1:7" ht="27" thickBot="1" x14ac:dyDescent="0.45">
      <c r="A147" s="22"/>
      <c r="B147" s="9"/>
      <c r="C147" s="16"/>
      <c r="D147" s="16"/>
      <c r="E147" s="16">
        <f t="shared" si="3"/>
        <v>0</v>
      </c>
      <c r="G147" s="38"/>
    </row>
    <row r="148" spans="1:7" ht="27" thickBot="1" x14ac:dyDescent="0.45">
      <c r="A148" s="22"/>
      <c r="B148" s="10" t="s">
        <v>99</v>
      </c>
      <c r="C148" s="16">
        <v>3</v>
      </c>
      <c r="D148" s="16">
        <v>8000</v>
      </c>
      <c r="E148" s="16">
        <f t="shared" si="3"/>
        <v>24000</v>
      </c>
    </row>
    <row r="149" spans="1:7" ht="27" thickBot="1" x14ac:dyDescent="0.45">
      <c r="A149" s="22"/>
      <c r="B149" s="10" t="s">
        <v>100</v>
      </c>
      <c r="C149" s="16">
        <v>6</v>
      </c>
      <c r="D149" s="16">
        <v>1000</v>
      </c>
      <c r="E149" s="16">
        <f t="shared" si="3"/>
        <v>6000</v>
      </c>
    </row>
    <row r="150" spans="1:7" ht="27" thickBot="1" x14ac:dyDescent="0.45">
      <c r="A150" s="22"/>
      <c r="B150" s="10" t="s">
        <v>101</v>
      </c>
      <c r="C150" s="16">
        <v>12</v>
      </c>
      <c r="D150" s="16">
        <v>1500</v>
      </c>
      <c r="E150" s="16">
        <f t="shared" si="3"/>
        <v>18000</v>
      </c>
    </row>
    <row r="151" spans="1:7" ht="27" thickBot="1" x14ac:dyDescent="0.45">
      <c r="A151" s="22"/>
      <c r="B151" s="10" t="s">
        <v>102</v>
      </c>
      <c r="C151" s="16">
        <v>6</v>
      </c>
      <c r="D151" s="16">
        <v>450</v>
      </c>
      <c r="E151" s="16">
        <f t="shared" si="3"/>
        <v>2700</v>
      </c>
    </row>
    <row r="152" spans="1:7" ht="27" thickBot="1" x14ac:dyDescent="0.45">
      <c r="A152" s="22"/>
      <c r="B152" s="10" t="s">
        <v>103</v>
      </c>
      <c r="C152" s="16">
        <v>12</v>
      </c>
      <c r="D152" s="16">
        <v>200</v>
      </c>
      <c r="E152" s="16">
        <f t="shared" si="3"/>
        <v>2400</v>
      </c>
    </row>
    <row r="153" spans="1:7" ht="27" thickBot="1" x14ac:dyDescent="0.45">
      <c r="A153" s="22"/>
      <c r="B153" s="8" t="s">
        <v>104</v>
      </c>
      <c r="C153" s="16">
        <v>12</v>
      </c>
      <c r="D153" s="16">
        <v>200</v>
      </c>
      <c r="E153" s="16">
        <f t="shared" si="3"/>
        <v>2400</v>
      </c>
    </row>
    <row r="154" spans="1:7" ht="27" thickBot="1" x14ac:dyDescent="0.45">
      <c r="A154" s="22"/>
      <c r="B154" s="8" t="s">
        <v>58</v>
      </c>
      <c r="C154" s="16">
        <v>5</v>
      </c>
      <c r="D154" s="16">
        <v>2000</v>
      </c>
      <c r="E154" s="16">
        <f t="shared" si="3"/>
        <v>10000</v>
      </c>
    </row>
    <row r="155" spans="1:7" ht="27" thickBot="1" x14ac:dyDescent="0.45">
      <c r="A155" s="22"/>
      <c r="B155" s="8" t="s">
        <v>39</v>
      </c>
      <c r="C155" s="16">
        <v>12</v>
      </c>
      <c r="D155" s="16">
        <v>2000</v>
      </c>
      <c r="E155" s="16">
        <f t="shared" si="3"/>
        <v>24000</v>
      </c>
    </row>
    <row r="156" spans="1:7" ht="27" thickBot="1" x14ac:dyDescent="0.45">
      <c r="A156" s="22"/>
      <c r="B156" s="33" t="s">
        <v>137</v>
      </c>
      <c r="C156" s="32">
        <v>6</v>
      </c>
      <c r="D156" s="32">
        <v>15000</v>
      </c>
      <c r="E156" s="32">
        <f>D156*C156</f>
        <v>90000</v>
      </c>
    </row>
    <row r="157" spans="1:7" ht="27" thickBot="1" x14ac:dyDescent="0.45">
      <c r="A157" s="22"/>
      <c r="B157" s="8"/>
      <c r="C157" s="16"/>
      <c r="D157" s="16"/>
      <c r="E157" s="16"/>
    </row>
    <row r="158" spans="1:7" ht="27" thickBot="1" x14ac:dyDescent="0.45">
      <c r="A158" s="22"/>
      <c r="B158" s="9" t="s">
        <v>105</v>
      </c>
      <c r="C158" s="16"/>
      <c r="D158" s="16"/>
      <c r="E158" s="19">
        <f>SUM(E145:E156)</f>
        <v>179500</v>
      </c>
    </row>
    <row r="159" spans="1:7" ht="27" thickBot="1" x14ac:dyDescent="0.45">
      <c r="A159" s="22"/>
      <c r="B159" s="8"/>
      <c r="C159" s="16"/>
      <c r="D159" s="16"/>
      <c r="E159" s="16">
        <f t="shared" si="3"/>
        <v>0</v>
      </c>
    </row>
    <row r="160" spans="1:7" ht="27" thickBot="1" x14ac:dyDescent="0.45">
      <c r="A160" s="22"/>
      <c r="B160" s="8"/>
      <c r="C160" s="16"/>
      <c r="D160" s="16"/>
      <c r="E160" s="16"/>
    </row>
    <row r="161" spans="1:5" ht="27" thickBot="1" x14ac:dyDescent="0.45">
      <c r="A161" s="22"/>
      <c r="B161" s="27" t="s">
        <v>106</v>
      </c>
      <c r="C161" s="16"/>
      <c r="D161" s="16"/>
      <c r="E161" s="16"/>
    </row>
    <row r="162" spans="1:5" ht="27" thickBot="1" x14ac:dyDescent="0.45">
      <c r="A162" s="22"/>
      <c r="B162" s="27"/>
      <c r="C162" s="16"/>
      <c r="D162" s="16"/>
      <c r="E162" s="16"/>
    </row>
    <row r="163" spans="1:5" ht="27" thickBot="1" x14ac:dyDescent="0.45">
      <c r="A163" s="22"/>
      <c r="B163" s="8" t="s">
        <v>107</v>
      </c>
      <c r="C163" s="16">
        <v>2</v>
      </c>
      <c r="D163" s="16"/>
      <c r="E163" s="16">
        <f t="shared" si="3"/>
        <v>0</v>
      </c>
    </row>
    <row r="164" spans="1:5" ht="27" thickBot="1" x14ac:dyDescent="0.45">
      <c r="A164" s="22"/>
      <c r="B164" s="8" t="s">
        <v>109</v>
      </c>
      <c r="C164" s="16">
        <v>10</v>
      </c>
      <c r="D164" s="16"/>
      <c r="E164" s="16">
        <f t="shared" si="3"/>
        <v>0</v>
      </c>
    </row>
    <row r="165" spans="1:5" ht="27" thickBot="1" x14ac:dyDescent="0.45">
      <c r="A165" s="22"/>
      <c r="B165" s="8" t="s">
        <v>108</v>
      </c>
      <c r="C165" s="16">
        <v>16</v>
      </c>
      <c r="D165" s="16"/>
      <c r="E165" s="16">
        <f t="shared" si="3"/>
        <v>0</v>
      </c>
    </row>
    <row r="166" spans="1:5" ht="27" thickBot="1" x14ac:dyDescent="0.45">
      <c r="A166" s="22"/>
      <c r="B166" s="8" t="s">
        <v>110</v>
      </c>
      <c r="C166" s="16">
        <v>6</v>
      </c>
      <c r="D166" s="16"/>
      <c r="E166" s="16">
        <f t="shared" si="3"/>
        <v>0</v>
      </c>
    </row>
    <row r="167" spans="1:5" ht="27" thickBot="1" x14ac:dyDescent="0.45">
      <c r="A167" s="22"/>
      <c r="B167" s="8" t="s">
        <v>111</v>
      </c>
      <c r="C167" s="16">
        <v>42</v>
      </c>
      <c r="D167" s="16"/>
      <c r="E167" s="16">
        <f t="shared" si="3"/>
        <v>0</v>
      </c>
    </row>
    <row r="168" spans="1:5" ht="27" thickBot="1" x14ac:dyDescent="0.45">
      <c r="A168" s="22"/>
      <c r="B168" s="30" t="s">
        <v>112</v>
      </c>
      <c r="C168" s="31">
        <v>35</v>
      </c>
      <c r="D168" s="32"/>
      <c r="E168" s="32">
        <f t="shared" si="3"/>
        <v>0</v>
      </c>
    </row>
    <row r="169" spans="1:5" ht="27" thickBot="1" x14ac:dyDescent="0.45">
      <c r="A169" s="22"/>
      <c r="B169" s="10" t="s">
        <v>113</v>
      </c>
      <c r="C169" s="17">
        <v>3</v>
      </c>
      <c r="D169" s="16"/>
      <c r="E169" s="16">
        <f t="shared" si="3"/>
        <v>0</v>
      </c>
    </row>
    <row r="170" spans="1:5" ht="27" thickBot="1" x14ac:dyDescent="0.45">
      <c r="A170" s="22"/>
      <c r="B170" s="10"/>
      <c r="C170" s="17"/>
      <c r="D170" s="16"/>
      <c r="E170" s="16"/>
    </row>
    <row r="171" spans="1:5" ht="27" thickBot="1" x14ac:dyDescent="0.45">
      <c r="A171" s="22"/>
      <c r="B171" s="9" t="s">
        <v>114</v>
      </c>
      <c r="C171" s="16"/>
      <c r="D171" s="16"/>
      <c r="E171" s="19">
        <f>SUM(E163:E170)</f>
        <v>0</v>
      </c>
    </row>
    <row r="172" spans="1:5" ht="27" thickBot="1" x14ac:dyDescent="0.45">
      <c r="A172" s="22"/>
      <c r="B172" s="9"/>
      <c r="C172" s="17"/>
      <c r="D172" s="16"/>
      <c r="E172" s="16"/>
    </row>
    <row r="173" spans="1:5" ht="27" thickBot="1" x14ac:dyDescent="0.45">
      <c r="A173" s="22"/>
      <c r="B173" s="9"/>
      <c r="C173" s="16"/>
      <c r="D173" s="16"/>
      <c r="E173" s="28"/>
    </row>
    <row r="174" spans="1:5" ht="29.25" thickBot="1" x14ac:dyDescent="0.5">
      <c r="A174" s="22"/>
      <c r="B174" s="9" t="s">
        <v>40</v>
      </c>
      <c r="C174" s="16"/>
      <c r="D174" s="16"/>
      <c r="E174" s="29">
        <f>E158+E144+E99+E87+E76+E59+E40+E30+E171</f>
        <v>13641425</v>
      </c>
    </row>
    <row r="175" spans="1:5" ht="27" thickBot="1" x14ac:dyDescent="0.45">
      <c r="A175" s="22"/>
      <c r="B175" s="8"/>
      <c r="C175" s="16"/>
      <c r="D175" s="16"/>
      <c r="E175" s="16"/>
    </row>
    <row r="176" spans="1:5" ht="26.25" x14ac:dyDescent="0.4">
      <c r="A176" s="24"/>
      <c r="B176" s="3"/>
      <c r="C176" s="13"/>
      <c r="D176" s="13"/>
      <c r="E176" s="13"/>
    </row>
    <row r="177" spans="1:2" ht="16.5" x14ac:dyDescent="0.25">
      <c r="A177" s="25"/>
    </row>
    <row r="178" spans="1:2" ht="16.5" x14ac:dyDescent="0.25">
      <c r="A178" s="25"/>
    </row>
    <row r="179" spans="1:2" ht="16.5" x14ac:dyDescent="0.25">
      <c r="A179" s="25"/>
    </row>
    <row r="180" spans="1:2" ht="16.5" x14ac:dyDescent="0.25">
      <c r="A180" s="25"/>
    </row>
    <row r="181" spans="1:2" ht="16.5" x14ac:dyDescent="0.25">
      <c r="A181" s="25"/>
    </row>
    <row r="182" spans="1:2" ht="16.5" x14ac:dyDescent="0.25">
      <c r="A182" s="25"/>
    </row>
    <row r="183" spans="1:2" ht="16.5" x14ac:dyDescent="0.25">
      <c r="A183" s="25"/>
    </row>
    <row r="184" spans="1:2" ht="16.5" x14ac:dyDescent="0.25">
      <c r="A184" s="25"/>
    </row>
    <row r="185" spans="1:2" ht="16.5" x14ac:dyDescent="0.25">
      <c r="A185" s="25"/>
    </row>
    <row r="186" spans="1:2" ht="16.5" x14ac:dyDescent="0.25">
      <c r="A186" s="25"/>
    </row>
    <row r="187" spans="1:2" ht="16.5" x14ac:dyDescent="0.25">
      <c r="A187" s="25"/>
    </row>
    <row r="188" spans="1:2" ht="16.5" x14ac:dyDescent="0.25">
      <c r="A188" s="25"/>
    </row>
    <row r="189" spans="1:2" ht="16.5" x14ac:dyDescent="0.25">
      <c r="A189" s="25"/>
    </row>
    <row r="190" spans="1:2" ht="16.5" x14ac:dyDescent="0.25">
      <c r="A190" s="25"/>
    </row>
    <row r="191" spans="1:2" ht="17.25" thickBot="1" x14ac:dyDescent="0.3">
      <c r="A191" s="25"/>
      <c r="B191" s="11"/>
    </row>
    <row r="192" spans="1:2" ht="16.5" x14ac:dyDescent="0.25">
      <c r="A192" s="25"/>
    </row>
    <row r="193" spans="1:1" ht="16.5" x14ac:dyDescent="0.25">
      <c r="A193" s="25"/>
    </row>
    <row r="194" spans="1:1" ht="16.5" x14ac:dyDescent="0.25">
      <c r="A194" s="25"/>
    </row>
    <row r="195" spans="1:1" ht="16.5" x14ac:dyDescent="0.25">
      <c r="A195" s="25"/>
    </row>
    <row r="196" spans="1:1" ht="16.5" x14ac:dyDescent="0.25">
      <c r="A196" s="25"/>
    </row>
    <row r="197" spans="1:1" ht="16.5" x14ac:dyDescent="0.25">
      <c r="A197" s="25"/>
    </row>
    <row r="198" spans="1:1" ht="16.5" x14ac:dyDescent="0.25">
      <c r="A198" s="25"/>
    </row>
    <row r="199" spans="1:1" ht="16.5" x14ac:dyDescent="0.25">
      <c r="A199" s="25"/>
    </row>
    <row r="200" spans="1:1" ht="16.5" x14ac:dyDescent="0.25">
      <c r="A200" s="25"/>
    </row>
    <row r="201" spans="1:1" ht="16.5" x14ac:dyDescent="0.25">
      <c r="A201" s="25"/>
    </row>
    <row r="202" spans="1:1" ht="16.5" x14ac:dyDescent="0.25">
      <c r="A202" s="25"/>
    </row>
    <row r="203" spans="1:1" ht="16.5" x14ac:dyDescent="0.25">
      <c r="A203" s="25"/>
    </row>
    <row r="204" spans="1:1" ht="16.5" x14ac:dyDescent="0.25">
      <c r="A204" s="25" t="s">
        <v>138</v>
      </c>
    </row>
  </sheetData>
  <mergeCells count="3">
    <mergeCell ref="A3:E3"/>
    <mergeCell ref="A4:E4"/>
    <mergeCell ref="A8:E8"/>
  </mergeCells>
  <pageMargins left="0.7" right="0.7" top="0.75" bottom="0.75" header="0.3" footer="0.3"/>
  <pageSetup paperSize="9" scale="4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B8"/>
  <sheetViews>
    <sheetView workbookViewId="0">
      <selection activeCell="B9" sqref="B9"/>
    </sheetView>
  </sheetViews>
  <sheetFormatPr baseColWidth="10" defaultRowHeight="15" x14ac:dyDescent="0.25"/>
  <sheetData>
    <row r="4" spans="2:2" x14ac:dyDescent="0.25">
      <c r="B4">
        <f>(3*12)*7</f>
        <v>252</v>
      </c>
    </row>
    <row r="6" spans="2:2" x14ac:dyDescent="0.25">
      <c r="B6">
        <f>0.77+0.77+1.3+1.3+1.3</f>
        <v>5.4399999999999995</v>
      </c>
    </row>
    <row r="8" spans="2:2" x14ac:dyDescent="0.25">
      <c r="B8">
        <f>1.3+1.3+1.3+1.3+0.82+0.15</f>
        <v>6.1700000000000008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Bouba de Dim-Ad</cp:lastModifiedBy>
  <cp:lastPrinted>2022-10-10T23:49:51Z</cp:lastPrinted>
  <dcterms:created xsi:type="dcterms:W3CDTF">2022-09-27T11:56:22Z</dcterms:created>
  <dcterms:modified xsi:type="dcterms:W3CDTF">2022-10-11T11:17:27Z</dcterms:modified>
</cp:coreProperties>
</file>