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boles/Michael/Coding/2020/Insight/Project/Growth accounting/Spreadsheets/"/>
    </mc:Choice>
  </mc:AlternateContent>
  <xr:revisionPtr revIDLastSave="0" documentId="8_{69444421-BECB-A74F-AC6E-E397D815741E}" xr6:coauthVersionLast="45" xr6:coauthVersionMax="45" xr10:uidLastSave="{00000000-0000-0000-0000-000000000000}"/>
  <bookViews>
    <workbookView xWindow="2400" yWindow="760" windowWidth="33600" windowHeight="20540" xr2:uid="{279B3B74-844C-814E-B9E9-985D5A0FCF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  <c r="D3" i="1"/>
  <c r="B4" i="1"/>
  <c r="B5" i="1"/>
  <c r="B6" i="1"/>
  <c r="B7" i="1"/>
  <c r="B8" i="1"/>
  <c r="B9" i="1"/>
  <c r="C9" i="1" s="1"/>
  <c r="B10" i="1"/>
  <c r="B11" i="1"/>
  <c r="B12" i="1"/>
  <c r="C12" i="1" s="1"/>
  <c r="B13" i="1"/>
  <c r="B14" i="1"/>
  <c r="B15" i="1"/>
  <c r="B16" i="1"/>
  <c r="B17" i="1"/>
  <c r="B18" i="1"/>
  <c r="B19" i="1"/>
  <c r="B20" i="1"/>
  <c r="C20" i="1" s="1"/>
  <c r="B21" i="1"/>
  <c r="C21" i="1" s="1"/>
  <c r="B22" i="1"/>
  <c r="B23" i="1"/>
  <c r="B24" i="1"/>
  <c r="C24" i="1" s="1"/>
  <c r="B25" i="1"/>
  <c r="B26" i="1"/>
  <c r="C27" i="1" s="1"/>
  <c r="B27" i="1"/>
  <c r="B28" i="1"/>
  <c r="B29" i="1"/>
  <c r="B30" i="1"/>
  <c r="B31" i="1"/>
  <c r="B32" i="1"/>
  <c r="C32" i="1" s="1"/>
  <c r="B33" i="1"/>
  <c r="C33" i="1" s="1"/>
  <c r="B34" i="1"/>
  <c r="B35" i="1"/>
  <c r="B36" i="1"/>
  <c r="C36" i="1" s="1"/>
  <c r="B37" i="1"/>
  <c r="B38" i="1"/>
  <c r="C39" i="1" s="1"/>
  <c r="B39" i="1"/>
  <c r="B40" i="1"/>
  <c r="B41" i="1"/>
  <c r="B42" i="1"/>
  <c r="B43" i="1"/>
  <c r="B44" i="1"/>
  <c r="B45" i="1"/>
  <c r="B46" i="1"/>
  <c r="B47" i="1"/>
  <c r="B48" i="1"/>
  <c r="C48" i="1" s="1"/>
  <c r="B49" i="1"/>
  <c r="B50" i="1"/>
  <c r="B51" i="1"/>
  <c r="B3" i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C51" i="1"/>
  <c r="C11" i="1"/>
  <c r="C14" i="1"/>
  <c r="C47" i="1"/>
  <c r="C35" i="1"/>
  <c r="C46" i="1"/>
  <c r="C23" i="1"/>
  <c r="C49" i="1"/>
  <c r="C37" i="1"/>
  <c r="C25" i="1"/>
  <c r="C13" i="1"/>
  <c r="C10" i="1"/>
  <c r="C44" i="1"/>
  <c r="C31" i="1"/>
  <c r="C42" i="1"/>
  <c r="C30" i="1"/>
  <c r="C18" i="1"/>
  <c r="C6" i="1"/>
  <c r="C34" i="1"/>
  <c r="C45" i="1"/>
  <c r="C8" i="1"/>
  <c r="C43" i="1"/>
  <c r="C41" i="1"/>
  <c r="C29" i="1"/>
  <c r="C17" i="1"/>
  <c r="C5" i="1"/>
  <c r="C19" i="1"/>
  <c r="C7" i="1"/>
  <c r="C3" i="1"/>
  <c r="C40" i="1"/>
  <c r="C28" i="1"/>
  <c r="C16" i="1"/>
  <c r="C4" i="1"/>
  <c r="C22" i="1"/>
  <c r="C15" i="1"/>
  <c r="C50" i="1"/>
  <c r="C38" i="1"/>
  <c r="C26" i="1"/>
</calcChain>
</file>

<file path=xl/sharedStrings.xml><?xml version="1.0" encoding="utf-8"?>
<sst xmlns="http://schemas.openxmlformats.org/spreadsheetml/2006/main" count="8" uniqueCount="8">
  <si>
    <t>Total user base</t>
  </si>
  <si>
    <t>New users</t>
  </si>
  <si>
    <t>Active users</t>
  </si>
  <si>
    <t>Churned users</t>
  </si>
  <si>
    <t>Viral coefficient</t>
  </si>
  <si>
    <t>Time (days)</t>
  </si>
  <si>
    <t>Cycle time (days)</t>
  </si>
  <si>
    <t>Retention rate (first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</si>
</sst>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user 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Sheet1!$B$2:$B$52</c:f>
              <c:numCache>
                <c:formatCode>0.00</c:formatCode>
                <c:ptCount val="51"/>
                <c:pt idx="0" formatCode="General">
                  <c:v>1</c:v>
                </c:pt>
                <c:pt idx="1">
                  <c:v>1.2281977629563663</c:v>
                </c:pt>
                <c:pt idx="2">
                  <c:v>1.4668103697163897</c:v>
                </c:pt>
                <c:pt idx="3">
                  <c:v>1.7163131490915795</c:v>
                </c:pt>
                <c:pt idx="4">
                  <c:v>1.9772031236877314</c:v>
                </c:pt>
                <c:pt idx="5">
                  <c:v>2.25</c:v>
                </c:pt>
                <c:pt idx="6">
                  <c:v>2.5352472036954579</c:v>
                </c:pt>
                <c:pt idx="7">
                  <c:v>2.8335129621454875</c:v>
                </c:pt>
                <c:pt idx="8">
                  <c:v>3.1453914363644744</c:v>
                </c:pt>
                <c:pt idx="9">
                  <c:v>3.4715039046096638</c:v>
                </c:pt>
                <c:pt idx="10">
                  <c:v>3.8125</c:v>
                </c:pt>
                <c:pt idx="11">
                  <c:v>4.1690590046193226</c:v>
                </c:pt>
                <c:pt idx="12">
                  <c:v>4.5418912026818603</c:v>
                </c:pt>
                <c:pt idx="13">
                  <c:v>4.9317392954555928</c:v>
                </c:pt>
                <c:pt idx="14">
                  <c:v>5.3393798807620794</c:v>
                </c:pt>
                <c:pt idx="15">
                  <c:v>5.765625</c:v>
                </c:pt>
                <c:pt idx="16">
                  <c:v>6.2113237557741527</c:v>
                </c:pt>
                <c:pt idx="17">
                  <c:v>6.6773640033523254</c:v>
                </c:pt>
                <c:pt idx="18">
                  <c:v>7.1646741193194892</c:v>
                </c:pt>
                <c:pt idx="19">
                  <c:v>7.6742248509525997</c:v>
                </c:pt>
                <c:pt idx="20">
                  <c:v>8.20703125</c:v>
                </c:pt>
                <c:pt idx="21">
                  <c:v>8.7641546947176909</c:v>
                </c:pt>
                <c:pt idx="22">
                  <c:v>9.3467050041904063</c:v>
                </c:pt>
                <c:pt idx="23">
                  <c:v>9.9558426491493623</c:v>
                </c:pt>
                <c:pt idx="24">
                  <c:v>10.592781063690749</c:v>
                </c:pt>
                <c:pt idx="25">
                  <c:v>11.2587890625</c:v>
                </c:pt>
                <c:pt idx="26">
                  <c:v>11.955193368397117</c:v>
                </c:pt>
                <c:pt idx="27">
                  <c:v>12.683381255238011</c:v>
                </c:pt>
                <c:pt idx="28">
                  <c:v>13.444803311436704</c:v>
                </c:pt>
                <c:pt idx="29">
                  <c:v>14.240976329613439</c:v>
                </c:pt>
                <c:pt idx="30">
                  <c:v>15.073486328125</c:v>
                </c:pt>
                <c:pt idx="31">
                  <c:v>15.943991710496395</c:v>
                </c:pt>
                <c:pt idx="32">
                  <c:v>16.854226569047512</c:v>
                </c:pt>
                <c:pt idx="33">
                  <c:v>17.806004139295879</c:v>
                </c:pt>
                <c:pt idx="34">
                  <c:v>18.801220412016797</c:v>
                </c:pt>
                <c:pt idx="35">
                  <c:v>19.84185791015625</c:v>
                </c:pt>
                <c:pt idx="36">
                  <c:v>20.929989638120485</c:v>
                </c:pt>
                <c:pt idx="37">
                  <c:v>22.06778321130939</c:v>
                </c:pt>
                <c:pt idx="38">
                  <c:v>23.257505174119849</c:v>
                </c:pt>
                <c:pt idx="39">
                  <c:v>24.501525515021001</c:v>
                </c:pt>
                <c:pt idx="40">
                  <c:v>25.802322387695312</c:v>
                </c:pt>
                <c:pt idx="41">
                  <c:v>27.162487047650608</c:v>
                </c:pt>
                <c:pt idx="42">
                  <c:v>28.584729014136734</c:v>
                </c:pt>
                <c:pt idx="43">
                  <c:v>30.07188146764981</c:v>
                </c:pt>
                <c:pt idx="44">
                  <c:v>31.626906893776251</c:v>
                </c:pt>
                <c:pt idx="45">
                  <c:v>33.252902984619141</c:v>
                </c:pt>
                <c:pt idx="46">
                  <c:v>34.953108809563254</c:v>
                </c:pt>
                <c:pt idx="47">
                  <c:v>36.730911267670919</c:v>
                </c:pt>
                <c:pt idx="48">
                  <c:v>38.589851834562261</c:v>
                </c:pt>
                <c:pt idx="49">
                  <c:v>40.53363361722031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85-C34D-9D4A-7239063AD03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New users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Sheet1!$C$2:$C$52</c:f>
              <c:numCache>
                <c:formatCode>0.00</c:formatCode>
                <c:ptCount val="51"/>
                <c:pt idx="0" formatCode="General">
                  <c:v>1</c:v>
                </c:pt>
                <c:pt idx="1">
                  <c:v>0.22819776295636629</c:v>
                </c:pt>
                <c:pt idx="2">
                  <c:v>0.23861260676002338</c:v>
                </c:pt>
                <c:pt idx="3">
                  <c:v>0.24950277937518983</c:v>
                </c:pt>
                <c:pt idx="4">
                  <c:v>0.26088997459615193</c:v>
                </c:pt>
                <c:pt idx="5">
                  <c:v>0.27279687631226857</c:v>
                </c:pt>
                <c:pt idx="6">
                  <c:v>0.28524720369545786</c:v>
                </c:pt>
                <c:pt idx="7">
                  <c:v>0.29826575845002967</c:v>
                </c:pt>
                <c:pt idx="8">
                  <c:v>0.31187847421898685</c:v>
                </c:pt>
                <c:pt idx="9">
                  <c:v>0.32611246824518947</c:v>
                </c:pt>
                <c:pt idx="10">
                  <c:v>0.34099609539033615</c:v>
                </c:pt>
                <c:pt idx="11">
                  <c:v>0.35655900461932255</c:v>
                </c:pt>
                <c:pt idx="12">
                  <c:v>0.37283219806253776</c:v>
                </c:pt>
                <c:pt idx="13">
                  <c:v>0.38984809277373245</c:v>
                </c:pt>
                <c:pt idx="14">
                  <c:v>0.40764058530648661</c:v>
                </c:pt>
                <c:pt idx="15">
                  <c:v>0.42624511923792063</c:v>
                </c:pt>
                <c:pt idx="16">
                  <c:v>0.44569875577415274</c:v>
                </c:pt>
                <c:pt idx="17">
                  <c:v>0.46604024757817264</c:v>
                </c:pt>
                <c:pt idx="18">
                  <c:v>0.48731011596716378</c:v>
                </c:pt>
                <c:pt idx="19">
                  <c:v>0.50955073163311049</c:v>
                </c:pt>
                <c:pt idx="20">
                  <c:v>0.53280639904740035</c:v>
                </c:pt>
                <c:pt idx="21">
                  <c:v>0.55712344471769093</c:v>
                </c:pt>
                <c:pt idx="22">
                  <c:v>0.58255030947271536</c:v>
                </c:pt>
                <c:pt idx="23">
                  <c:v>0.60913764495895606</c:v>
                </c:pt>
                <c:pt idx="24">
                  <c:v>0.63693841454138678</c:v>
                </c:pt>
                <c:pt idx="25">
                  <c:v>0.66600799880925088</c:v>
                </c:pt>
                <c:pt idx="26">
                  <c:v>0.69640430589711677</c:v>
                </c:pt>
                <c:pt idx="27">
                  <c:v>0.72818788684089419</c:v>
                </c:pt>
                <c:pt idx="28">
                  <c:v>0.7614220561986933</c:v>
                </c:pt>
                <c:pt idx="29">
                  <c:v>0.79617301817673436</c:v>
                </c:pt>
                <c:pt idx="30">
                  <c:v>0.83250999851156138</c:v>
                </c:pt>
                <c:pt idx="31">
                  <c:v>0.87050538237139463</c:v>
                </c:pt>
                <c:pt idx="32">
                  <c:v>0.9102348585511173</c:v>
                </c:pt>
                <c:pt idx="33">
                  <c:v>0.95177757024836751</c:v>
                </c:pt>
                <c:pt idx="34">
                  <c:v>0.99521627272091706</c:v>
                </c:pt>
                <c:pt idx="35">
                  <c:v>1.0406374981394535</c:v>
                </c:pt>
                <c:pt idx="36">
                  <c:v>1.0881317279642353</c:v>
                </c:pt>
                <c:pt idx="37">
                  <c:v>1.1377935731889046</c:v>
                </c:pt>
                <c:pt idx="38">
                  <c:v>1.1897219628104594</c:v>
                </c:pt>
                <c:pt idx="39">
                  <c:v>1.2440203409011517</c:v>
                </c:pt>
                <c:pt idx="40">
                  <c:v>1.3007968726743115</c:v>
                </c:pt>
                <c:pt idx="41">
                  <c:v>1.360164659955295</c:v>
                </c:pt>
                <c:pt idx="42">
                  <c:v>1.4222419664861263</c:v>
                </c:pt>
                <c:pt idx="43">
                  <c:v>1.487152453513076</c:v>
                </c:pt>
                <c:pt idx="44">
                  <c:v>1.5550254261264413</c:v>
                </c:pt>
                <c:pt idx="45">
                  <c:v>1.6259960908428894</c:v>
                </c:pt>
                <c:pt idx="46">
                  <c:v>1.7002058249441134</c:v>
                </c:pt>
                <c:pt idx="47">
                  <c:v>1.777802458107665</c:v>
                </c:pt>
                <c:pt idx="48">
                  <c:v>1.8589405668913415</c:v>
                </c:pt>
                <c:pt idx="49">
                  <c:v>1.9437817826580499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85-C34D-9D4A-7239063AD03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Active users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Sheet1!$D$2:$D$52</c:f>
              <c:numCache>
                <c:formatCode>0.00</c:formatCode>
                <c:ptCount val="51"/>
                <c:pt idx="0" formatCode="General">
                  <c:v>0</c:v>
                </c:pt>
                <c:pt idx="1">
                  <c:v>0.33</c:v>
                </c:pt>
                <c:pt idx="2">
                  <c:v>0.40530526177560089</c:v>
                </c:pt>
                <c:pt idx="3">
                  <c:v>0.4840474220064086</c:v>
                </c:pt>
                <c:pt idx="4">
                  <c:v>0.56638333920022121</c:v>
                </c:pt>
                <c:pt idx="5">
                  <c:v>0.65247703081695141</c:v>
                </c:pt>
                <c:pt idx="6">
                  <c:v>0.74250000000000005</c:v>
                </c:pt>
                <c:pt idx="7">
                  <c:v>0.83663157721950121</c:v>
                </c:pt>
                <c:pt idx="8">
                  <c:v>0.93505927750801099</c:v>
                </c:pt>
                <c:pt idx="9">
                  <c:v>1.0379791740002766</c:v>
                </c:pt>
                <c:pt idx="10">
                  <c:v>1.1455962885211892</c:v>
                </c:pt>
                <c:pt idx="11">
                  <c:v>1.2581250000000002</c:v>
                </c:pt>
                <c:pt idx="12">
                  <c:v>1.3757894715243766</c:v>
                </c:pt>
                <c:pt idx="13">
                  <c:v>1.4988240968850139</c:v>
                </c:pt>
                <c:pt idx="14">
                  <c:v>1.6274739675003456</c:v>
                </c:pt>
                <c:pt idx="15">
                  <c:v>1.7619953606514862</c:v>
                </c:pt>
                <c:pt idx="16">
                  <c:v>1.9026562499999999</c:v>
                </c:pt>
                <c:pt idx="17">
                  <c:v>2.0497368394054702</c:v>
                </c:pt>
                <c:pt idx="18">
                  <c:v>2.203530121106267</c:v>
                </c:pt>
                <c:pt idx="19">
                  <c:v>2.3643424593754312</c:v>
                </c:pt>
                <c:pt idx="20">
                  <c:v>2.5324942008143578</c:v>
                </c:pt>
                <c:pt idx="21">
                  <c:v>2.7083203125000002</c:v>
                </c:pt>
                <c:pt idx="22">
                  <c:v>2.892171049256838</c:v>
                </c:pt>
                <c:pt idx="23">
                  <c:v>3.0844126513828343</c:v>
                </c:pt>
                <c:pt idx="24">
                  <c:v>3.2854280742192898</c:v>
                </c:pt>
                <c:pt idx="25">
                  <c:v>3.4956177510179476</c:v>
                </c:pt>
                <c:pt idx="26">
                  <c:v>3.7154003906250006</c:v>
                </c:pt>
                <c:pt idx="27">
                  <c:v>3.9452138115710493</c:v>
                </c:pt>
                <c:pt idx="28">
                  <c:v>4.1855158142285447</c:v>
                </c:pt>
                <c:pt idx="29">
                  <c:v>4.4367850927741133</c:v>
                </c:pt>
                <c:pt idx="30">
                  <c:v>4.6995221887724359</c:v>
                </c:pt>
                <c:pt idx="31">
                  <c:v>4.9742504882812515</c:v>
                </c:pt>
                <c:pt idx="32">
                  <c:v>5.2615172644638122</c:v>
                </c:pt>
                <c:pt idx="33">
                  <c:v>5.5618947677856809</c:v>
                </c:pt>
                <c:pt idx="34">
                  <c:v>5.8759813659676423</c:v>
                </c:pt>
                <c:pt idx="35">
                  <c:v>6.2044027359655454</c:v>
                </c:pt>
                <c:pt idx="36">
                  <c:v>6.5478131103515649</c:v>
                </c:pt>
                <c:pt idx="37">
                  <c:v>6.9068965805797626</c:v>
                </c:pt>
                <c:pt idx="38">
                  <c:v>7.2823684597321012</c:v>
                </c:pt>
                <c:pt idx="39">
                  <c:v>7.6749767074595532</c:v>
                </c:pt>
                <c:pt idx="40">
                  <c:v>8.0855034199569324</c:v>
                </c:pt>
                <c:pt idx="41">
                  <c:v>8.5147663879394546</c:v>
                </c:pt>
                <c:pt idx="42">
                  <c:v>8.9636207257247023</c:v>
                </c:pt>
                <c:pt idx="43">
                  <c:v>9.4329605746651239</c:v>
                </c:pt>
                <c:pt idx="44">
                  <c:v>9.9237208843244389</c:v>
                </c:pt>
                <c:pt idx="45">
                  <c:v>10.436879274946165</c:v>
                </c:pt>
                <c:pt idx="46">
                  <c:v>10.973457984924318</c:v>
                </c:pt>
                <c:pt idx="47">
                  <c:v>11.534525907155876</c:v>
                </c:pt>
                <c:pt idx="48">
                  <c:v>12.121200718331405</c:v>
                </c:pt>
                <c:pt idx="49">
                  <c:v>12.734651105405547</c:v>
                </c:pt>
                <c:pt idx="50">
                  <c:v>13.220596551070059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85-C34D-9D4A-7239063AD03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Churned users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Sheet1!$E$2:$E$52</c:f>
              <c:numCache>
                <c:formatCode>0.00</c:formatCode>
                <c:ptCount val="51"/>
                <c:pt idx="0" formatCode="General">
                  <c:v>0</c:v>
                </c:pt>
                <c:pt idx="1">
                  <c:v>-0.66999999999999993</c:v>
                </c:pt>
                <c:pt idx="2">
                  <c:v>-0.8228925011807654</c:v>
                </c:pt>
                <c:pt idx="3">
                  <c:v>-0.98276294770998107</c:v>
                </c:pt>
                <c:pt idx="4">
                  <c:v>-1.1499298098913582</c:v>
                </c:pt>
                <c:pt idx="5">
                  <c:v>-1.32472609287078</c:v>
                </c:pt>
                <c:pt idx="6">
                  <c:v>-1.5074999999999998</c:v>
                </c:pt>
                <c:pt idx="7">
                  <c:v>-1.6986156264759567</c:v>
                </c:pt>
                <c:pt idx="8">
                  <c:v>-1.8984536846374764</c:v>
                </c:pt>
                <c:pt idx="9">
                  <c:v>-2.107412262364198</c:v>
                </c:pt>
                <c:pt idx="10">
                  <c:v>-2.3259076160884744</c:v>
                </c:pt>
                <c:pt idx="11">
                  <c:v>-2.5543749999999998</c:v>
                </c:pt>
                <c:pt idx="12">
                  <c:v>-2.793269533094946</c:v>
                </c:pt>
                <c:pt idx="13">
                  <c:v>-3.0430671057968466</c:v>
                </c:pt>
                <c:pt idx="14">
                  <c:v>-3.304265327955247</c:v>
                </c:pt>
                <c:pt idx="15">
                  <c:v>-3.5773845201105932</c:v>
                </c:pt>
                <c:pt idx="16">
                  <c:v>-3.8629687500000003</c:v>
                </c:pt>
                <c:pt idx="17">
                  <c:v>-4.1615869163686821</c:v>
                </c:pt>
                <c:pt idx="18">
                  <c:v>-4.4738338822460584</c:v>
                </c:pt>
                <c:pt idx="19">
                  <c:v>-4.8003316599440584</c:v>
                </c:pt>
                <c:pt idx="20">
                  <c:v>-5.1417306501382418</c:v>
                </c:pt>
                <c:pt idx="21">
                  <c:v>-5.4987109375000003</c:v>
                </c:pt>
                <c:pt idx="22">
                  <c:v>-5.8719836454608529</c:v>
                </c:pt>
                <c:pt idx="23">
                  <c:v>-6.262292352807572</c:v>
                </c:pt>
                <c:pt idx="24">
                  <c:v>-6.6704145749300725</c:v>
                </c:pt>
                <c:pt idx="25">
                  <c:v>-7.0971633126728015</c:v>
                </c:pt>
                <c:pt idx="26">
                  <c:v>-7.5433886718749994</c:v>
                </c:pt>
                <c:pt idx="27">
                  <c:v>-8.0099795568260674</c:v>
                </c:pt>
                <c:pt idx="28">
                  <c:v>-8.4978654410094663</c:v>
                </c:pt>
                <c:pt idx="29">
                  <c:v>-9.0080182186625919</c:v>
                </c:pt>
                <c:pt idx="30">
                  <c:v>-9.5414541408410027</c:v>
                </c:pt>
                <c:pt idx="31">
                  <c:v>-10.099235839843749</c:v>
                </c:pt>
                <c:pt idx="32">
                  <c:v>-10.682474446032582</c:v>
                </c:pt>
                <c:pt idx="33">
                  <c:v>-11.292331801261831</c:v>
                </c:pt>
                <c:pt idx="34">
                  <c:v>-11.930022773328236</c:v>
                </c:pt>
                <c:pt idx="35">
                  <c:v>-12.596817676051252</c:v>
                </c:pt>
                <c:pt idx="36">
                  <c:v>-13.294044799804684</c:v>
                </c:pt>
                <c:pt idx="37">
                  <c:v>-14.023093057540724</c:v>
                </c:pt>
                <c:pt idx="38">
                  <c:v>-14.785414751577289</c:v>
                </c:pt>
                <c:pt idx="39">
                  <c:v>-15.582528466660296</c:v>
                </c:pt>
                <c:pt idx="40">
                  <c:v>-16.416022095064069</c:v>
                </c:pt>
                <c:pt idx="41">
                  <c:v>-17.28755599975586</c:v>
                </c:pt>
                <c:pt idx="42">
                  <c:v>-18.198866321925905</c:v>
                </c:pt>
                <c:pt idx="43">
                  <c:v>-19.15176843947161</c:v>
                </c:pt>
                <c:pt idx="44">
                  <c:v>-20.148160583325371</c:v>
                </c:pt>
                <c:pt idx="45">
                  <c:v>-21.190027618830086</c:v>
                </c:pt>
                <c:pt idx="46">
                  <c:v>-22.279444999694825</c:v>
                </c:pt>
                <c:pt idx="47">
                  <c:v>-23.41858290240738</c:v>
                </c:pt>
                <c:pt idx="48">
                  <c:v>-24.609710549339514</c:v>
                </c:pt>
                <c:pt idx="49">
                  <c:v>-25.855200729156714</c:v>
                </c:pt>
                <c:pt idx="50">
                  <c:v>-27.313037066150251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85-C34D-9D4A-7239063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258880"/>
        <c:axId val="696337056"/>
      </c:scatterChart>
      <c:valAx>
        <c:axId val="60325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37056"/>
        <c:crosses val="autoZero"/>
        <c:crossBetween val="midCat"/>
      </c:valAx>
      <c:valAx>
        <c:axId val="6963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5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220869</xdr:colOff>
      <xdr:row>8</xdr:row>
      <xdr:rowOff>113747</xdr:rowOff>
    </xdr:from>
    <xdr:to>
      <xdr:col>15</xdr:col>
      <xdr:colOff>496957</xdr:colOff>
      <xdr:row>36</xdr:row>
      <xdr:rowOff>176694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3DC64C-87C9-0341-B078-1427B6871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CDB2-4B0E-6140-93E0-7FB566115579}">
  <dimension ref="A1:K52"/>
  <sheetViews>
    <sheetView tabSelected="1" zoomScale="115" workbookViewId="0">
      <selection activeCell="I8" sqref="I8"/>
    </sheetView>
  </sheetViews>
  <sheetFormatPr baseColWidth="10" defaultRowHeight="16" x14ac:dyDescent="0.2"/>
  <cols>
    <col min="1" max="5" width="17.33203125" customWidth="1"/>
    <col min="6" max="7" width="9.83203125" customWidth="1"/>
    <col min="8" max="8" width="16.1640625" customWidth="1"/>
    <col min="9" max="9" width="17" customWidth="1"/>
  </cols>
  <sheetData>
    <row r="1" spans="1:11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H1" t="s">
        <v>4</v>
      </c>
      <c r="I1" t="s">
        <v>6</v>
      </c>
      <c r="K1" t="s">
        <v>7</v>
      </c>
    </row>
    <row r="2" spans="1:11" x14ac:dyDescent="0.2">
      <c r="A2">
        <v>0</v>
      </c>
      <c r="B2">
        <v>1</v>
      </c>
      <c r="C2">
        <v>1</v>
      </c>
      <c r="D2">
        <v>0</v>
      </c>
      <c r="E2">
        <v>0</v>
      </c>
      <c r="H2">
        <v>1.25</v>
      </c>
      <c r="I2">
        <v>5</v>
      </c>
      <c r="K2">
        <v>0.33</v>
      </c>
    </row>
    <row r="3" spans="1:11" x14ac:dyDescent="0.2">
      <c r="A3">
        <v>1</v>
      </c>
      <c r="B3" s="2">
        <f>B$2*(H$2^((A3/I$2)+1)-1)/(H$2-1)</f>
        <v>1.2281977629563663</v>
      </c>
      <c r="C3" s="2">
        <f>B3-B2</f>
        <v>0.22819776295636629</v>
      </c>
      <c r="D3" s="2">
        <f>K$2*C2</f>
        <v>0.33</v>
      </c>
      <c r="E3" s="2">
        <f>D3-B2</f>
        <v>-0.66999999999999993</v>
      </c>
      <c r="F3" s="2"/>
      <c r="H3" s="1"/>
    </row>
    <row r="4" spans="1:11" x14ac:dyDescent="0.2">
      <c r="A4">
        <v>2</v>
      </c>
      <c r="B4" s="2">
        <f>B$2*(H$2^((A4/I$2)+1)-1)/(H$2-1)</f>
        <v>1.4668103697163897</v>
      </c>
      <c r="C4" s="2">
        <f t="shared" ref="C4:C51" si="0">B4-B3</f>
        <v>0.23861260676002338</v>
      </c>
      <c r="D4" s="2">
        <f>K$2*C3+D3</f>
        <v>0.40530526177560089</v>
      </c>
      <c r="E4" s="2">
        <f t="shared" ref="E4:E52" si="1">D4-B3</f>
        <v>-0.8228925011807654</v>
      </c>
      <c r="F4" s="2"/>
    </row>
    <row r="5" spans="1:11" x14ac:dyDescent="0.2">
      <c r="A5">
        <v>3</v>
      </c>
      <c r="B5" s="2">
        <f>B$2*(H$2^((A5/I$2)+1)-1)/(H$2-1)</f>
        <v>1.7163131490915795</v>
      </c>
      <c r="C5" s="2">
        <f t="shared" si="0"/>
        <v>0.24950277937518983</v>
      </c>
      <c r="D5" s="2">
        <f t="shared" ref="D5:D51" si="2">K$2*C4+D4</f>
        <v>0.4840474220064086</v>
      </c>
      <c r="E5" s="2">
        <f t="shared" si="1"/>
        <v>-0.98276294770998107</v>
      </c>
      <c r="F5" s="2"/>
    </row>
    <row r="6" spans="1:11" x14ac:dyDescent="0.2">
      <c r="A6">
        <v>4</v>
      </c>
      <c r="B6" s="2">
        <f>B$2*(H$2^((A6/I$2)+1)-1)/(H$2-1)</f>
        <v>1.9772031236877314</v>
      </c>
      <c r="C6" s="2">
        <f t="shared" si="0"/>
        <v>0.26088997459615193</v>
      </c>
      <c r="D6" s="2">
        <f t="shared" si="2"/>
        <v>0.56638333920022121</v>
      </c>
      <c r="E6" s="2">
        <f t="shared" si="1"/>
        <v>-1.1499298098913582</v>
      </c>
      <c r="F6" s="2"/>
    </row>
    <row r="7" spans="1:11" x14ac:dyDescent="0.2">
      <c r="A7">
        <v>5</v>
      </c>
      <c r="B7" s="2">
        <f>B$2*(H$2^((A7/I$2)+1)-1)/(H$2-1)</f>
        <v>2.25</v>
      </c>
      <c r="C7" s="2">
        <f t="shared" si="0"/>
        <v>0.27279687631226857</v>
      </c>
      <c r="D7" s="2">
        <f t="shared" si="2"/>
        <v>0.65247703081695141</v>
      </c>
      <c r="E7" s="2">
        <f t="shared" si="1"/>
        <v>-1.32472609287078</v>
      </c>
      <c r="F7" s="2"/>
    </row>
    <row r="8" spans="1:11" x14ac:dyDescent="0.2">
      <c r="A8">
        <v>6</v>
      </c>
      <c r="B8" s="2">
        <f>B$2*(H$2^((A8/I$2)+1)-1)/(H$2-1)</f>
        <v>2.5352472036954579</v>
      </c>
      <c r="C8" s="2">
        <f t="shared" si="0"/>
        <v>0.28524720369545786</v>
      </c>
      <c r="D8" s="2">
        <f t="shared" si="2"/>
        <v>0.74250000000000005</v>
      </c>
      <c r="E8" s="2">
        <f t="shared" si="1"/>
        <v>-1.5074999999999998</v>
      </c>
      <c r="F8" s="2"/>
    </row>
    <row r="9" spans="1:11" x14ac:dyDescent="0.2">
      <c r="A9">
        <v>7</v>
      </c>
      <c r="B9" s="2">
        <f>B$2*(H$2^((A9/I$2)+1)-1)/(H$2-1)</f>
        <v>2.8335129621454875</v>
      </c>
      <c r="C9" s="2">
        <f t="shared" si="0"/>
        <v>0.29826575845002967</v>
      </c>
      <c r="D9" s="2">
        <f t="shared" si="2"/>
        <v>0.83663157721950121</v>
      </c>
      <c r="E9" s="2">
        <f t="shared" si="1"/>
        <v>-1.6986156264759567</v>
      </c>
      <c r="F9" s="2"/>
    </row>
    <row r="10" spans="1:11" x14ac:dyDescent="0.2">
      <c r="A10">
        <v>8</v>
      </c>
      <c r="B10" s="2">
        <f>B$2*(H$2^((A10/I$2)+1)-1)/(H$2-1)</f>
        <v>3.1453914363644744</v>
      </c>
      <c r="C10" s="2">
        <f t="shared" si="0"/>
        <v>0.31187847421898685</v>
      </c>
      <c r="D10" s="2">
        <f t="shared" si="2"/>
        <v>0.93505927750801099</v>
      </c>
      <c r="E10" s="2">
        <f t="shared" si="1"/>
        <v>-1.8984536846374764</v>
      </c>
      <c r="F10" s="2"/>
    </row>
    <row r="11" spans="1:11" x14ac:dyDescent="0.2">
      <c r="A11">
        <v>9</v>
      </c>
      <c r="B11" s="2">
        <f>B$2*(H$2^((A11/I$2)+1)-1)/(H$2-1)</f>
        <v>3.4715039046096638</v>
      </c>
      <c r="C11" s="2">
        <f t="shared" si="0"/>
        <v>0.32611246824518947</v>
      </c>
      <c r="D11" s="2">
        <f t="shared" si="2"/>
        <v>1.0379791740002766</v>
      </c>
      <c r="E11" s="2">
        <f t="shared" si="1"/>
        <v>-2.107412262364198</v>
      </c>
      <c r="F11" s="2"/>
    </row>
    <row r="12" spans="1:11" x14ac:dyDescent="0.2">
      <c r="A12">
        <v>10</v>
      </c>
      <c r="B12" s="2">
        <f>B$2*(H$2^((A12/I$2)+1)-1)/(H$2-1)</f>
        <v>3.8125</v>
      </c>
      <c r="C12" s="2">
        <f t="shared" si="0"/>
        <v>0.34099609539033615</v>
      </c>
      <c r="D12" s="2">
        <f t="shared" si="2"/>
        <v>1.1455962885211892</v>
      </c>
      <c r="E12" s="2">
        <f t="shared" si="1"/>
        <v>-2.3259076160884744</v>
      </c>
      <c r="F12" s="2"/>
    </row>
    <row r="13" spans="1:11" x14ac:dyDescent="0.2">
      <c r="A13">
        <v>11</v>
      </c>
      <c r="B13" s="2">
        <f>B$2*(H$2^((A13/I$2)+1)-1)/(H$2-1)</f>
        <v>4.1690590046193226</v>
      </c>
      <c r="C13" s="2">
        <f t="shared" si="0"/>
        <v>0.35655900461932255</v>
      </c>
      <c r="D13" s="2">
        <f t="shared" si="2"/>
        <v>1.2581250000000002</v>
      </c>
      <c r="E13" s="2">
        <f t="shared" si="1"/>
        <v>-2.5543749999999998</v>
      </c>
      <c r="F13" s="2"/>
    </row>
    <row r="14" spans="1:11" x14ac:dyDescent="0.2">
      <c r="A14">
        <v>12</v>
      </c>
      <c r="B14" s="2">
        <f>B$2*(H$2^((A14/I$2)+1)-1)/(H$2-1)</f>
        <v>4.5418912026818603</v>
      </c>
      <c r="C14" s="2">
        <f t="shared" si="0"/>
        <v>0.37283219806253776</v>
      </c>
      <c r="D14" s="2">
        <f t="shared" si="2"/>
        <v>1.3757894715243766</v>
      </c>
      <c r="E14" s="2">
        <f t="shared" si="1"/>
        <v>-2.793269533094946</v>
      </c>
      <c r="F14" s="2"/>
    </row>
    <row r="15" spans="1:11" x14ac:dyDescent="0.2">
      <c r="A15">
        <v>13</v>
      </c>
      <c r="B15" s="2">
        <f>B$2*(H$2^((A15/I$2)+1)-1)/(H$2-1)</f>
        <v>4.9317392954555928</v>
      </c>
      <c r="C15" s="2">
        <f t="shared" si="0"/>
        <v>0.38984809277373245</v>
      </c>
      <c r="D15" s="2">
        <f t="shared" si="2"/>
        <v>1.4988240968850139</v>
      </c>
      <c r="E15" s="2">
        <f t="shared" si="1"/>
        <v>-3.0430671057968466</v>
      </c>
      <c r="F15" s="2"/>
    </row>
    <row r="16" spans="1:11" x14ac:dyDescent="0.2">
      <c r="A16">
        <v>14</v>
      </c>
      <c r="B16" s="2">
        <f>B$2*(H$2^((A16/I$2)+1)-1)/(H$2-1)</f>
        <v>5.3393798807620794</v>
      </c>
      <c r="C16" s="2">
        <f t="shared" si="0"/>
        <v>0.40764058530648661</v>
      </c>
      <c r="D16" s="2">
        <f t="shared" si="2"/>
        <v>1.6274739675003456</v>
      </c>
      <c r="E16" s="2">
        <f t="shared" si="1"/>
        <v>-3.304265327955247</v>
      </c>
      <c r="F16" s="2"/>
    </row>
    <row r="17" spans="1:6" x14ac:dyDescent="0.2">
      <c r="A17">
        <v>15</v>
      </c>
      <c r="B17" s="2">
        <f>B$2*(H$2^((A17/I$2)+1)-1)/(H$2-1)</f>
        <v>5.765625</v>
      </c>
      <c r="C17" s="2">
        <f t="shared" si="0"/>
        <v>0.42624511923792063</v>
      </c>
      <c r="D17" s="2">
        <f t="shared" si="2"/>
        <v>1.7619953606514862</v>
      </c>
      <c r="E17" s="2">
        <f t="shared" si="1"/>
        <v>-3.5773845201105932</v>
      </c>
      <c r="F17" s="2"/>
    </row>
    <row r="18" spans="1:6" x14ac:dyDescent="0.2">
      <c r="A18">
        <v>16</v>
      </c>
      <c r="B18" s="2">
        <f>B$2*(H$2^((A18/I$2)+1)-1)/(H$2-1)</f>
        <v>6.2113237557741527</v>
      </c>
      <c r="C18" s="2">
        <f t="shared" si="0"/>
        <v>0.44569875577415274</v>
      </c>
      <c r="D18" s="2">
        <f t="shared" si="2"/>
        <v>1.9026562499999999</v>
      </c>
      <c r="E18" s="2">
        <f t="shared" si="1"/>
        <v>-3.8629687500000003</v>
      </c>
      <c r="F18" s="2"/>
    </row>
    <row r="19" spans="1:6" x14ac:dyDescent="0.2">
      <c r="A19">
        <v>17</v>
      </c>
      <c r="B19" s="2">
        <f>B$2*(H$2^((A19/I$2)+1)-1)/(H$2-1)</f>
        <v>6.6773640033523254</v>
      </c>
      <c r="C19" s="2">
        <f t="shared" si="0"/>
        <v>0.46604024757817264</v>
      </c>
      <c r="D19" s="2">
        <f t="shared" si="2"/>
        <v>2.0497368394054702</v>
      </c>
      <c r="E19" s="2">
        <f t="shared" si="1"/>
        <v>-4.1615869163686821</v>
      </c>
      <c r="F19" s="2"/>
    </row>
    <row r="20" spans="1:6" x14ac:dyDescent="0.2">
      <c r="A20">
        <v>18</v>
      </c>
      <c r="B20" s="2">
        <f>B$2*(H$2^((A20/I$2)+1)-1)/(H$2-1)</f>
        <v>7.1646741193194892</v>
      </c>
      <c r="C20" s="2">
        <f t="shared" si="0"/>
        <v>0.48731011596716378</v>
      </c>
      <c r="D20" s="2">
        <f t="shared" si="2"/>
        <v>2.203530121106267</v>
      </c>
      <c r="E20" s="2">
        <f t="shared" si="1"/>
        <v>-4.4738338822460584</v>
      </c>
      <c r="F20" s="2"/>
    </row>
    <row r="21" spans="1:6" x14ac:dyDescent="0.2">
      <c r="A21">
        <v>19</v>
      </c>
      <c r="B21" s="2">
        <f>B$2*(H$2^((A21/I$2)+1)-1)/(H$2-1)</f>
        <v>7.6742248509525997</v>
      </c>
      <c r="C21" s="2">
        <f t="shared" si="0"/>
        <v>0.50955073163311049</v>
      </c>
      <c r="D21" s="2">
        <f t="shared" si="2"/>
        <v>2.3643424593754312</v>
      </c>
      <c r="E21" s="2">
        <f t="shared" si="1"/>
        <v>-4.8003316599440584</v>
      </c>
      <c r="F21" s="2"/>
    </row>
    <row r="22" spans="1:6" x14ac:dyDescent="0.2">
      <c r="A22">
        <v>20</v>
      </c>
      <c r="B22" s="2">
        <f>B$2*(H$2^((A22/I$2)+1)-1)/(H$2-1)</f>
        <v>8.20703125</v>
      </c>
      <c r="C22" s="2">
        <f t="shared" si="0"/>
        <v>0.53280639904740035</v>
      </c>
      <c r="D22" s="2">
        <f t="shared" si="2"/>
        <v>2.5324942008143578</v>
      </c>
      <c r="E22" s="2">
        <f t="shared" si="1"/>
        <v>-5.1417306501382418</v>
      </c>
      <c r="F22" s="2"/>
    </row>
    <row r="23" spans="1:6" x14ac:dyDescent="0.2">
      <c r="A23">
        <v>21</v>
      </c>
      <c r="B23" s="2">
        <f>B$2*(H$2^((A23/I$2)+1)-1)/(H$2-1)</f>
        <v>8.7641546947176909</v>
      </c>
      <c r="C23" s="2">
        <f t="shared" si="0"/>
        <v>0.55712344471769093</v>
      </c>
      <c r="D23" s="2">
        <f t="shared" si="2"/>
        <v>2.7083203125000002</v>
      </c>
      <c r="E23" s="2">
        <f t="shared" si="1"/>
        <v>-5.4987109375000003</v>
      </c>
      <c r="F23" s="2"/>
    </row>
    <row r="24" spans="1:6" x14ac:dyDescent="0.2">
      <c r="A24">
        <v>22</v>
      </c>
      <c r="B24" s="2">
        <f>B$2*(H$2^((A24/I$2)+1)-1)/(H$2-1)</f>
        <v>9.3467050041904063</v>
      </c>
      <c r="C24" s="2">
        <f t="shared" si="0"/>
        <v>0.58255030947271536</v>
      </c>
      <c r="D24" s="2">
        <f t="shared" si="2"/>
        <v>2.892171049256838</v>
      </c>
      <c r="E24" s="2">
        <f t="shared" si="1"/>
        <v>-5.8719836454608529</v>
      </c>
      <c r="F24" s="2"/>
    </row>
    <row r="25" spans="1:6" x14ac:dyDescent="0.2">
      <c r="A25">
        <v>23</v>
      </c>
      <c r="B25" s="2">
        <f>B$2*(H$2^((A25/I$2)+1)-1)/(H$2-1)</f>
        <v>9.9558426491493623</v>
      </c>
      <c r="C25" s="2">
        <f t="shared" si="0"/>
        <v>0.60913764495895606</v>
      </c>
      <c r="D25" s="2">
        <f t="shared" si="2"/>
        <v>3.0844126513828343</v>
      </c>
      <c r="E25" s="2">
        <f t="shared" si="1"/>
        <v>-6.262292352807572</v>
      </c>
      <c r="F25" s="2"/>
    </row>
    <row r="26" spans="1:6" x14ac:dyDescent="0.2">
      <c r="A26">
        <v>24</v>
      </c>
      <c r="B26" s="2">
        <f>B$2*(H$2^((A26/I$2)+1)-1)/(H$2-1)</f>
        <v>10.592781063690749</v>
      </c>
      <c r="C26" s="2">
        <f t="shared" si="0"/>
        <v>0.63693841454138678</v>
      </c>
      <c r="D26" s="2">
        <f t="shared" si="2"/>
        <v>3.2854280742192898</v>
      </c>
      <c r="E26" s="2">
        <f t="shared" si="1"/>
        <v>-6.6704145749300725</v>
      </c>
      <c r="F26" s="2"/>
    </row>
    <row r="27" spans="1:6" x14ac:dyDescent="0.2">
      <c r="A27">
        <v>25</v>
      </c>
      <c r="B27" s="2">
        <f>B$2*(H$2^((A27/I$2)+1)-1)/(H$2-1)</f>
        <v>11.2587890625</v>
      </c>
      <c r="C27" s="2">
        <f t="shared" si="0"/>
        <v>0.66600799880925088</v>
      </c>
      <c r="D27" s="2">
        <f t="shared" si="2"/>
        <v>3.4956177510179476</v>
      </c>
      <c r="E27" s="2">
        <f t="shared" si="1"/>
        <v>-7.0971633126728015</v>
      </c>
      <c r="F27" s="2"/>
    </row>
    <row r="28" spans="1:6" x14ac:dyDescent="0.2">
      <c r="A28">
        <v>26</v>
      </c>
      <c r="B28" s="2">
        <f>B$2*(H$2^((A28/I$2)+1)-1)/(H$2-1)</f>
        <v>11.955193368397117</v>
      </c>
      <c r="C28" s="2">
        <f t="shared" si="0"/>
        <v>0.69640430589711677</v>
      </c>
      <c r="D28" s="2">
        <f t="shared" si="2"/>
        <v>3.7154003906250006</v>
      </c>
      <c r="E28" s="2">
        <f t="shared" si="1"/>
        <v>-7.5433886718749994</v>
      </c>
      <c r="F28" s="2"/>
    </row>
    <row r="29" spans="1:6" x14ac:dyDescent="0.2">
      <c r="A29">
        <v>27</v>
      </c>
      <c r="B29" s="2">
        <f>B$2*(H$2^((A29/I$2)+1)-1)/(H$2-1)</f>
        <v>12.683381255238011</v>
      </c>
      <c r="C29" s="2">
        <f t="shared" si="0"/>
        <v>0.72818788684089419</v>
      </c>
      <c r="D29" s="2">
        <f t="shared" si="2"/>
        <v>3.9452138115710493</v>
      </c>
      <c r="E29" s="2">
        <f t="shared" si="1"/>
        <v>-8.0099795568260674</v>
      </c>
      <c r="F29" s="2"/>
    </row>
    <row r="30" spans="1:6" x14ac:dyDescent="0.2">
      <c r="A30">
        <v>28</v>
      </c>
      <c r="B30" s="2">
        <f>B$2*(H$2^((A30/I$2)+1)-1)/(H$2-1)</f>
        <v>13.444803311436704</v>
      </c>
      <c r="C30" s="2">
        <f t="shared" si="0"/>
        <v>0.7614220561986933</v>
      </c>
      <c r="D30" s="2">
        <f t="shared" si="2"/>
        <v>4.1855158142285447</v>
      </c>
      <c r="E30" s="2">
        <f t="shared" si="1"/>
        <v>-8.4978654410094663</v>
      </c>
      <c r="F30" s="2"/>
    </row>
    <row r="31" spans="1:6" x14ac:dyDescent="0.2">
      <c r="A31">
        <v>29</v>
      </c>
      <c r="B31" s="2">
        <f>B$2*(H$2^((A31/I$2)+1)-1)/(H$2-1)</f>
        <v>14.240976329613439</v>
      </c>
      <c r="C31" s="2">
        <f t="shared" si="0"/>
        <v>0.79617301817673436</v>
      </c>
      <c r="D31" s="2">
        <f t="shared" si="2"/>
        <v>4.4367850927741133</v>
      </c>
      <c r="E31" s="2">
        <f t="shared" si="1"/>
        <v>-9.0080182186625919</v>
      </c>
      <c r="F31" s="2"/>
    </row>
    <row r="32" spans="1:6" x14ac:dyDescent="0.2">
      <c r="A32">
        <v>30</v>
      </c>
      <c r="B32" s="2">
        <f>B$2*(H$2^((A32/I$2)+1)-1)/(H$2-1)</f>
        <v>15.073486328125</v>
      </c>
      <c r="C32" s="2">
        <f t="shared" si="0"/>
        <v>0.83250999851156138</v>
      </c>
      <c r="D32" s="2">
        <f t="shared" si="2"/>
        <v>4.6995221887724359</v>
      </c>
      <c r="E32" s="2">
        <f t="shared" si="1"/>
        <v>-9.5414541408410027</v>
      </c>
      <c r="F32" s="2"/>
    </row>
    <row r="33" spans="1:6" x14ac:dyDescent="0.2">
      <c r="A33">
        <v>31</v>
      </c>
      <c r="B33" s="2">
        <f>B$2*(H$2^((A33/I$2)+1)-1)/(H$2-1)</f>
        <v>15.943991710496395</v>
      </c>
      <c r="C33" s="2">
        <f t="shared" si="0"/>
        <v>0.87050538237139463</v>
      </c>
      <c r="D33" s="2">
        <f t="shared" si="2"/>
        <v>4.9742504882812515</v>
      </c>
      <c r="E33" s="2">
        <f t="shared" si="1"/>
        <v>-10.099235839843749</v>
      </c>
      <c r="F33" s="2"/>
    </row>
    <row r="34" spans="1:6" x14ac:dyDescent="0.2">
      <c r="A34">
        <v>32</v>
      </c>
      <c r="B34" s="2">
        <f>B$2*(H$2^((A34/I$2)+1)-1)/(H$2-1)</f>
        <v>16.854226569047512</v>
      </c>
      <c r="C34" s="2">
        <f t="shared" si="0"/>
        <v>0.9102348585511173</v>
      </c>
      <c r="D34" s="2">
        <f t="shared" si="2"/>
        <v>5.2615172644638122</v>
      </c>
      <c r="E34" s="2">
        <f t="shared" si="1"/>
        <v>-10.682474446032582</v>
      </c>
      <c r="F34" s="2"/>
    </row>
    <row r="35" spans="1:6" x14ac:dyDescent="0.2">
      <c r="A35">
        <v>33</v>
      </c>
      <c r="B35" s="2">
        <f>B$2*(H$2^((A35/I$2)+1)-1)/(H$2-1)</f>
        <v>17.806004139295879</v>
      </c>
      <c r="C35" s="2">
        <f t="shared" si="0"/>
        <v>0.95177757024836751</v>
      </c>
      <c r="D35" s="2">
        <f t="shared" si="2"/>
        <v>5.5618947677856809</v>
      </c>
      <c r="E35" s="2">
        <f t="shared" si="1"/>
        <v>-11.292331801261831</v>
      </c>
      <c r="F35" s="2"/>
    </row>
    <row r="36" spans="1:6" x14ac:dyDescent="0.2">
      <c r="A36">
        <v>34</v>
      </c>
      <c r="B36" s="2">
        <f>B$2*(H$2^((A36/I$2)+1)-1)/(H$2-1)</f>
        <v>18.801220412016797</v>
      </c>
      <c r="C36" s="2">
        <f t="shared" si="0"/>
        <v>0.99521627272091706</v>
      </c>
      <c r="D36" s="2">
        <f t="shared" si="2"/>
        <v>5.8759813659676423</v>
      </c>
      <c r="E36" s="2">
        <f t="shared" si="1"/>
        <v>-11.930022773328236</v>
      </c>
      <c r="F36" s="2"/>
    </row>
    <row r="37" spans="1:6" x14ac:dyDescent="0.2">
      <c r="A37">
        <v>35</v>
      </c>
      <c r="B37" s="2">
        <f>B$2*(H$2^((A37/I$2)+1)-1)/(H$2-1)</f>
        <v>19.84185791015625</v>
      </c>
      <c r="C37" s="2">
        <f t="shared" si="0"/>
        <v>1.0406374981394535</v>
      </c>
      <c r="D37" s="2">
        <f t="shared" si="2"/>
        <v>6.2044027359655454</v>
      </c>
      <c r="E37" s="2">
        <f t="shared" si="1"/>
        <v>-12.596817676051252</v>
      </c>
      <c r="F37" s="2"/>
    </row>
    <row r="38" spans="1:6" x14ac:dyDescent="0.2">
      <c r="A38">
        <v>36</v>
      </c>
      <c r="B38" s="2">
        <f>B$2*(H$2^((A38/I$2)+1)-1)/(H$2-1)</f>
        <v>20.929989638120485</v>
      </c>
      <c r="C38" s="2">
        <f t="shared" si="0"/>
        <v>1.0881317279642353</v>
      </c>
      <c r="D38" s="2">
        <f t="shared" si="2"/>
        <v>6.5478131103515649</v>
      </c>
      <c r="E38" s="2">
        <f t="shared" si="1"/>
        <v>-13.294044799804684</v>
      </c>
      <c r="F38" s="2"/>
    </row>
    <row r="39" spans="1:6" x14ac:dyDescent="0.2">
      <c r="A39">
        <v>37</v>
      </c>
      <c r="B39" s="2">
        <f>B$2*(H$2^((A39/I$2)+1)-1)/(H$2-1)</f>
        <v>22.06778321130939</v>
      </c>
      <c r="C39" s="2">
        <f t="shared" si="0"/>
        <v>1.1377935731889046</v>
      </c>
      <c r="D39" s="2">
        <f t="shared" si="2"/>
        <v>6.9068965805797626</v>
      </c>
      <c r="E39" s="2">
        <f t="shared" si="1"/>
        <v>-14.023093057540724</v>
      </c>
      <c r="F39" s="2"/>
    </row>
    <row r="40" spans="1:6" x14ac:dyDescent="0.2">
      <c r="A40">
        <v>38</v>
      </c>
      <c r="B40" s="2">
        <f>B$2*(H$2^((A40/I$2)+1)-1)/(H$2-1)</f>
        <v>23.257505174119849</v>
      </c>
      <c r="C40" s="2">
        <f t="shared" si="0"/>
        <v>1.1897219628104594</v>
      </c>
      <c r="D40" s="2">
        <f t="shared" si="2"/>
        <v>7.2823684597321012</v>
      </c>
      <c r="E40" s="2">
        <f t="shared" si="1"/>
        <v>-14.785414751577289</v>
      </c>
      <c r="F40" s="2"/>
    </row>
    <row r="41" spans="1:6" x14ac:dyDescent="0.2">
      <c r="A41">
        <v>39</v>
      </c>
      <c r="B41" s="2">
        <f>B$2*(H$2^((A41/I$2)+1)-1)/(H$2-1)</f>
        <v>24.501525515021001</v>
      </c>
      <c r="C41" s="2">
        <f t="shared" si="0"/>
        <v>1.2440203409011517</v>
      </c>
      <c r="D41" s="2">
        <f t="shared" si="2"/>
        <v>7.6749767074595532</v>
      </c>
      <c r="E41" s="2">
        <f t="shared" si="1"/>
        <v>-15.582528466660296</v>
      </c>
      <c r="F41" s="2"/>
    </row>
    <row r="42" spans="1:6" x14ac:dyDescent="0.2">
      <c r="A42">
        <v>40</v>
      </c>
      <c r="B42" s="2">
        <f>B$2*(H$2^((A42/I$2)+1)-1)/(H$2-1)</f>
        <v>25.802322387695312</v>
      </c>
      <c r="C42" s="2">
        <f t="shared" si="0"/>
        <v>1.3007968726743115</v>
      </c>
      <c r="D42" s="2">
        <f t="shared" si="2"/>
        <v>8.0855034199569324</v>
      </c>
      <c r="E42" s="2">
        <f t="shared" si="1"/>
        <v>-16.416022095064069</v>
      </c>
      <c r="F42" s="2"/>
    </row>
    <row r="43" spans="1:6" x14ac:dyDescent="0.2">
      <c r="A43">
        <v>41</v>
      </c>
      <c r="B43" s="2">
        <f>B$2*(H$2^((A43/I$2)+1)-1)/(H$2-1)</f>
        <v>27.162487047650608</v>
      </c>
      <c r="C43" s="2">
        <f t="shared" si="0"/>
        <v>1.360164659955295</v>
      </c>
      <c r="D43" s="2">
        <f t="shared" si="2"/>
        <v>8.5147663879394546</v>
      </c>
      <c r="E43" s="2">
        <f t="shared" si="1"/>
        <v>-17.28755599975586</v>
      </c>
      <c r="F43" s="2"/>
    </row>
    <row r="44" spans="1:6" x14ac:dyDescent="0.2">
      <c r="A44">
        <v>42</v>
      </c>
      <c r="B44" s="2">
        <f>B$2*(H$2^((A44/I$2)+1)-1)/(H$2-1)</f>
        <v>28.584729014136734</v>
      </c>
      <c r="C44" s="2">
        <f t="shared" si="0"/>
        <v>1.4222419664861263</v>
      </c>
      <c r="D44" s="2">
        <f t="shared" si="2"/>
        <v>8.9636207257247023</v>
      </c>
      <c r="E44" s="2">
        <f t="shared" si="1"/>
        <v>-18.198866321925905</v>
      </c>
      <c r="F44" s="2"/>
    </row>
    <row r="45" spans="1:6" x14ac:dyDescent="0.2">
      <c r="A45">
        <v>43</v>
      </c>
      <c r="B45" s="2">
        <f>B$2*(H$2^((A45/I$2)+1)-1)/(H$2-1)</f>
        <v>30.07188146764981</v>
      </c>
      <c r="C45" s="2">
        <f t="shared" si="0"/>
        <v>1.487152453513076</v>
      </c>
      <c r="D45" s="2">
        <f t="shared" si="2"/>
        <v>9.4329605746651239</v>
      </c>
      <c r="E45" s="2">
        <f t="shared" si="1"/>
        <v>-19.15176843947161</v>
      </c>
      <c r="F45" s="2"/>
    </row>
    <row r="46" spans="1:6" x14ac:dyDescent="0.2">
      <c r="A46">
        <v>44</v>
      </c>
      <c r="B46" s="2">
        <f>B$2*(H$2^((A46/I$2)+1)-1)/(H$2-1)</f>
        <v>31.626906893776251</v>
      </c>
      <c r="C46" s="2">
        <f t="shared" si="0"/>
        <v>1.5550254261264413</v>
      </c>
      <c r="D46" s="2">
        <f t="shared" si="2"/>
        <v>9.9237208843244389</v>
      </c>
      <c r="E46" s="2">
        <f t="shared" si="1"/>
        <v>-20.148160583325371</v>
      </c>
      <c r="F46" s="2"/>
    </row>
    <row r="47" spans="1:6" x14ac:dyDescent="0.2">
      <c r="A47">
        <v>45</v>
      </c>
      <c r="B47" s="2">
        <f>B$2*(H$2^((A47/I$2)+1)-1)/(H$2-1)</f>
        <v>33.252902984619141</v>
      </c>
      <c r="C47" s="2">
        <f t="shared" si="0"/>
        <v>1.6259960908428894</v>
      </c>
      <c r="D47" s="2">
        <f t="shared" si="2"/>
        <v>10.436879274946165</v>
      </c>
      <c r="E47" s="2">
        <f t="shared" si="1"/>
        <v>-21.190027618830086</v>
      </c>
      <c r="F47" s="2"/>
    </row>
    <row r="48" spans="1:6" x14ac:dyDescent="0.2">
      <c r="A48">
        <v>46</v>
      </c>
      <c r="B48" s="2">
        <f>B$2*(H$2^((A48/I$2)+1)-1)/(H$2-1)</f>
        <v>34.953108809563254</v>
      </c>
      <c r="C48" s="2">
        <f t="shared" si="0"/>
        <v>1.7002058249441134</v>
      </c>
      <c r="D48" s="2">
        <f t="shared" si="2"/>
        <v>10.973457984924318</v>
      </c>
      <c r="E48" s="2">
        <f t="shared" si="1"/>
        <v>-22.279444999694825</v>
      </c>
      <c r="F48" s="2"/>
    </row>
    <row r="49" spans="1:6" x14ac:dyDescent="0.2">
      <c r="A49">
        <v>47</v>
      </c>
      <c r="B49" s="2">
        <f>B$2*(H$2^((A49/I$2)+1)-1)/(H$2-1)</f>
        <v>36.730911267670919</v>
      </c>
      <c r="C49" s="2">
        <f t="shared" si="0"/>
        <v>1.777802458107665</v>
      </c>
      <c r="D49" s="2">
        <f t="shared" si="2"/>
        <v>11.534525907155876</v>
      </c>
      <c r="E49" s="2">
        <f t="shared" si="1"/>
        <v>-23.41858290240738</v>
      </c>
      <c r="F49" s="2"/>
    </row>
    <row r="50" spans="1:6" x14ac:dyDescent="0.2">
      <c r="A50">
        <v>48</v>
      </c>
      <c r="B50" s="2">
        <f>B$2*(H$2^((A50/I$2)+1)-1)/(H$2-1)</f>
        <v>38.589851834562261</v>
      </c>
      <c r="C50" s="2">
        <f t="shared" si="0"/>
        <v>1.8589405668913415</v>
      </c>
      <c r="D50" s="2">
        <f t="shared" si="2"/>
        <v>12.121200718331405</v>
      </c>
      <c r="E50" s="2">
        <f t="shared" si="1"/>
        <v>-24.609710549339514</v>
      </c>
      <c r="F50" s="2"/>
    </row>
    <row r="51" spans="1:6" x14ac:dyDescent="0.2">
      <c r="A51">
        <v>49</v>
      </c>
      <c r="B51" s="2">
        <f>B$2*(H$2^((A51/I$2)+1)-1)/(H$2-1)</f>
        <v>40.53363361722031</v>
      </c>
      <c r="C51" s="2">
        <f t="shared" si="0"/>
        <v>1.9437817826580499</v>
      </c>
      <c r="D51" s="2">
        <f t="shared" si="2"/>
        <v>12.734651105405547</v>
      </c>
      <c r="E51" s="2">
        <f t="shared" si="1"/>
        <v>-25.855200729156714</v>
      </c>
      <c r="F51" s="2"/>
    </row>
    <row r="52" spans="1:6" x14ac:dyDescent="0.2">
      <c r="B52" s="2"/>
      <c r="C52" s="2"/>
      <c r="D52" s="2">
        <f>0.25*C51+D51</f>
        <v>13.220596551070059</v>
      </c>
      <c r="E52" s="2">
        <f t="shared" si="1"/>
        <v>-27.313037066150251</v>
      </c>
      <c r="F5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2020-06-05T21:10:32Z</dcterms:created>
  <dcterms:modified xsi:type="dcterms:W3CDTF">2020-06-06T23:54:21Z</dcterms:modified>
</cp:coreProperties>
</file>