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0" windowWidth="26010" windowHeight="20985" tabRatio="600" firstSheet="0" autoFilterDateGrouping="1"/>
  </bookViews>
  <sheets>
    <sheet name="Sunrise On The Rail" sheetId="1" state="visible" r:id="rId1"/>
  </sheets>
  <definedNames>
    <definedName name="_xlnm.Print_Titles" localSheetId="0">'Sunrise On The Rail'!$7:$7</definedName>
  </definedNames>
  <calcPr calcId="191029" calcMode="autoNoTable" fullCalcOnLoad="1" iterate="1"/>
</workbook>
</file>

<file path=xl/styles.xml><?xml version="1.0" encoding="utf-8"?>
<styleSheet xmlns="http://schemas.openxmlformats.org/spreadsheetml/2006/main">
  <numFmts count="0"/>
  <fonts count="6">
    <font>
      <name val="Calibri"/>
      <sz val="11"/>
    </font>
    <font>
      <name val="Arial"/>
      <sz val="10"/>
    </font>
    <font>
      <name val="Arial"/>
      <b val="1"/>
      <sz val="10"/>
    </font>
    <font>
      <name val="Arial"/>
      <b val="1"/>
      <sz val="12"/>
    </font>
    <font>
      <name val="Arial"/>
      <sz val="10"/>
    </font>
    <font>
      <name val="Calibri"/>
      <family val="2"/>
      <color rgb="FF0000FF"/>
      <sz val="11"/>
    </font>
  </fonts>
  <fills count="8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25"/>
  </cellStyleXfs>
  <cellXfs count="27">
    <xf numFmtId="0" fontId="0" fillId="0" borderId="0" pivotButton="0" quotePrefix="0" xfId="0"/>
    <xf numFmtId="49" fontId="3" fillId="0" borderId="1" applyAlignment="1" pivotButton="0" quotePrefix="0" xfId="0">
      <alignment horizontal="center" vertical="center"/>
    </xf>
    <xf numFmtId="49" fontId="4" fillId="0" borderId="2" applyAlignment="1" pivotButton="0" quotePrefix="0" xfId="0">
      <alignment horizontal="center" vertical="center"/>
    </xf>
    <xf numFmtId="49" fontId="2" fillId="2" borderId="3" applyAlignment="1" pivotButton="0" quotePrefix="0" xfId="0">
      <alignment vertical="center" wrapText="1"/>
    </xf>
    <xf numFmtId="49" fontId="2" fillId="4" borderId="5" applyAlignment="1" pivotButton="0" quotePrefix="0" xfId="0">
      <alignment vertical="center"/>
    </xf>
    <xf numFmtId="49" fontId="2" fillId="5" borderId="6" applyAlignment="1" pivotButton="0" quotePrefix="0" xfId="0">
      <alignment horizontal="right" vertical="center"/>
    </xf>
    <xf numFmtId="49" fontId="2" fillId="6" borderId="7" applyAlignment="1" pivotButton="0" quotePrefix="0" xfId="0">
      <alignment horizontal="right" vertical="center"/>
    </xf>
    <xf numFmtId="49" fontId="2" fillId="0" borderId="8" applyAlignment="1" pivotButton="0" quotePrefix="0" xfId="0">
      <alignment vertical="center"/>
    </xf>
    <xf numFmtId="3" fontId="2" fillId="0" borderId="9" applyAlignment="1" pivotButton="0" quotePrefix="0" xfId="0">
      <alignment horizontal="right" vertical="center"/>
    </xf>
    <xf numFmtId="4" fontId="2" fillId="0" borderId="10" applyAlignment="1" pivotButton="0" quotePrefix="0" xfId="0">
      <alignment horizontal="right" vertical="center"/>
    </xf>
    <xf numFmtId="39" fontId="2" fillId="0" borderId="11" applyAlignment="1" pivotButton="0" quotePrefix="0" xfId="0">
      <alignment horizontal="right" vertical="center"/>
    </xf>
    <xf numFmtId="49" fontId="2" fillId="0" borderId="12" applyAlignment="1" pivotButton="0" quotePrefix="0" xfId="0">
      <alignment horizontal="right" vertical="center"/>
    </xf>
    <xf numFmtId="49" fontId="2" fillId="0" borderId="13" applyAlignment="1" pivotButton="0" quotePrefix="0" xfId="0">
      <alignment vertical="center"/>
    </xf>
    <xf numFmtId="3" fontId="2" fillId="0" borderId="14" applyAlignment="1" pivotButton="0" quotePrefix="0" xfId="0">
      <alignment horizontal="right" vertical="center"/>
    </xf>
    <xf numFmtId="4" fontId="2" fillId="0" borderId="15" applyAlignment="1" pivotButton="0" quotePrefix="0" xfId="0">
      <alignment horizontal="right" vertical="center"/>
    </xf>
    <xf numFmtId="39" fontId="2" fillId="0" borderId="16" applyAlignment="1" pivotButton="0" quotePrefix="0" xfId="0">
      <alignment horizontal="right" vertical="center"/>
    </xf>
    <xf numFmtId="49" fontId="2" fillId="0" borderId="17" applyAlignment="1" pivotButton="0" quotePrefix="0" xfId="0">
      <alignment horizontal="right" vertical="center"/>
    </xf>
    <xf numFmtId="49" fontId="2" fillId="0" borderId="18" applyAlignment="1" pivotButton="0" quotePrefix="0" xfId="0">
      <alignment vertical="center"/>
    </xf>
    <xf numFmtId="49" fontId="1" fillId="0" borderId="19" applyAlignment="1" pivotButton="0" quotePrefix="0" xfId="0">
      <alignment horizontal="left" vertical="center"/>
    </xf>
    <xf numFmtId="3" fontId="1" fillId="0" borderId="20" applyAlignment="1" pivotButton="0" quotePrefix="0" xfId="0">
      <alignment horizontal="right" vertical="center"/>
    </xf>
    <xf numFmtId="4" fontId="1" fillId="0" borderId="21" applyAlignment="1" pivotButton="0" quotePrefix="0" xfId="0">
      <alignment horizontal="right" vertical="center"/>
    </xf>
    <xf numFmtId="39" fontId="1" fillId="0" borderId="22" applyAlignment="1" pivotButton="0" quotePrefix="0" xfId="0">
      <alignment horizontal="right" vertical="center"/>
    </xf>
    <xf numFmtId="49" fontId="2" fillId="0" borderId="23" applyAlignment="1" pivotButton="0" quotePrefix="0" xfId="0">
      <alignment vertical="center" indent="1"/>
    </xf>
    <xf numFmtId="49" fontId="1" fillId="0" borderId="24" applyAlignment="1" pivotButton="0" quotePrefix="0" xfId="0">
      <alignment horizontal="left" vertical="center" indent="1"/>
    </xf>
    <xf numFmtId="49" fontId="1" fillId="0" borderId="25" applyAlignment="1" pivotButton="0" quotePrefix="0" xfId="0">
      <alignment horizontal="left" vertical="center" indent="2"/>
    </xf>
    <xf numFmtId="49" fontId="2" fillId="3" borderId="4" applyAlignment="1" pivotButton="0" quotePrefix="0" xfId="0">
      <alignment horizontal="center" vertical="center" wrapText="1"/>
    </xf>
    <xf numFmtId="0" fontId="5" fillId="7" borderId="26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G229"/>
  <sheetViews>
    <sheetView workbookViewId="0">
      <pane xSplit="2" ySplit="7" topLeftCell="L196" activePane="bottomRight" state="frozen"/>
      <selection pane="topRight" activeCell="C1" sqref="C1"/>
      <selection pane="bottomLeft" activeCell="A8" sqref="A8"/>
      <selection pane="bottomRight" activeCell="AO196" sqref="AO196"/>
    </sheetView>
  </sheetViews>
  <sheetFormatPr baseColWidth="8" defaultRowHeight="15"/>
  <cols>
    <col width="11.5703125" customWidth="1" min="1" max="1"/>
    <col width="55.85546875" customWidth="1" min="2" max="2"/>
    <col width="15.140625" customWidth="1" min="3" max="4"/>
    <col width="13.85546875" customWidth="1" min="5" max="8"/>
    <col width="15.140625" customWidth="1" min="9" max="9"/>
    <col width="13.85546875" customWidth="1" min="10" max="10"/>
    <col width="15.140625" customWidth="1" min="11" max="11"/>
    <col width="13.85546875" customWidth="1" min="12" max="14"/>
    <col width="17.5703125" customWidth="1" min="15" max="15"/>
    <col hidden="1" width="15.140625" customWidth="1" min="17" max="17"/>
    <col hidden="1" width="23.5703125" customWidth="1" min="18" max="18"/>
    <col hidden="1" width="15.140625" customWidth="1" min="19" max="19"/>
    <col hidden="1" width="9.140625" customWidth="1" min="20" max="20"/>
    <col hidden="1" width="18.140625" customWidth="1" min="21" max="33"/>
  </cols>
  <sheetData>
    <row r="2" ht="15.75" customHeight="1">
      <c r="A2" s="1" t="inlineStr">
        <is>
          <t>Income Statement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</row>
    <row r="3">
      <c r="A3" s="2" t="inlineStr">
        <is>
          <t>Sunrise on the Rail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</row>
    <row r="4">
      <c r="A4" s="2" t="inlineStr">
        <is>
          <t>Accrual Basis</t>
        </is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</row>
    <row r="5">
      <c r="A5" s="2" t="inlineStr">
        <is>
          <t>Sep 2022 - Aug 2023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7">
      <c r="A7" s="3" t="inlineStr">
        <is>
          <t>Account</t>
        </is>
      </c>
      <c r="B7" s="3" t="inlineStr">
        <is>
          <t>Account Name</t>
        </is>
      </c>
      <c r="C7" s="25" t="inlineStr">
        <is>
          <t>Sep 2022</t>
        </is>
      </c>
      <c r="D7" s="25" t="inlineStr">
        <is>
          <t>Oct 2022</t>
        </is>
      </c>
      <c r="E7" s="25" t="inlineStr">
        <is>
          <t>Nov 2022</t>
        </is>
      </c>
      <c r="F7" s="25" t="inlineStr">
        <is>
          <t>Dec 2022</t>
        </is>
      </c>
      <c r="G7" s="25" t="inlineStr">
        <is>
          <t>Jan 2023</t>
        </is>
      </c>
      <c r="H7" s="25" t="inlineStr">
        <is>
          <t>Feb 2023</t>
        </is>
      </c>
      <c r="I7" s="25" t="inlineStr">
        <is>
          <t>Mar 2023</t>
        </is>
      </c>
      <c r="J7" s="25" t="inlineStr">
        <is>
          <t>Apr 2023</t>
        </is>
      </c>
      <c r="K7" s="25" t="inlineStr">
        <is>
          <t>May 2023</t>
        </is>
      </c>
      <c r="L7" s="25" t="inlineStr">
        <is>
          <t>Jun 2023</t>
        </is>
      </c>
      <c r="M7" s="25" t="inlineStr">
        <is>
          <t>Jul 2023</t>
        </is>
      </c>
      <c r="N7" s="25" t="inlineStr">
        <is>
          <t>Aug 2023</t>
        </is>
      </c>
      <c r="O7" s="25" t="inlineStr">
        <is>
          <t>Total</t>
        </is>
      </c>
      <c r="Q7" s="5" t="inlineStr">
        <is>
          <t>Income Statement: GL Account Type</t>
        </is>
      </c>
      <c r="R7" s="4" t="inlineStr">
        <is>
          <t>Income Statement: Property</t>
        </is>
      </c>
      <c r="S7" s="4" t="inlineStr">
        <is>
          <t>Income Statement: Property Look-Up Code</t>
        </is>
      </c>
      <c r="T7" s="5" t="inlineStr">
        <is>
          <t>Income Statement: Unit Count</t>
        </is>
      </c>
      <c r="U7" s="6" t="inlineStr">
        <is>
          <t>Income Statement: Month 1 Change Sign</t>
        </is>
      </c>
      <c r="V7" s="6" t="inlineStr">
        <is>
          <t>Income Statement: Month 2 Change Sign</t>
        </is>
      </c>
      <c r="W7" s="6" t="inlineStr">
        <is>
          <t>Income Statement: Month 3 Change Sign</t>
        </is>
      </c>
      <c r="X7" s="6" t="inlineStr">
        <is>
          <t>Income Statement: Month 4 Change Sign</t>
        </is>
      </c>
      <c r="Y7" s="6" t="inlineStr">
        <is>
          <t>Income Statement: Month 5 Change Sign</t>
        </is>
      </c>
      <c r="Z7" s="6" t="inlineStr">
        <is>
          <t>Income Statement: Month 6 Change Sign</t>
        </is>
      </c>
      <c r="AA7" s="6" t="inlineStr">
        <is>
          <t>Income Statement: Month 7 Change Sign</t>
        </is>
      </c>
      <c r="AB7" s="6" t="inlineStr">
        <is>
          <t>Income Statement: Month 8 Change Sign</t>
        </is>
      </c>
      <c r="AC7" s="6" t="inlineStr">
        <is>
          <t>Income Statement: Month 9 Change Sign</t>
        </is>
      </c>
      <c r="AD7" s="6" t="inlineStr">
        <is>
          <t>Income Statement: Month 10 Change Sign</t>
        </is>
      </c>
      <c r="AE7" s="6" t="inlineStr">
        <is>
          <t>Income Statement: Month 11 Change Sign</t>
        </is>
      </c>
      <c r="AF7" s="6" t="inlineStr">
        <is>
          <t>Income Statement: Month 12 Change Sign</t>
        </is>
      </c>
      <c r="AG7" s="6" t="inlineStr">
        <is>
          <t>Income Statement: Total Change Sign</t>
        </is>
      </c>
    </row>
    <row r="8">
      <c r="A8" s="17" t="inlineStr">
        <is>
          <t>Income</t>
        </is>
      </c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22" t="inlineStr">
        <is>
          <t>Rental Income</t>
        </is>
      </c>
      <c r="B9" s="22" t="n"/>
      <c r="C9" s="22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</row>
    <row r="10">
      <c r="A10" s="24" t="inlineStr">
        <is>
          <t>5005-0000</t>
        </is>
      </c>
      <c r="B10" s="18" t="inlineStr">
        <is>
          <t>Gross Market Rent</t>
        </is>
      </c>
      <c r="C10" s="21" t="n">
        <v>150375</v>
      </c>
      <c r="D10" s="21" t="n">
        <v>145555</v>
      </c>
      <c r="E10" s="21" t="n">
        <v>144055</v>
      </c>
      <c r="F10" s="21" t="n">
        <v>144055</v>
      </c>
      <c r="G10" s="21" t="n">
        <v>144055</v>
      </c>
      <c r="H10" s="21" t="n">
        <v>145080</v>
      </c>
      <c r="I10" s="21" t="n">
        <v>145080</v>
      </c>
      <c r="J10" s="21" t="n">
        <v>145455</v>
      </c>
      <c r="K10" s="21" t="n">
        <v>145605</v>
      </c>
      <c r="L10" s="21" t="n">
        <v>145605</v>
      </c>
      <c r="M10" s="21" t="n">
        <v>145605</v>
      </c>
      <c r="N10" s="21" t="n">
        <v>138205</v>
      </c>
      <c r="O10" s="21" t="n">
        <v>1738730</v>
      </c>
      <c r="Q10" s="19" t="n">
        <v>4</v>
      </c>
      <c r="R10" s="18" t="inlineStr">
        <is>
          <t>Sunrise on the Rail</t>
        </is>
      </c>
      <c r="S10" s="18" t="inlineStr">
        <is>
          <t>c1453p006554</t>
        </is>
      </c>
      <c r="U10" s="20">
        <f>IF(5 = Q10, C10 * -1, C10)</f>
        <v/>
      </c>
      <c r="V10" s="20">
        <f>IF(5 = Q10, D10 * -1, D10)</f>
        <v/>
      </c>
      <c r="W10" s="20">
        <f>IF(5 = Q10, E10 * -1, E10)</f>
        <v/>
      </c>
      <c r="X10" s="20">
        <f>IF(5 = Q10, F10 * -1, F10)</f>
        <v/>
      </c>
      <c r="Y10" s="20">
        <f>IF(5 = Q10, G10 * -1, G10)</f>
        <v/>
      </c>
      <c r="Z10" s="20">
        <f>IF(5 = Q10, H10 * -1, H10)</f>
        <v/>
      </c>
      <c r="AA10" s="20">
        <f>IF(5 = Q10, I10 * -1, I10)</f>
        <v/>
      </c>
      <c r="AB10" s="20">
        <f>IF(5 = Q10, J10 * -1, J10)</f>
        <v/>
      </c>
      <c r="AC10" s="20">
        <f>IF(5 = Q10, K10 * -1, K10)</f>
        <v/>
      </c>
      <c r="AD10" s="20">
        <f>IF(5 = Q10, L10 * -1, L10)</f>
        <v/>
      </c>
      <c r="AE10" s="20">
        <f>IF(5 = Q10, M10 * -1, M10)</f>
        <v/>
      </c>
      <c r="AF10" s="20">
        <f>IF(5 = Q10, N10 * -1, N10)</f>
        <v/>
      </c>
      <c r="AG10" s="20">
        <f>IF(5 = Q10, O10 * -1, O10)</f>
        <v/>
      </c>
    </row>
    <row r="11">
      <c r="A11" s="24" t="inlineStr">
        <is>
          <t>5010-0000</t>
        </is>
      </c>
      <c r="B11" s="18" t="inlineStr">
        <is>
          <t>Contract Gain(Loss) to Lease</t>
        </is>
      </c>
      <c r="C11" s="21" t="n">
        <v>-16997.19</v>
      </c>
      <c r="D11" s="21" t="n">
        <v>-10275.49</v>
      </c>
      <c r="E11" s="21" t="n">
        <v>-9580.459999999999</v>
      </c>
      <c r="F11" s="21" t="n">
        <v>-9663.440000000001</v>
      </c>
      <c r="G11" s="21" t="n">
        <v>-8814.24</v>
      </c>
      <c r="H11" s="21" t="n">
        <v>-9310.77</v>
      </c>
      <c r="I11" s="21" t="n">
        <v>-9115.940000000001</v>
      </c>
      <c r="J11" s="21" t="n">
        <v>-9260.74</v>
      </c>
      <c r="K11" s="21" t="n">
        <v>-9434.09</v>
      </c>
      <c r="L11" s="21" t="n">
        <v>-9415.92</v>
      </c>
      <c r="M11" s="21" t="n">
        <v>-9191.200000000001</v>
      </c>
      <c r="N11" s="21" t="n">
        <v>-2111.96</v>
      </c>
      <c r="O11" s="21" t="n">
        <v>-113171.44</v>
      </c>
      <c r="Q11" s="19" t="n">
        <v>4</v>
      </c>
      <c r="R11" s="18" t="inlineStr">
        <is>
          <t>Sunrise on the Rail</t>
        </is>
      </c>
      <c r="S11" s="18" t="inlineStr">
        <is>
          <t>c1453p006554</t>
        </is>
      </c>
      <c r="U11" s="20">
        <f>IF(5 = Q11, C11 * -1, C11)</f>
        <v/>
      </c>
      <c r="V11" s="20">
        <f>IF(5 = Q11, D11 * -1, D11)</f>
        <v/>
      </c>
      <c r="W11" s="20">
        <f>IF(5 = Q11, E11 * -1, E11)</f>
        <v/>
      </c>
      <c r="X11" s="20">
        <f>IF(5 = Q11, F11 * -1, F11)</f>
        <v/>
      </c>
      <c r="Y11" s="20">
        <f>IF(5 = Q11, G11 * -1, G11)</f>
        <v/>
      </c>
      <c r="Z11" s="20">
        <f>IF(5 = Q11, H11 * -1, H11)</f>
        <v/>
      </c>
      <c r="AA11" s="20">
        <f>IF(5 = Q11, I11 * -1, I11)</f>
        <v/>
      </c>
      <c r="AB11" s="20">
        <f>IF(5 = Q11, J11 * -1, J11)</f>
        <v/>
      </c>
      <c r="AC11" s="20">
        <f>IF(5 = Q11, K11 * -1, K11)</f>
        <v/>
      </c>
      <c r="AD11" s="20">
        <f>IF(5 = Q11, L11 * -1, L11)</f>
        <v/>
      </c>
      <c r="AE11" s="20">
        <f>IF(5 = Q11, M11 * -1, M11)</f>
        <v/>
      </c>
      <c r="AF11" s="20">
        <f>IF(5 = Q11, N11 * -1, N11)</f>
        <v/>
      </c>
      <c r="AG11" s="20">
        <f>IF(5 = Q11, O11 * -1, O11)</f>
        <v/>
      </c>
    </row>
    <row r="12">
      <c r="B12" s="16" t="inlineStr">
        <is>
          <t>Rental Income</t>
        </is>
      </c>
      <c r="C12" s="15">
        <f>IF(5 = Q12, U12 * -1, U12)</f>
        <v/>
      </c>
      <c r="D12" s="15">
        <f>IF(5 = Q12, V12 * -1, V12)</f>
        <v/>
      </c>
      <c r="E12" s="15">
        <f>IF(5 = Q12, W12 * -1, W12)</f>
        <v/>
      </c>
      <c r="F12" s="15">
        <f>IF(5 = Q12, X12 * -1, X12)</f>
        <v/>
      </c>
      <c r="G12" s="15">
        <f>IF(5 = Q12, Y12 * -1, Y12)</f>
        <v/>
      </c>
      <c r="H12" s="15">
        <f>IF(5 = Q12, Z12 * -1, Z12)</f>
        <v/>
      </c>
      <c r="I12" s="15">
        <f>IF(5 = Q12, AA12 * -1, AA12)</f>
        <v/>
      </c>
      <c r="J12" s="15">
        <f>IF(5 = Q12, AB12 * -1, AB12)</f>
        <v/>
      </c>
      <c r="K12" s="15">
        <f>IF(5 = Q12, AC12 * -1, AC12)</f>
        <v/>
      </c>
      <c r="L12" s="15">
        <f>IF(5 = Q12, AD12 * -1, AD12)</f>
        <v/>
      </c>
      <c r="M12" s="15">
        <f>IF(5 = Q12, AE12 * -1, AE12)</f>
        <v/>
      </c>
      <c r="N12" s="15">
        <f>IF(5 = Q12, AF12 * -1, AF12)</f>
        <v/>
      </c>
      <c r="O12" s="15">
        <f>IF(5 = Q12, AG12 * -1, AG12)</f>
        <v/>
      </c>
      <c r="Q12" s="13" t="n">
        <v>4</v>
      </c>
      <c r="R12" s="12">
        <f>R11</f>
        <v/>
      </c>
      <c r="S12" s="12">
        <f>S11</f>
        <v/>
      </c>
      <c r="T12" s="13">
        <f>T11</f>
        <v/>
      </c>
      <c r="U12" s="14">
        <f>SUM(U10:U11)</f>
        <v/>
      </c>
      <c r="V12" s="14">
        <f>SUM(V10:V11)</f>
        <v/>
      </c>
      <c r="W12" s="14">
        <f>SUM(W10:W11)</f>
        <v/>
      </c>
      <c r="X12" s="14">
        <f>SUM(X10:X11)</f>
        <v/>
      </c>
      <c r="Y12" s="14">
        <f>SUM(Y10:Y11)</f>
        <v/>
      </c>
      <c r="Z12" s="14">
        <f>SUM(Z10:Z11)</f>
        <v/>
      </c>
      <c r="AA12" s="14">
        <f>SUM(AA10:AA11)</f>
        <v/>
      </c>
      <c r="AB12" s="14">
        <f>SUM(AB10:AB11)</f>
        <v/>
      </c>
      <c r="AC12" s="14">
        <f>SUM(AC10:AC11)</f>
        <v/>
      </c>
      <c r="AD12" s="14">
        <f>SUM(AD10:AD11)</f>
        <v/>
      </c>
      <c r="AE12" s="14">
        <f>SUM(AE10:AE11)</f>
        <v/>
      </c>
      <c r="AF12" s="14">
        <f>SUM(AF10:AF11)</f>
        <v/>
      </c>
      <c r="AG12" s="14">
        <f>SUM(AG10:AG11)</f>
        <v/>
      </c>
    </row>
    <row r="14">
      <c r="A14" s="22" t="inlineStr">
        <is>
          <t>Economic Vacancies</t>
        </is>
      </c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</row>
    <row r="15">
      <c r="A15" s="24" t="inlineStr">
        <is>
          <t>5025-0000</t>
        </is>
      </c>
      <c r="B15" s="18" t="inlineStr">
        <is>
          <t>Bad Debt</t>
        </is>
      </c>
      <c r="C15" s="21" t="n">
        <v>-244.59</v>
      </c>
      <c r="D15" s="21" t="n">
        <v>-5212.18</v>
      </c>
      <c r="E15" s="21" t="n">
        <v>0</v>
      </c>
      <c r="F15" s="21" t="n">
        <v>-80.58</v>
      </c>
      <c r="G15" s="21" t="n">
        <v>-1603.25</v>
      </c>
      <c r="H15" s="21" t="n">
        <v>-363.44</v>
      </c>
      <c r="I15" s="21" t="n">
        <v>-5959.38</v>
      </c>
      <c r="J15" s="21" t="n">
        <v>-1570.43</v>
      </c>
      <c r="K15" s="21" t="n">
        <v>-2968.99</v>
      </c>
      <c r="L15" s="21" t="n">
        <v>-1458.9</v>
      </c>
      <c r="M15" s="21" t="n">
        <v>-2096.8</v>
      </c>
      <c r="N15" s="21" t="n">
        <v>-1217.9</v>
      </c>
      <c r="O15" s="21" t="n">
        <v>-22776.44</v>
      </c>
      <c r="Q15" s="19" t="n">
        <v>4</v>
      </c>
      <c r="R15" s="18" t="inlineStr">
        <is>
          <t>Sunrise on the Rail</t>
        </is>
      </c>
      <c r="S15" s="18" t="inlineStr">
        <is>
          <t>c1453p006554</t>
        </is>
      </c>
      <c r="U15" s="20">
        <f>IF(5 = Q15, C15 * -1, C15)</f>
        <v/>
      </c>
      <c r="V15" s="20">
        <f>IF(5 = Q15, D15 * -1, D15)</f>
        <v/>
      </c>
      <c r="W15" s="20">
        <f>IF(5 = Q15, E15 * -1, E15)</f>
        <v/>
      </c>
      <c r="X15" s="20">
        <f>IF(5 = Q15, F15 * -1, F15)</f>
        <v/>
      </c>
      <c r="Y15" s="20">
        <f>IF(5 = Q15, G15 * -1, G15)</f>
        <v/>
      </c>
      <c r="Z15" s="20">
        <f>IF(5 = Q15, H15 * -1, H15)</f>
        <v/>
      </c>
      <c r="AA15" s="20">
        <f>IF(5 = Q15, I15 * -1, I15)</f>
        <v/>
      </c>
      <c r="AB15" s="20">
        <f>IF(5 = Q15, J15 * -1, J15)</f>
        <v/>
      </c>
      <c r="AC15" s="20">
        <f>IF(5 = Q15, K15 * -1, K15)</f>
        <v/>
      </c>
      <c r="AD15" s="20">
        <f>IF(5 = Q15, L15 * -1, L15)</f>
        <v/>
      </c>
      <c r="AE15" s="20">
        <f>IF(5 = Q15, M15 * -1, M15)</f>
        <v/>
      </c>
      <c r="AF15" s="20">
        <f>IF(5 = Q15, N15 * -1, N15)</f>
        <v/>
      </c>
      <c r="AG15" s="20">
        <f>IF(5 = Q15, O15 * -1, O15)</f>
        <v/>
      </c>
    </row>
    <row r="16">
      <c r="A16" s="24" t="inlineStr">
        <is>
          <t>5030-0100</t>
        </is>
      </c>
      <c r="B16" s="18" t="inlineStr">
        <is>
          <t>Conc - Miscellaneous</t>
        </is>
      </c>
      <c r="C16" s="21" t="n">
        <v>0</v>
      </c>
      <c r="D16" s="21" t="n">
        <v>0</v>
      </c>
      <c r="E16" s="21" t="n">
        <v>0</v>
      </c>
      <c r="F16" s="21" t="n">
        <v>0</v>
      </c>
      <c r="G16" s="21" t="n">
        <v>0</v>
      </c>
      <c r="H16" s="21" t="n">
        <v>-150</v>
      </c>
      <c r="I16" s="21" t="n">
        <v>0</v>
      </c>
      <c r="J16" s="21" t="n">
        <v>0</v>
      </c>
      <c r="K16" s="21" t="n">
        <v>0</v>
      </c>
      <c r="L16" s="21" t="n">
        <v>0</v>
      </c>
      <c r="M16" s="21" t="n">
        <v>0</v>
      </c>
      <c r="N16" s="21" t="n">
        <v>-400</v>
      </c>
      <c r="O16" s="21" t="n">
        <v>-550</v>
      </c>
      <c r="Q16" s="19" t="n">
        <v>4</v>
      </c>
      <c r="R16" s="18" t="inlineStr">
        <is>
          <t>Sunrise on the Rail</t>
        </is>
      </c>
      <c r="S16" s="18" t="inlineStr">
        <is>
          <t>c1453p006554</t>
        </is>
      </c>
      <c r="U16" s="20">
        <f>IF(5 = Q16, C16 * -1, C16)</f>
        <v/>
      </c>
      <c r="V16" s="20">
        <f>IF(5 = Q16, D16 * -1, D16)</f>
        <v/>
      </c>
      <c r="W16" s="20">
        <f>IF(5 = Q16, E16 * -1, E16)</f>
        <v/>
      </c>
      <c r="X16" s="20">
        <f>IF(5 = Q16, F16 * -1, F16)</f>
        <v/>
      </c>
      <c r="Y16" s="20">
        <f>IF(5 = Q16, G16 * -1, G16)</f>
        <v/>
      </c>
      <c r="Z16" s="20">
        <f>IF(5 = Q16, H16 * -1, H16)</f>
        <v/>
      </c>
      <c r="AA16" s="20">
        <f>IF(5 = Q16, I16 * -1, I16)</f>
        <v/>
      </c>
      <c r="AB16" s="20">
        <f>IF(5 = Q16, J16 * -1, J16)</f>
        <v/>
      </c>
      <c r="AC16" s="20">
        <f>IF(5 = Q16, K16 * -1, K16)</f>
        <v/>
      </c>
      <c r="AD16" s="20">
        <f>IF(5 = Q16, L16 * -1, L16)</f>
        <v/>
      </c>
      <c r="AE16" s="20">
        <f>IF(5 = Q16, M16 * -1, M16)</f>
        <v/>
      </c>
      <c r="AF16" s="20">
        <f>IF(5 = Q16, N16 * -1, N16)</f>
        <v/>
      </c>
      <c r="AG16" s="20">
        <f>IF(5 = Q16, O16 * -1, O16)</f>
        <v/>
      </c>
    </row>
    <row r="17">
      <c r="A17" s="24" t="inlineStr">
        <is>
          <t>5030-0200</t>
        </is>
      </c>
      <c r="B17" s="18" t="inlineStr">
        <is>
          <t>Conc - Move-In Special</t>
        </is>
      </c>
      <c r="C17" s="21" t="n">
        <v>-350</v>
      </c>
      <c r="D17" s="21" t="n">
        <v>-1500</v>
      </c>
      <c r="E17" s="21" t="n">
        <v>-1000</v>
      </c>
      <c r="F17" s="21" t="n">
        <v>0</v>
      </c>
      <c r="G17" s="21" t="n">
        <v>-500</v>
      </c>
      <c r="H17" s="21" t="n">
        <v>-400</v>
      </c>
      <c r="I17" s="21" t="n">
        <v>0</v>
      </c>
      <c r="J17" s="21" t="n">
        <v>0</v>
      </c>
      <c r="K17" s="21" t="n">
        <v>-250</v>
      </c>
      <c r="L17" s="21" t="n">
        <v>-1050</v>
      </c>
      <c r="M17" s="21" t="n">
        <v>-750</v>
      </c>
      <c r="N17" s="21" t="n">
        <v>-2000</v>
      </c>
      <c r="O17" s="21" t="n">
        <v>-7800</v>
      </c>
      <c r="Q17" s="19" t="n">
        <v>4</v>
      </c>
      <c r="R17" s="18" t="inlineStr">
        <is>
          <t>Sunrise on the Rail</t>
        </is>
      </c>
      <c r="S17" s="18" t="inlineStr">
        <is>
          <t>c1453p006554</t>
        </is>
      </c>
      <c r="U17" s="20">
        <f>IF(5 = Q17, C17 * -1, C17)</f>
        <v/>
      </c>
      <c r="V17" s="20">
        <f>IF(5 = Q17, D17 * -1, D17)</f>
        <v/>
      </c>
      <c r="W17" s="20">
        <f>IF(5 = Q17, E17 * -1, E17)</f>
        <v/>
      </c>
      <c r="X17" s="20">
        <f>IF(5 = Q17, F17 * -1, F17)</f>
        <v/>
      </c>
      <c r="Y17" s="20">
        <f>IF(5 = Q17, G17 * -1, G17)</f>
        <v/>
      </c>
      <c r="Z17" s="20">
        <f>IF(5 = Q17, H17 * -1, H17)</f>
        <v/>
      </c>
      <c r="AA17" s="20">
        <f>IF(5 = Q17, I17 * -1, I17)</f>
        <v/>
      </c>
      <c r="AB17" s="20">
        <f>IF(5 = Q17, J17 * -1, J17)</f>
        <v/>
      </c>
      <c r="AC17" s="20">
        <f>IF(5 = Q17, K17 * -1, K17)</f>
        <v/>
      </c>
      <c r="AD17" s="20">
        <f>IF(5 = Q17, L17 * -1, L17)</f>
        <v/>
      </c>
      <c r="AE17" s="20">
        <f>IF(5 = Q17, M17 * -1, M17)</f>
        <v/>
      </c>
      <c r="AF17" s="20">
        <f>IF(5 = Q17, N17 * -1, N17)</f>
        <v/>
      </c>
      <c r="AG17" s="20">
        <f>IF(5 = Q17, O17 * -1, O17)</f>
        <v/>
      </c>
    </row>
    <row r="18">
      <c r="A18" s="24" t="inlineStr">
        <is>
          <t>5030-0400</t>
        </is>
      </c>
      <c r="B18" s="18" t="inlineStr">
        <is>
          <t>Conc - Renewals</t>
        </is>
      </c>
      <c r="C18" s="21" t="n">
        <v>0</v>
      </c>
      <c r="D18" s="21" t="n">
        <v>0</v>
      </c>
      <c r="E18" s="21" t="n">
        <v>0</v>
      </c>
      <c r="F18" s="21" t="n">
        <v>0</v>
      </c>
      <c r="G18" s="21" t="n">
        <v>0</v>
      </c>
      <c r="H18" s="21" t="n">
        <v>-600</v>
      </c>
      <c r="I18" s="21" t="n">
        <v>-100</v>
      </c>
      <c r="J18" s="21" t="n">
        <v>0</v>
      </c>
      <c r="K18" s="21" t="n">
        <v>0</v>
      </c>
      <c r="L18" s="21" t="n">
        <v>-100</v>
      </c>
      <c r="M18" s="21" t="n">
        <v>0</v>
      </c>
      <c r="N18" s="21" t="n">
        <v>0</v>
      </c>
      <c r="O18" s="21" t="n">
        <v>-800</v>
      </c>
      <c r="Q18" s="19" t="n">
        <v>4</v>
      </c>
      <c r="R18" s="18" t="inlineStr">
        <is>
          <t>Sunrise on the Rail</t>
        </is>
      </c>
      <c r="S18" s="18" t="inlineStr">
        <is>
          <t>c1453p006554</t>
        </is>
      </c>
      <c r="U18" s="20">
        <f>IF(5 = Q18, C18 * -1, C18)</f>
        <v/>
      </c>
      <c r="V18" s="20">
        <f>IF(5 = Q18, D18 * -1, D18)</f>
        <v/>
      </c>
      <c r="W18" s="20">
        <f>IF(5 = Q18, E18 * -1, E18)</f>
        <v/>
      </c>
      <c r="X18" s="20">
        <f>IF(5 = Q18, F18 * -1, F18)</f>
        <v/>
      </c>
      <c r="Y18" s="20">
        <f>IF(5 = Q18, G18 * -1, G18)</f>
        <v/>
      </c>
      <c r="Z18" s="20">
        <f>IF(5 = Q18, H18 * -1, H18)</f>
        <v/>
      </c>
      <c r="AA18" s="20">
        <f>IF(5 = Q18, I18 * -1, I18)</f>
        <v/>
      </c>
      <c r="AB18" s="20">
        <f>IF(5 = Q18, J18 * -1, J18)</f>
        <v/>
      </c>
      <c r="AC18" s="20">
        <f>IF(5 = Q18, K18 * -1, K18)</f>
        <v/>
      </c>
      <c r="AD18" s="20">
        <f>IF(5 = Q18, L18 * -1, L18)</f>
        <v/>
      </c>
      <c r="AE18" s="20">
        <f>IF(5 = Q18, M18 * -1, M18)</f>
        <v/>
      </c>
      <c r="AF18" s="20">
        <f>IF(5 = Q18, N18 * -1, N18)</f>
        <v/>
      </c>
      <c r="AG18" s="20">
        <f>IF(5 = Q18, O18 * -1, O18)</f>
        <v/>
      </c>
    </row>
    <row r="19">
      <c r="A19" s="24" t="inlineStr">
        <is>
          <t>5065-0000</t>
        </is>
      </c>
      <c r="B19" s="18" t="inlineStr">
        <is>
          <t>Vacancy Loss</t>
        </is>
      </c>
      <c r="C19" s="21" t="n">
        <v>-9306.709999999999</v>
      </c>
      <c r="D19" s="21" t="n">
        <v>-15339.63</v>
      </c>
      <c r="E19" s="21" t="n">
        <v>-6018.07</v>
      </c>
      <c r="F19" s="21" t="n">
        <v>-4112.58</v>
      </c>
      <c r="G19" s="21" t="n">
        <v>-5306.46</v>
      </c>
      <c r="H19" s="21" t="n">
        <v>-5492.39</v>
      </c>
      <c r="I19" s="21" t="n">
        <v>-11167.26</v>
      </c>
      <c r="J19" s="21" t="n">
        <v>-6921.78</v>
      </c>
      <c r="K19" s="21" t="n">
        <v>-10113.37</v>
      </c>
      <c r="L19" s="21" t="n">
        <v>-9937.75</v>
      </c>
      <c r="M19" s="21" t="n">
        <v>-9500.219999999999</v>
      </c>
      <c r="N19" s="21" t="n">
        <v>-8643.23</v>
      </c>
      <c r="O19" s="21" t="n">
        <v>-101859.45</v>
      </c>
      <c r="Q19" s="19" t="n">
        <v>4</v>
      </c>
      <c r="R19" s="18" t="inlineStr">
        <is>
          <t>Sunrise on the Rail</t>
        </is>
      </c>
      <c r="S19" s="18" t="inlineStr">
        <is>
          <t>c1453p006554</t>
        </is>
      </c>
      <c r="U19" s="20">
        <f>IF(5 = Q19, C19 * -1, C19)</f>
        <v/>
      </c>
      <c r="V19" s="20">
        <f>IF(5 = Q19, D19 * -1, D19)</f>
        <v/>
      </c>
      <c r="W19" s="20">
        <f>IF(5 = Q19, E19 * -1, E19)</f>
        <v/>
      </c>
      <c r="X19" s="20">
        <f>IF(5 = Q19, F19 * -1, F19)</f>
        <v/>
      </c>
      <c r="Y19" s="20">
        <f>IF(5 = Q19, G19 * -1, G19)</f>
        <v/>
      </c>
      <c r="Z19" s="20">
        <f>IF(5 = Q19, H19 * -1, H19)</f>
        <v/>
      </c>
      <c r="AA19" s="20">
        <f>IF(5 = Q19, I19 * -1, I19)</f>
        <v/>
      </c>
      <c r="AB19" s="20">
        <f>IF(5 = Q19, J19 * -1, J19)</f>
        <v/>
      </c>
      <c r="AC19" s="20">
        <f>IF(5 = Q19, K19 * -1, K19)</f>
        <v/>
      </c>
      <c r="AD19" s="20">
        <f>IF(5 = Q19, L19 * -1, L19)</f>
        <v/>
      </c>
      <c r="AE19" s="20">
        <f>IF(5 = Q19, M19 * -1, M19)</f>
        <v/>
      </c>
      <c r="AF19" s="20">
        <f>IF(5 = Q19, N19 * -1, N19)</f>
        <v/>
      </c>
      <c r="AG19" s="20">
        <f>IF(5 = Q19, O19 * -1, O19)</f>
        <v/>
      </c>
    </row>
    <row r="20">
      <c r="B20" s="16" t="inlineStr">
        <is>
          <t>Economic Vacancies</t>
        </is>
      </c>
      <c r="C20" s="15">
        <f>IF(5 = Q20, U20 * -1, U20)</f>
        <v/>
      </c>
      <c r="D20" s="15">
        <f>IF(5 = Q20, V20 * -1, V20)</f>
        <v/>
      </c>
      <c r="E20" s="15">
        <f>IF(5 = Q20, W20 * -1, W20)</f>
        <v/>
      </c>
      <c r="F20" s="15">
        <f>IF(5 = Q20, X20 * -1, X20)</f>
        <v/>
      </c>
      <c r="G20" s="15">
        <f>IF(5 = Q20, Y20 * -1, Y20)</f>
        <v/>
      </c>
      <c r="H20" s="15">
        <f>IF(5 = Q20, Z20 * -1, Z20)</f>
        <v/>
      </c>
      <c r="I20" s="15">
        <f>IF(5 = Q20, AA20 * -1, AA20)</f>
        <v/>
      </c>
      <c r="J20" s="15">
        <f>IF(5 = Q20, AB20 * -1, AB20)</f>
        <v/>
      </c>
      <c r="K20" s="15">
        <f>IF(5 = Q20, AC20 * -1, AC20)</f>
        <v/>
      </c>
      <c r="L20" s="15">
        <f>IF(5 = Q20, AD20 * -1, AD20)</f>
        <v/>
      </c>
      <c r="M20" s="15">
        <f>IF(5 = Q20, AE20 * -1, AE20)</f>
        <v/>
      </c>
      <c r="N20" s="15">
        <f>IF(5 = Q20, AF20 * -1, AF20)</f>
        <v/>
      </c>
      <c r="O20" s="15">
        <f>IF(5 = Q20, AG20 * -1, AG20)</f>
        <v/>
      </c>
      <c r="Q20" s="13" t="n">
        <v>4</v>
      </c>
      <c r="R20" s="12">
        <f>R19</f>
        <v/>
      </c>
      <c r="S20" s="12">
        <f>S19</f>
        <v/>
      </c>
      <c r="T20" s="13">
        <f>T19</f>
        <v/>
      </c>
      <c r="U20" s="14">
        <f>SUM(U15:U19)</f>
        <v/>
      </c>
      <c r="V20" s="14">
        <f>SUM(V15:V19)</f>
        <v/>
      </c>
      <c r="W20" s="14">
        <f>SUM(W15:W19)</f>
        <v/>
      </c>
      <c r="X20" s="14">
        <f>SUM(X15:X19)</f>
        <v/>
      </c>
      <c r="Y20" s="14">
        <f>SUM(Y15:Y19)</f>
        <v/>
      </c>
      <c r="Z20" s="14">
        <f>SUM(Z15:Z19)</f>
        <v/>
      </c>
      <c r="AA20" s="14">
        <f>SUM(AA15:AA19)</f>
        <v/>
      </c>
      <c r="AB20" s="14">
        <f>SUM(AB15:AB19)</f>
        <v/>
      </c>
      <c r="AC20" s="14">
        <f>SUM(AC15:AC19)</f>
        <v/>
      </c>
      <c r="AD20" s="14">
        <f>SUM(AD15:AD19)</f>
        <v/>
      </c>
      <c r="AE20" s="14">
        <f>SUM(AE15:AE19)</f>
        <v/>
      </c>
      <c r="AF20" s="14">
        <f>SUM(AF15:AF19)</f>
        <v/>
      </c>
      <c r="AG20" s="14">
        <f>SUM(AG15:AG19)</f>
        <v/>
      </c>
    </row>
    <row r="22">
      <c r="B22" s="16" t="inlineStr">
        <is>
          <t>Net Rental Income</t>
        </is>
      </c>
      <c r="C22" s="15">
        <f>IF(5 = Q22, U22 * -1, U22)</f>
        <v/>
      </c>
      <c r="D22" s="15">
        <f>IF(5 = Q22, V22 * -1, V22)</f>
        <v/>
      </c>
      <c r="E22" s="15">
        <f>IF(5 = Q22, W22 * -1, W22)</f>
        <v/>
      </c>
      <c r="F22" s="15">
        <f>IF(5 = Q22, X22 * -1, X22)</f>
        <v/>
      </c>
      <c r="G22" s="15">
        <f>IF(5 = Q22, Y22 * -1, Y22)</f>
        <v/>
      </c>
      <c r="H22" s="15">
        <f>IF(5 = Q22, Z22 * -1, Z22)</f>
        <v/>
      </c>
      <c r="I22" s="15">
        <f>IF(5 = Q22, AA22 * -1, AA22)</f>
        <v/>
      </c>
      <c r="J22" s="15">
        <f>IF(5 = Q22, AB22 * -1, AB22)</f>
        <v/>
      </c>
      <c r="K22" s="15">
        <f>IF(5 = Q22, AC22 * -1, AC22)</f>
        <v/>
      </c>
      <c r="L22" s="15">
        <f>IF(5 = Q22, AD22 * -1, AD22)</f>
        <v/>
      </c>
      <c r="M22" s="15">
        <f>IF(5 = Q22, AE22 * -1, AE22)</f>
        <v/>
      </c>
      <c r="N22" s="15">
        <f>IF(5 = Q22, AF22 * -1, AF22)</f>
        <v/>
      </c>
      <c r="O22" s="15">
        <f>IF(5 = Q22, AG22 * -1, AG22)</f>
        <v/>
      </c>
      <c r="Q22" s="13" t="n">
        <v>4</v>
      </c>
      <c r="R22" s="12">
        <f>R19</f>
        <v/>
      </c>
      <c r="S22" s="12">
        <f>S19</f>
        <v/>
      </c>
      <c r="T22" s="13">
        <f>T19</f>
        <v/>
      </c>
      <c r="U22" s="14">
        <f>SUM(U10:U11)+SUM(U15:U19)</f>
        <v/>
      </c>
      <c r="V22" s="14">
        <f>SUM(V10:V11)+SUM(V15:V19)</f>
        <v/>
      </c>
      <c r="W22" s="14">
        <f>SUM(W10:W11)+SUM(W15:W19)</f>
        <v/>
      </c>
      <c r="X22" s="14">
        <f>SUM(X10:X11)+SUM(X15:X19)</f>
        <v/>
      </c>
      <c r="Y22" s="14">
        <f>SUM(Y10:Y11)+SUM(Y15:Y19)</f>
        <v/>
      </c>
      <c r="Z22" s="14">
        <f>SUM(Z10:Z11)+SUM(Z15:Z19)</f>
        <v/>
      </c>
      <c r="AA22" s="14">
        <f>SUM(AA10:AA11)+SUM(AA15:AA19)</f>
        <v/>
      </c>
      <c r="AB22" s="14">
        <f>SUM(AB10:AB11)+SUM(AB15:AB19)</f>
        <v/>
      </c>
      <c r="AC22" s="14">
        <f>SUM(AC10:AC11)+SUM(AC15:AC19)</f>
        <v/>
      </c>
      <c r="AD22" s="14">
        <f>SUM(AD10:AD11)+SUM(AD15:AD19)</f>
        <v/>
      </c>
      <c r="AE22" s="14">
        <f>SUM(AE10:AE11)+SUM(AE15:AE19)</f>
        <v/>
      </c>
      <c r="AF22" s="14">
        <f>SUM(AF10:AF11)+SUM(AF15:AF19)</f>
        <v/>
      </c>
      <c r="AG22" s="14">
        <f>SUM(AG10:AG11)+SUM(AG15:AG19)</f>
        <v/>
      </c>
    </row>
    <row r="24">
      <c r="A24" s="17" t="inlineStr">
        <is>
          <t>Other Property Income</t>
        </is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23" t="inlineStr">
        <is>
          <t>5210-0000</t>
        </is>
      </c>
      <c r="B25" s="18" t="inlineStr">
        <is>
          <t>Administrative Fees</t>
        </is>
      </c>
      <c r="C25" s="21" t="n">
        <v>101.96</v>
      </c>
      <c r="D25" s="21" t="n">
        <v>398</v>
      </c>
      <c r="E25" s="21" t="n">
        <v>500</v>
      </c>
      <c r="F25" s="21" t="n">
        <v>400</v>
      </c>
      <c r="G25" s="21" t="n">
        <v>100</v>
      </c>
      <c r="H25" s="21" t="n">
        <v>0</v>
      </c>
      <c r="I25" s="21" t="n">
        <v>1200</v>
      </c>
      <c r="J25" s="21" t="n">
        <v>-200</v>
      </c>
      <c r="K25" s="21" t="n">
        <v>-200</v>
      </c>
      <c r="L25" s="21" t="n">
        <v>200</v>
      </c>
      <c r="M25" s="21" t="n">
        <v>800</v>
      </c>
      <c r="N25" s="21" t="n">
        <v>400</v>
      </c>
      <c r="O25" s="21" t="n">
        <v>3699.96</v>
      </c>
      <c r="Q25" s="19" t="n">
        <v>4</v>
      </c>
      <c r="R25" s="18" t="inlineStr">
        <is>
          <t>Sunrise on the Rail</t>
        </is>
      </c>
      <c r="S25" s="18" t="inlineStr">
        <is>
          <t>c1453p006554</t>
        </is>
      </c>
      <c r="U25" s="20">
        <f>IF(5 = Q25, C25 * -1, C25)</f>
        <v/>
      </c>
      <c r="V25" s="20">
        <f>IF(5 = Q25, D25 * -1, D25)</f>
        <v/>
      </c>
      <c r="W25" s="20">
        <f>IF(5 = Q25, E25 * -1, E25)</f>
        <v/>
      </c>
      <c r="X25" s="20">
        <f>IF(5 = Q25, F25 * -1, F25)</f>
        <v/>
      </c>
      <c r="Y25" s="20">
        <f>IF(5 = Q25, G25 * -1, G25)</f>
        <v/>
      </c>
      <c r="Z25" s="20">
        <f>IF(5 = Q25, H25 * -1, H25)</f>
        <v/>
      </c>
      <c r="AA25" s="20">
        <f>IF(5 = Q25, I25 * -1, I25)</f>
        <v/>
      </c>
      <c r="AB25" s="20">
        <f>IF(5 = Q25, J25 * -1, J25)</f>
        <v/>
      </c>
      <c r="AC25" s="20">
        <f>IF(5 = Q25, K25 * -1, K25)</f>
        <v/>
      </c>
      <c r="AD25" s="20">
        <f>IF(5 = Q25, L25 * -1, L25)</f>
        <v/>
      </c>
      <c r="AE25" s="20">
        <f>IF(5 = Q25, M25 * -1, M25)</f>
        <v/>
      </c>
      <c r="AF25" s="20">
        <f>IF(5 = Q25, N25 * -1, N25)</f>
        <v/>
      </c>
      <c r="AG25" s="20">
        <f>IF(5 = Q25, O25 * -1, O25)</f>
        <v/>
      </c>
    </row>
    <row r="26">
      <c r="A26" s="23" t="inlineStr">
        <is>
          <t>5220-0000</t>
        </is>
      </c>
      <c r="B26" s="18" t="inlineStr">
        <is>
          <t>Application Fees</t>
        </is>
      </c>
      <c r="C26" s="21" t="n">
        <v>100</v>
      </c>
      <c r="D26" s="21" t="n">
        <v>250</v>
      </c>
      <c r="E26" s="21" t="n">
        <v>550</v>
      </c>
      <c r="F26" s="21" t="n">
        <v>200</v>
      </c>
      <c r="G26" s="21" t="n">
        <v>150</v>
      </c>
      <c r="H26" s="21" t="n">
        <v>100</v>
      </c>
      <c r="I26" s="21" t="n">
        <v>450</v>
      </c>
      <c r="J26" s="21" t="n">
        <v>0</v>
      </c>
      <c r="K26" s="21" t="n">
        <v>-100</v>
      </c>
      <c r="L26" s="21" t="n">
        <v>50</v>
      </c>
      <c r="M26" s="21" t="n">
        <v>250</v>
      </c>
      <c r="N26" s="21" t="n">
        <v>150</v>
      </c>
      <c r="O26" s="21" t="n">
        <v>2150</v>
      </c>
      <c r="Q26" s="19" t="n">
        <v>4</v>
      </c>
      <c r="R26" s="18" t="inlineStr">
        <is>
          <t>Sunrise on the Rail</t>
        </is>
      </c>
      <c r="S26" s="18" t="inlineStr">
        <is>
          <t>c1453p006554</t>
        </is>
      </c>
      <c r="U26" s="20">
        <f>IF(5 = Q26, C26 * -1, C26)</f>
        <v/>
      </c>
      <c r="V26" s="20">
        <f>IF(5 = Q26, D26 * -1, D26)</f>
        <v/>
      </c>
      <c r="W26" s="20">
        <f>IF(5 = Q26, E26 * -1, E26)</f>
        <v/>
      </c>
      <c r="X26" s="20">
        <f>IF(5 = Q26, F26 * -1, F26)</f>
        <v/>
      </c>
      <c r="Y26" s="20">
        <f>IF(5 = Q26, G26 * -1, G26)</f>
        <v/>
      </c>
      <c r="Z26" s="20">
        <f>IF(5 = Q26, H26 * -1, H26)</f>
        <v/>
      </c>
      <c r="AA26" s="20">
        <f>IF(5 = Q26, I26 * -1, I26)</f>
        <v/>
      </c>
      <c r="AB26" s="20">
        <f>IF(5 = Q26, J26 * -1, J26)</f>
        <v/>
      </c>
      <c r="AC26" s="20">
        <f>IF(5 = Q26, K26 * -1, K26)</f>
        <v/>
      </c>
      <c r="AD26" s="20">
        <f>IF(5 = Q26, L26 * -1, L26)</f>
        <v/>
      </c>
      <c r="AE26" s="20">
        <f>IF(5 = Q26, M26 * -1, M26)</f>
        <v/>
      </c>
      <c r="AF26" s="20">
        <f>IF(5 = Q26, N26 * -1, N26)</f>
        <v/>
      </c>
      <c r="AG26" s="20">
        <f>IF(5 = Q26, O26 * -1, O26)</f>
        <v/>
      </c>
    </row>
    <row r="27">
      <c r="A27" s="23" t="inlineStr">
        <is>
          <t>5225-0000</t>
        </is>
      </c>
      <c r="B27" s="18" t="inlineStr">
        <is>
          <t>Bad Debt Recovery</t>
        </is>
      </c>
      <c r="C27" s="21" t="n">
        <v>0</v>
      </c>
      <c r="D27" s="21" t="n">
        <v>0</v>
      </c>
      <c r="E27" s="21" t="n">
        <v>0</v>
      </c>
      <c r="F27" s="21" t="n">
        <v>0</v>
      </c>
      <c r="G27" s="21" t="n">
        <v>0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262.75</v>
      </c>
      <c r="O27" s="21" t="n">
        <v>262.75</v>
      </c>
      <c r="Q27" s="19" t="n">
        <v>4</v>
      </c>
      <c r="R27" s="18" t="inlineStr">
        <is>
          <t>Sunrise on the Rail</t>
        </is>
      </c>
      <c r="S27" s="18" t="inlineStr">
        <is>
          <t>c1453p006554</t>
        </is>
      </c>
      <c r="U27" s="20">
        <f>IF(5 = Q27, C27 * -1, C27)</f>
        <v/>
      </c>
      <c r="V27" s="20">
        <f>IF(5 = Q27, D27 * -1, D27)</f>
        <v/>
      </c>
      <c r="W27" s="20">
        <f>IF(5 = Q27, E27 * -1, E27)</f>
        <v/>
      </c>
      <c r="X27" s="20">
        <f>IF(5 = Q27, F27 * -1, F27)</f>
        <v/>
      </c>
      <c r="Y27" s="20">
        <f>IF(5 = Q27, G27 * -1, G27)</f>
        <v/>
      </c>
      <c r="Z27" s="20">
        <f>IF(5 = Q27, H27 * -1, H27)</f>
        <v/>
      </c>
      <c r="AA27" s="20">
        <f>IF(5 = Q27, I27 * -1, I27)</f>
        <v/>
      </c>
      <c r="AB27" s="20">
        <f>IF(5 = Q27, J27 * -1, J27)</f>
        <v/>
      </c>
      <c r="AC27" s="20">
        <f>IF(5 = Q27, K27 * -1, K27)</f>
        <v/>
      </c>
      <c r="AD27" s="20">
        <f>IF(5 = Q27, L27 * -1, L27)</f>
        <v/>
      </c>
      <c r="AE27" s="20">
        <f>IF(5 = Q27, M27 * -1, M27)</f>
        <v/>
      </c>
      <c r="AF27" s="20">
        <f>IF(5 = Q27, N27 * -1, N27)</f>
        <v/>
      </c>
      <c r="AG27" s="20">
        <f>IF(5 = Q27, O27 * -1, O27)</f>
        <v/>
      </c>
    </row>
    <row r="28">
      <c r="A28" s="23" t="inlineStr">
        <is>
          <t>5230-0000</t>
        </is>
      </c>
      <c r="B28" s="18" t="inlineStr">
        <is>
          <t>Cable TV Revenue</t>
        </is>
      </c>
      <c r="C28" s="21" t="n">
        <v>0</v>
      </c>
      <c r="D28" s="21" t="n">
        <v>0</v>
      </c>
      <c r="E28" s="21" t="n">
        <v>655.36</v>
      </c>
      <c r="F28" s="21" t="n">
        <v>0</v>
      </c>
      <c r="G28" s="21" t="n">
        <v>0</v>
      </c>
      <c r="H28" s="21" t="n">
        <v>673.45</v>
      </c>
      <c r="I28" s="21" t="n">
        <v>0</v>
      </c>
      <c r="J28" s="21" t="n">
        <v>0</v>
      </c>
      <c r="K28" s="21" t="n">
        <v>677.04</v>
      </c>
      <c r="L28" s="21" t="n">
        <v>0</v>
      </c>
      <c r="M28" s="21" t="n">
        <v>0</v>
      </c>
      <c r="N28" s="21" t="n">
        <v>620.76</v>
      </c>
      <c r="O28" s="21" t="n">
        <v>2626.61</v>
      </c>
      <c r="Q28" s="19" t="n">
        <v>4</v>
      </c>
      <c r="R28" s="18" t="inlineStr">
        <is>
          <t>Sunrise on the Rail</t>
        </is>
      </c>
      <c r="S28" s="18" t="inlineStr">
        <is>
          <t>c1453p006554</t>
        </is>
      </c>
      <c r="U28" s="20">
        <f>IF(5 = Q28, C28 * -1, C28)</f>
        <v/>
      </c>
      <c r="V28" s="20">
        <f>IF(5 = Q28, D28 * -1, D28)</f>
        <v/>
      </c>
      <c r="W28" s="20">
        <f>IF(5 = Q28, E28 * -1, E28)</f>
        <v/>
      </c>
      <c r="X28" s="20">
        <f>IF(5 = Q28, F28 * -1, F28)</f>
        <v/>
      </c>
      <c r="Y28" s="20">
        <f>IF(5 = Q28, G28 * -1, G28)</f>
        <v/>
      </c>
      <c r="Z28" s="20">
        <f>IF(5 = Q28, H28 * -1, H28)</f>
        <v/>
      </c>
      <c r="AA28" s="20">
        <f>IF(5 = Q28, I28 * -1, I28)</f>
        <v/>
      </c>
      <c r="AB28" s="20">
        <f>IF(5 = Q28, J28 * -1, J28)</f>
        <v/>
      </c>
      <c r="AC28" s="20">
        <f>IF(5 = Q28, K28 * -1, K28)</f>
        <v/>
      </c>
      <c r="AD28" s="20">
        <f>IF(5 = Q28, L28 * -1, L28)</f>
        <v/>
      </c>
      <c r="AE28" s="20">
        <f>IF(5 = Q28, M28 * -1, M28)</f>
        <v/>
      </c>
      <c r="AF28" s="20">
        <f>IF(5 = Q28, N28 * -1, N28)</f>
        <v/>
      </c>
      <c r="AG28" s="20">
        <f>IF(5 = Q28, O28 * -1, O28)</f>
        <v/>
      </c>
    </row>
    <row r="29">
      <c r="A29" s="23" t="inlineStr">
        <is>
          <t>5233-0000</t>
        </is>
      </c>
      <c r="B29" s="18" t="inlineStr">
        <is>
          <t>Termination Fees</t>
        </is>
      </c>
      <c r="C29" s="21" t="n">
        <v>0</v>
      </c>
      <c r="D29" s="21" t="n">
        <v>60.48</v>
      </c>
      <c r="E29" s="21" t="n">
        <v>0</v>
      </c>
      <c r="F29" s="21" t="n">
        <v>0</v>
      </c>
      <c r="G29" s="21" t="n">
        <v>0</v>
      </c>
      <c r="H29" s="21" t="n">
        <v>500</v>
      </c>
      <c r="I29" s="21" t="n">
        <v>0</v>
      </c>
      <c r="J29" s="21" t="n">
        <v>31.83</v>
      </c>
      <c r="K29" s="21" t="n">
        <v>188.5</v>
      </c>
      <c r="L29" s="21" t="n">
        <v>555.84</v>
      </c>
      <c r="M29" s="21" t="n">
        <v>0</v>
      </c>
      <c r="N29" s="21" t="n">
        <v>490.2</v>
      </c>
      <c r="O29" s="21" t="n">
        <v>1826.85</v>
      </c>
      <c r="Q29" s="19" t="n">
        <v>4</v>
      </c>
      <c r="R29" s="18" t="inlineStr">
        <is>
          <t>Sunrise on the Rail</t>
        </is>
      </c>
      <c r="S29" s="18" t="inlineStr">
        <is>
          <t>c1453p006554</t>
        </is>
      </c>
      <c r="U29" s="20">
        <f>IF(5 = Q29, C29 * -1, C29)</f>
        <v/>
      </c>
      <c r="V29" s="20">
        <f>IF(5 = Q29, D29 * -1, D29)</f>
        <v/>
      </c>
      <c r="W29" s="20">
        <f>IF(5 = Q29, E29 * -1, E29)</f>
        <v/>
      </c>
      <c r="X29" s="20">
        <f>IF(5 = Q29, F29 * -1, F29)</f>
        <v/>
      </c>
      <c r="Y29" s="20">
        <f>IF(5 = Q29, G29 * -1, G29)</f>
        <v/>
      </c>
      <c r="Z29" s="20">
        <f>IF(5 = Q29, H29 * -1, H29)</f>
        <v/>
      </c>
      <c r="AA29" s="20">
        <f>IF(5 = Q29, I29 * -1, I29)</f>
        <v/>
      </c>
      <c r="AB29" s="20">
        <f>IF(5 = Q29, J29 * -1, J29)</f>
        <v/>
      </c>
      <c r="AC29" s="20">
        <f>IF(5 = Q29, K29 * -1, K29)</f>
        <v/>
      </c>
      <c r="AD29" s="20">
        <f>IF(5 = Q29, L29 * -1, L29)</f>
        <v/>
      </c>
      <c r="AE29" s="20">
        <f>IF(5 = Q29, M29 * -1, M29)</f>
        <v/>
      </c>
      <c r="AF29" s="20">
        <f>IF(5 = Q29, N29 * -1, N29)</f>
        <v/>
      </c>
      <c r="AG29" s="20">
        <f>IF(5 = Q29, O29 * -1, O29)</f>
        <v/>
      </c>
    </row>
    <row r="30">
      <c r="A30" s="23" t="inlineStr">
        <is>
          <t>5260-0000</t>
        </is>
      </c>
      <c r="B30" s="18" t="inlineStr">
        <is>
          <t>Damages Income</t>
        </is>
      </c>
      <c r="C30" s="21" t="n">
        <v>140</v>
      </c>
      <c r="D30" s="21" t="n">
        <v>0</v>
      </c>
      <c r="E30" s="21" t="n">
        <v>0</v>
      </c>
      <c r="F30" s="21" t="n">
        <v>840</v>
      </c>
      <c r="G30" s="21" t="n">
        <v>15.7</v>
      </c>
      <c r="H30" s="21" t="n">
        <v>0</v>
      </c>
      <c r="I30" s="21" t="n">
        <v>276.09</v>
      </c>
      <c r="J30" s="21" t="n">
        <v>274.72</v>
      </c>
      <c r="K30" s="21" t="n">
        <v>439.06</v>
      </c>
      <c r="L30" s="21" t="n">
        <v>545</v>
      </c>
      <c r="M30" s="21" t="n">
        <v>556.49</v>
      </c>
      <c r="N30" s="21" t="n">
        <v>460</v>
      </c>
      <c r="O30" s="21" t="n">
        <v>3547.06</v>
      </c>
      <c r="Q30" s="19" t="n">
        <v>4</v>
      </c>
      <c r="R30" s="18" t="inlineStr">
        <is>
          <t>Sunrise on the Rail</t>
        </is>
      </c>
      <c r="S30" s="18" t="inlineStr">
        <is>
          <t>c1453p006554</t>
        </is>
      </c>
      <c r="U30" s="20">
        <f>IF(5 = Q30, C30 * -1, C30)</f>
        <v/>
      </c>
      <c r="V30" s="20">
        <f>IF(5 = Q30, D30 * -1, D30)</f>
        <v/>
      </c>
      <c r="W30" s="20">
        <f>IF(5 = Q30, E30 * -1, E30)</f>
        <v/>
      </c>
      <c r="X30" s="20">
        <f>IF(5 = Q30, F30 * -1, F30)</f>
        <v/>
      </c>
      <c r="Y30" s="20">
        <f>IF(5 = Q30, G30 * -1, G30)</f>
        <v/>
      </c>
      <c r="Z30" s="20">
        <f>IF(5 = Q30, H30 * -1, H30)</f>
        <v/>
      </c>
      <c r="AA30" s="20">
        <f>IF(5 = Q30, I30 * -1, I30)</f>
        <v/>
      </c>
      <c r="AB30" s="20">
        <f>IF(5 = Q30, J30 * -1, J30)</f>
        <v/>
      </c>
      <c r="AC30" s="20">
        <f>IF(5 = Q30, K30 * -1, K30)</f>
        <v/>
      </c>
      <c r="AD30" s="20">
        <f>IF(5 = Q30, L30 * -1, L30)</f>
        <v/>
      </c>
      <c r="AE30" s="20">
        <f>IF(5 = Q30, M30 * -1, M30)</f>
        <v/>
      </c>
      <c r="AF30" s="20">
        <f>IF(5 = Q30, N30 * -1, N30)</f>
        <v/>
      </c>
      <c r="AG30" s="20">
        <f>IF(5 = Q30, O30 * -1, O30)</f>
        <v/>
      </c>
    </row>
    <row r="31">
      <c r="A31" s="23" t="inlineStr">
        <is>
          <t>5290-0000</t>
        </is>
      </c>
      <c r="B31" s="18" t="inlineStr">
        <is>
          <t>Key &amp; Access Card Income</t>
        </is>
      </c>
      <c r="C31" s="21" t="n">
        <v>0</v>
      </c>
      <c r="D31" s="21" t="n">
        <v>0</v>
      </c>
      <c r="E31" s="21" t="n">
        <v>50</v>
      </c>
      <c r="F31" s="21" t="n">
        <v>99</v>
      </c>
      <c r="G31" s="21" t="n">
        <v>0</v>
      </c>
      <c r="H31" s="21" t="n">
        <v>100</v>
      </c>
      <c r="I31" s="21" t="n">
        <v>50</v>
      </c>
      <c r="J31" s="21" t="n">
        <v>100</v>
      </c>
      <c r="K31" s="21" t="n">
        <v>100</v>
      </c>
      <c r="L31" s="21" t="n">
        <v>0</v>
      </c>
      <c r="M31" s="21" t="n">
        <v>75</v>
      </c>
      <c r="N31" s="21" t="n">
        <v>0</v>
      </c>
      <c r="O31" s="21" t="n">
        <v>574</v>
      </c>
      <c r="Q31" s="19" t="n">
        <v>4</v>
      </c>
      <c r="R31" s="18" t="inlineStr">
        <is>
          <t>Sunrise on the Rail</t>
        </is>
      </c>
      <c r="S31" s="18" t="inlineStr">
        <is>
          <t>c1453p006554</t>
        </is>
      </c>
      <c r="U31" s="20">
        <f>IF(5 = Q31, C31 * -1, C31)</f>
        <v/>
      </c>
      <c r="V31" s="20">
        <f>IF(5 = Q31, D31 * -1, D31)</f>
        <v/>
      </c>
      <c r="W31" s="20">
        <f>IF(5 = Q31, E31 * -1, E31)</f>
        <v/>
      </c>
      <c r="X31" s="20">
        <f>IF(5 = Q31, F31 * -1, F31)</f>
        <v/>
      </c>
      <c r="Y31" s="20">
        <f>IF(5 = Q31, G31 * -1, G31)</f>
        <v/>
      </c>
      <c r="Z31" s="20">
        <f>IF(5 = Q31, H31 * -1, H31)</f>
        <v/>
      </c>
      <c r="AA31" s="20">
        <f>IF(5 = Q31, I31 * -1, I31)</f>
        <v/>
      </c>
      <c r="AB31" s="20">
        <f>IF(5 = Q31, J31 * -1, J31)</f>
        <v/>
      </c>
      <c r="AC31" s="20">
        <f>IF(5 = Q31, K31 * -1, K31)</f>
        <v/>
      </c>
      <c r="AD31" s="20">
        <f>IF(5 = Q31, L31 * -1, L31)</f>
        <v/>
      </c>
      <c r="AE31" s="20">
        <f>IF(5 = Q31, M31 * -1, M31)</f>
        <v/>
      </c>
      <c r="AF31" s="20">
        <f>IF(5 = Q31, N31 * -1, N31)</f>
        <v/>
      </c>
      <c r="AG31" s="20">
        <f>IF(5 = Q31, O31 * -1, O31)</f>
        <v/>
      </c>
    </row>
    <row r="32">
      <c r="A32" s="23" t="inlineStr">
        <is>
          <t>5294-0000</t>
        </is>
      </c>
      <c r="B32" s="18" t="inlineStr">
        <is>
          <t>Landlord Liability Coverage Expense (LRIP)</t>
        </is>
      </c>
      <c r="C32" s="21" t="n">
        <v>155.35</v>
      </c>
      <c r="D32" s="21" t="n">
        <v>227.05</v>
      </c>
      <c r="E32" s="21" t="n">
        <v>361.23</v>
      </c>
      <c r="F32" s="21" t="n">
        <v>406.3</v>
      </c>
      <c r="G32" s="21" t="n">
        <v>454.1</v>
      </c>
      <c r="H32" s="21" t="n">
        <v>549.7</v>
      </c>
      <c r="I32" s="21" t="n">
        <v>657.25</v>
      </c>
      <c r="J32" s="21" t="n">
        <v>824.55</v>
      </c>
      <c r="K32" s="21" t="n">
        <v>955.9</v>
      </c>
      <c r="L32" s="21" t="n">
        <v>1015.75</v>
      </c>
      <c r="M32" s="21" t="n">
        <v>956</v>
      </c>
      <c r="N32" s="21" t="n">
        <v>1201.96</v>
      </c>
      <c r="O32" s="21" t="n">
        <v>7765.14</v>
      </c>
      <c r="Q32" s="19" t="n">
        <v>4</v>
      </c>
      <c r="R32" s="18" t="inlineStr">
        <is>
          <t>Sunrise on the Rail</t>
        </is>
      </c>
      <c r="S32" s="18" t="inlineStr">
        <is>
          <t>c1453p006554</t>
        </is>
      </c>
      <c r="U32" s="20">
        <f>IF(5 = Q32, C32 * -1, C32)</f>
        <v/>
      </c>
      <c r="V32" s="20">
        <f>IF(5 = Q32, D32 * -1, D32)</f>
        <v/>
      </c>
      <c r="W32" s="20">
        <f>IF(5 = Q32, E32 * -1, E32)</f>
        <v/>
      </c>
      <c r="X32" s="20">
        <f>IF(5 = Q32, F32 * -1, F32)</f>
        <v/>
      </c>
      <c r="Y32" s="20">
        <f>IF(5 = Q32, G32 * -1, G32)</f>
        <v/>
      </c>
      <c r="Z32" s="20">
        <f>IF(5 = Q32, H32 * -1, H32)</f>
        <v/>
      </c>
      <c r="AA32" s="20">
        <f>IF(5 = Q32, I32 * -1, I32)</f>
        <v/>
      </c>
      <c r="AB32" s="20">
        <f>IF(5 = Q32, J32 * -1, J32)</f>
        <v/>
      </c>
      <c r="AC32" s="20">
        <f>IF(5 = Q32, K32 * -1, K32)</f>
        <v/>
      </c>
      <c r="AD32" s="20">
        <f>IF(5 = Q32, L32 * -1, L32)</f>
        <v/>
      </c>
      <c r="AE32" s="20">
        <f>IF(5 = Q32, M32 * -1, M32)</f>
        <v/>
      </c>
      <c r="AF32" s="20">
        <f>IF(5 = Q32, N32 * -1, N32)</f>
        <v/>
      </c>
      <c r="AG32" s="20">
        <f>IF(5 = Q32, O32 * -1, O32)</f>
        <v/>
      </c>
    </row>
    <row r="33">
      <c r="A33" s="23" t="inlineStr">
        <is>
          <t>5295-0000</t>
        </is>
      </c>
      <c r="B33" s="18" t="inlineStr">
        <is>
          <t>Late Charges</t>
        </is>
      </c>
      <c r="C33" s="21" t="n">
        <v>3325</v>
      </c>
      <c r="D33" s="21" t="n">
        <v>1997.26</v>
      </c>
      <c r="E33" s="21" t="n">
        <v>1935</v>
      </c>
      <c r="F33" s="21" t="n">
        <v>3270</v>
      </c>
      <c r="G33" s="21" t="n">
        <v>2235</v>
      </c>
      <c r="H33" s="21" t="n">
        <v>3160</v>
      </c>
      <c r="I33" s="21" t="n">
        <v>1195</v>
      </c>
      <c r="J33" s="21" t="n">
        <v>2680</v>
      </c>
      <c r="K33" s="21" t="n">
        <v>3305</v>
      </c>
      <c r="L33" s="21" t="n">
        <v>2790</v>
      </c>
      <c r="M33" s="21" t="n">
        <v>2918.55</v>
      </c>
      <c r="N33" s="21" t="n">
        <v>5970</v>
      </c>
      <c r="O33" s="21" t="n">
        <v>34780.81</v>
      </c>
      <c r="Q33" s="19" t="n">
        <v>4</v>
      </c>
      <c r="R33" s="18" t="inlineStr">
        <is>
          <t>Sunrise on the Rail</t>
        </is>
      </c>
      <c r="S33" s="18" t="inlineStr">
        <is>
          <t>c1453p006554</t>
        </is>
      </c>
      <c r="U33" s="20">
        <f>IF(5 = Q33, C33 * -1, C33)</f>
        <v/>
      </c>
      <c r="V33" s="20">
        <f>IF(5 = Q33, D33 * -1, D33)</f>
        <v/>
      </c>
      <c r="W33" s="20">
        <f>IF(5 = Q33, E33 * -1, E33)</f>
        <v/>
      </c>
      <c r="X33" s="20">
        <f>IF(5 = Q33, F33 * -1, F33)</f>
        <v/>
      </c>
      <c r="Y33" s="20">
        <f>IF(5 = Q33, G33 * -1, G33)</f>
        <v/>
      </c>
      <c r="Z33" s="20">
        <f>IF(5 = Q33, H33 * -1, H33)</f>
        <v/>
      </c>
      <c r="AA33" s="20">
        <f>IF(5 = Q33, I33 * -1, I33)</f>
        <v/>
      </c>
      <c r="AB33" s="20">
        <f>IF(5 = Q33, J33 * -1, J33)</f>
        <v/>
      </c>
      <c r="AC33" s="20">
        <f>IF(5 = Q33, K33 * -1, K33)</f>
        <v/>
      </c>
      <c r="AD33" s="20">
        <f>IF(5 = Q33, L33 * -1, L33)</f>
        <v/>
      </c>
      <c r="AE33" s="20">
        <f>IF(5 = Q33, M33 * -1, M33)</f>
        <v/>
      </c>
      <c r="AF33" s="20">
        <f>IF(5 = Q33, N33 * -1, N33)</f>
        <v/>
      </c>
      <c r="AG33" s="20">
        <f>IF(5 = Q33, O33 * -1, O33)</f>
        <v/>
      </c>
    </row>
    <row r="34">
      <c r="A34" s="23" t="inlineStr">
        <is>
          <t>5300-0000</t>
        </is>
      </c>
      <c r="B34" s="18" t="inlineStr">
        <is>
          <t>Laundry Income</t>
        </is>
      </c>
      <c r="C34" s="21" t="n">
        <v>302</v>
      </c>
      <c r="D34" s="21" t="n">
        <v>280</v>
      </c>
      <c r="E34" s="21" t="n">
        <v>338.54</v>
      </c>
      <c r="F34" s="21" t="n">
        <v>360</v>
      </c>
      <c r="G34" s="21" t="n">
        <v>380</v>
      </c>
      <c r="H34" s="21" t="n">
        <v>400</v>
      </c>
      <c r="I34" s="21" t="n">
        <v>320</v>
      </c>
      <c r="J34" s="21" t="n">
        <v>348.67</v>
      </c>
      <c r="K34" s="21" t="n">
        <v>356.77</v>
      </c>
      <c r="L34" s="21" t="n">
        <v>252</v>
      </c>
      <c r="M34" s="21" t="n">
        <v>351.61</v>
      </c>
      <c r="N34" s="21" t="n">
        <v>380</v>
      </c>
      <c r="O34" s="21" t="n">
        <v>4069.59</v>
      </c>
      <c r="Q34" s="19" t="n">
        <v>4</v>
      </c>
      <c r="R34" s="18" t="inlineStr">
        <is>
          <t>Sunrise on the Rail</t>
        </is>
      </c>
      <c r="S34" s="18" t="inlineStr">
        <is>
          <t>c1453p006554</t>
        </is>
      </c>
      <c r="U34" s="20">
        <f>IF(5 = Q34, C34 * -1, C34)</f>
        <v/>
      </c>
      <c r="V34" s="20">
        <f>IF(5 = Q34, D34 * -1, D34)</f>
        <v/>
      </c>
      <c r="W34" s="20">
        <f>IF(5 = Q34, E34 * -1, E34)</f>
        <v/>
      </c>
      <c r="X34" s="20">
        <f>IF(5 = Q34, F34 * -1, F34)</f>
        <v/>
      </c>
      <c r="Y34" s="20">
        <f>IF(5 = Q34, G34 * -1, G34)</f>
        <v/>
      </c>
      <c r="Z34" s="20">
        <f>IF(5 = Q34, H34 * -1, H34)</f>
        <v/>
      </c>
      <c r="AA34" s="20">
        <f>IF(5 = Q34, I34 * -1, I34)</f>
        <v/>
      </c>
      <c r="AB34" s="20">
        <f>IF(5 = Q34, J34 * -1, J34)</f>
        <v/>
      </c>
      <c r="AC34" s="20">
        <f>IF(5 = Q34, K34 * -1, K34)</f>
        <v/>
      </c>
      <c r="AD34" s="20">
        <f>IF(5 = Q34, L34 * -1, L34)</f>
        <v/>
      </c>
      <c r="AE34" s="20">
        <f>IF(5 = Q34, M34 * -1, M34)</f>
        <v/>
      </c>
      <c r="AF34" s="20">
        <f>IF(5 = Q34, N34 * -1, N34)</f>
        <v/>
      </c>
      <c r="AG34" s="20">
        <f>IF(5 = Q34, O34 * -1, O34)</f>
        <v/>
      </c>
    </row>
    <row r="35">
      <c r="A35" s="23" t="inlineStr">
        <is>
          <t>5310-0000</t>
        </is>
      </c>
      <c r="B35" s="18" t="inlineStr">
        <is>
          <t>Legal &amp; Collections</t>
        </is>
      </c>
      <c r="C35" s="21" t="n">
        <v>60.25</v>
      </c>
      <c r="D35" s="21" t="n">
        <v>0</v>
      </c>
      <c r="E35" s="21" t="n">
        <v>0</v>
      </c>
      <c r="F35" s="21" t="n">
        <v>150</v>
      </c>
      <c r="G35" s="21" t="n">
        <v>482</v>
      </c>
      <c r="H35" s="21" t="n">
        <v>360</v>
      </c>
      <c r="I35" s="21" t="n">
        <v>463</v>
      </c>
      <c r="J35" s="21" t="n">
        <v>0</v>
      </c>
      <c r="K35" s="21" t="n">
        <v>1280</v>
      </c>
      <c r="L35" s="21" t="n">
        <v>-512</v>
      </c>
      <c r="M35" s="21" t="n">
        <v>0</v>
      </c>
      <c r="N35" s="21" t="n">
        <v>547</v>
      </c>
      <c r="O35" s="21" t="n">
        <v>2830.25</v>
      </c>
      <c r="Q35" s="19" t="n">
        <v>4</v>
      </c>
      <c r="R35" s="18" t="inlineStr">
        <is>
          <t>Sunrise on the Rail</t>
        </is>
      </c>
      <c r="S35" s="18" t="inlineStr">
        <is>
          <t>c1453p006554</t>
        </is>
      </c>
      <c r="U35" s="20">
        <f>IF(5 = Q35, C35 * -1, C35)</f>
        <v/>
      </c>
      <c r="V35" s="20">
        <f>IF(5 = Q35, D35 * -1, D35)</f>
        <v/>
      </c>
      <c r="W35" s="20">
        <f>IF(5 = Q35, E35 * -1, E35)</f>
        <v/>
      </c>
      <c r="X35" s="20">
        <f>IF(5 = Q35, F35 * -1, F35)</f>
        <v/>
      </c>
      <c r="Y35" s="20">
        <f>IF(5 = Q35, G35 * -1, G35)</f>
        <v/>
      </c>
      <c r="Z35" s="20">
        <f>IF(5 = Q35, H35 * -1, H35)</f>
        <v/>
      </c>
      <c r="AA35" s="20">
        <f>IF(5 = Q35, I35 * -1, I35)</f>
        <v/>
      </c>
      <c r="AB35" s="20">
        <f>IF(5 = Q35, J35 * -1, J35)</f>
        <v/>
      </c>
      <c r="AC35" s="20">
        <f>IF(5 = Q35, K35 * -1, K35)</f>
        <v/>
      </c>
      <c r="AD35" s="20">
        <f>IF(5 = Q35, L35 * -1, L35)</f>
        <v/>
      </c>
      <c r="AE35" s="20">
        <f>IF(5 = Q35, M35 * -1, M35)</f>
        <v/>
      </c>
      <c r="AF35" s="20">
        <f>IF(5 = Q35, N35 * -1, N35)</f>
        <v/>
      </c>
      <c r="AG35" s="20">
        <f>IF(5 = Q35, O35 * -1, O35)</f>
        <v/>
      </c>
    </row>
    <row r="36">
      <c r="A36" s="23" t="inlineStr">
        <is>
          <t>5320-0000</t>
        </is>
      </c>
      <c r="B36" s="18" t="inlineStr">
        <is>
          <t>Month-to-Month Fees</t>
        </is>
      </c>
      <c r="C36" s="21" t="n">
        <v>0</v>
      </c>
      <c r="D36" s="21" t="n">
        <v>0</v>
      </c>
      <c r="E36" s="21" t="n">
        <v>206.67</v>
      </c>
      <c r="F36" s="21" t="n">
        <v>122.58</v>
      </c>
      <c r="G36" s="21" t="n">
        <v>141.94</v>
      </c>
      <c r="H36" s="21" t="n">
        <v>210.72</v>
      </c>
      <c r="I36" s="21" t="n">
        <v>246.43</v>
      </c>
      <c r="J36" s="21" t="n">
        <v>216.66</v>
      </c>
      <c r="K36" s="21" t="n">
        <v>119.35</v>
      </c>
      <c r="L36" s="21" t="n">
        <v>114.73</v>
      </c>
      <c r="M36" s="21" t="n">
        <v>86.67</v>
      </c>
      <c r="N36" s="21" t="n">
        <v>106.45</v>
      </c>
      <c r="O36" s="21" t="n">
        <v>1572.2</v>
      </c>
      <c r="Q36" s="19" t="n">
        <v>4</v>
      </c>
      <c r="R36" s="18" t="inlineStr">
        <is>
          <t>Sunrise on the Rail</t>
        </is>
      </c>
      <c r="S36" s="18" t="inlineStr">
        <is>
          <t>c1453p006554</t>
        </is>
      </c>
      <c r="U36" s="20">
        <f>IF(5 = Q36, C36 * -1, C36)</f>
        <v/>
      </c>
      <c r="V36" s="20">
        <f>IF(5 = Q36, D36 * -1, D36)</f>
        <v/>
      </c>
      <c r="W36" s="20">
        <f>IF(5 = Q36, E36 * -1, E36)</f>
        <v/>
      </c>
      <c r="X36" s="20">
        <f>IF(5 = Q36, F36 * -1, F36)</f>
        <v/>
      </c>
      <c r="Y36" s="20">
        <f>IF(5 = Q36, G36 * -1, G36)</f>
        <v/>
      </c>
      <c r="Z36" s="20">
        <f>IF(5 = Q36, H36 * -1, H36)</f>
        <v/>
      </c>
      <c r="AA36" s="20">
        <f>IF(5 = Q36, I36 * -1, I36)</f>
        <v/>
      </c>
      <c r="AB36" s="20">
        <f>IF(5 = Q36, J36 * -1, J36)</f>
        <v/>
      </c>
      <c r="AC36" s="20">
        <f>IF(5 = Q36, K36 * -1, K36)</f>
        <v/>
      </c>
      <c r="AD36" s="20">
        <f>IF(5 = Q36, L36 * -1, L36)</f>
        <v/>
      </c>
      <c r="AE36" s="20">
        <f>IF(5 = Q36, M36 * -1, M36)</f>
        <v/>
      </c>
      <c r="AF36" s="20">
        <f>IF(5 = Q36, N36 * -1, N36)</f>
        <v/>
      </c>
      <c r="AG36" s="20">
        <f>IF(5 = Q36, O36 * -1, O36)</f>
        <v/>
      </c>
    </row>
    <row r="37">
      <c r="A37" s="23" t="inlineStr">
        <is>
          <t>5325-0000</t>
        </is>
      </c>
      <c r="B37" s="18" t="inlineStr">
        <is>
          <t>NSF Check Fees</t>
        </is>
      </c>
      <c r="C37" s="21" t="n">
        <v>50</v>
      </c>
      <c r="D37" s="21" t="n">
        <v>50</v>
      </c>
      <c r="E37" s="21" t="n">
        <v>50</v>
      </c>
      <c r="F37" s="21" t="n">
        <v>50</v>
      </c>
      <c r="G37" s="21" t="n">
        <v>100</v>
      </c>
      <c r="H37" s="21" t="n">
        <v>50</v>
      </c>
      <c r="I37" s="21" t="n">
        <v>50</v>
      </c>
      <c r="J37" s="21" t="n">
        <v>0</v>
      </c>
      <c r="K37" s="21" t="n">
        <v>200</v>
      </c>
      <c r="L37" s="21" t="n">
        <v>0</v>
      </c>
      <c r="M37" s="21" t="n">
        <v>0</v>
      </c>
      <c r="N37" s="21" t="n">
        <v>0</v>
      </c>
      <c r="O37" s="21" t="n">
        <v>600</v>
      </c>
      <c r="Q37" s="19" t="n">
        <v>4</v>
      </c>
      <c r="R37" s="18" t="inlineStr">
        <is>
          <t>Sunrise on the Rail</t>
        </is>
      </c>
      <c r="S37" s="18" t="inlineStr">
        <is>
          <t>c1453p006554</t>
        </is>
      </c>
      <c r="U37" s="20">
        <f>IF(5 = Q37, C37 * -1, C37)</f>
        <v/>
      </c>
      <c r="V37" s="20">
        <f>IF(5 = Q37, D37 * -1, D37)</f>
        <v/>
      </c>
      <c r="W37" s="20">
        <f>IF(5 = Q37, E37 * -1, E37)</f>
        <v/>
      </c>
      <c r="X37" s="20">
        <f>IF(5 = Q37, F37 * -1, F37)</f>
        <v/>
      </c>
      <c r="Y37" s="20">
        <f>IF(5 = Q37, G37 * -1, G37)</f>
        <v/>
      </c>
      <c r="Z37" s="20">
        <f>IF(5 = Q37, H37 * -1, H37)</f>
        <v/>
      </c>
      <c r="AA37" s="20">
        <f>IF(5 = Q37, I37 * -1, I37)</f>
        <v/>
      </c>
      <c r="AB37" s="20">
        <f>IF(5 = Q37, J37 * -1, J37)</f>
        <v/>
      </c>
      <c r="AC37" s="20">
        <f>IF(5 = Q37, K37 * -1, K37)</f>
        <v/>
      </c>
      <c r="AD37" s="20">
        <f>IF(5 = Q37, L37 * -1, L37)</f>
        <v/>
      </c>
      <c r="AE37" s="20">
        <f>IF(5 = Q37, M37 * -1, M37)</f>
        <v/>
      </c>
      <c r="AF37" s="20">
        <f>IF(5 = Q37, N37 * -1, N37)</f>
        <v/>
      </c>
      <c r="AG37" s="20">
        <f>IF(5 = Q37, O37 * -1, O37)</f>
        <v/>
      </c>
    </row>
    <row r="38">
      <c r="A38" s="23" t="inlineStr">
        <is>
          <t>5331-0000</t>
        </is>
      </c>
      <c r="B38" s="18" t="inlineStr">
        <is>
          <t>Pet Rent</t>
        </is>
      </c>
      <c r="C38" s="21" t="n">
        <v>100</v>
      </c>
      <c r="D38" s="21" t="n">
        <v>100</v>
      </c>
      <c r="E38" s="21" t="n">
        <v>112.5</v>
      </c>
      <c r="F38" s="21" t="n">
        <v>125</v>
      </c>
      <c r="G38" s="21" t="n">
        <v>150</v>
      </c>
      <c r="H38" s="21" t="n">
        <v>159.82</v>
      </c>
      <c r="I38" s="21" t="n">
        <v>206.45</v>
      </c>
      <c r="J38" s="21" t="n">
        <v>250</v>
      </c>
      <c r="K38" s="21" t="n">
        <v>225</v>
      </c>
      <c r="L38" s="21" t="n">
        <v>288.28</v>
      </c>
      <c r="M38" s="21" t="n">
        <v>279.17</v>
      </c>
      <c r="N38" s="21" t="n">
        <v>323.39</v>
      </c>
      <c r="O38" s="21" t="n">
        <v>2319.61</v>
      </c>
      <c r="Q38" s="19" t="n">
        <v>4</v>
      </c>
      <c r="R38" s="18" t="inlineStr">
        <is>
          <t>Sunrise on the Rail</t>
        </is>
      </c>
      <c r="S38" s="18" t="inlineStr">
        <is>
          <t>c1453p006554</t>
        </is>
      </c>
      <c r="U38" s="20">
        <f>IF(5 = Q38, C38 * -1, C38)</f>
        <v/>
      </c>
      <c r="V38" s="20">
        <f>IF(5 = Q38, D38 * -1, D38)</f>
        <v/>
      </c>
      <c r="W38" s="20">
        <f>IF(5 = Q38, E38 * -1, E38)</f>
        <v/>
      </c>
      <c r="X38" s="20">
        <f>IF(5 = Q38, F38 * -1, F38)</f>
        <v/>
      </c>
      <c r="Y38" s="20">
        <f>IF(5 = Q38, G38 * -1, G38)</f>
        <v/>
      </c>
      <c r="Z38" s="20">
        <f>IF(5 = Q38, H38 * -1, H38)</f>
        <v/>
      </c>
      <c r="AA38" s="20">
        <f>IF(5 = Q38, I38 * -1, I38)</f>
        <v/>
      </c>
      <c r="AB38" s="20">
        <f>IF(5 = Q38, J38 * -1, J38)</f>
        <v/>
      </c>
      <c r="AC38" s="20">
        <f>IF(5 = Q38, K38 * -1, K38)</f>
        <v/>
      </c>
      <c r="AD38" s="20">
        <f>IF(5 = Q38, L38 * -1, L38)</f>
        <v/>
      </c>
      <c r="AE38" s="20">
        <f>IF(5 = Q38, M38 * -1, M38)</f>
        <v/>
      </c>
      <c r="AF38" s="20">
        <f>IF(5 = Q38, N38 * -1, N38)</f>
        <v/>
      </c>
      <c r="AG38" s="20">
        <f>IF(5 = Q38, O38 * -1, O38)</f>
        <v/>
      </c>
    </row>
    <row r="39">
      <c r="A39" s="23" t="inlineStr">
        <is>
          <t>5370-0100</t>
        </is>
      </c>
      <c r="B39" s="18" t="inlineStr">
        <is>
          <t>RUBS - Electricity</t>
        </is>
      </c>
      <c r="C39" s="21" t="n">
        <v>0</v>
      </c>
      <c r="D39" s="21" t="n">
        <v>301.25</v>
      </c>
      <c r="E39" s="21" t="n">
        <v>0</v>
      </c>
      <c r="F39" s="21" t="n">
        <v>0</v>
      </c>
      <c r="G39" s="21" t="n">
        <v>0</v>
      </c>
      <c r="H39" s="21" t="n">
        <v>0</v>
      </c>
      <c r="I39" s="21" t="n">
        <v>0</v>
      </c>
      <c r="J39" s="21" t="n">
        <v>0</v>
      </c>
      <c r="K39" s="21" t="n">
        <v>51.99</v>
      </c>
      <c r="L39" s="21" t="n">
        <v>0</v>
      </c>
      <c r="M39" s="21" t="n">
        <v>0</v>
      </c>
      <c r="N39" s="21" t="n">
        <v>21.83</v>
      </c>
      <c r="O39" s="21" t="n">
        <v>375.07</v>
      </c>
      <c r="Q39" s="19" t="n">
        <v>4</v>
      </c>
      <c r="R39" s="18" t="inlineStr">
        <is>
          <t>Sunrise on the Rail</t>
        </is>
      </c>
      <c r="S39" s="18" t="inlineStr">
        <is>
          <t>c1453p006554</t>
        </is>
      </c>
      <c r="U39" s="20">
        <f>IF(5 = Q39, C39 * -1, C39)</f>
        <v/>
      </c>
      <c r="V39" s="20">
        <f>IF(5 = Q39, D39 * -1, D39)</f>
        <v/>
      </c>
      <c r="W39" s="20">
        <f>IF(5 = Q39, E39 * -1, E39)</f>
        <v/>
      </c>
      <c r="X39" s="20">
        <f>IF(5 = Q39, F39 * -1, F39)</f>
        <v/>
      </c>
      <c r="Y39" s="20">
        <f>IF(5 = Q39, G39 * -1, G39)</f>
        <v/>
      </c>
      <c r="Z39" s="20">
        <f>IF(5 = Q39, H39 * -1, H39)</f>
        <v/>
      </c>
      <c r="AA39" s="20">
        <f>IF(5 = Q39, I39 * -1, I39)</f>
        <v/>
      </c>
      <c r="AB39" s="20">
        <f>IF(5 = Q39, J39 * -1, J39)</f>
        <v/>
      </c>
      <c r="AC39" s="20">
        <f>IF(5 = Q39, K39 * -1, K39)</f>
        <v/>
      </c>
      <c r="AD39" s="20">
        <f>IF(5 = Q39, L39 * -1, L39)</f>
        <v/>
      </c>
      <c r="AE39" s="20">
        <f>IF(5 = Q39, M39 * -1, M39)</f>
        <v/>
      </c>
      <c r="AF39" s="20">
        <f>IF(5 = Q39, N39 * -1, N39)</f>
        <v/>
      </c>
      <c r="AG39" s="20">
        <f>IF(5 = Q39, O39 * -1, O39)</f>
        <v/>
      </c>
    </row>
    <row r="40">
      <c r="A40" s="23" t="inlineStr">
        <is>
          <t>5370-0300</t>
        </is>
      </c>
      <c r="B40" s="18" t="inlineStr">
        <is>
          <t>RUBS - Water/Sewer</t>
        </is>
      </c>
      <c r="C40" s="21" t="n">
        <v>80</v>
      </c>
      <c r="D40" s="21" t="n">
        <v>0</v>
      </c>
      <c r="E40" s="21" t="n">
        <v>0</v>
      </c>
      <c r="F40" s="21" t="n">
        <v>0</v>
      </c>
      <c r="G40" s="21" t="n">
        <v>0</v>
      </c>
      <c r="H40" s="21" t="n">
        <v>0</v>
      </c>
      <c r="I40" s="21" t="n">
        <v>0</v>
      </c>
      <c r="J40" s="21" t="n">
        <v>0</v>
      </c>
      <c r="K40" s="21" t="n">
        <v>0</v>
      </c>
      <c r="L40" s="21" t="n">
        <v>0</v>
      </c>
      <c r="M40" s="21" t="n">
        <v>0</v>
      </c>
      <c r="N40" s="21" t="n">
        <v>0</v>
      </c>
      <c r="O40" s="21" t="n">
        <v>80</v>
      </c>
      <c r="Q40" s="19" t="n">
        <v>4</v>
      </c>
      <c r="R40" s="18" t="inlineStr">
        <is>
          <t>Sunrise on the Rail</t>
        </is>
      </c>
      <c r="S40" s="18" t="inlineStr">
        <is>
          <t>c1453p006554</t>
        </is>
      </c>
      <c r="U40" s="20">
        <f>IF(5 = Q40, C40 * -1, C40)</f>
        <v/>
      </c>
      <c r="V40" s="20">
        <f>IF(5 = Q40, D40 * -1, D40)</f>
        <v/>
      </c>
      <c r="W40" s="20">
        <f>IF(5 = Q40, E40 * -1, E40)</f>
        <v/>
      </c>
      <c r="X40" s="20">
        <f>IF(5 = Q40, F40 * -1, F40)</f>
        <v/>
      </c>
      <c r="Y40" s="20">
        <f>IF(5 = Q40, G40 * -1, G40)</f>
        <v/>
      </c>
      <c r="Z40" s="20">
        <f>IF(5 = Q40, H40 * -1, H40)</f>
        <v/>
      </c>
      <c r="AA40" s="20">
        <f>IF(5 = Q40, I40 * -1, I40)</f>
        <v/>
      </c>
      <c r="AB40" s="20">
        <f>IF(5 = Q40, J40 * -1, J40)</f>
        <v/>
      </c>
      <c r="AC40" s="20">
        <f>IF(5 = Q40, K40 * -1, K40)</f>
        <v/>
      </c>
      <c r="AD40" s="20">
        <f>IF(5 = Q40, L40 * -1, L40)</f>
        <v/>
      </c>
      <c r="AE40" s="20">
        <f>IF(5 = Q40, M40 * -1, M40)</f>
        <v/>
      </c>
      <c r="AF40" s="20">
        <f>IF(5 = Q40, N40 * -1, N40)</f>
        <v/>
      </c>
      <c r="AG40" s="20">
        <f>IF(5 = Q40, O40 * -1, O40)</f>
        <v/>
      </c>
    </row>
    <row r="41">
      <c r="A41" s="23" t="inlineStr">
        <is>
          <t>5380-0000</t>
        </is>
      </c>
      <c r="B41" s="18" t="inlineStr">
        <is>
          <t>Trash - Valet Fees</t>
        </is>
      </c>
      <c r="C41" s="21" t="n">
        <v>0</v>
      </c>
      <c r="D41" s="21" t="n">
        <v>0</v>
      </c>
      <c r="E41" s="21" t="n">
        <v>0</v>
      </c>
      <c r="F41" s="21" t="n">
        <v>872.6799999999999</v>
      </c>
      <c r="G41" s="21" t="n">
        <v>1014.07</v>
      </c>
      <c r="H41" s="21" t="n">
        <v>1203.49</v>
      </c>
      <c r="I41" s="21" t="n">
        <v>1299.1</v>
      </c>
      <c r="J41" s="21" t="n">
        <v>1736.76</v>
      </c>
      <c r="K41" s="21" t="n">
        <v>1821.94</v>
      </c>
      <c r="L41" s="21" t="n">
        <v>2074.44</v>
      </c>
      <c r="M41" s="21" t="n">
        <v>2171.81</v>
      </c>
      <c r="N41" s="21" t="n">
        <v>2412.59</v>
      </c>
      <c r="O41" s="21" t="n">
        <v>14606.88</v>
      </c>
      <c r="Q41" s="19" t="n">
        <v>4</v>
      </c>
      <c r="R41" s="18" t="inlineStr">
        <is>
          <t>Sunrise on the Rail</t>
        </is>
      </c>
      <c r="S41" s="18" t="inlineStr">
        <is>
          <t>c1453p006554</t>
        </is>
      </c>
      <c r="U41" s="20">
        <f>IF(5 = Q41, C41 * -1, C41)</f>
        <v/>
      </c>
      <c r="V41" s="20">
        <f>IF(5 = Q41, D41 * -1, D41)</f>
        <v/>
      </c>
      <c r="W41" s="20">
        <f>IF(5 = Q41, E41 * -1, E41)</f>
        <v/>
      </c>
      <c r="X41" s="20">
        <f>IF(5 = Q41, F41 * -1, F41)</f>
        <v/>
      </c>
      <c r="Y41" s="20">
        <f>IF(5 = Q41, G41 * -1, G41)</f>
        <v/>
      </c>
      <c r="Z41" s="20">
        <f>IF(5 = Q41, H41 * -1, H41)</f>
        <v/>
      </c>
      <c r="AA41" s="20">
        <f>IF(5 = Q41, I41 * -1, I41)</f>
        <v/>
      </c>
      <c r="AB41" s="20">
        <f>IF(5 = Q41, J41 * -1, J41)</f>
        <v/>
      </c>
      <c r="AC41" s="20">
        <f>IF(5 = Q41, K41 * -1, K41)</f>
        <v/>
      </c>
      <c r="AD41" s="20">
        <f>IF(5 = Q41, L41 * -1, L41)</f>
        <v/>
      </c>
      <c r="AE41" s="20">
        <f>IF(5 = Q41, M41 * -1, M41)</f>
        <v/>
      </c>
      <c r="AF41" s="20">
        <f>IF(5 = Q41, N41 * -1, N41)</f>
        <v/>
      </c>
      <c r="AG41" s="20">
        <f>IF(5 = Q41, O41 * -1, O41)</f>
        <v/>
      </c>
    </row>
    <row r="42">
      <c r="A42" s="23" t="inlineStr">
        <is>
          <t>5387-0000</t>
        </is>
      </c>
      <c r="B42" s="18" t="inlineStr">
        <is>
          <t>Utility Reimbursement</t>
        </is>
      </c>
      <c r="C42" s="21" t="n">
        <v>6343.75</v>
      </c>
      <c r="D42" s="21" t="n">
        <v>5867.67</v>
      </c>
      <c r="E42" s="21" t="n">
        <v>6697.04</v>
      </c>
      <c r="F42" s="21" t="n">
        <v>7481.94</v>
      </c>
      <c r="G42" s="21" t="n">
        <v>6811.78</v>
      </c>
      <c r="H42" s="21" t="n">
        <v>6683.63</v>
      </c>
      <c r="I42" s="21" t="n">
        <v>6102.78</v>
      </c>
      <c r="J42" s="21" t="n">
        <v>6698.18</v>
      </c>
      <c r="K42" s="21" t="n">
        <v>6519.98</v>
      </c>
      <c r="L42" s="21" t="n">
        <v>6671.66</v>
      </c>
      <c r="M42" s="21" t="n">
        <v>6554.3</v>
      </c>
      <c r="N42" s="21" t="n">
        <v>6856.59</v>
      </c>
      <c r="O42" s="21" t="n">
        <v>79289.3</v>
      </c>
      <c r="Q42" s="19" t="n">
        <v>4</v>
      </c>
      <c r="R42" s="18" t="inlineStr">
        <is>
          <t>Sunrise on the Rail</t>
        </is>
      </c>
      <c r="S42" s="18" t="inlineStr">
        <is>
          <t>c1453p006554</t>
        </is>
      </c>
      <c r="U42" s="20">
        <f>IF(5 = Q42, C42 * -1, C42)</f>
        <v/>
      </c>
      <c r="V42" s="20">
        <f>IF(5 = Q42, D42 * -1, D42)</f>
        <v/>
      </c>
      <c r="W42" s="20">
        <f>IF(5 = Q42, E42 * -1, E42)</f>
        <v/>
      </c>
      <c r="X42" s="20">
        <f>IF(5 = Q42, F42 * -1, F42)</f>
        <v/>
      </c>
      <c r="Y42" s="20">
        <f>IF(5 = Q42, G42 * -1, G42)</f>
        <v/>
      </c>
      <c r="Z42" s="20">
        <f>IF(5 = Q42, H42 * -1, H42)</f>
        <v/>
      </c>
      <c r="AA42" s="20">
        <f>IF(5 = Q42, I42 * -1, I42)</f>
        <v/>
      </c>
      <c r="AB42" s="20">
        <f>IF(5 = Q42, J42 * -1, J42)</f>
        <v/>
      </c>
      <c r="AC42" s="20">
        <f>IF(5 = Q42, K42 * -1, K42)</f>
        <v/>
      </c>
      <c r="AD42" s="20">
        <f>IF(5 = Q42, L42 * -1, L42)</f>
        <v/>
      </c>
      <c r="AE42" s="20">
        <f>IF(5 = Q42, M42 * -1, M42)</f>
        <v/>
      </c>
      <c r="AF42" s="20">
        <f>IF(5 = Q42, N42 * -1, N42)</f>
        <v/>
      </c>
      <c r="AG42" s="20">
        <f>IF(5 = Q42, O42 * -1, O42)</f>
        <v/>
      </c>
    </row>
    <row r="43">
      <c r="A43" s="23" t="inlineStr">
        <is>
          <t>5390-0000</t>
        </is>
      </c>
      <c r="B43" s="18" t="inlineStr">
        <is>
          <t>Vending Income</t>
        </is>
      </c>
      <c r="C43" s="21" t="n">
        <v>0</v>
      </c>
      <c r="D43" s="21" t="n">
        <v>0</v>
      </c>
      <c r="E43" s="21" t="n">
        <v>0</v>
      </c>
      <c r="F43" s="21" t="n">
        <v>0</v>
      </c>
      <c r="G43" s="21" t="n">
        <v>0</v>
      </c>
      <c r="H43" s="21" t="n">
        <v>102.38</v>
      </c>
      <c r="I43" s="21" t="n">
        <v>0</v>
      </c>
      <c r="J43" s="21" t="n">
        <v>0</v>
      </c>
      <c r="K43" s="21" t="n">
        <v>146.15</v>
      </c>
      <c r="L43" s="21" t="n">
        <v>0</v>
      </c>
      <c r="M43" s="21" t="n">
        <v>0</v>
      </c>
      <c r="N43" s="21" t="n">
        <v>0</v>
      </c>
      <c r="O43" s="21" t="n">
        <v>248.53</v>
      </c>
      <c r="Q43" s="19" t="n">
        <v>4</v>
      </c>
      <c r="R43" s="18" t="inlineStr">
        <is>
          <t>Sunrise on the Rail</t>
        </is>
      </c>
      <c r="S43" s="18" t="inlineStr">
        <is>
          <t>c1453p006554</t>
        </is>
      </c>
      <c r="U43" s="20">
        <f>IF(5 = Q43, C43 * -1, C43)</f>
        <v/>
      </c>
      <c r="V43" s="20">
        <f>IF(5 = Q43, D43 * -1, D43)</f>
        <v/>
      </c>
      <c r="W43" s="20">
        <f>IF(5 = Q43, E43 * -1, E43)</f>
        <v/>
      </c>
      <c r="X43" s="20">
        <f>IF(5 = Q43, F43 * -1, F43)</f>
        <v/>
      </c>
      <c r="Y43" s="20">
        <f>IF(5 = Q43, G43 * -1, G43)</f>
        <v/>
      </c>
      <c r="Z43" s="20">
        <f>IF(5 = Q43, H43 * -1, H43)</f>
        <v/>
      </c>
      <c r="AA43" s="20">
        <f>IF(5 = Q43, I43 * -1, I43)</f>
        <v/>
      </c>
      <c r="AB43" s="20">
        <f>IF(5 = Q43, J43 * -1, J43)</f>
        <v/>
      </c>
      <c r="AC43" s="20">
        <f>IF(5 = Q43, K43 * -1, K43)</f>
        <v/>
      </c>
      <c r="AD43" s="20">
        <f>IF(5 = Q43, L43 * -1, L43)</f>
        <v/>
      </c>
      <c r="AE43" s="20">
        <f>IF(5 = Q43, M43 * -1, M43)</f>
        <v/>
      </c>
      <c r="AF43" s="20">
        <f>IF(5 = Q43, N43 * -1, N43)</f>
        <v/>
      </c>
      <c r="AG43" s="20">
        <f>IF(5 = Q43, O43 * -1, O43)</f>
        <v/>
      </c>
    </row>
    <row r="44">
      <c r="B44" s="16" t="inlineStr">
        <is>
          <t>Other Property Income</t>
        </is>
      </c>
      <c r="C44" s="15">
        <f>IF(5 = Q44, U44 * -1, U44)</f>
        <v/>
      </c>
      <c r="D44" s="15">
        <f>IF(5 = Q44, V44 * -1, V44)</f>
        <v/>
      </c>
      <c r="E44" s="15">
        <f>IF(5 = Q44, W44 * -1, W44)</f>
        <v/>
      </c>
      <c r="F44" s="15">
        <f>IF(5 = Q44, X44 * -1, X44)</f>
        <v/>
      </c>
      <c r="G44" s="15">
        <f>IF(5 = Q44, Y44 * -1, Y44)</f>
        <v/>
      </c>
      <c r="H44" s="15">
        <f>IF(5 = Q44, Z44 * -1, Z44)</f>
        <v/>
      </c>
      <c r="I44" s="15">
        <f>IF(5 = Q44, AA44 * -1, AA44)</f>
        <v/>
      </c>
      <c r="J44" s="15">
        <f>IF(5 = Q44, AB44 * -1, AB44)</f>
        <v/>
      </c>
      <c r="K44" s="15">
        <f>IF(5 = Q44, AC44 * -1, AC44)</f>
        <v/>
      </c>
      <c r="L44" s="15">
        <f>IF(5 = Q44, AD44 * -1, AD44)</f>
        <v/>
      </c>
      <c r="M44" s="15">
        <f>IF(5 = Q44, AE44 * -1, AE44)</f>
        <v/>
      </c>
      <c r="N44" s="15">
        <f>IF(5 = Q44, AF44 * -1, AF44)</f>
        <v/>
      </c>
      <c r="O44" s="15">
        <f>IF(5 = Q44, AG44 * -1, AG44)</f>
        <v/>
      </c>
      <c r="Q44" s="13" t="n">
        <v>4</v>
      </c>
      <c r="R44" s="12">
        <f>R43</f>
        <v/>
      </c>
      <c r="S44" s="12">
        <f>S43</f>
        <v/>
      </c>
      <c r="T44" s="13">
        <f>T43</f>
        <v/>
      </c>
      <c r="U44" s="14">
        <f>SUM(U25:U43)</f>
        <v/>
      </c>
      <c r="V44" s="14">
        <f>SUM(V25:V43)</f>
        <v/>
      </c>
      <c r="W44" s="14">
        <f>SUM(W25:W43)</f>
        <v/>
      </c>
      <c r="X44" s="14">
        <f>SUM(X25:X43)</f>
        <v/>
      </c>
      <c r="Y44" s="14">
        <f>SUM(Y25:Y43)</f>
        <v/>
      </c>
      <c r="Z44" s="14">
        <f>SUM(Z25:Z43)</f>
        <v/>
      </c>
      <c r="AA44" s="14">
        <f>SUM(AA25:AA43)</f>
        <v/>
      </c>
      <c r="AB44" s="14">
        <f>SUM(AB25:AB43)</f>
        <v/>
      </c>
      <c r="AC44" s="14">
        <f>SUM(AC25:AC43)</f>
        <v/>
      </c>
      <c r="AD44" s="14">
        <f>SUM(AD25:AD43)</f>
        <v/>
      </c>
      <c r="AE44" s="14">
        <f>SUM(AE25:AE43)</f>
        <v/>
      </c>
      <c r="AF44" s="14">
        <f>SUM(AF25:AF43)</f>
        <v/>
      </c>
      <c r="AG44" s="14">
        <f>SUM(AG25:AG43)</f>
        <v/>
      </c>
    </row>
    <row r="46">
      <c r="B46" s="16" t="inlineStr">
        <is>
          <t>Income</t>
        </is>
      </c>
      <c r="C46" s="15">
        <f>IF(5 = Q46, U46 * -1, U46)</f>
        <v/>
      </c>
      <c r="D46" s="15">
        <f>IF(5 = Q46, V46 * -1, V46)</f>
        <v/>
      </c>
      <c r="E46" s="15">
        <f>IF(5 = Q46, W46 * -1, W46)</f>
        <v/>
      </c>
      <c r="F46" s="15">
        <f>IF(5 = Q46, X46 * -1, X46)</f>
        <v/>
      </c>
      <c r="G46" s="15">
        <f>IF(5 = Q46, Y46 * -1, Y46)</f>
        <v/>
      </c>
      <c r="H46" s="15">
        <f>IF(5 = Q46, Z46 * -1, Z46)</f>
        <v/>
      </c>
      <c r="I46" s="15">
        <f>IF(5 = Q46, AA46 * -1, AA46)</f>
        <v/>
      </c>
      <c r="J46" s="15">
        <f>IF(5 = Q46, AB46 * -1, AB46)</f>
        <v/>
      </c>
      <c r="K46" s="15">
        <f>IF(5 = Q46, AC46 * -1, AC46)</f>
        <v/>
      </c>
      <c r="L46" s="15">
        <f>IF(5 = Q46, AD46 * -1, AD46)</f>
        <v/>
      </c>
      <c r="M46" s="15">
        <f>IF(5 = Q46, AE46 * -1, AE46)</f>
        <v/>
      </c>
      <c r="N46" s="15">
        <f>IF(5 = Q46, AF46 * -1, AF46)</f>
        <v/>
      </c>
      <c r="O46" s="15">
        <f>IF(5 = Q46, AG46 * -1, AG46)</f>
        <v/>
      </c>
      <c r="Q46" s="13" t="n">
        <v>4</v>
      </c>
      <c r="R46" s="12">
        <f>R43</f>
        <v/>
      </c>
      <c r="S46" s="12">
        <f>S43</f>
        <v/>
      </c>
      <c r="T46" s="13">
        <f>T43</f>
        <v/>
      </c>
      <c r="U46" s="14">
        <f>SUM(U10:U11)+SUM(U15:U19)+SUM(U25:U43)</f>
        <v/>
      </c>
      <c r="V46" s="14">
        <f>SUM(V10:V11)+SUM(V15:V19)+SUM(V25:V43)</f>
        <v/>
      </c>
      <c r="W46" s="14">
        <f>SUM(W10:W11)+SUM(W15:W19)+SUM(W25:W43)</f>
        <v/>
      </c>
      <c r="X46" s="14">
        <f>SUM(X10:X11)+SUM(X15:X19)+SUM(X25:X43)</f>
        <v/>
      </c>
      <c r="Y46" s="14">
        <f>SUM(Y10:Y11)+SUM(Y15:Y19)+SUM(Y25:Y43)</f>
        <v/>
      </c>
      <c r="Z46" s="14">
        <f>SUM(Z10:Z11)+SUM(Z15:Z19)+SUM(Z25:Z43)</f>
        <v/>
      </c>
      <c r="AA46" s="14">
        <f>SUM(AA10:AA11)+SUM(AA15:AA19)+SUM(AA25:AA43)</f>
        <v/>
      </c>
      <c r="AB46" s="14">
        <f>SUM(AB10:AB11)+SUM(AB15:AB19)+SUM(AB25:AB43)</f>
        <v/>
      </c>
      <c r="AC46" s="14">
        <f>SUM(AC10:AC11)+SUM(AC15:AC19)+SUM(AC25:AC43)</f>
        <v/>
      </c>
      <c r="AD46" s="14">
        <f>SUM(AD10:AD11)+SUM(AD15:AD19)+SUM(AD25:AD43)</f>
        <v/>
      </c>
      <c r="AE46" s="14">
        <f>SUM(AE10:AE11)+SUM(AE15:AE19)+SUM(AE25:AE43)</f>
        <v/>
      </c>
      <c r="AF46" s="14">
        <f>SUM(AF10:AF11)+SUM(AF15:AF19)+SUM(AF25:AF43)</f>
        <v/>
      </c>
      <c r="AG46" s="14">
        <f>SUM(AG10:AG11)+SUM(AG15:AG19)+SUM(AG25:AG43)</f>
        <v/>
      </c>
    </row>
    <row r="48">
      <c r="A48" s="17" t="inlineStr">
        <is>
          <t>Expenses</t>
        </is>
      </c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22" t="inlineStr">
        <is>
          <t>General &amp; Administrative</t>
        </is>
      </c>
      <c r="B49" s="22" t="n"/>
      <c r="C49" s="22" t="n"/>
      <c r="D49" s="22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  <c r="N49" s="22" t="n"/>
      <c r="O49" s="22" t="n"/>
    </row>
    <row r="50">
      <c r="A50" s="24" t="inlineStr">
        <is>
          <t>6005-0000</t>
        </is>
      </c>
      <c r="B50" s="18" t="inlineStr">
        <is>
          <t>Bank Charge / Fees</t>
        </is>
      </c>
      <c r="C50" s="21" t="n">
        <v>118.73</v>
      </c>
      <c r="D50" s="21" t="n">
        <v>140.3</v>
      </c>
      <c r="E50" s="21" t="n">
        <v>119.77</v>
      </c>
      <c r="F50" s="21" t="n">
        <v>132.5</v>
      </c>
      <c r="G50" s="21" t="n">
        <v>164.07</v>
      </c>
      <c r="H50" s="21" t="n">
        <v>648.6</v>
      </c>
      <c r="I50" s="21" t="n">
        <v>115.31</v>
      </c>
      <c r="J50" s="21" t="n">
        <v>110.49</v>
      </c>
      <c r="K50" s="21" t="n">
        <v>134.31</v>
      </c>
      <c r="L50" s="21" t="n">
        <v>103.57</v>
      </c>
      <c r="M50" s="21" t="n">
        <v>161.28</v>
      </c>
      <c r="N50" s="21" t="n">
        <v>99.31</v>
      </c>
      <c r="O50" s="21" t="n">
        <v>2048.24</v>
      </c>
      <c r="Q50" s="19" t="n">
        <v>5</v>
      </c>
      <c r="R50" s="18" t="inlineStr">
        <is>
          <t>Sunrise on the Rail</t>
        </is>
      </c>
      <c r="S50" s="18" t="inlineStr">
        <is>
          <t>c1453p006554</t>
        </is>
      </c>
      <c r="U50" s="20">
        <f>IF(5 = Q50, C50 * -1, C50)</f>
        <v/>
      </c>
      <c r="V50" s="20">
        <f>IF(5 = Q50, D50 * -1, D50)</f>
        <v/>
      </c>
      <c r="W50" s="20">
        <f>IF(5 = Q50, E50 * -1, E50)</f>
        <v/>
      </c>
      <c r="X50" s="20">
        <f>IF(5 = Q50, F50 * -1, F50)</f>
        <v/>
      </c>
      <c r="Y50" s="20">
        <f>IF(5 = Q50, G50 * -1, G50)</f>
        <v/>
      </c>
      <c r="Z50" s="20">
        <f>IF(5 = Q50, H50 * -1, H50)</f>
        <v/>
      </c>
      <c r="AA50" s="20">
        <f>IF(5 = Q50, I50 * -1, I50)</f>
        <v/>
      </c>
      <c r="AB50" s="20">
        <f>IF(5 = Q50, J50 * -1, J50)</f>
        <v/>
      </c>
      <c r="AC50" s="20">
        <f>IF(5 = Q50, K50 * -1, K50)</f>
        <v/>
      </c>
      <c r="AD50" s="20">
        <f>IF(5 = Q50, L50 * -1, L50)</f>
        <v/>
      </c>
      <c r="AE50" s="20">
        <f>IF(5 = Q50, M50 * -1, M50)</f>
        <v/>
      </c>
      <c r="AF50" s="20">
        <f>IF(5 = Q50, N50 * -1, N50)</f>
        <v/>
      </c>
      <c r="AG50" s="20">
        <f>IF(5 = Q50, O50 * -1, O50)</f>
        <v/>
      </c>
    </row>
    <row r="51">
      <c r="A51" s="24" t="inlineStr">
        <is>
          <t>6006-0000</t>
        </is>
      </c>
      <c r="B51" s="18" t="inlineStr">
        <is>
          <t>Credit Card Fees</t>
        </is>
      </c>
      <c r="C51" s="21" t="n">
        <v>97.28</v>
      </c>
      <c r="D51" s="21" t="n">
        <v>93.13</v>
      </c>
      <c r="E51" s="21" t="n">
        <v>114.98</v>
      </c>
      <c r="F51" s="21" t="n">
        <v>108.48</v>
      </c>
      <c r="G51" s="21" t="n">
        <v>107.88</v>
      </c>
      <c r="H51" s="21" t="n">
        <v>106.68</v>
      </c>
      <c r="I51" s="21" t="n">
        <v>98.88</v>
      </c>
      <c r="J51" s="21" t="n">
        <v>99.33</v>
      </c>
      <c r="K51" s="21" t="n">
        <v>123.58</v>
      </c>
      <c r="L51" s="21" t="n">
        <v>115.68</v>
      </c>
      <c r="M51" s="21" t="n">
        <v>95.73</v>
      </c>
      <c r="N51" s="21" t="n">
        <v>102.43</v>
      </c>
      <c r="O51" s="21" t="n">
        <v>1264.06</v>
      </c>
      <c r="Q51" s="19" t="n">
        <v>5</v>
      </c>
      <c r="R51" s="18" t="inlineStr">
        <is>
          <t>Sunrise on the Rail</t>
        </is>
      </c>
      <c r="S51" s="18" t="inlineStr">
        <is>
          <t>c1453p006554</t>
        </is>
      </c>
      <c r="U51" s="20">
        <f>IF(5 = Q51, C51 * -1, C51)</f>
        <v/>
      </c>
      <c r="V51" s="20">
        <f>IF(5 = Q51, D51 * -1, D51)</f>
        <v/>
      </c>
      <c r="W51" s="20">
        <f>IF(5 = Q51, E51 * -1, E51)</f>
        <v/>
      </c>
      <c r="X51" s="20">
        <f>IF(5 = Q51, F51 * -1, F51)</f>
        <v/>
      </c>
      <c r="Y51" s="20">
        <f>IF(5 = Q51, G51 * -1, G51)</f>
        <v/>
      </c>
      <c r="Z51" s="20">
        <f>IF(5 = Q51, H51 * -1, H51)</f>
        <v/>
      </c>
      <c r="AA51" s="20">
        <f>IF(5 = Q51, I51 * -1, I51)</f>
        <v/>
      </c>
      <c r="AB51" s="20">
        <f>IF(5 = Q51, J51 * -1, J51)</f>
        <v/>
      </c>
      <c r="AC51" s="20">
        <f>IF(5 = Q51, K51 * -1, K51)</f>
        <v/>
      </c>
      <c r="AD51" s="20">
        <f>IF(5 = Q51, L51 * -1, L51)</f>
        <v/>
      </c>
      <c r="AE51" s="20">
        <f>IF(5 = Q51, M51 * -1, M51)</f>
        <v/>
      </c>
      <c r="AF51" s="20">
        <f>IF(5 = Q51, N51 * -1, N51)</f>
        <v/>
      </c>
      <c r="AG51" s="20">
        <f>IF(5 = Q51, O51 * -1, O51)</f>
        <v/>
      </c>
    </row>
    <row r="52">
      <c r="A52" s="24" t="inlineStr">
        <is>
          <t>6020-0000</t>
        </is>
      </c>
      <c r="B52" s="18" t="inlineStr">
        <is>
          <t>Collection &amp; Eviction Processing</t>
        </is>
      </c>
      <c r="C52" s="21" t="n">
        <v>1576</v>
      </c>
      <c r="D52" s="21" t="n">
        <v>985</v>
      </c>
      <c r="E52" s="21" t="n">
        <v>1016</v>
      </c>
      <c r="F52" s="21" t="n">
        <v>374</v>
      </c>
      <c r="G52" s="21" t="n">
        <v>1429</v>
      </c>
      <c r="H52" s="21" t="n">
        <v>618</v>
      </c>
      <c r="I52" s="21" t="n">
        <v>1042</v>
      </c>
      <c r="J52" s="21" t="n">
        <v>2236</v>
      </c>
      <c r="K52" s="21" t="n">
        <v>1256</v>
      </c>
      <c r="L52" s="21" t="n">
        <v>602</v>
      </c>
      <c r="M52" s="21" t="n">
        <v>393</v>
      </c>
      <c r="N52" s="21" t="n">
        <v>1410</v>
      </c>
      <c r="O52" s="21" t="n">
        <v>12937</v>
      </c>
      <c r="Q52" s="19" t="n">
        <v>5</v>
      </c>
      <c r="R52" s="18" t="inlineStr">
        <is>
          <t>Sunrise on the Rail</t>
        </is>
      </c>
      <c r="S52" s="18" t="inlineStr">
        <is>
          <t>c1453p006554</t>
        </is>
      </c>
      <c r="U52" s="20">
        <f>IF(5 = Q52, C52 * -1, C52)</f>
        <v/>
      </c>
      <c r="V52" s="20">
        <f>IF(5 = Q52, D52 * -1, D52)</f>
        <v/>
      </c>
      <c r="W52" s="20">
        <f>IF(5 = Q52, E52 * -1, E52)</f>
        <v/>
      </c>
      <c r="X52" s="20">
        <f>IF(5 = Q52, F52 * -1, F52)</f>
        <v/>
      </c>
      <c r="Y52" s="20">
        <f>IF(5 = Q52, G52 * -1, G52)</f>
        <v/>
      </c>
      <c r="Z52" s="20">
        <f>IF(5 = Q52, H52 * -1, H52)</f>
        <v/>
      </c>
      <c r="AA52" s="20">
        <f>IF(5 = Q52, I52 * -1, I52)</f>
        <v/>
      </c>
      <c r="AB52" s="20">
        <f>IF(5 = Q52, J52 * -1, J52)</f>
        <v/>
      </c>
      <c r="AC52" s="20">
        <f>IF(5 = Q52, K52 * -1, K52)</f>
        <v/>
      </c>
      <c r="AD52" s="20">
        <f>IF(5 = Q52, L52 * -1, L52)</f>
        <v/>
      </c>
      <c r="AE52" s="20">
        <f>IF(5 = Q52, M52 * -1, M52)</f>
        <v/>
      </c>
      <c r="AF52" s="20">
        <f>IF(5 = Q52, N52 * -1, N52)</f>
        <v/>
      </c>
      <c r="AG52" s="20">
        <f>IF(5 = Q52, O52 * -1, O52)</f>
        <v/>
      </c>
    </row>
    <row r="53">
      <c r="A53" s="24" t="inlineStr">
        <is>
          <t>6030-0000</t>
        </is>
      </c>
      <c r="B53" s="18" t="inlineStr">
        <is>
          <t>Data Processing / Software Expense</t>
        </is>
      </c>
      <c r="C53" s="21" t="n">
        <v>740.6</v>
      </c>
      <c r="D53" s="21" t="n">
        <v>750.75</v>
      </c>
      <c r="E53" s="21" t="n">
        <v>762.35</v>
      </c>
      <c r="F53" s="21" t="n">
        <v>759.45</v>
      </c>
      <c r="G53" s="21" t="n">
        <v>714.5</v>
      </c>
      <c r="H53" s="21" t="n">
        <v>726.1</v>
      </c>
      <c r="I53" s="21" t="n">
        <v>721.75</v>
      </c>
      <c r="J53" s="21" t="n">
        <v>739.15</v>
      </c>
      <c r="K53" s="21" t="n">
        <v>713.05</v>
      </c>
      <c r="L53" s="21" t="n">
        <v>673.9</v>
      </c>
      <c r="M53" s="21" t="n">
        <v>682.6</v>
      </c>
      <c r="N53" s="21" t="n">
        <v>678.25</v>
      </c>
      <c r="O53" s="21" t="n">
        <v>8662.450000000001</v>
      </c>
      <c r="Q53" s="19" t="n">
        <v>5</v>
      </c>
      <c r="R53" s="18" t="inlineStr">
        <is>
          <t>Sunrise on the Rail</t>
        </is>
      </c>
      <c r="S53" s="18" t="inlineStr">
        <is>
          <t>c1453p006554</t>
        </is>
      </c>
      <c r="U53" s="20">
        <f>IF(5 = Q53, C53 * -1, C53)</f>
        <v/>
      </c>
      <c r="V53" s="20">
        <f>IF(5 = Q53, D53 * -1, D53)</f>
        <v/>
      </c>
      <c r="W53" s="20">
        <f>IF(5 = Q53, E53 * -1, E53)</f>
        <v/>
      </c>
      <c r="X53" s="20">
        <f>IF(5 = Q53, F53 * -1, F53)</f>
        <v/>
      </c>
      <c r="Y53" s="20">
        <f>IF(5 = Q53, G53 * -1, G53)</f>
        <v/>
      </c>
      <c r="Z53" s="20">
        <f>IF(5 = Q53, H53 * -1, H53)</f>
        <v/>
      </c>
      <c r="AA53" s="20">
        <f>IF(5 = Q53, I53 * -1, I53)</f>
        <v/>
      </c>
      <c r="AB53" s="20">
        <f>IF(5 = Q53, J53 * -1, J53)</f>
        <v/>
      </c>
      <c r="AC53" s="20">
        <f>IF(5 = Q53, K53 * -1, K53)</f>
        <v/>
      </c>
      <c r="AD53" s="20">
        <f>IF(5 = Q53, L53 * -1, L53)</f>
        <v/>
      </c>
      <c r="AE53" s="20">
        <f>IF(5 = Q53, M53 * -1, M53)</f>
        <v/>
      </c>
      <c r="AF53" s="20">
        <f>IF(5 = Q53, N53 * -1, N53)</f>
        <v/>
      </c>
      <c r="AG53" s="20">
        <f>IF(5 = Q53, O53 * -1, O53)</f>
        <v/>
      </c>
    </row>
    <row r="54">
      <c r="A54" s="24" t="inlineStr">
        <is>
          <t>6035-0000</t>
        </is>
      </c>
      <c r="B54" s="18" t="inlineStr">
        <is>
          <t>Dues &amp; Subscriptions</t>
        </is>
      </c>
      <c r="C54" s="21" t="n">
        <v>9.75</v>
      </c>
      <c r="D54" s="21" t="n">
        <v>0</v>
      </c>
      <c r="E54" s="21" t="n">
        <v>0</v>
      </c>
      <c r="F54" s="21" t="n">
        <v>0</v>
      </c>
      <c r="G54" s="21" t="n">
        <v>9.68</v>
      </c>
      <c r="H54" s="21" t="n">
        <v>606.0599999999999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1" t="n">
        <v>625.49</v>
      </c>
      <c r="Q54" s="19" t="n">
        <v>5</v>
      </c>
      <c r="R54" s="18" t="inlineStr">
        <is>
          <t>Sunrise on the Rail</t>
        </is>
      </c>
      <c r="S54" s="18" t="inlineStr">
        <is>
          <t>c1453p006554</t>
        </is>
      </c>
      <c r="U54" s="20">
        <f>IF(5 = Q54, C54 * -1, C54)</f>
        <v/>
      </c>
      <c r="V54" s="20">
        <f>IF(5 = Q54, D54 * -1, D54)</f>
        <v/>
      </c>
      <c r="W54" s="20">
        <f>IF(5 = Q54, E54 * -1, E54)</f>
        <v/>
      </c>
      <c r="X54" s="20">
        <f>IF(5 = Q54, F54 * -1, F54)</f>
        <v/>
      </c>
      <c r="Y54" s="20">
        <f>IF(5 = Q54, G54 * -1, G54)</f>
        <v/>
      </c>
      <c r="Z54" s="20">
        <f>IF(5 = Q54, H54 * -1, H54)</f>
        <v/>
      </c>
      <c r="AA54" s="20">
        <f>IF(5 = Q54, I54 * -1, I54)</f>
        <v/>
      </c>
      <c r="AB54" s="20">
        <f>IF(5 = Q54, J54 * -1, J54)</f>
        <v/>
      </c>
      <c r="AC54" s="20">
        <f>IF(5 = Q54, K54 * -1, K54)</f>
        <v/>
      </c>
      <c r="AD54" s="20">
        <f>IF(5 = Q54, L54 * -1, L54)</f>
        <v/>
      </c>
      <c r="AE54" s="20">
        <f>IF(5 = Q54, M54 * -1, M54)</f>
        <v/>
      </c>
      <c r="AF54" s="20">
        <f>IF(5 = Q54, N54 * -1, N54)</f>
        <v/>
      </c>
      <c r="AG54" s="20">
        <f>IF(5 = Q54, O54 * -1, O54)</f>
        <v/>
      </c>
    </row>
    <row r="55">
      <c r="A55" s="24" t="inlineStr">
        <is>
          <t>6058-0000</t>
        </is>
      </c>
      <c r="B55" s="18" t="inlineStr">
        <is>
          <t>Landlord Liability Coverage Expense (LRIP)</t>
        </is>
      </c>
      <c r="C55" s="21" t="n">
        <v>0</v>
      </c>
      <c r="D55" s="21" t="n">
        <v>0</v>
      </c>
      <c r="E55" s="21" t="n">
        <v>0</v>
      </c>
      <c r="F55" s="21" t="n">
        <v>0</v>
      </c>
      <c r="G55" s="21" t="n">
        <v>292.48</v>
      </c>
      <c r="H55" s="21" t="n">
        <v>365.6</v>
      </c>
      <c r="I55" s="21" t="n">
        <v>447.86</v>
      </c>
      <c r="J55" s="21" t="n">
        <v>511.84</v>
      </c>
      <c r="K55" s="21" t="n">
        <v>621.52</v>
      </c>
      <c r="L55" s="21" t="n">
        <v>639.8</v>
      </c>
      <c r="M55" s="21" t="n">
        <v>712.92</v>
      </c>
      <c r="N55" s="21" t="n">
        <v>749.48</v>
      </c>
      <c r="O55" s="21" t="n">
        <v>4341.5</v>
      </c>
      <c r="Q55" s="19" t="n">
        <v>5</v>
      </c>
      <c r="R55" s="18" t="inlineStr">
        <is>
          <t>Sunrise on the Rail</t>
        </is>
      </c>
      <c r="S55" s="18" t="inlineStr">
        <is>
          <t>c1453p006554</t>
        </is>
      </c>
      <c r="U55" s="20">
        <f>IF(5 = Q55, C55 * -1, C55)</f>
        <v/>
      </c>
      <c r="V55" s="20">
        <f>IF(5 = Q55, D55 * -1, D55)</f>
        <v/>
      </c>
      <c r="W55" s="20">
        <f>IF(5 = Q55, E55 * -1, E55)</f>
        <v/>
      </c>
      <c r="X55" s="20">
        <f>IF(5 = Q55, F55 * -1, F55)</f>
        <v/>
      </c>
      <c r="Y55" s="20">
        <f>IF(5 = Q55, G55 * -1, G55)</f>
        <v/>
      </c>
      <c r="Z55" s="20">
        <f>IF(5 = Q55, H55 * -1, H55)</f>
        <v/>
      </c>
      <c r="AA55" s="20">
        <f>IF(5 = Q55, I55 * -1, I55)</f>
        <v/>
      </c>
      <c r="AB55" s="20">
        <f>IF(5 = Q55, J55 * -1, J55)</f>
        <v/>
      </c>
      <c r="AC55" s="20">
        <f>IF(5 = Q55, K55 * -1, K55)</f>
        <v/>
      </c>
      <c r="AD55" s="20">
        <f>IF(5 = Q55, L55 * -1, L55)</f>
        <v/>
      </c>
      <c r="AE55" s="20">
        <f>IF(5 = Q55, M55 * -1, M55)</f>
        <v/>
      </c>
      <c r="AF55" s="20">
        <f>IF(5 = Q55, N55 * -1, N55)</f>
        <v/>
      </c>
      <c r="AG55" s="20">
        <f>IF(5 = Q55, O55 * -1, O55)</f>
        <v/>
      </c>
    </row>
    <row r="56">
      <c r="A56" s="24" t="inlineStr">
        <is>
          <t>6060-0000</t>
        </is>
      </c>
      <c r="B56" s="18" t="inlineStr">
        <is>
          <t>Licenses, Fees &amp; Permits</t>
        </is>
      </c>
      <c r="C56" s="21" t="n">
        <v>-270</v>
      </c>
      <c r="D56" s="21" t="n">
        <v>355</v>
      </c>
      <c r="E56" s="21" t="n">
        <v>20</v>
      </c>
      <c r="F56" s="21" t="n">
        <v>0</v>
      </c>
      <c r="G56" s="21" t="n">
        <v>0</v>
      </c>
      <c r="H56" s="21" t="n">
        <v>0</v>
      </c>
      <c r="I56" s="21" t="n">
        <v>35</v>
      </c>
      <c r="J56" s="21" t="n">
        <v>0</v>
      </c>
      <c r="K56" s="21" t="n">
        <v>0</v>
      </c>
      <c r="L56" s="21" t="n">
        <v>132.67</v>
      </c>
      <c r="M56" s="21" t="n">
        <v>0</v>
      </c>
      <c r="N56" s="21" t="n">
        <v>270</v>
      </c>
      <c r="O56" s="21" t="n">
        <v>542.67</v>
      </c>
      <c r="Q56" s="19" t="n">
        <v>5</v>
      </c>
      <c r="R56" s="18" t="inlineStr">
        <is>
          <t>Sunrise on the Rail</t>
        </is>
      </c>
      <c r="S56" s="18" t="inlineStr">
        <is>
          <t>c1453p006554</t>
        </is>
      </c>
      <c r="U56" s="20">
        <f>IF(5 = Q56, C56 * -1, C56)</f>
        <v/>
      </c>
      <c r="V56" s="20">
        <f>IF(5 = Q56, D56 * -1, D56)</f>
        <v/>
      </c>
      <c r="W56" s="20">
        <f>IF(5 = Q56, E56 * -1, E56)</f>
        <v/>
      </c>
      <c r="X56" s="20">
        <f>IF(5 = Q56, F56 * -1, F56)</f>
        <v/>
      </c>
      <c r="Y56" s="20">
        <f>IF(5 = Q56, G56 * -1, G56)</f>
        <v/>
      </c>
      <c r="Z56" s="20">
        <f>IF(5 = Q56, H56 * -1, H56)</f>
        <v/>
      </c>
      <c r="AA56" s="20">
        <f>IF(5 = Q56, I56 * -1, I56)</f>
        <v/>
      </c>
      <c r="AB56" s="20">
        <f>IF(5 = Q56, J56 * -1, J56)</f>
        <v/>
      </c>
      <c r="AC56" s="20">
        <f>IF(5 = Q56, K56 * -1, K56)</f>
        <v/>
      </c>
      <c r="AD56" s="20">
        <f>IF(5 = Q56, L56 * -1, L56)</f>
        <v/>
      </c>
      <c r="AE56" s="20">
        <f>IF(5 = Q56, M56 * -1, M56)</f>
        <v/>
      </c>
      <c r="AF56" s="20">
        <f>IF(5 = Q56, N56 * -1, N56)</f>
        <v/>
      </c>
      <c r="AG56" s="20">
        <f>IF(5 = Q56, O56 * -1, O56)</f>
        <v/>
      </c>
    </row>
    <row r="57">
      <c r="A57" s="24" t="inlineStr">
        <is>
          <t>6065-0000</t>
        </is>
      </c>
      <c r="B57" s="18" t="inlineStr">
        <is>
          <t>Miscellaneous</t>
        </is>
      </c>
      <c r="C57" s="21" t="n">
        <v>0</v>
      </c>
      <c r="D57" s="21" t="n">
        <v>0</v>
      </c>
      <c r="E57" s="21" t="n">
        <v>0</v>
      </c>
      <c r="F57" s="21" t="n">
        <v>0</v>
      </c>
      <c r="G57" s="21" t="n">
        <v>0</v>
      </c>
      <c r="H57" s="21" t="n">
        <v>0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-23.11</v>
      </c>
      <c r="N57" s="21" t="n">
        <v>0</v>
      </c>
      <c r="O57" s="21" t="n">
        <v>-23.11</v>
      </c>
      <c r="Q57" s="19" t="n">
        <v>5</v>
      </c>
      <c r="R57" s="18" t="inlineStr">
        <is>
          <t>Sunrise on the Rail</t>
        </is>
      </c>
      <c r="S57" s="18" t="inlineStr">
        <is>
          <t>c1453p006554</t>
        </is>
      </c>
      <c r="U57" s="20">
        <f>IF(5 = Q57, C57 * -1, C57)</f>
        <v/>
      </c>
      <c r="V57" s="20">
        <f>IF(5 = Q57, D57 * -1, D57)</f>
        <v/>
      </c>
      <c r="W57" s="20">
        <f>IF(5 = Q57, E57 * -1, E57)</f>
        <v/>
      </c>
      <c r="X57" s="20">
        <f>IF(5 = Q57, F57 * -1, F57)</f>
        <v/>
      </c>
      <c r="Y57" s="20">
        <f>IF(5 = Q57, G57 * -1, G57)</f>
        <v/>
      </c>
      <c r="Z57" s="20">
        <f>IF(5 = Q57, H57 * -1, H57)</f>
        <v/>
      </c>
      <c r="AA57" s="20">
        <f>IF(5 = Q57, I57 * -1, I57)</f>
        <v/>
      </c>
      <c r="AB57" s="20">
        <f>IF(5 = Q57, J57 * -1, J57)</f>
        <v/>
      </c>
      <c r="AC57" s="20">
        <f>IF(5 = Q57, K57 * -1, K57)</f>
        <v/>
      </c>
      <c r="AD57" s="20">
        <f>IF(5 = Q57, L57 * -1, L57)</f>
        <v/>
      </c>
      <c r="AE57" s="20">
        <f>IF(5 = Q57, M57 * -1, M57)</f>
        <v/>
      </c>
      <c r="AF57" s="20">
        <f>IF(5 = Q57, N57 * -1, N57)</f>
        <v/>
      </c>
      <c r="AG57" s="20">
        <f>IF(5 = Q57, O57 * -1, O57)</f>
        <v/>
      </c>
    </row>
    <row r="58">
      <c r="A58" s="24" t="inlineStr">
        <is>
          <t>6070-0000</t>
        </is>
      </c>
      <c r="B58" s="18" t="inlineStr">
        <is>
          <t>Postage &amp; Delivery</t>
        </is>
      </c>
      <c r="C58" s="21" t="n">
        <v>35.74</v>
      </c>
      <c r="D58" s="21" t="n">
        <v>1.71</v>
      </c>
      <c r="E58" s="21" t="n">
        <v>3.51</v>
      </c>
      <c r="F58" s="21" t="n">
        <v>0</v>
      </c>
      <c r="G58" s="21" t="n">
        <v>45.08</v>
      </c>
      <c r="H58" s="21" t="n">
        <v>73.77</v>
      </c>
      <c r="I58" s="21" t="n">
        <v>27.6</v>
      </c>
      <c r="J58" s="21" t="n">
        <v>30.6</v>
      </c>
      <c r="K58" s="21" t="n">
        <v>41.68</v>
      </c>
      <c r="L58" s="21" t="n">
        <v>9.15</v>
      </c>
      <c r="M58" s="21" t="n">
        <v>4.2</v>
      </c>
      <c r="N58" s="21" t="n">
        <v>4.41</v>
      </c>
      <c r="O58" s="21" t="n">
        <v>277.45</v>
      </c>
      <c r="Q58" s="19" t="n">
        <v>5</v>
      </c>
      <c r="R58" s="18" t="inlineStr">
        <is>
          <t>Sunrise on the Rail</t>
        </is>
      </c>
      <c r="S58" s="18" t="inlineStr">
        <is>
          <t>c1453p006554</t>
        </is>
      </c>
      <c r="U58" s="20">
        <f>IF(5 = Q58, C58 * -1, C58)</f>
        <v/>
      </c>
      <c r="V58" s="20">
        <f>IF(5 = Q58, D58 * -1, D58)</f>
        <v/>
      </c>
      <c r="W58" s="20">
        <f>IF(5 = Q58, E58 * -1, E58)</f>
        <v/>
      </c>
      <c r="X58" s="20">
        <f>IF(5 = Q58, F58 * -1, F58)</f>
        <v/>
      </c>
      <c r="Y58" s="20">
        <f>IF(5 = Q58, G58 * -1, G58)</f>
        <v/>
      </c>
      <c r="Z58" s="20">
        <f>IF(5 = Q58, H58 * -1, H58)</f>
        <v/>
      </c>
      <c r="AA58" s="20">
        <f>IF(5 = Q58, I58 * -1, I58)</f>
        <v/>
      </c>
      <c r="AB58" s="20">
        <f>IF(5 = Q58, J58 * -1, J58)</f>
        <v/>
      </c>
      <c r="AC58" s="20">
        <f>IF(5 = Q58, K58 * -1, K58)</f>
        <v/>
      </c>
      <c r="AD58" s="20">
        <f>IF(5 = Q58, L58 * -1, L58)</f>
        <v/>
      </c>
      <c r="AE58" s="20">
        <f>IF(5 = Q58, M58 * -1, M58)</f>
        <v/>
      </c>
      <c r="AF58" s="20">
        <f>IF(5 = Q58, N58 * -1, N58)</f>
        <v/>
      </c>
      <c r="AG58" s="20">
        <f>IF(5 = Q58, O58 * -1, O58)</f>
        <v/>
      </c>
    </row>
    <row r="59">
      <c r="A59" s="24" t="inlineStr">
        <is>
          <t>6085-0500</t>
        </is>
      </c>
      <c r="B59" s="18" t="inlineStr">
        <is>
          <t>Rent - Water Cooler</t>
        </is>
      </c>
      <c r="C59" s="21" t="n">
        <v>0</v>
      </c>
      <c r="D59" s="21" t="n">
        <v>34.66</v>
      </c>
      <c r="E59" s="21" t="n">
        <v>0</v>
      </c>
      <c r="F59" s="21" t="n">
        <v>0</v>
      </c>
      <c r="G59" s="21" t="n">
        <v>0</v>
      </c>
      <c r="H59" s="21" t="n">
        <v>0</v>
      </c>
      <c r="I59" s="21" t="n">
        <v>34.66</v>
      </c>
      <c r="J59" s="21" t="n">
        <v>0</v>
      </c>
      <c r="K59" s="21" t="n">
        <v>34.66</v>
      </c>
      <c r="L59" s="21" t="n">
        <v>34.66</v>
      </c>
      <c r="M59" s="21" t="n">
        <v>34.66</v>
      </c>
      <c r="N59" s="21" t="n">
        <v>0</v>
      </c>
      <c r="O59" s="21" t="n">
        <v>173.3</v>
      </c>
      <c r="Q59" s="19" t="n">
        <v>5</v>
      </c>
      <c r="R59" s="18" t="inlineStr">
        <is>
          <t>Sunrise on the Rail</t>
        </is>
      </c>
      <c r="S59" s="18" t="inlineStr">
        <is>
          <t>c1453p006554</t>
        </is>
      </c>
      <c r="U59" s="20">
        <f>IF(5 = Q59, C59 * -1, C59)</f>
        <v/>
      </c>
      <c r="V59" s="20">
        <f>IF(5 = Q59, D59 * -1, D59)</f>
        <v/>
      </c>
      <c r="W59" s="20">
        <f>IF(5 = Q59, E59 * -1, E59)</f>
        <v/>
      </c>
      <c r="X59" s="20">
        <f>IF(5 = Q59, F59 * -1, F59)</f>
        <v/>
      </c>
      <c r="Y59" s="20">
        <f>IF(5 = Q59, G59 * -1, G59)</f>
        <v/>
      </c>
      <c r="Z59" s="20">
        <f>IF(5 = Q59, H59 * -1, H59)</f>
        <v/>
      </c>
      <c r="AA59" s="20">
        <f>IF(5 = Q59, I59 * -1, I59)</f>
        <v/>
      </c>
      <c r="AB59" s="20">
        <f>IF(5 = Q59, J59 * -1, J59)</f>
        <v/>
      </c>
      <c r="AC59" s="20">
        <f>IF(5 = Q59, K59 * -1, K59)</f>
        <v/>
      </c>
      <c r="AD59" s="20">
        <f>IF(5 = Q59, L59 * -1, L59)</f>
        <v/>
      </c>
      <c r="AE59" s="20">
        <f>IF(5 = Q59, M59 * -1, M59)</f>
        <v/>
      </c>
      <c r="AF59" s="20">
        <f>IF(5 = Q59, N59 * -1, N59)</f>
        <v/>
      </c>
      <c r="AG59" s="20">
        <f>IF(5 = Q59, O59 * -1, O59)</f>
        <v/>
      </c>
    </row>
    <row r="60">
      <c r="A60" s="24" t="inlineStr">
        <is>
          <t>6095-0000</t>
        </is>
      </c>
      <c r="B60" s="18" t="inlineStr">
        <is>
          <t>Resident Screening</t>
        </is>
      </c>
      <c r="C60" s="21" t="n">
        <v>35</v>
      </c>
      <c r="D60" s="21" t="n">
        <v>20</v>
      </c>
      <c r="E60" s="21" t="n">
        <v>30</v>
      </c>
      <c r="F60" s="21" t="n">
        <v>132.5</v>
      </c>
      <c r="G60" s="21" t="n">
        <v>45</v>
      </c>
      <c r="H60" s="21" t="n">
        <v>47.5</v>
      </c>
      <c r="I60" s="21" t="n">
        <v>40</v>
      </c>
      <c r="J60" s="21" t="n">
        <v>147.5</v>
      </c>
      <c r="K60" s="21" t="n">
        <v>40</v>
      </c>
      <c r="L60" s="21" t="n">
        <v>95</v>
      </c>
      <c r="M60" s="21" t="n">
        <v>52.5</v>
      </c>
      <c r="N60" s="21" t="n">
        <v>62.5</v>
      </c>
      <c r="O60" s="21" t="n">
        <v>747.5</v>
      </c>
      <c r="Q60" s="19" t="n">
        <v>5</v>
      </c>
      <c r="R60" s="18" t="inlineStr">
        <is>
          <t>Sunrise on the Rail</t>
        </is>
      </c>
      <c r="S60" s="18" t="inlineStr">
        <is>
          <t>c1453p006554</t>
        </is>
      </c>
      <c r="U60" s="20">
        <f>IF(5 = Q60, C60 * -1, C60)</f>
        <v/>
      </c>
      <c r="V60" s="20">
        <f>IF(5 = Q60, D60 * -1, D60)</f>
        <v/>
      </c>
      <c r="W60" s="20">
        <f>IF(5 = Q60, E60 * -1, E60)</f>
        <v/>
      </c>
      <c r="X60" s="20">
        <f>IF(5 = Q60, F60 * -1, F60)</f>
        <v/>
      </c>
      <c r="Y60" s="20">
        <f>IF(5 = Q60, G60 * -1, G60)</f>
        <v/>
      </c>
      <c r="Z60" s="20">
        <f>IF(5 = Q60, H60 * -1, H60)</f>
        <v/>
      </c>
      <c r="AA60" s="20">
        <f>IF(5 = Q60, I60 * -1, I60)</f>
        <v/>
      </c>
      <c r="AB60" s="20">
        <f>IF(5 = Q60, J60 * -1, J60)</f>
        <v/>
      </c>
      <c r="AC60" s="20">
        <f>IF(5 = Q60, K60 * -1, K60)</f>
        <v/>
      </c>
      <c r="AD60" s="20">
        <f>IF(5 = Q60, L60 * -1, L60)</f>
        <v/>
      </c>
      <c r="AE60" s="20">
        <f>IF(5 = Q60, M60 * -1, M60)</f>
        <v/>
      </c>
      <c r="AF60" s="20">
        <f>IF(5 = Q60, N60 * -1, N60)</f>
        <v/>
      </c>
      <c r="AG60" s="20">
        <f>IF(5 = Q60, O60 * -1, O60)</f>
        <v/>
      </c>
    </row>
    <row r="61">
      <c r="A61" s="24" t="inlineStr">
        <is>
          <t>6100-0000</t>
        </is>
      </c>
      <c r="B61" s="18" t="inlineStr">
        <is>
          <t>Supplies-Office</t>
        </is>
      </c>
      <c r="C61" s="21" t="n">
        <v>233.7</v>
      </c>
      <c r="D61" s="21" t="n">
        <v>32.4</v>
      </c>
      <c r="E61" s="21" t="n">
        <v>34.66</v>
      </c>
      <c r="F61" s="21" t="n">
        <v>200.85</v>
      </c>
      <c r="G61" s="21" t="n">
        <v>34.66</v>
      </c>
      <c r="H61" s="21" t="n">
        <v>138.11</v>
      </c>
      <c r="I61" s="21" t="n">
        <v>0</v>
      </c>
      <c r="J61" s="21" t="n">
        <v>34.66</v>
      </c>
      <c r="K61" s="21" t="n">
        <v>25.56</v>
      </c>
      <c r="L61" s="21" t="n">
        <v>0</v>
      </c>
      <c r="M61" s="21" t="n">
        <v>324.69</v>
      </c>
      <c r="N61" s="21" t="n">
        <v>0</v>
      </c>
      <c r="O61" s="21" t="n">
        <v>1059.29</v>
      </c>
      <c r="Q61" s="19" t="n">
        <v>5</v>
      </c>
      <c r="R61" s="18" t="inlineStr">
        <is>
          <t>Sunrise on the Rail</t>
        </is>
      </c>
      <c r="S61" s="18" t="inlineStr">
        <is>
          <t>c1453p006554</t>
        </is>
      </c>
      <c r="U61" s="20">
        <f>IF(5 = Q61, C61 * -1, C61)</f>
        <v/>
      </c>
      <c r="V61" s="20">
        <f>IF(5 = Q61, D61 * -1, D61)</f>
        <v/>
      </c>
      <c r="W61" s="20">
        <f>IF(5 = Q61, E61 * -1, E61)</f>
        <v/>
      </c>
      <c r="X61" s="20">
        <f>IF(5 = Q61, F61 * -1, F61)</f>
        <v/>
      </c>
      <c r="Y61" s="20">
        <f>IF(5 = Q61, G61 * -1, G61)</f>
        <v/>
      </c>
      <c r="Z61" s="20">
        <f>IF(5 = Q61, H61 * -1, H61)</f>
        <v/>
      </c>
      <c r="AA61" s="20">
        <f>IF(5 = Q61, I61 * -1, I61)</f>
        <v/>
      </c>
      <c r="AB61" s="20">
        <f>IF(5 = Q61, J61 * -1, J61)</f>
        <v/>
      </c>
      <c r="AC61" s="20">
        <f>IF(5 = Q61, K61 * -1, K61)</f>
        <v/>
      </c>
      <c r="AD61" s="20">
        <f>IF(5 = Q61, L61 * -1, L61)</f>
        <v/>
      </c>
      <c r="AE61" s="20">
        <f>IF(5 = Q61, M61 * -1, M61)</f>
        <v/>
      </c>
      <c r="AF61" s="20">
        <f>IF(5 = Q61, N61 * -1, N61)</f>
        <v/>
      </c>
      <c r="AG61" s="20">
        <f>IF(5 = Q61, O61 * -1, O61)</f>
        <v/>
      </c>
    </row>
    <row r="62">
      <c r="A62" s="24" t="inlineStr">
        <is>
          <t>6105-0000</t>
        </is>
      </c>
      <c r="B62" s="18" t="inlineStr">
        <is>
          <t>Telephone</t>
        </is>
      </c>
      <c r="C62" s="21" t="n">
        <v>320.41</v>
      </c>
      <c r="D62" s="21" t="n">
        <v>318.8</v>
      </c>
      <c r="E62" s="21" t="n">
        <v>488.68</v>
      </c>
      <c r="F62" s="21" t="n">
        <v>316.16</v>
      </c>
      <c r="G62" s="21" t="n">
        <v>448.29</v>
      </c>
      <c r="H62" s="21" t="n">
        <v>315.51</v>
      </c>
      <c r="I62" s="21" t="n">
        <v>240.92</v>
      </c>
      <c r="J62" s="21" t="n">
        <v>281.03</v>
      </c>
      <c r="K62" s="21" t="n">
        <v>245.12</v>
      </c>
      <c r="L62" s="21" t="n">
        <v>173.46</v>
      </c>
      <c r="M62" s="21" t="n">
        <v>245.12</v>
      </c>
      <c r="N62" s="21" t="n">
        <v>245.16</v>
      </c>
      <c r="O62" s="21" t="n">
        <v>3638.66</v>
      </c>
      <c r="Q62" s="19" t="n">
        <v>5</v>
      </c>
      <c r="R62" s="18" t="inlineStr">
        <is>
          <t>Sunrise on the Rail</t>
        </is>
      </c>
      <c r="S62" s="18" t="inlineStr">
        <is>
          <t>c1453p006554</t>
        </is>
      </c>
      <c r="U62" s="20">
        <f>IF(5 = Q62, C62 * -1, C62)</f>
        <v/>
      </c>
      <c r="V62" s="20">
        <f>IF(5 = Q62, D62 * -1, D62)</f>
        <v/>
      </c>
      <c r="W62" s="20">
        <f>IF(5 = Q62, E62 * -1, E62)</f>
        <v/>
      </c>
      <c r="X62" s="20">
        <f>IF(5 = Q62, F62 * -1, F62)</f>
        <v/>
      </c>
      <c r="Y62" s="20">
        <f>IF(5 = Q62, G62 * -1, G62)</f>
        <v/>
      </c>
      <c r="Z62" s="20">
        <f>IF(5 = Q62, H62 * -1, H62)</f>
        <v/>
      </c>
      <c r="AA62" s="20">
        <f>IF(5 = Q62, I62 * -1, I62)</f>
        <v/>
      </c>
      <c r="AB62" s="20">
        <f>IF(5 = Q62, J62 * -1, J62)</f>
        <v/>
      </c>
      <c r="AC62" s="20">
        <f>IF(5 = Q62, K62 * -1, K62)</f>
        <v/>
      </c>
      <c r="AD62" s="20">
        <f>IF(5 = Q62, L62 * -1, L62)</f>
        <v/>
      </c>
      <c r="AE62" s="20">
        <f>IF(5 = Q62, M62 * -1, M62)</f>
        <v/>
      </c>
      <c r="AF62" s="20">
        <f>IF(5 = Q62, N62 * -1, N62)</f>
        <v/>
      </c>
      <c r="AG62" s="20">
        <f>IF(5 = Q62, O62 * -1, O62)</f>
        <v/>
      </c>
    </row>
    <row r="63">
      <c r="A63" s="24" t="inlineStr">
        <is>
          <t>6107-0000</t>
        </is>
      </c>
      <c r="B63" s="18" t="inlineStr">
        <is>
          <t>Telephone - Cell Phones/Pagers</t>
        </is>
      </c>
      <c r="C63" s="21" t="n">
        <v>96.93000000000001</v>
      </c>
      <c r="D63" s="21" t="n">
        <v>64.62</v>
      </c>
      <c r="E63" s="21" t="n">
        <v>32.31</v>
      </c>
      <c r="F63" s="21" t="n">
        <v>32.31</v>
      </c>
      <c r="G63" s="21" t="n">
        <v>48.46</v>
      </c>
      <c r="H63" s="21" t="n">
        <v>64.62</v>
      </c>
      <c r="I63" s="21" t="n">
        <v>96.93000000000001</v>
      </c>
      <c r="J63" s="21" t="n">
        <v>64.62</v>
      </c>
      <c r="K63" s="21" t="n">
        <v>64.62</v>
      </c>
      <c r="L63" s="21" t="n">
        <v>64.62</v>
      </c>
      <c r="M63" s="21" t="n">
        <v>64.62</v>
      </c>
      <c r="N63" s="21" t="n">
        <v>64.62</v>
      </c>
      <c r="O63" s="21" t="n">
        <v>759.28</v>
      </c>
      <c r="Q63" s="19" t="n">
        <v>5</v>
      </c>
      <c r="R63" s="18" t="inlineStr">
        <is>
          <t>Sunrise on the Rail</t>
        </is>
      </c>
      <c r="S63" s="18" t="inlineStr">
        <is>
          <t>c1453p006554</t>
        </is>
      </c>
      <c r="U63" s="20">
        <f>IF(5 = Q63, C63 * -1, C63)</f>
        <v/>
      </c>
      <c r="V63" s="20">
        <f>IF(5 = Q63, D63 * -1, D63)</f>
        <v/>
      </c>
      <c r="W63" s="20">
        <f>IF(5 = Q63, E63 * -1, E63)</f>
        <v/>
      </c>
      <c r="X63" s="20">
        <f>IF(5 = Q63, F63 * -1, F63)</f>
        <v/>
      </c>
      <c r="Y63" s="20">
        <f>IF(5 = Q63, G63 * -1, G63)</f>
        <v/>
      </c>
      <c r="Z63" s="20">
        <f>IF(5 = Q63, H63 * -1, H63)</f>
        <v/>
      </c>
      <c r="AA63" s="20">
        <f>IF(5 = Q63, I63 * -1, I63)</f>
        <v/>
      </c>
      <c r="AB63" s="20">
        <f>IF(5 = Q63, J63 * -1, J63)</f>
        <v/>
      </c>
      <c r="AC63" s="20">
        <f>IF(5 = Q63, K63 * -1, K63)</f>
        <v/>
      </c>
      <c r="AD63" s="20">
        <f>IF(5 = Q63, L63 * -1, L63)</f>
        <v/>
      </c>
      <c r="AE63" s="20">
        <f>IF(5 = Q63, M63 * -1, M63)</f>
        <v/>
      </c>
      <c r="AF63" s="20">
        <f>IF(5 = Q63, N63 * -1, N63)</f>
        <v/>
      </c>
      <c r="AG63" s="20">
        <f>IF(5 = Q63, O63 * -1, O63)</f>
        <v/>
      </c>
    </row>
    <row r="64">
      <c r="A64" s="24" t="inlineStr">
        <is>
          <t>6110-0000</t>
        </is>
      </c>
      <c r="B64" s="18" t="inlineStr">
        <is>
          <t>Telephone - Answering Service</t>
        </is>
      </c>
      <c r="C64" s="21" t="n">
        <v>30</v>
      </c>
      <c r="D64" s="21" t="n">
        <v>30</v>
      </c>
      <c r="E64" s="21" t="n">
        <v>30</v>
      </c>
      <c r="F64" s="21" t="n">
        <v>30</v>
      </c>
      <c r="G64" s="21" t="n">
        <v>30</v>
      </c>
      <c r="H64" s="21" t="n">
        <v>30</v>
      </c>
      <c r="I64" s="21" t="n">
        <v>30</v>
      </c>
      <c r="J64" s="21" t="n">
        <v>30</v>
      </c>
      <c r="K64" s="21" t="n">
        <v>30</v>
      </c>
      <c r="L64" s="21" t="n">
        <v>30</v>
      </c>
      <c r="M64" s="21" t="n">
        <v>30</v>
      </c>
      <c r="N64" s="21" t="n">
        <v>30</v>
      </c>
      <c r="O64" s="21" t="n">
        <v>360</v>
      </c>
      <c r="Q64" s="19" t="n">
        <v>5</v>
      </c>
      <c r="R64" s="18" t="inlineStr">
        <is>
          <t>Sunrise on the Rail</t>
        </is>
      </c>
      <c r="S64" s="18" t="inlineStr">
        <is>
          <t>c1453p006554</t>
        </is>
      </c>
      <c r="U64" s="20">
        <f>IF(5 = Q64, C64 * -1, C64)</f>
        <v/>
      </c>
      <c r="V64" s="20">
        <f>IF(5 = Q64, D64 * -1, D64)</f>
        <v/>
      </c>
      <c r="W64" s="20">
        <f>IF(5 = Q64, E64 * -1, E64)</f>
        <v/>
      </c>
      <c r="X64" s="20">
        <f>IF(5 = Q64, F64 * -1, F64)</f>
        <v/>
      </c>
      <c r="Y64" s="20">
        <f>IF(5 = Q64, G64 * -1, G64)</f>
        <v/>
      </c>
      <c r="Z64" s="20">
        <f>IF(5 = Q64, H64 * -1, H64)</f>
        <v/>
      </c>
      <c r="AA64" s="20">
        <f>IF(5 = Q64, I64 * -1, I64)</f>
        <v/>
      </c>
      <c r="AB64" s="20">
        <f>IF(5 = Q64, J64 * -1, J64)</f>
        <v/>
      </c>
      <c r="AC64" s="20">
        <f>IF(5 = Q64, K64 * -1, K64)</f>
        <v/>
      </c>
      <c r="AD64" s="20">
        <f>IF(5 = Q64, L64 * -1, L64)</f>
        <v/>
      </c>
      <c r="AE64" s="20">
        <f>IF(5 = Q64, M64 * -1, M64)</f>
        <v/>
      </c>
      <c r="AF64" s="20">
        <f>IF(5 = Q64, N64 * -1, N64)</f>
        <v/>
      </c>
      <c r="AG64" s="20">
        <f>IF(5 = Q64, O64 * -1, O64)</f>
        <v/>
      </c>
    </row>
    <row r="65">
      <c r="A65" s="24" t="inlineStr">
        <is>
          <t>6115-0000</t>
        </is>
      </c>
      <c r="B65" s="18" t="inlineStr">
        <is>
          <t>Training &amp; Seminars</t>
        </is>
      </c>
      <c r="C65" s="21" t="n">
        <v>48.88</v>
      </c>
      <c r="D65" s="21" t="n">
        <v>343.88</v>
      </c>
      <c r="E65" s="21" t="n">
        <v>78.88</v>
      </c>
      <c r="F65" s="21" t="n">
        <v>198.88</v>
      </c>
      <c r="G65" s="21" t="n">
        <v>60.88</v>
      </c>
      <c r="H65" s="21" t="n">
        <v>248.88</v>
      </c>
      <c r="I65" s="21" t="n">
        <v>48.88</v>
      </c>
      <c r="J65" s="21" t="n">
        <v>48.88</v>
      </c>
      <c r="K65" s="21" t="n">
        <v>48.88</v>
      </c>
      <c r="L65" s="21" t="n">
        <v>348.88</v>
      </c>
      <c r="M65" s="21" t="n">
        <v>48.88</v>
      </c>
      <c r="N65" s="21" t="n">
        <v>48.88</v>
      </c>
      <c r="O65" s="21" t="n">
        <v>1573.56</v>
      </c>
      <c r="Q65" s="19" t="n">
        <v>5</v>
      </c>
      <c r="R65" s="18" t="inlineStr">
        <is>
          <t>Sunrise on the Rail</t>
        </is>
      </c>
      <c r="S65" s="18" t="inlineStr">
        <is>
          <t>c1453p006554</t>
        </is>
      </c>
      <c r="U65" s="20">
        <f>IF(5 = Q65, C65 * -1, C65)</f>
        <v/>
      </c>
      <c r="V65" s="20">
        <f>IF(5 = Q65, D65 * -1, D65)</f>
        <v/>
      </c>
      <c r="W65" s="20">
        <f>IF(5 = Q65, E65 * -1, E65)</f>
        <v/>
      </c>
      <c r="X65" s="20">
        <f>IF(5 = Q65, F65 * -1, F65)</f>
        <v/>
      </c>
      <c r="Y65" s="20">
        <f>IF(5 = Q65, G65 * -1, G65)</f>
        <v/>
      </c>
      <c r="Z65" s="20">
        <f>IF(5 = Q65, H65 * -1, H65)</f>
        <v/>
      </c>
      <c r="AA65" s="20">
        <f>IF(5 = Q65, I65 * -1, I65)</f>
        <v/>
      </c>
      <c r="AB65" s="20">
        <f>IF(5 = Q65, J65 * -1, J65)</f>
        <v/>
      </c>
      <c r="AC65" s="20">
        <f>IF(5 = Q65, K65 * -1, K65)</f>
        <v/>
      </c>
      <c r="AD65" s="20">
        <f>IF(5 = Q65, L65 * -1, L65)</f>
        <v/>
      </c>
      <c r="AE65" s="20">
        <f>IF(5 = Q65, M65 * -1, M65)</f>
        <v/>
      </c>
      <c r="AF65" s="20">
        <f>IF(5 = Q65, N65 * -1, N65)</f>
        <v/>
      </c>
      <c r="AG65" s="20">
        <f>IF(5 = Q65, O65 * -1, O65)</f>
        <v/>
      </c>
    </row>
    <row r="66">
      <c r="A66" s="24" t="inlineStr">
        <is>
          <t>6135-0000</t>
        </is>
      </c>
      <c r="B66" s="18" t="inlineStr">
        <is>
          <t>Uniforms - Maintenance Staff</t>
        </is>
      </c>
      <c r="C66" s="21" t="n">
        <v>0</v>
      </c>
      <c r="D66" s="21" t="n">
        <v>68.81</v>
      </c>
      <c r="E66" s="21" t="n">
        <v>0</v>
      </c>
      <c r="F66" s="21" t="n">
        <v>0</v>
      </c>
      <c r="G66" s="21" t="n">
        <v>0</v>
      </c>
      <c r="H66" s="21" t="n">
        <v>0</v>
      </c>
      <c r="I66" s="21" t="n">
        <v>0</v>
      </c>
      <c r="J66" s="21" t="n">
        <v>0</v>
      </c>
      <c r="K66" s="21" t="n">
        <v>0</v>
      </c>
      <c r="L66" s="21" t="n">
        <v>0</v>
      </c>
      <c r="M66" s="21" t="n">
        <v>0</v>
      </c>
      <c r="N66" s="21" t="n">
        <v>0</v>
      </c>
      <c r="O66" s="21" t="n">
        <v>68.81</v>
      </c>
      <c r="Q66" s="19" t="n">
        <v>5</v>
      </c>
      <c r="R66" s="18" t="inlineStr">
        <is>
          <t>Sunrise on the Rail</t>
        </is>
      </c>
      <c r="S66" s="18" t="inlineStr">
        <is>
          <t>c1453p006554</t>
        </is>
      </c>
      <c r="U66" s="20">
        <f>IF(5 = Q66, C66 * -1, C66)</f>
        <v/>
      </c>
      <c r="V66" s="20">
        <f>IF(5 = Q66, D66 * -1, D66)</f>
        <v/>
      </c>
      <c r="W66" s="20">
        <f>IF(5 = Q66, E66 * -1, E66)</f>
        <v/>
      </c>
      <c r="X66" s="20">
        <f>IF(5 = Q66, F66 * -1, F66)</f>
        <v/>
      </c>
      <c r="Y66" s="20">
        <f>IF(5 = Q66, G66 * -1, G66)</f>
        <v/>
      </c>
      <c r="Z66" s="20">
        <f>IF(5 = Q66, H66 * -1, H66)</f>
        <v/>
      </c>
      <c r="AA66" s="20">
        <f>IF(5 = Q66, I66 * -1, I66)</f>
        <v/>
      </c>
      <c r="AB66" s="20">
        <f>IF(5 = Q66, J66 * -1, J66)</f>
        <v/>
      </c>
      <c r="AC66" s="20">
        <f>IF(5 = Q66, K66 * -1, K66)</f>
        <v/>
      </c>
      <c r="AD66" s="20">
        <f>IF(5 = Q66, L66 * -1, L66)</f>
        <v/>
      </c>
      <c r="AE66" s="20">
        <f>IF(5 = Q66, M66 * -1, M66)</f>
        <v/>
      </c>
      <c r="AF66" s="20">
        <f>IF(5 = Q66, N66 * -1, N66)</f>
        <v/>
      </c>
      <c r="AG66" s="20">
        <f>IF(5 = Q66, O66 * -1, O66)</f>
        <v/>
      </c>
    </row>
    <row r="67">
      <c r="A67" s="24" t="inlineStr">
        <is>
          <t>6990-0000</t>
        </is>
      </c>
      <c r="B67" s="18" t="inlineStr">
        <is>
          <t>Property Management Fees</t>
        </is>
      </c>
      <c r="C67" s="21" t="n">
        <v>4027.04</v>
      </c>
      <c r="D67" s="21" t="n">
        <v>3682.78</v>
      </c>
      <c r="E67" s="21" t="n">
        <v>4167.38</v>
      </c>
      <c r="F67" s="21" t="n">
        <v>4337.28</v>
      </c>
      <c r="G67" s="21" t="n">
        <v>4195.97</v>
      </c>
      <c r="H67" s="21" t="n">
        <v>4270.84</v>
      </c>
      <c r="I67" s="21" t="n">
        <v>3937.61</v>
      </c>
      <c r="J67" s="21" t="n">
        <v>4219.9</v>
      </c>
      <c r="K67" s="21" t="n">
        <v>4167.76</v>
      </c>
      <c r="L67" s="21" t="n">
        <v>4130.64</v>
      </c>
      <c r="M67" s="21" t="n">
        <v>4171.99</v>
      </c>
      <c r="N67" s="21" t="n">
        <v>4310.49</v>
      </c>
      <c r="O67" s="21" t="n">
        <v>49619.68</v>
      </c>
      <c r="Q67" s="19" t="n">
        <v>5</v>
      </c>
      <c r="R67" s="18" t="inlineStr">
        <is>
          <t>Sunrise on the Rail</t>
        </is>
      </c>
      <c r="S67" s="18" t="inlineStr">
        <is>
          <t>c1453p006554</t>
        </is>
      </c>
      <c r="U67" s="20">
        <f>IF(5 = Q67, C67 * -1, C67)</f>
        <v/>
      </c>
      <c r="V67" s="20">
        <f>IF(5 = Q67, D67 * -1, D67)</f>
        <v/>
      </c>
      <c r="W67" s="20">
        <f>IF(5 = Q67, E67 * -1, E67)</f>
        <v/>
      </c>
      <c r="X67" s="20">
        <f>IF(5 = Q67, F67 * -1, F67)</f>
        <v/>
      </c>
      <c r="Y67" s="20">
        <f>IF(5 = Q67, G67 * -1, G67)</f>
        <v/>
      </c>
      <c r="Z67" s="20">
        <f>IF(5 = Q67, H67 * -1, H67)</f>
        <v/>
      </c>
      <c r="AA67" s="20">
        <f>IF(5 = Q67, I67 * -1, I67)</f>
        <v/>
      </c>
      <c r="AB67" s="20">
        <f>IF(5 = Q67, J67 * -1, J67)</f>
        <v/>
      </c>
      <c r="AC67" s="20">
        <f>IF(5 = Q67, K67 * -1, K67)</f>
        <v/>
      </c>
      <c r="AD67" s="20">
        <f>IF(5 = Q67, L67 * -1, L67)</f>
        <v/>
      </c>
      <c r="AE67" s="20">
        <f>IF(5 = Q67, M67 * -1, M67)</f>
        <v/>
      </c>
      <c r="AF67" s="20">
        <f>IF(5 = Q67, N67 * -1, N67)</f>
        <v/>
      </c>
      <c r="AG67" s="20">
        <f>IF(5 = Q67, O67 * -1, O67)</f>
        <v/>
      </c>
    </row>
    <row r="68">
      <c r="B68" s="16" t="inlineStr">
        <is>
          <t>General &amp; Administrative</t>
        </is>
      </c>
      <c r="C68" s="15">
        <f>IF(5 = Q68, U68 * -1, U68)</f>
        <v/>
      </c>
      <c r="D68" s="15">
        <f>IF(5 = Q68, V68 * -1, V68)</f>
        <v/>
      </c>
      <c r="E68" s="15">
        <f>IF(5 = Q68, W68 * -1, W68)</f>
        <v/>
      </c>
      <c r="F68" s="15">
        <f>IF(5 = Q68, X68 * -1, X68)</f>
        <v/>
      </c>
      <c r="G68" s="15">
        <f>IF(5 = Q68, Y68 * -1, Y68)</f>
        <v/>
      </c>
      <c r="H68" s="15">
        <f>IF(5 = Q68, Z68 * -1, Z68)</f>
        <v/>
      </c>
      <c r="I68" s="15">
        <f>IF(5 = Q68, AA68 * -1, AA68)</f>
        <v/>
      </c>
      <c r="J68" s="15">
        <f>IF(5 = Q68, AB68 * -1, AB68)</f>
        <v/>
      </c>
      <c r="K68" s="15">
        <f>IF(5 = Q68, AC68 * -1, AC68)</f>
        <v/>
      </c>
      <c r="L68" s="15">
        <f>IF(5 = Q68, AD68 * -1, AD68)</f>
        <v/>
      </c>
      <c r="M68" s="15">
        <f>IF(5 = Q68, AE68 * -1, AE68)</f>
        <v/>
      </c>
      <c r="N68" s="15">
        <f>IF(5 = Q68, AF68 * -1, AF68)</f>
        <v/>
      </c>
      <c r="O68" s="15">
        <f>IF(5 = Q68, AG68 * -1, AG68)</f>
        <v/>
      </c>
      <c r="Q68" s="13" t="n">
        <v>5</v>
      </c>
      <c r="R68" s="12">
        <f>R67</f>
        <v/>
      </c>
      <c r="S68" s="12">
        <f>S67</f>
        <v/>
      </c>
      <c r="T68" s="13">
        <f>T67</f>
        <v/>
      </c>
      <c r="U68" s="14">
        <f>SUM(U50:U67)</f>
        <v/>
      </c>
      <c r="V68" s="14">
        <f>SUM(V50:V67)</f>
        <v/>
      </c>
      <c r="W68" s="14">
        <f>SUM(W50:W67)</f>
        <v/>
      </c>
      <c r="X68" s="14">
        <f>SUM(X50:X67)</f>
        <v/>
      </c>
      <c r="Y68" s="14">
        <f>SUM(Y50:Y67)</f>
        <v/>
      </c>
      <c r="Z68" s="14">
        <f>SUM(Z50:Z67)</f>
        <v/>
      </c>
      <c r="AA68" s="14">
        <f>SUM(AA50:AA67)</f>
        <v/>
      </c>
      <c r="AB68" s="14">
        <f>SUM(AB50:AB67)</f>
        <v/>
      </c>
      <c r="AC68" s="14">
        <f>SUM(AC50:AC67)</f>
        <v/>
      </c>
      <c r="AD68" s="14">
        <f>SUM(AD50:AD67)</f>
        <v/>
      </c>
      <c r="AE68" s="14">
        <f>SUM(AE50:AE67)</f>
        <v/>
      </c>
      <c r="AF68" s="14">
        <f>SUM(AF50:AF67)</f>
        <v/>
      </c>
      <c r="AG68" s="14">
        <f>SUM(AG50:AG67)</f>
        <v/>
      </c>
    </row>
    <row r="70">
      <c r="A70" s="22" t="inlineStr">
        <is>
          <t>Payroll &amp; Benefits</t>
        </is>
      </c>
      <c r="B70" s="22" t="n"/>
      <c r="C70" s="22" t="n"/>
      <c r="D70" s="22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</row>
    <row r="71">
      <c r="A71" s="24" t="inlineStr">
        <is>
          <t>6205-0000</t>
        </is>
      </c>
      <c r="B71" s="18" t="inlineStr">
        <is>
          <t>Office Salaries</t>
        </is>
      </c>
      <c r="C71" s="21" t="n">
        <v>0</v>
      </c>
      <c r="D71" s="21" t="n">
        <v>0</v>
      </c>
      <c r="E71" s="21" t="n">
        <v>0</v>
      </c>
      <c r="F71" s="21" t="n">
        <v>0</v>
      </c>
      <c r="G71" s="21" t="n">
        <v>4884.6</v>
      </c>
      <c r="H71" s="21" t="n">
        <v>4884.6</v>
      </c>
      <c r="I71" s="21" t="n">
        <v>4883.6</v>
      </c>
      <c r="J71" s="21" t="n">
        <v>4982.4</v>
      </c>
      <c r="K71" s="21" t="n">
        <v>5877.45</v>
      </c>
      <c r="L71" s="21" t="n">
        <v>5349.6</v>
      </c>
      <c r="M71" s="21" t="n">
        <v>4982.4</v>
      </c>
      <c r="N71" s="21" t="n">
        <v>4982.4</v>
      </c>
      <c r="O71" s="21" t="n">
        <v>40827.05</v>
      </c>
      <c r="Q71" s="19" t="n">
        <v>5</v>
      </c>
      <c r="R71" s="18" t="inlineStr">
        <is>
          <t>Sunrise on the Rail</t>
        </is>
      </c>
      <c r="S71" s="18" t="inlineStr">
        <is>
          <t>c1453p006554</t>
        </is>
      </c>
      <c r="U71" s="20">
        <f>IF(5 = Q71, C71 * -1, C71)</f>
        <v/>
      </c>
      <c r="V71" s="20">
        <f>IF(5 = Q71, D71 * -1, D71)</f>
        <v/>
      </c>
      <c r="W71" s="20">
        <f>IF(5 = Q71, E71 * -1, E71)</f>
        <v/>
      </c>
      <c r="X71" s="20">
        <f>IF(5 = Q71, F71 * -1, F71)</f>
        <v/>
      </c>
      <c r="Y71" s="20">
        <f>IF(5 = Q71, G71 * -1, G71)</f>
        <v/>
      </c>
      <c r="Z71" s="20">
        <f>IF(5 = Q71, H71 * -1, H71)</f>
        <v/>
      </c>
      <c r="AA71" s="20">
        <f>IF(5 = Q71, I71 * -1, I71)</f>
        <v/>
      </c>
      <c r="AB71" s="20">
        <f>IF(5 = Q71, J71 * -1, J71)</f>
        <v/>
      </c>
      <c r="AC71" s="20">
        <f>IF(5 = Q71, K71 * -1, K71)</f>
        <v/>
      </c>
      <c r="AD71" s="20">
        <f>IF(5 = Q71, L71 * -1, L71)</f>
        <v/>
      </c>
      <c r="AE71" s="20">
        <f>IF(5 = Q71, M71 * -1, M71)</f>
        <v/>
      </c>
      <c r="AF71" s="20">
        <f>IF(5 = Q71, N71 * -1, N71)</f>
        <v/>
      </c>
      <c r="AG71" s="20">
        <f>IF(5 = Q71, O71 * -1, O71)</f>
        <v/>
      </c>
    </row>
    <row r="72">
      <c r="A72" s="24" t="inlineStr">
        <is>
          <t>6205-0100</t>
        </is>
      </c>
      <c r="B72" s="18" t="inlineStr">
        <is>
          <t>Manager Salaries</t>
        </is>
      </c>
      <c r="C72" s="21" t="n">
        <v>7326.9</v>
      </c>
      <c r="D72" s="21" t="n">
        <v>4884.6</v>
      </c>
      <c r="E72" s="21" t="n">
        <v>4884.6</v>
      </c>
      <c r="F72" s="21" t="n">
        <v>3871.65</v>
      </c>
      <c r="G72" s="21" t="n">
        <v>0</v>
      </c>
      <c r="H72" s="21" t="n">
        <v>0</v>
      </c>
      <c r="I72" s="21" t="n">
        <v>0</v>
      </c>
      <c r="J72" s="21" t="n">
        <v>0</v>
      </c>
      <c r="K72" s="21" t="n">
        <v>0</v>
      </c>
      <c r="L72" s="21" t="n">
        <v>0</v>
      </c>
      <c r="M72" s="21" t="n">
        <v>0</v>
      </c>
      <c r="N72" s="21" t="n">
        <v>0</v>
      </c>
      <c r="O72" s="21" t="n">
        <v>20967.75</v>
      </c>
      <c r="Q72" s="19" t="n">
        <v>5</v>
      </c>
      <c r="R72" s="18" t="inlineStr">
        <is>
          <t>Sunrise on the Rail</t>
        </is>
      </c>
      <c r="S72" s="18" t="inlineStr">
        <is>
          <t>c1453p006554</t>
        </is>
      </c>
      <c r="U72" s="20">
        <f>IF(5 = Q72, C72 * -1, C72)</f>
        <v/>
      </c>
      <c r="V72" s="20">
        <f>IF(5 = Q72, D72 * -1, D72)</f>
        <v/>
      </c>
      <c r="W72" s="20">
        <f>IF(5 = Q72, E72 * -1, E72)</f>
        <v/>
      </c>
      <c r="X72" s="20">
        <f>IF(5 = Q72, F72 * -1, F72)</f>
        <v/>
      </c>
      <c r="Y72" s="20">
        <f>IF(5 = Q72, G72 * -1, G72)</f>
        <v/>
      </c>
      <c r="Z72" s="20">
        <f>IF(5 = Q72, H72 * -1, H72)</f>
        <v/>
      </c>
      <c r="AA72" s="20">
        <f>IF(5 = Q72, I72 * -1, I72)</f>
        <v/>
      </c>
      <c r="AB72" s="20">
        <f>IF(5 = Q72, J72 * -1, J72)</f>
        <v/>
      </c>
      <c r="AC72" s="20">
        <f>IF(5 = Q72, K72 * -1, K72)</f>
        <v/>
      </c>
      <c r="AD72" s="20">
        <f>IF(5 = Q72, L72 * -1, L72)</f>
        <v/>
      </c>
      <c r="AE72" s="20">
        <f>IF(5 = Q72, M72 * -1, M72)</f>
        <v/>
      </c>
      <c r="AF72" s="20">
        <f>IF(5 = Q72, N72 * -1, N72)</f>
        <v/>
      </c>
      <c r="AG72" s="20">
        <f>IF(5 = Q72, O72 * -1, O72)</f>
        <v/>
      </c>
    </row>
    <row r="73">
      <c r="A73" s="24" t="inlineStr">
        <is>
          <t>6225-0000</t>
        </is>
      </c>
      <c r="B73" s="18" t="inlineStr">
        <is>
          <t>Maintenance Salaries</t>
        </is>
      </c>
      <c r="C73" s="21" t="n">
        <v>4081.22</v>
      </c>
      <c r="D73" s="21" t="n">
        <v>4170.24</v>
      </c>
      <c r="E73" s="21" t="n">
        <v>4164.17</v>
      </c>
      <c r="F73" s="21" t="n">
        <v>3999.89</v>
      </c>
      <c r="G73" s="21" t="n">
        <v>4022.12</v>
      </c>
      <c r="H73" s="21" t="n">
        <v>4150.86</v>
      </c>
      <c r="I73" s="21" t="n">
        <v>4151.02</v>
      </c>
      <c r="J73" s="21" t="n">
        <v>4238.14</v>
      </c>
      <c r="K73" s="21" t="n">
        <v>4228.22</v>
      </c>
      <c r="L73" s="21" t="n">
        <v>4102.15</v>
      </c>
      <c r="M73" s="21" t="n">
        <v>4134.56</v>
      </c>
      <c r="N73" s="21" t="n">
        <v>4170.52</v>
      </c>
      <c r="O73" s="21" t="n">
        <v>49613.11</v>
      </c>
      <c r="Q73" s="19" t="n">
        <v>5</v>
      </c>
      <c r="R73" s="18" t="inlineStr">
        <is>
          <t>Sunrise on the Rail</t>
        </is>
      </c>
      <c r="S73" s="18" t="inlineStr">
        <is>
          <t>c1453p006554</t>
        </is>
      </c>
      <c r="U73" s="20">
        <f>IF(5 = Q73, C73 * -1, C73)</f>
        <v/>
      </c>
      <c r="V73" s="20">
        <f>IF(5 = Q73, D73 * -1, D73)</f>
        <v/>
      </c>
      <c r="W73" s="20">
        <f>IF(5 = Q73, E73 * -1, E73)</f>
        <v/>
      </c>
      <c r="X73" s="20">
        <f>IF(5 = Q73, F73 * -1, F73)</f>
        <v/>
      </c>
      <c r="Y73" s="20">
        <f>IF(5 = Q73, G73 * -1, G73)</f>
        <v/>
      </c>
      <c r="Z73" s="20">
        <f>IF(5 = Q73, H73 * -1, H73)</f>
        <v/>
      </c>
      <c r="AA73" s="20">
        <f>IF(5 = Q73, I73 * -1, I73)</f>
        <v/>
      </c>
      <c r="AB73" s="20">
        <f>IF(5 = Q73, J73 * -1, J73)</f>
        <v/>
      </c>
      <c r="AC73" s="20">
        <f>IF(5 = Q73, K73 * -1, K73)</f>
        <v/>
      </c>
      <c r="AD73" s="20">
        <f>IF(5 = Q73, L73 * -1, L73)</f>
        <v/>
      </c>
      <c r="AE73" s="20">
        <f>IF(5 = Q73, M73 * -1, M73)</f>
        <v/>
      </c>
      <c r="AF73" s="20">
        <f>IF(5 = Q73, N73 * -1, N73)</f>
        <v/>
      </c>
      <c r="AG73" s="20">
        <f>IF(5 = Q73, O73 * -1, O73)</f>
        <v/>
      </c>
    </row>
    <row r="74">
      <c r="A74" s="24" t="inlineStr">
        <is>
          <t>6250-0100</t>
        </is>
      </c>
      <c r="B74" s="18" t="inlineStr">
        <is>
          <t>Contract Labor - Mgmt/Office</t>
        </is>
      </c>
      <c r="C74" s="21" t="n">
        <v>0</v>
      </c>
      <c r="D74" s="21" t="n">
        <v>0</v>
      </c>
      <c r="E74" s="21" t="n">
        <v>0</v>
      </c>
      <c r="F74" s="21" t="n">
        <v>0</v>
      </c>
      <c r="G74" s="21" t="n">
        <v>0</v>
      </c>
      <c r="H74" s="21" t="n">
        <v>0</v>
      </c>
      <c r="I74" s="21" t="n">
        <v>0</v>
      </c>
      <c r="J74" s="21" t="n">
        <v>0</v>
      </c>
      <c r="K74" s="21" t="n">
        <v>0</v>
      </c>
      <c r="L74" s="21" t="n">
        <v>0</v>
      </c>
      <c r="M74" s="21" t="n">
        <v>191.6</v>
      </c>
      <c r="N74" s="21" t="n">
        <v>0</v>
      </c>
      <c r="O74" s="21" t="n">
        <v>191.6</v>
      </c>
      <c r="Q74" s="19" t="n">
        <v>5</v>
      </c>
      <c r="R74" s="18" t="inlineStr">
        <is>
          <t>Sunrise on the Rail</t>
        </is>
      </c>
      <c r="S74" s="18" t="inlineStr">
        <is>
          <t>c1453p006554</t>
        </is>
      </c>
      <c r="U74" s="20">
        <f>IF(5 = Q74, C74 * -1, C74)</f>
        <v/>
      </c>
      <c r="V74" s="20">
        <f>IF(5 = Q74, D74 * -1, D74)</f>
        <v/>
      </c>
      <c r="W74" s="20">
        <f>IF(5 = Q74, E74 * -1, E74)</f>
        <v/>
      </c>
      <c r="X74" s="20">
        <f>IF(5 = Q74, F74 * -1, F74)</f>
        <v/>
      </c>
      <c r="Y74" s="20">
        <f>IF(5 = Q74, G74 * -1, G74)</f>
        <v/>
      </c>
      <c r="Z74" s="20">
        <f>IF(5 = Q74, H74 * -1, H74)</f>
        <v/>
      </c>
      <c r="AA74" s="20">
        <f>IF(5 = Q74, I74 * -1, I74)</f>
        <v/>
      </c>
      <c r="AB74" s="20">
        <f>IF(5 = Q74, J74 * -1, J74)</f>
        <v/>
      </c>
      <c r="AC74" s="20">
        <f>IF(5 = Q74, K74 * -1, K74)</f>
        <v/>
      </c>
      <c r="AD74" s="20">
        <f>IF(5 = Q74, L74 * -1, L74)</f>
        <v/>
      </c>
      <c r="AE74" s="20">
        <f>IF(5 = Q74, M74 * -1, M74)</f>
        <v/>
      </c>
      <c r="AF74" s="20">
        <f>IF(5 = Q74, N74 * -1, N74)</f>
        <v/>
      </c>
      <c r="AG74" s="20">
        <f>IF(5 = Q74, O74 * -1, O74)</f>
        <v/>
      </c>
    </row>
    <row r="75">
      <c r="A75" s="24" t="inlineStr">
        <is>
          <t>6260-0000</t>
        </is>
      </c>
      <c r="B75" s="18" t="inlineStr">
        <is>
          <t>Bonuses</t>
        </is>
      </c>
      <c r="C75" s="21" t="n">
        <v>700</v>
      </c>
      <c r="D75" s="21" t="n">
        <v>600</v>
      </c>
      <c r="E75" s="21" t="n">
        <v>700</v>
      </c>
      <c r="F75" s="21" t="n">
        <v>512.5</v>
      </c>
      <c r="G75" s="21" t="n">
        <v>337.5</v>
      </c>
      <c r="H75" s="21" t="n">
        <v>675</v>
      </c>
      <c r="I75" s="21" t="n">
        <v>725</v>
      </c>
      <c r="J75" s="21" t="n">
        <v>725</v>
      </c>
      <c r="K75" s="21" t="n">
        <v>725</v>
      </c>
      <c r="L75" s="21" t="n">
        <v>725</v>
      </c>
      <c r="M75" s="21" t="n">
        <v>725</v>
      </c>
      <c r="N75" s="21" t="n">
        <v>625</v>
      </c>
      <c r="O75" s="21" t="n">
        <v>7775</v>
      </c>
      <c r="Q75" s="19" t="n">
        <v>5</v>
      </c>
      <c r="R75" s="18" t="inlineStr">
        <is>
          <t>Sunrise on the Rail</t>
        </is>
      </c>
      <c r="S75" s="18" t="inlineStr">
        <is>
          <t>c1453p006554</t>
        </is>
      </c>
      <c r="U75" s="20">
        <f>IF(5 = Q75, C75 * -1, C75)</f>
        <v/>
      </c>
      <c r="V75" s="20">
        <f>IF(5 = Q75, D75 * -1, D75)</f>
        <v/>
      </c>
      <c r="W75" s="20">
        <f>IF(5 = Q75, E75 * -1, E75)</f>
        <v/>
      </c>
      <c r="X75" s="20">
        <f>IF(5 = Q75, F75 * -1, F75)</f>
        <v/>
      </c>
      <c r="Y75" s="20">
        <f>IF(5 = Q75, G75 * -1, G75)</f>
        <v/>
      </c>
      <c r="Z75" s="20">
        <f>IF(5 = Q75, H75 * -1, H75)</f>
        <v/>
      </c>
      <c r="AA75" s="20">
        <f>IF(5 = Q75, I75 * -1, I75)</f>
        <v/>
      </c>
      <c r="AB75" s="20">
        <f>IF(5 = Q75, J75 * -1, J75)</f>
        <v/>
      </c>
      <c r="AC75" s="20">
        <f>IF(5 = Q75, K75 * -1, K75)</f>
        <v/>
      </c>
      <c r="AD75" s="20">
        <f>IF(5 = Q75, L75 * -1, L75)</f>
        <v/>
      </c>
      <c r="AE75" s="20">
        <f>IF(5 = Q75, M75 * -1, M75)</f>
        <v/>
      </c>
      <c r="AF75" s="20">
        <f>IF(5 = Q75, N75 * -1, N75)</f>
        <v/>
      </c>
      <c r="AG75" s="20">
        <f>IF(5 = Q75, O75 * -1, O75)</f>
        <v/>
      </c>
    </row>
    <row r="76">
      <c r="A76" s="24" t="inlineStr">
        <is>
          <t>6270-0000</t>
        </is>
      </c>
      <c r="B76" s="18" t="inlineStr">
        <is>
          <t>Payroll Burden/Admin</t>
        </is>
      </c>
      <c r="C76" s="21" t="n">
        <v>156</v>
      </c>
      <c r="D76" s="21" t="n">
        <v>126</v>
      </c>
      <c r="E76" s="21" t="n">
        <v>126</v>
      </c>
      <c r="F76" s="21" t="n">
        <v>111</v>
      </c>
      <c r="G76" s="21" t="n">
        <v>126</v>
      </c>
      <c r="H76" s="21" t="n">
        <v>126</v>
      </c>
      <c r="I76" s="21" t="n">
        <v>156</v>
      </c>
      <c r="J76" s="21" t="n">
        <v>126</v>
      </c>
      <c r="K76" s="21" t="n">
        <v>126</v>
      </c>
      <c r="L76" s="21" t="n">
        <v>126</v>
      </c>
      <c r="M76" s="21" t="n">
        <v>126</v>
      </c>
      <c r="N76" s="21" t="n">
        <v>96</v>
      </c>
      <c r="O76" s="21" t="n">
        <v>1527</v>
      </c>
      <c r="Q76" s="19" t="n">
        <v>5</v>
      </c>
      <c r="R76" s="18" t="inlineStr">
        <is>
          <t>Sunrise on the Rail</t>
        </is>
      </c>
      <c r="S76" s="18" t="inlineStr">
        <is>
          <t>c1453p006554</t>
        </is>
      </c>
      <c r="U76" s="20">
        <f>IF(5 = Q76, C76 * -1, C76)</f>
        <v/>
      </c>
      <c r="V76" s="20">
        <f>IF(5 = Q76, D76 * -1, D76)</f>
        <v/>
      </c>
      <c r="W76" s="20">
        <f>IF(5 = Q76, E76 * -1, E76)</f>
        <v/>
      </c>
      <c r="X76" s="20">
        <f>IF(5 = Q76, F76 * -1, F76)</f>
        <v/>
      </c>
      <c r="Y76" s="20">
        <f>IF(5 = Q76, G76 * -1, G76)</f>
        <v/>
      </c>
      <c r="Z76" s="20">
        <f>IF(5 = Q76, H76 * -1, H76)</f>
        <v/>
      </c>
      <c r="AA76" s="20">
        <f>IF(5 = Q76, I76 * -1, I76)</f>
        <v/>
      </c>
      <c r="AB76" s="20">
        <f>IF(5 = Q76, J76 * -1, J76)</f>
        <v/>
      </c>
      <c r="AC76" s="20">
        <f>IF(5 = Q76, K76 * -1, K76)</f>
        <v/>
      </c>
      <c r="AD76" s="20">
        <f>IF(5 = Q76, L76 * -1, L76)</f>
        <v/>
      </c>
      <c r="AE76" s="20">
        <f>IF(5 = Q76, M76 * -1, M76)</f>
        <v/>
      </c>
      <c r="AF76" s="20">
        <f>IF(5 = Q76, N76 * -1, N76)</f>
        <v/>
      </c>
      <c r="AG76" s="20">
        <f>IF(5 = Q76, O76 * -1, O76)</f>
        <v/>
      </c>
    </row>
    <row r="77">
      <c r="A77" s="24" t="inlineStr">
        <is>
          <t>6270-0100</t>
        </is>
      </c>
      <c r="B77" s="18" t="inlineStr">
        <is>
          <t>Payroll Taxes</t>
        </is>
      </c>
      <c r="C77" s="21" t="n">
        <v>895.4299999999999</v>
      </c>
      <c r="D77" s="21" t="n">
        <v>669.61</v>
      </c>
      <c r="E77" s="21" t="n">
        <v>955.4400000000001</v>
      </c>
      <c r="F77" s="21" t="n">
        <v>1048.28</v>
      </c>
      <c r="G77" s="21" t="n">
        <v>1031.81</v>
      </c>
      <c r="H77" s="21" t="n">
        <v>1645.44</v>
      </c>
      <c r="I77" s="21" t="n">
        <v>1880.66</v>
      </c>
      <c r="J77" s="21" t="n">
        <v>1248.6</v>
      </c>
      <c r="K77" s="21" t="n">
        <v>1259.4</v>
      </c>
      <c r="L77" s="21" t="n">
        <v>1289.2</v>
      </c>
      <c r="M77" s="21" t="n">
        <v>1348.53</v>
      </c>
      <c r="N77" s="21" t="n">
        <v>1308</v>
      </c>
      <c r="O77" s="21" t="n">
        <v>14580.4</v>
      </c>
      <c r="Q77" s="19" t="n">
        <v>5</v>
      </c>
      <c r="R77" s="18" t="inlineStr">
        <is>
          <t>Sunrise on the Rail</t>
        </is>
      </c>
      <c r="S77" s="18" t="inlineStr">
        <is>
          <t>c1453p006554</t>
        </is>
      </c>
      <c r="U77" s="20">
        <f>IF(5 = Q77, C77 * -1, C77)</f>
        <v/>
      </c>
      <c r="V77" s="20">
        <f>IF(5 = Q77, D77 * -1, D77)</f>
        <v/>
      </c>
      <c r="W77" s="20">
        <f>IF(5 = Q77, E77 * -1, E77)</f>
        <v/>
      </c>
      <c r="X77" s="20">
        <f>IF(5 = Q77, F77 * -1, F77)</f>
        <v/>
      </c>
      <c r="Y77" s="20">
        <f>IF(5 = Q77, G77 * -1, G77)</f>
        <v/>
      </c>
      <c r="Z77" s="20">
        <f>IF(5 = Q77, H77 * -1, H77)</f>
        <v/>
      </c>
      <c r="AA77" s="20">
        <f>IF(5 = Q77, I77 * -1, I77)</f>
        <v/>
      </c>
      <c r="AB77" s="20">
        <f>IF(5 = Q77, J77 * -1, J77)</f>
        <v/>
      </c>
      <c r="AC77" s="20">
        <f>IF(5 = Q77, K77 * -1, K77)</f>
        <v/>
      </c>
      <c r="AD77" s="20">
        <f>IF(5 = Q77, L77 * -1, L77)</f>
        <v/>
      </c>
      <c r="AE77" s="20">
        <f>IF(5 = Q77, M77 * -1, M77)</f>
        <v/>
      </c>
      <c r="AF77" s="20">
        <f>IF(5 = Q77, N77 * -1, N77)</f>
        <v/>
      </c>
      <c r="AG77" s="20">
        <f>IF(5 = Q77, O77 * -1, O77)</f>
        <v/>
      </c>
    </row>
    <row r="78">
      <c r="A78" s="24" t="inlineStr">
        <is>
          <t>6270-0200</t>
        </is>
      </c>
      <c r="B78" s="18" t="inlineStr">
        <is>
          <t>Worker's Compensation</t>
        </is>
      </c>
      <c r="C78" s="21" t="n">
        <v>418.71</v>
      </c>
      <c r="D78" s="21" t="n">
        <v>254.5</v>
      </c>
      <c r="E78" s="21" t="n">
        <v>398.81</v>
      </c>
      <c r="F78" s="21" t="n">
        <v>345.25</v>
      </c>
      <c r="G78" s="21" t="n">
        <v>447.11</v>
      </c>
      <c r="H78" s="21" t="n">
        <v>455.54</v>
      </c>
      <c r="I78" s="21" t="n">
        <v>665.49</v>
      </c>
      <c r="J78" s="21" t="n">
        <v>469.59</v>
      </c>
      <c r="K78" s="21" t="n">
        <v>505.96</v>
      </c>
      <c r="L78" s="21" t="n">
        <v>487.88</v>
      </c>
      <c r="M78" s="21" t="n">
        <v>507.43</v>
      </c>
      <c r="N78" s="21" t="n">
        <v>490.59</v>
      </c>
      <c r="O78" s="21" t="n">
        <v>5446.86</v>
      </c>
      <c r="Q78" s="19" t="n">
        <v>5</v>
      </c>
      <c r="R78" s="18" t="inlineStr">
        <is>
          <t>Sunrise on the Rail</t>
        </is>
      </c>
      <c r="S78" s="18" t="inlineStr">
        <is>
          <t>c1453p006554</t>
        </is>
      </c>
      <c r="U78" s="20">
        <f>IF(5 = Q78, C78 * -1, C78)</f>
        <v/>
      </c>
      <c r="V78" s="20">
        <f>IF(5 = Q78, D78 * -1, D78)</f>
        <v/>
      </c>
      <c r="W78" s="20">
        <f>IF(5 = Q78, E78 * -1, E78)</f>
        <v/>
      </c>
      <c r="X78" s="20">
        <f>IF(5 = Q78, F78 * -1, F78)</f>
        <v/>
      </c>
      <c r="Y78" s="20">
        <f>IF(5 = Q78, G78 * -1, G78)</f>
        <v/>
      </c>
      <c r="Z78" s="20">
        <f>IF(5 = Q78, H78 * -1, H78)</f>
        <v/>
      </c>
      <c r="AA78" s="20">
        <f>IF(5 = Q78, I78 * -1, I78)</f>
        <v/>
      </c>
      <c r="AB78" s="20">
        <f>IF(5 = Q78, J78 * -1, J78)</f>
        <v/>
      </c>
      <c r="AC78" s="20">
        <f>IF(5 = Q78, K78 * -1, K78)</f>
        <v/>
      </c>
      <c r="AD78" s="20">
        <f>IF(5 = Q78, L78 * -1, L78)</f>
        <v/>
      </c>
      <c r="AE78" s="20">
        <f>IF(5 = Q78, M78 * -1, M78)</f>
        <v/>
      </c>
      <c r="AF78" s="20">
        <f>IF(5 = Q78, N78 * -1, N78)</f>
        <v/>
      </c>
      <c r="AG78" s="20">
        <f>IF(5 = Q78, O78 * -1, O78)</f>
        <v/>
      </c>
    </row>
    <row r="79">
      <c r="A79" s="24" t="inlineStr">
        <is>
          <t>6275-0000</t>
        </is>
      </c>
      <c r="B79" s="18" t="inlineStr">
        <is>
          <t>401K Match</t>
        </is>
      </c>
      <c r="C79" s="21" t="n">
        <v>118.4</v>
      </c>
      <c r="D79" s="21" t="n">
        <v>81.2</v>
      </c>
      <c r="E79" s="21" t="n">
        <v>78.76000000000001</v>
      </c>
      <c r="F79" s="21" t="n">
        <v>10.88</v>
      </c>
      <c r="G79" s="21" t="n">
        <v>54.96</v>
      </c>
      <c r="H79" s="21" t="n">
        <v>76.92</v>
      </c>
      <c r="I79" s="21" t="n">
        <v>127.89</v>
      </c>
      <c r="J79" s="21" t="n">
        <v>82.75</v>
      </c>
      <c r="K79" s="21" t="n">
        <v>84.48</v>
      </c>
      <c r="L79" s="21" t="n">
        <v>90.2</v>
      </c>
      <c r="M79" s="21" t="n">
        <v>94.48999999999999</v>
      </c>
      <c r="N79" s="21" t="n">
        <v>88.87</v>
      </c>
      <c r="O79" s="21" t="n">
        <v>989.8</v>
      </c>
      <c r="Q79" s="19" t="n">
        <v>5</v>
      </c>
      <c r="R79" s="18" t="inlineStr">
        <is>
          <t>Sunrise on the Rail</t>
        </is>
      </c>
      <c r="S79" s="18" t="inlineStr">
        <is>
          <t>c1453p006554</t>
        </is>
      </c>
      <c r="U79" s="20">
        <f>IF(5 = Q79, C79 * -1, C79)</f>
        <v/>
      </c>
      <c r="V79" s="20">
        <f>IF(5 = Q79, D79 * -1, D79)</f>
        <v/>
      </c>
      <c r="W79" s="20">
        <f>IF(5 = Q79, E79 * -1, E79)</f>
        <v/>
      </c>
      <c r="X79" s="20">
        <f>IF(5 = Q79, F79 * -1, F79)</f>
        <v/>
      </c>
      <c r="Y79" s="20">
        <f>IF(5 = Q79, G79 * -1, G79)</f>
        <v/>
      </c>
      <c r="Z79" s="20">
        <f>IF(5 = Q79, H79 * -1, H79)</f>
        <v/>
      </c>
      <c r="AA79" s="20">
        <f>IF(5 = Q79, I79 * -1, I79)</f>
        <v/>
      </c>
      <c r="AB79" s="20">
        <f>IF(5 = Q79, J79 * -1, J79)</f>
        <v/>
      </c>
      <c r="AC79" s="20">
        <f>IF(5 = Q79, K79 * -1, K79)</f>
        <v/>
      </c>
      <c r="AD79" s="20">
        <f>IF(5 = Q79, L79 * -1, L79)</f>
        <v/>
      </c>
      <c r="AE79" s="20">
        <f>IF(5 = Q79, M79 * -1, M79)</f>
        <v/>
      </c>
      <c r="AF79" s="20">
        <f>IF(5 = Q79, N79 * -1, N79)</f>
        <v/>
      </c>
      <c r="AG79" s="20">
        <f>IF(5 = Q79, O79 * -1, O79)</f>
        <v/>
      </c>
    </row>
    <row r="80">
      <c r="A80" s="24" t="inlineStr">
        <is>
          <t>6280-0000</t>
        </is>
      </c>
      <c r="B80" s="18" t="inlineStr">
        <is>
          <t>Group Insurance</t>
        </is>
      </c>
      <c r="C80" s="21" t="n">
        <v>605.74</v>
      </c>
      <c r="D80" s="21" t="n">
        <v>671.89</v>
      </c>
      <c r="E80" s="21" t="n">
        <v>691.41</v>
      </c>
      <c r="F80" s="21" t="n">
        <v>457.24</v>
      </c>
      <c r="G80" s="21" t="n">
        <v>272.48</v>
      </c>
      <c r="H80" s="21" t="n">
        <v>679.8099999999999</v>
      </c>
      <c r="I80" s="21" t="n">
        <v>680.64</v>
      </c>
      <c r="J80" s="21" t="n">
        <v>716.09</v>
      </c>
      <c r="K80" s="21" t="n">
        <v>785.08</v>
      </c>
      <c r="L80" s="21" t="n">
        <v>785.3</v>
      </c>
      <c r="M80" s="21" t="n">
        <v>862.24</v>
      </c>
      <c r="N80" s="21" t="n">
        <v>711.13</v>
      </c>
      <c r="O80" s="21" t="n">
        <v>7919.05</v>
      </c>
      <c r="Q80" s="19" t="n">
        <v>5</v>
      </c>
      <c r="R80" s="18" t="inlineStr">
        <is>
          <t>Sunrise on the Rail</t>
        </is>
      </c>
      <c r="S80" s="18" t="inlineStr">
        <is>
          <t>c1453p006554</t>
        </is>
      </c>
      <c r="U80" s="20">
        <f>IF(5 = Q80, C80 * -1, C80)</f>
        <v/>
      </c>
      <c r="V80" s="20">
        <f>IF(5 = Q80, D80 * -1, D80)</f>
        <v/>
      </c>
      <c r="W80" s="20">
        <f>IF(5 = Q80, E80 * -1, E80)</f>
        <v/>
      </c>
      <c r="X80" s="20">
        <f>IF(5 = Q80, F80 * -1, F80)</f>
        <v/>
      </c>
      <c r="Y80" s="20">
        <f>IF(5 = Q80, G80 * -1, G80)</f>
        <v/>
      </c>
      <c r="Z80" s="20">
        <f>IF(5 = Q80, H80 * -1, H80)</f>
        <v/>
      </c>
      <c r="AA80" s="20">
        <f>IF(5 = Q80, I80 * -1, I80)</f>
        <v/>
      </c>
      <c r="AB80" s="20">
        <f>IF(5 = Q80, J80 * -1, J80)</f>
        <v/>
      </c>
      <c r="AC80" s="20">
        <f>IF(5 = Q80, K80 * -1, K80)</f>
        <v/>
      </c>
      <c r="AD80" s="20">
        <f>IF(5 = Q80, L80 * -1, L80)</f>
        <v/>
      </c>
      <c r="AE80" s="20">
        <f>IF(5 = Q80, M80 * -1, M80)</f>
        <v/>
      </c>
      <c r="AF80" s="20">
        <f>IF(5 = Q80, N80 * -1, N80)</f>
        <v/>
      </c>
      <c r="AG80" s="20">
        <f>IF(5 = Q80, O80 * -1, O80)</f>
        <v/>
      </c>
    </row>
    <row r="81">
      <c r="A81" s="24" t="inlineStr">
        <is>
          <t>6290-0000</t>
        </is>
      </c>
      <c r="B81" s="18" t="inlineStr">
        <is>
          <t>Employee Recruiting</t>
        </is>
      </c>
      <c r="C81" s="21" t="n">
        <v>0</v>
      </c>
      <c r="D81" s="21" t="n">
        <v>0</v>
      </c>
      <c r="E81" s="21" t="n">
        <v>375</v>
      </c>
      <c r="F81" s="21" t="n">
        <v>0</v>
      </c>
      <c r="G81" s="21" t="n">
        <v>0</v>
      </c>
      <c r="H81" s="21" t="n">
        <v>0</v>
      </c>
      <c r="I81" s="21" t="n">
        <v>0</v>
      </c>
      <c r="J81" s="21" t="n">
        <v>0</v>
      </c>
      <c r="K81" s="21" t="n">
        <v>0</v>
      </c>
      <c r="L81" s="21" t="n">
        <v>0</v>
      </c>
      <c r="M81" s="21" t="n">
        <v>0</v>
      </c>
      <c r="N81" s="21" t="n">
        <v>0</v>
      </c>
      <c r="O81" s="21" t="n">
        <v>375</v>
      </c>
      <c r="Q81" s="19" t="n">
        <v>5</v>
      </c>
      <c r="R81" s="18" t="inlineStr">
        <is>
          <t>Sunrise on the Rail</t>
        </is>
      </c>
      <c r="S81" s="18" t="inlineStr">
        <is>
          <t>c1453p006554</t>
        </is>
      </c>
      <c r="U81" s="20">
        <f>IF(5 = Q81, C81 * -1, C81)</f>
        <v/>
      </c>
      <c r="V81" s="20">
        <f>IF(5 = Q81, D81 * -1, D81)</f>
        <v/>
      </c>
      <c r="W81" s="20">
        <f>IF(5 = Q81, E81 * -1, E81)</f>
        <v/>
      </c>
      <c r="X81" s="20">
        <f>IF(5 = Q81, F81 * -1, F81)</f>
        <v/>
      </c>
      <c r="Y81" s="20">
        <f>IF(5 = Q81, G81 * -1, G81)</f>
        <v/>
      </c>
      <c r="Z81" s="20">
        <f>IF(5 = Q81, H81 * -1, H81)</f>
        <v/>
      </c>
      <c r="AA81" s="20">
        <f>IF(5 = Q81, I81 * -1, I81)</f>
        <v/>
      </c>
      <c r="AB81" s="20">
        <f>IF(5 = Q81, J81 * -1, J81)</f>
        <v/>
      </c>
      <c r="AC81" s="20">
        <f>IF(5 = Q81, K81 * -1, K81)</f>
        <v/>
      </c>
      <c r="AD81" s="20">
        <f>IF(5 = Q81, L81 * -1, L81)</f>
        <v/>
      </c>
      <c r="AE81" s="20">
        <f>IF(5 = Q81, M81 * -1, M81)</f>
        <v/>
      </c>
      <c r="AF81" s="20">
        <f>IF(5 = Q81, N81 * -1, N81)</f>
        <v/>
      </c>
      <c r="AG81" s="20">
        <f>IF(5 = Q81, O81 * -1, O81)</f>
        <v/>
      </c>
    </row>
    <row r="82">
      <c r="A82" s="24" t="inlineStr">
        <is>
          <t>6295-0000</t>
        </is>
      </c>
      <c r="B82" s="18" t="inlineStr">
        <is>
          <t>Employee Relations</t>
        </is>
      </c>
      <c r="C82" s="21" t="n">
        <v>0</v>
      </c>
      <c r="D82" s="21" t="n">
        <v>0</v>
      </c>
      <c r="E82" s="21" t="n">
        <v>38.06</v>
      </c>
      <c r="F82" s="21" t="n">
        <v>240</v>
      </c>
      <c r="G82" s="21" t="n">
        <v>0</v>
      </c>
      <c r="H82" s="21" t="n">
        <v>0</v>
      </c>
      <c r="I82" s="21" t="n">
        <v>0</v>
      </c>
      <c r="J82" s="21" t="n">
        <v>0</v>
      </c>
      <c r="K82" s="21" t="n">
        <v>0</v>
      </c>
      <c r="L82" s="21" t="n">
        <v>0</v>
      </c>
      <c r="M82" s="21" t="n">
        <v>0</v>
      </c>
      <c r="N82" s="21" t="n">
        <v>0</v>
      </c>
      <c r="O82" s="21" t="n">
        <v>278.06</v>
      </c>
      <c r="Q82" s="19" t="n">
        <v>5</v>
      </c>
      <c r="R82" s="18" t="inlineStr">
        <is>
          <t>Sunrise on the Rail</t>
        </is>
      </c>
      <c r="S82" s="18" t="inlineStr">
        <is>
          <t>c1453p006554</t>
        </is>
      </c>
      <c r="U82" s="20">
        <f>IF(5 = Q82, C82 * -1, C82)</f>
        <v/>
      </c>
      <c r="V82" s="20">
        <f>IF(5 = Q82, D82 * -1, D82)</f>
        <v/>
      </c>
      <c r="W82" s="20">
        <f>IF(5 = Q82, E82 * -1, E82)</f>
        <v/>
      </c>
      <c r="X82" s="20">
        <f>IF(5 = Q82, F82 * -1, F82)</f>
        <v/>
      </c>
      <c r="Y82" s="20">
        <f>IF(5 = Q82, G82 * -1, G82)</f>
        <v/>
      </c>
      <c r="Z82" s="20">
        <f>IF(5 = Q82, H82 * -1, H82)</f>
        <v/>
      </c>
      <c r="AA82" s="20">
        <f>IF(5 = Q82, I82 * -1, I82)</f>
        <v/>
      </c>
      <c r="AB82" s="20">
        <f>IF(5 = Q82, J82 * -1, J82)</f>
        <v/>
      </c>
      <c r="AC82" s="20">
        <f>IF(5 = Q82, K82 * -1, K82)</f>
        <v/>
      </c>
      <c r="AD82" s="20">
        <f>IF(5 = Q82, L82 * -1, L82)</f>
        <v/>
      </c>
      <c r="AE82" s="20">
        <f>IF(5 = Q82, M82 * -1, M82)</f>
        <v/>
      </c>
      <c r="AF82" s="20">
        <f>IF(5 = Q82, N82 * -1, N82)</f>
        <v/>
      </c>
      <c r="AG82" s="20">
        <f>IF(5 = Q82, O82 * -1, O82)</f>
        <v/>
      </c>
    </row>
    <row r="83">
      <c r="B83" s="16" t="inlineStr">
        <is>
          <t>Payroll &amp; Benefits</t>
        </is>
      </c>
      <c r="C83" s="15">
        <f>IF(5 = Q83, U83 * -1, U83)</f>
        <v/>
      </c>
      <c r="D83" s="15">
        <f>IF(5 = Q83, V83 * -1, V83)</f>
        <v/>
      </c>
      <c r="E83" s="15">
        <f>IF(5 = Q83, W83 * -1, W83)</f>
        <v/>
      </c>
      <c r="F83" s="15">
        <f>IF(5 = Q83, X83 * -1, X83)</f>
        <v/>
      </c>
      <c r="G83" s="15">
        <f>IF(5 = Q83, Y83 * -1, Y83)</f>
        <v/>
      </c>
      <c r="H83" s="15">
        <f>IF(5 = Q83, Z83 * -1, Z83)</f>
        <v/>
      </c>
      <c r="I83" s="15">
        <f>IF(5 = Q83, AA83 * -1, AA83)</f>
        <v/>
      </c>
      <c r="J83" s="15">
        <f>IF(5 = Q83, AB83 * -1, AB83)</f>
        <v/>
      </c>
      <c r="K83" s="15">
        <f>IF(5 = Q83, AC83 * -1, AC83)</f>
        <v/>
      </c>
      <c r="L83" s="15">
        <f>IF(5 = Q83, AD83 * -1, AD83)</f>
        <v/>
      </c>
      <c r="M83" s="15">
        <f>IF(5 = Q83, AE83 * -1, AE83)</f>
        <v/>
      </c>
      <c r="N83" s="15">
        <f>IF(5 = Q83, AF83 * -1, AF83)</f>
        <v/>
      </c>
      <c r="O83" s="15">
        <f>IF(5 = Q83, AG83 * -1, AG83)</f>
        <v/>
      </c>
      <c r="Q83" s="13" t="n">
        <v>5</v>
      </c>
      <c r="R83" s="12">
        <f>R82</f>
        <v/>
      </c>
      <c r="S83" s="12">
        <f>S82</f>
        <v/>
      </c>
      <c r="T83" s="13">
        <f>T82</f>
        <v/>
      </c>
      <c r="U83" s="14">
        <f>SUM(U71:U82)</f>
        <v/>
      </c>
      <c r="V83" s="14">
        <f>SUM(V71:V82)</f>
        <v/>
      </c>
      <c r="W83" s="14">
        <f>SUM(W71:W82)</f>
        <v/>
      </c>
      <c r="X83" s="14">
        <f>SUM(X71:X82)</f>
        <v/>
      </c>
      <c r="Y83" s="14">
        <f>SUM(Y71:Y82)</f>
        <v/>
      </c>
      <c r="Z83" s="14">
        <f>SUM(Z71:Z82)</f>
        <v/>
      </c>
      <c r="AA83" s="14">
        <f>SUM(AA71:AA82)</f>
        <v/>
      </c>
      <c r="AB83" s="14">
        <f>SUM(AB71:AB82)</f>
        <v/>
      </c>
      <c r="AC83" s="14">
        <f>SUM(AC71:AC82)</f>
        <v/>
      </c>
      <c r="AD83" s="14">
        <f>SUM(AD71:AD82)</f>
        <v/>
      </c>
      <c r="AE83" s="14">
        <f>SUM(AE71:AE82)</f>
        <v/>
      </c>
      <c r="AF83" s="14">
        <f>SUM(AF71:AF82)</f>
        <v/>
      </c>
      <c r="AG83" s="14">
        <f>SUM(AG71:AG82)</f>
        <v/>
      </c>
    </row>
    <row r="85">
      <c r="A85" s="22" t="inlineStr">
        <is>
          <t>Contract Services</t>
        </is>
      </c>
      <c r="B85" s="22" t="n"/>
      <c r="C85" s="22" t="n"/>
      <c r="D85" s="22" t="n"/>
      <c r="E85" s="22" t="n"/>
      <c r="F85" s="22" t="n"/>
      <c r="G85" s="22" t="n"/>
      <c r="H85" s="22" t="n"/>
      <c r="I85" s="22" t="n"/>
      <c r="J85" s="22" t="n"/>
      <c r="K85" s="22" t="n"/>
      <c r="L85" s="22" t="n"/>
      <c r="M85" s="22" t="n"/>
      <c r="N85" s="22" t="n"/>
      <c r="O85" s="22" t="n"/>
    </row>
    <row r="86">
      <c r="A86" s="24" t="inlineStr">
        <is>
          <t>6305-0000</t>
        </is>
      </c>
      <c r="B86" s="18" t="inlineStr">
        <is>
          <t>Contract - Alarm/Monitoring - Intrusion/Fire</t>
        </is>
      </c>
      <c r="C86" s="21" t="n">
        <v>88.89</v>
      </c>
      <c r="D86" s="21" t="n">
        <v>88.89</v>
      </c>
      <c r="E86" s="21" t="n">
        <v>223.86</v>
      </c>
      <c r="F86" s="21" t="n">
        <v>43.9</v>
      </c>
      <c r="G86" s="21" t="n">
        <v>43.9</v>
      </c>
      <c r="H86" s="21" t="n">
        <v>43.9</v>
      </c>
      <c r="I86" s="21" t="n">
        <v>43.9</v>
      </c>
      <c r="J86" s="21" t="n">
        <v>43.9</v>
      </c>
      <c r="K86" s="21" t="n">
        <v>43.9</v>
      </c>
      <c r="L86" s="21" t="n">
        <v>88.89</v>
      </c>
      <c r="M86" s="21" t="n">
        <v>88.89</v>
      </c>
      <c r="N86" s="21" t="n">
        <v>88.89</v>
      </c>
      <c r="O86" s="21" t="n">
        <v>931.71</v>
      </c>
      <c r="Q86" s="19" t="n">
        <v>5</v>
      </c>
      <c r="R86" s="18" t="inlineStr">
        <is>
          <t>Sunrise on the Rail</t>
        </is>
      </c>
      <c r="S86" s="18" t="inlineStr">
        <is>
          <t>c1453p006554</t>
        </is>
      </c>
      <c r="U86" s="20">
        <f>IF(5 = Q86, C86 * -1, C86)</f>
        <v/>
      </c>
      <c r="V86" s="20">
        <f>IF(5 = Q86, D86 * -1, D86)</f>
        <v/>
      </c>
      <c r="W86" s="20">
        <f>IF(5 = Q86, E86 * -1, E86)</f>
        <v/>
      </c>
      <c r="X86" s="20">
        <f>IF(5 = Q86, F86 * -1, F86)</f>
        <v/>
      </c>
      <c r="Y86" s="20">
        <f>IF(5 = Q86, G86 * -1, G86)</f>
        <v/>
      </c>
      <c r="Z86" s="20">
        <f>IF(5 = Q86, H86 * -1, H86)</f>
        <v/>
      </c>
      <c r="AA86" s="20">
        <f>IF(5 = Q86, I86 * -1, I86)</f>
        <v/>
      </c>
      <c r="AB86" s="20">
        <f>IF(5 = Q86, J86 * -1, J86)</f>
        <v/>
      </c>
      <c r="AC86" s="20">
        <f>IF(5 = Q86, K86 * -1, K86)</f>
        <v/>
      </c>
      <c r="AD86" s="20">
        <f>IF(5 = Q86, L86 * -1, L86)</f>
        <v/>
      </c>
      <c r="AE86" s="20">
        <f>IF(5 = Q86, M86 * -1, M86)</f>
        <v/>
      </c>
      <c r="AF86" s="20">
        <f>IF(5 = Q86, N86 * -1, N86)</f>
        <v/>
      </c>
      <c r="AG86" s="20">
        <f>IF(5 = Q86, O86 * -1, O86)</f>
        <v/>
      </c>
    </row>
    <row r="87">
      <c r="A87" s="24" t="inlineStr">
        <is>
          <t>6315-0000</t>
        </is>
      </c>
      <c r="B87" s="18" t="inlineStr">
        <is>
          <t>Contract - Cleaning</t>
        </is>
      </c>
      <c r="C87" s="21" t="n">
        <v>360</v>
      </c>
      <c r="D87" s="21" t="n">
        <v>840</v>
      </c>
      <c r="E87" s="21" t="n">
        <v>480</v>
      </c>
      <c r="F87" s="21" t="n">
        <v>480</v>
      </c>
      <c r="G87" s="21" t="n">
        <v>600</v>
      </c>
      <c r="H87" s="21" t="n">
        <v>490</v>
      </c>
      <c r="I87" s="21" t="n">
        <v>510</v>
      </c>
      <c r="J87" s="21" t="n">
        <v>420</v>
      </c>
      <c r="K87" s="21" t="n">
        <v>310</v>
      </c>
      <c r="L87" s="21" t="n">
        <v>650</v>
      </c>
      <c r="M87" s="21" t="n">
        <v>650</v>
      </c>
      <c r="N87" s="21" t="n">
        <v>650</v>
      </c>
      <c r="O87" s="21" t="n">
        <v>6440</v>
      </c>
      <c r="Q87" s="19" t="n">
        <v>5</v>
      </c>
      <c r="R87" s="18" t="inlineStr">
        <is>
          <t>Sunrise on the Rail</t>
        </is>
      </c>
      <c r="S87" s="18" t="inlineStr">
        <is>
          <t>c1453p006554</t>
        </is>
      </c>
      <c r="U87" s="20">
        <f>IF(5 = Q87, C87 * -1, C87)</f>
        <v/>
      </c>
      <c r="V87" s="20">
        <f>IF(5 = Q87, D87 * -1, D87)</f>
        <v/>
      </c>
      <c r="W87" s="20">
        <f>IF(5 = Q87, E87 * -1, E87)</f>
        <v/>
      </c>
      <c r="X87" s="20">
        <f>IF(5 = Q87, F87 * -1, F87)</f>
        <v/>
      </c>
      <c r="Y87" s="20">
        <f>IF(5 = Q87, G87 * -1, G87)</f>
        <v/>
      </c>
      <c r="Z87" s="20">
        <f>IF(5 = Q87, H87 * -1, H87)</f>
        <v/>
      </c>
      <c r="AA87" s="20">
        <f>IF(5 = Q87, I87 * -1, I87)</f>
        <v/>
      </c>
      <c r="AB87" s="20">
        <f>IF(5 = Q87, J87 * -1, J87)</f>
        <v/>
      </c>
      <c r="AC87" s="20">
        <f>IF(5 = Q87, K87 * -1, K87)</f>
        <v/>
      </c>
      <c r="AD87" s="20">
        <f>IF(5 = Q87, L87 * -1, L87)</f>
        <v/>
      </c>
      <c r="AE87" s="20">
        <f>IF(5 = Q87, M87 * -1, M87)</f>
        <v/>
      </c>
      <c r="AF87" s="20">
        <f>IF(5 = Q87, N87 * -1, N87)</f>
        <v/>
      </c>
      <c r="AG87" s="20">
        <f>IF(5 = Q87, O87 * -1, O87)</f>
        <v/>
      </c>
    </row>
    <row r="88">
      <c r="A88" s="24" t="inlineStr">
        <is>
          <t>6340-0000</t>
        </is>
      </c>
      <c r="B88" s="18" t="inlineStr">
        <is>
          <t>Contract - Landscape Maintenance</t>
        </is>
      </c>
      <c r="C88" s="21" t="n">
        <v>1196</v>
      </c>
      <c r="D88" s="21" t="n">
        <v>1196</v>
      </c>
      <c r="E88" s="21" t="n">
        <v>1196</v>
      </c>
      <c r="F88" s="21" t="n">
        <v>1196</v>
      </c>
      <c r="G88" s="21" t="n">
        <v>1255</v>
      </c>
      <c r="H88" s="21" t="n">
        <v>1255</v>
      </c>
      <c r="I88" s="21" t="n">
        <v>1255</v>
      </c>
      <c r="J88" s="21" t="n">
        <v>1250</v>
      </c>
      <c r="K88" s="21" t="n">
        <v>1250</v>
      </c>
      <c r="L88" s="21" t="n">
        <v>1250</v>
      </c>
      <c r="M88" s="21" t="n">
        <v>1250</v>
      </c>
      <c r="N88" s="21" t="n">
        <v>1250</v>
      </c>
      <c r="O88" s="21" t="n">
        <v>14799</v>
      </c>
      <c r="Q88" s="19" t="n">
        <v>5</v>
      </c>
      <c r="R88" s="18" t="inlineStr">
        <is>
          <t>Sunrise on the Rail</t>
        </is>
      </c>
      <c r="S88" s="18" t="inlineStr">
        <is>
          <t>c1453p006554</t>
        </is>
      </c>
      <c r="U88" s="20">
        <f>IF(5 = Q88, C88 * -1, C88)</f>
        <v/>
      </c>
      <c r="V88" s="20">
        <f>IF(5 = Q88, D88 * -1, D88)</f>
        <v/>
      </c>
      <c r="W88" s="20">
        <f>IF(5 = Q88, E88 * -1, E88)</f>
        <v/>
      </c>
      <c r="X88" s="20">
        <f>IF(5 = Q88, F88 * -1, F88)</f>
        <v/>
      </c>
      <c r="Y88" s="20">
        <f>IF(5 = Q88, G88 * -1, G88)</f>
        <v/>
      </c>
      <c r="Z88" s="20">
        <f>IF(5 = Q88, H88 * -1, H88)</f>
        <v/>
      </c>
      <c r="AA88" s="20">
        <f>IF(5 = Q88, I88 * -1, I88)</f>
        <v/>
      </c>
      <c r="AB88" s="20">
        <f>IF(5 = Q88, J88 * -1, J88)</f>
        <v/>
      </c>
      <c r="AC88" s="20">
        <f>IF(5 = Q88, K88 * -1, K88)</f>
        <v/>
      </c>
      <c r="AD88" s="20">
        <f>IF(5 = Q88, L88 * -1, L88)</f>
        <v/>
      </c>
      <c r="AE88" s="20">
        <f>IF(5 = Q88, M88 * -1, M88)</f>
        <v/>
      </c>
      <c r="AF88" s="20">
        <f>IF(5 = Q88, N88 * -1, N88)</f>
        <v/>
      </c>
      <c r="AG88" s="20">
        <f>IF(5 = Q88, O88 * -1, O88)</f>
        <v/>
      </c>
    </row>
    <row r="89">
      <c r="A89" s="24" t="inlineStr">
        <is>
          <t>6350-0000</t>
        </is>
      </c>
      <c r="B89" s="18" t="inlineStr">
        <is>
          <t>Contract - Pest Control</t>
        </is>
      </c>
      <c r="C89" s="21" t="n">
        <v>280</v>
      </c>
      <c r="D89" s="21" t="n">
        <v>171</v>
      </c>
      <c r="E89" s="21" t="n">
        <v>157</v>
      </c>
      <c r="F89" s="21" t="n">
        <v>143</v>
      </c>
      <c r="G89" s="21" t="n">
        <v>143</v>
      </c>
      <c r="H89" s="21" t="n">
        <v>65</v>
      </c>
      <c r="I89" s="21" t="n">
        <v>218</v>
      </c>
      <c r="J89" s="21" t="n">
        <v>249</v>
      </c>
      <c r="K89" s="21" t="n">
        <v>117</v>
      </c>
      <c r="L89" s="21" t="n">
        <v>177</v>
      </c>
      <c r="M89" s="21" t="n">
        <v>75</v>
      </c>
      <c r="N89" s="21" t="n">
        <v>117</v>
      </c>
      <c r="O89" s="21" t="n">
        <v>1912</v>
      </c>
      <c r="Q89" s="19" t="n">
        <v>5</v>
      </c>
      <c r="R89" s="18" t="inlineStr">
        <is>
          <t>Sunrise on the Rail</t>
        </is>
      </c>
      <c r="S89" s="18" t="inlineStr">
        <is>
          <t>c1453p006554</t>
        </is>
      </c>
      <c r="U89" s="20">
        <f>IF(5 = Q89, C89 * -1, C89)</f>
        <v/>
      </c>
      <c r="V89" s="20">
        <f>IF(5 = Q89, D89 * -1, D89)</f>
        <v/>
      </c>
      <c r="W89" s="20">
        <f>IF(5 = Q89, E89 * -1, E89)</f>
        <v/>
      </c>
      <c r="X89" s="20">
        <f>IF(5 = Q89, F89 * -1, F89)</f>
        <v/>
      </c>
      <c r="Y89" s="20">
        <f>IF(5 = Q89, G89 * -1, G89)</f>
        <v/>
      </c>
      <c r="Z89" s="20">
        <f>IF(5 = Q89, H89 * -1, H89)</f>
        <v/>
      </c>
      <c r="AA89" s="20">
        <f>IF(5 = Q89, I89 * -1, I89)</f>
        <v/>
      </c>
      <c r="AB89" s="20">
        <f>IF(5 = Q89, J89 * -1, J89)</f>
        <v/>
      </c>
      <c r="AC89" s="20">
        <f>IF(5 = Q89, K89 * -1, K89)</f>
        <v/>
      </c>
      <c r="AD89" s="20">
        <f>IF(5 = Q89, L89 * -1, L89)</f>
        <v/>
      </c>
      <c r="AE89" s="20">
        <f>IF(5 = Q89, M89 * -1, M89)</f>
        <v/>
      </c>
      <c r="AF89" s="20">
        <f>IF(5 = Q89, N89 * -1, N89)</f>
        <v/>
      </c>
      <c r="AG89" s="20">
        <f>IF(5 = Q89, O89 * -1, O89)</f>
        <v/>
      </c>
    </row>
    <row r="90">
      <c r="A90" s="24" t="inlineStr">
        <is>
          <t>6360-0000</t>
        </is>
      </c>
      <c r="B90" s="18" t="inlineStr">
        <is>
          <t>Contract - Pool</t>
        </is>
      </c>
      <c r="C90" s="21" t="n">
        <v>259</v>
      </c>
      <c r="D90" s="21" t="n">
        <v>599</v>
      </c>
      <c r="E90" s="21" t="n">
        <v>680</v>
      </c>
      <c r="F90" s="21" t="n">
        <v>0</v>
      </c>
      <c r="G90" s="21" t="n">
        <v>340</v>
      </c>
      <c r="H90" s="21" t="n">
        <v>477</v>
      </c>
      <c r="I90" s="21" t="n">
        <v>310</v>
      </c>
      <c r="J90" s="21" t="n">
        <v>310</v>
      </c>
      <c r="K90" s="21" t="n">
        <v>310</v>
      </c>
      <c r="L90" s="21" t="n">
        <v>620</v>
      </c>
      <c r="M90" s="21" t="n">
        <v>310</v>
      </c>
      <c r="N90" s="21" t="n">
        <v>310</v>
      </c>
      <c r="O90" s="21" t="n">
        <v>4525</v>
      </c>
      <c r="Q90" s="19" t="n">
        <v>5</v>
      </c>
      <c r="R90" s="18" t="inlineStr">
        <is>
          <t>Sunrise on the Rail</t>
        </is>
      </c>
      <c r="S90" s="18" t="inlineStr">
        <is>
          <t>c1453p006554</t>
        </is>
      </c>
      <c r="U90" s="20">
        <f>IF(5 = Q90, C90 * -1, C90)</f>
        <v/>
      </c>
      <c r="V90" s="20">
        <f>IF(5 = Q90, D90 * -1, D90)</f>
        <v/>
      </c>
      <c r="W90" s="20">
        <f>IF(5 = Q90, E90 * -1, E90)</f>
        <v/>
      </c>
      <c r="X90" s="20">
        <f>IF(5 = Q90, F90 * -1, F90)</f>
        <v/>
      </c>
      <c r="Y90" s="20">
        <f>IF(5 = Q90, G90 * -1, G90)</f>
        <v/>
      </c>
      <c r="Z90" s="20">
        <f>IF(5 = Q90, H90 * -1, H90)</f>
        <v/>
      </c>
      <c r="AA90" s="20">
        <f>IF(5 = Q90, I90 * -1, I90)</f>
        <v/>
      </c>
      <c r="AB90" s="20">
        <f>IF(5 = Q90, J90 * -1, J90)</f>
        <v/>
      </c>
      <c r="AC90" s="20">
        <f>IF(5 = Q90, K90 * -1, K90)</f>
        <v/>
      </c>
      <c r="AD90" s="20">
        <f>IF(5 = Q90, L90 * -1, L90)</f>
        <v/>
      </c>
      <c r="AE90" s="20">
        <f>IF(5 = Q90, M90 * -1, M90)</f>
        <v/>
      </c>
      <c r="AF90" s="20">
        <f>IF(5 = Q90, N90 * -1, N90)</f>
        <v/>
      </c>
      <c r="AG90" s="20">
        <f>IF(5 = Q90, O90 * -1, O90)</f>
        <v/>
      </c>
    </row>
    <row r="91">
      <c r="A91" s="24" t="inlineStr">
        <is>
          <t>6365-0000</t>
        </is>
      </c>
      <c r="B91" s="18" t="inlineStr">
        <is>
          <t>Contract - Security/Patrol/Courtesy Officer</t>
        </is>
      </c>
      <c r="C91" s="21" t="n">
        <v>664.72</v>
      </c>
      <c r="D91" s="21" t="n">
        <v>1210.33</v>
      </c>
      <c r="E91" s="21" t="n">
        <v>664.72</v>
      </c>
      <c r="F91" s="21" t="n">
        <v>148.72</v>
      </c>
      <c r="G91" s="21" t="n">
        <v>156.16</v>
      </c>
      <c r="H91" s="21" t="n">
        <v>156.16</v>
      </c>
      <c r="I91" s="21" t="n">
        <v>690.52</v>
      </c>
      <c r="J91" s="21" t="n">
        <v>690.52</v>
      </c>
      <c r="K91" s="21" t="n">
        <v>690.52</v>
      </c>
      <c r="L91" s="21" t="n">
        <v>690.52</v>
      </c>
      <c r="M91" s="21" t="n">
        <v>690.52</v>
      </c>
      <c r="N91" s="21" t="n">
        <v>690.52</v>
      </c>
      <c r="O91" s="21" t="n">
        <v>7143.93</v>
      </c>
      <c r="Q91" s="19" t="n">
        <v>5</v>
      </c>
      <c r="R91" s="18" t="inlineStr">
        <is>
          <t>Sunrise on the Rail</t>
        </is>
      </c>
      <c r="S91" s="18" t="inlineStr">
        <is>
          <t>c1453p006554</t>
        </is>
      </c>
      <c r="U91" s="20">
        <f>IF(5 = Q91, C91 * -1, C91)</f>
        <v/>
      </c>
      <c r="V91" s="20">
        <f>IF(5 = Q91, D91 * -1, D91)</f>
        <v/>
      </c>
      <c r="W91" s="20">
        <f>IF(5 = Q91, E91 * -1, E91)</f>
        <v/>
      </c>
      <c r="X91" s="20">
        <f>IF(5 = Q91, F91 * -1, F91)</f>
        <v/>
      </c>
      <c r="Y91" s="20">
        <f>IF(5 = Q91, G91 * -1, G91)</f>
        <v/>
      </c>
      <c r="Z91" s="20">
        <f>IF(5 = Q91, H91 * -1, H91)</f>
        <v/>
      </c>
      <c r="AA91" s="20">
        <f>IF(5 = Q91, I91 * -1, I91)</f>
        <v/>
      </c>
      <c r="AB91" s="20">
        <f>IF(5 = Q91, J91 * -1, J91)</f>
        <v/>
      </c>
      <c r="AC91" s="20">
        <f>IF(5 = Q91, K91 * -1, K91)</f>
        <v/>
      </c>
      <c r="AD91" s="20">
        <f>IF(5 = Q91, L91 * -1, L91)</f>
        <v/>
      </c>
      <c r="AE91" s="20">
        <f>IF(5 = Q91, M91 * -1, M91)</f>
        <v/>
      </c>
      <c r="AF91" s="20">
        <f>IF(5 = Q91, N91 * -1, N91)</f>
        <v/>
      </c>
      <c r="AG91" s="20">
        <f>IF(5 = Q91, O91 * -1, O91)</f>
        <v/>
      </c>
    </row>
    <row r="92">
      <c r="A92" s="24" t="inlineStr">
        <is>
          <t>6375-0000</t>
        </is>
      </c>
      <c r="B92" s="18" t="inlineStr">
        <is>
          <t>Contract - Trash Removal</t>
        </is>
      </c>
      <c r="C92" s="21" t="n">
        <v>1214.52</v>
      </c>
      <c r="D92" s="21" t="n">
        <v>1334.52</v>
      </c>
      <c r="E92" s="21" t="n">
        <v>1214.52</v>
      </c>
      <c r="F92" s="21" t="n">
        <v>1394.52</v>
      </c>
      <c r="G92" s="21" t="n">
        <v>1244.88</v>
      </c>
      <c r="H92" s="21" t="n">
        <v>1214.52</v>
      </c>
      <c r="I92" s="21" t="n">
        <v>1214.52</v>
      </c>
      <c r="J92" s="21" t="n">
        <v>1214.52</v>
      </c>
      <c r="K92" s="21" t="n">
        <v>1214.51</v>
      </c>
      <c r="L92" s="21" t="n">
        <v>1550.45</v>
      </c>
      <c r="M92" s="21" t="n">
        <v>1664.51</v>
      </c>
      <c r="N92" s="21" t="n">
        <v>1439.51</v>
      </c>
      <c r="O92" s="21" t="n">
        <v>15915.5</v>
      </c>
      <c r="Q92" s="19" t="n">
        <v>5</v>
      </c>
      <c r="R92" s="18" t="inlineStr">
        <is>
          <t>Sunrise on the Rail</t>
        </is>
      </c>
      <c r="S92" s="18" t="inlineStr">
        <is>
          <t>c1453p006554</t>
        </is>
      </c>
      <c r="U92" s="20">
        <f>IF(5 = Q92, C92 * -1, C92)</f>
        <v/>
      </c>
      <c r="V92" s="20">
        <f>IF(5 = Q92, D92 * -1, D92)</f>
        <v/>
      </c>
      <c r="W92" s="20">
        <f>IF(5 = Q92, E92 * -1, E92)</f>
        <v/>
      </c>
      <c r="X92" s="20">
        <f>IF(5 = Q92, F92 * -1, F92)</f>
        <v/>
      </c>
      <c r="Y92" s="20">
        <f>IF(5 = Q92, G92 * -1, G92)</f>
        <v/>
      </c>
      <c r="Z92" s="20">
        <f>IF(5 = Q92, H92 * -1, H92)</f>
        <v/>
      </c>
      <c r="AA92" s="20">
        <f>IF(5 = Q92, I92 * -1, I92)</f>
        <v/>
      </c>
      <c r="AB92" s="20">
        <f>IF(5 = Q92, J92 * -1, J92)</f>
        <v/>
      </c>
      <c r="AC92" s="20">
        <f>IF(5 = Q92, K92 * -1, K92)</f>
        <v/>
      </c>
      <c r="AD92" s="20">
        <f>IF(5 = Q92, L92 * -1, L92)</f>
        <v/>
      </c>
      <c r="AE92" s="20">
        <f>IF(5 = Q92, M92 * -1, M92)</f>
        <v/>
      </c>
      <c r="AF92" s="20">
        <f>IF(5 = Q92, N92 * -1, N92)</f>
        <v/>
      </c>
      <c r="AG92" s="20">
        <f>IF(5 = Q92, O92 * -1, O92)</f>
        <v/>
      </c>
    </row>
    <row r="93">
      <c r="A93" s="24" t="inlineStr">
        <is>
          <t>6375-1000</t>
        </is>
      </c>
      <c r="B93" s="18" t="inlineStr">
        <is>
          <t>Contract - Valet Trash</t>
        </is>
      </c>
      <c r="C93" s="21" t="n">
        <v>0</v>
      </c>
      <c r="D93" s="21" t="n">
        <v>360</v>
      </c>
      <c r="E93" s="21" t="n">
        <v>432</v>
      </c>
      <c r="F93" s="21" t="n">
        <v>504</v>
      </c>
      <c r="G93" s="21" t="n">
        <v>576</v>
      </c>
      <c r="H93" s="21" t="n">
        <v>648</v>
      </c>
      <c r="I93" s="21" t="n">
        <v>720</v>
      </c>
      <c r="J93" s="21" t="n">
        <v>792</v>
      </c>
      <c r="K93" s="21" t="n">
        <v>846</v>
      </c>
      <c r="L93" s="21" t="n">
        <v>947.52</v>
      </c>
      <c r="M93" s="21" t="n">
        <v>947.52</v>
      </c>
      <c r="N93" s="21" t="n">
        <v>947.52</v>
      </c>
      <c r="O93" s="21" t="n">
        <v>7720.56</v>
      </c>
      <c r="Q93" s="19" t="n">
        <v>5</v>
      </c>
      <c r="R93" s="18" t="inlineStr">
        <is>
          <t>Sunrise on the Rail</t>
        </is>
      </c>
      <c r="S93" s="18" t="inlineStr">
        <is>
          <t>c1453p006554</t>
        </is>
      </c>
      <c r="U93" s="20">
        <f>IF(5 = Q93, C93 * -1, C93)</f>
        <v/>
      </c>
      <c r="V93" s="20">
        <f>IF(5 = Q93, D93 * -1, D93)</f>
        <v/>
      </c>
      <c r="W93" s="20">
        <f>IF(5 = Q93, E93 * -1, E93)</f>
        <v/>
      </c>
      <c r="X93" s="20">
        <f>IF(5 = Q93, F93 * -1, F93)</f>
        <v/>
      </c>
      <c r="Y93" s="20">
        <f>IF(5 = Q93, G93 * -1, G93)</f>
        <v/>
      </c>
      <c r="Z93" s="20">
        <f>IF(5 = Q93, H93 * -1, H93)</f>
        <v/>
      </c>
      <c r="AA93" s="20">
        <f>IF(5 = Q93, I93 * -1, I93)</f>
        <v/>
      </c>
      <c r="AB93" s="20">
        <f>IF(5 = Q93, J93 * -1, J93)</f>
        <v/>
      </c>
      <c r="AC93" s="20">
        <f>IF(5 = Q93, K93 * -1, K93)</f>
        <v/>
      </c>
      <c r="AD93" s="20">
        <f>IF(5 = Q93, L93 * -1, L93)</f>
        <v/>
      </c>
      <c r="AE93" s="20">
        <f>IF(5 = Q93, M93 * -1, M93)</f>
        <v/>
      </c>
      <c r="AF93" s="20">
        <f>IF(5 = Q93, N93 * -1, N93)</f>
        <v/>
      </c>
      <c r="AG93" s="20">
        <f>IF(5 = Q93, O93 * -1, O93)</f>
        <v/>
      </c>
    </row>
    <row r="94">
      <c r="A94" s="24" t="inlineStr">
        <is>
          <t>6390-0000</t>
        </is>
      </c>
      <c r="B94" s="18" t="inlineStr">
        <is>
          <t>Contract - Water Conditioning/Chill Water</t>
        </is>
      </c>
      <c r="C94" s="21" t="n">
        <v>34.66</v>
      </c>
      <c r="D94" s="21" t="n">
        <v>0</v>
      </c>
      <c r="E94" s="21" t="n">
        <v>0</v>
      </c>
      <c r="F94" s="21" t="n">
        <v>0</v>
      </c>
      <c r="G94" s="21" t="n">
        <v>0</v>
      </c>
      <c r="H94" s="21" t="n">
        <v>0</v>
      </c>
      <c r="I94" s="21" t="n">
        <v>0</v>
      </c>
      <c r="J94" s="21" t="n">
        <v>0</v>
      </c>
      <c r="K94" s="21" t="n">
        <v>0</v>
      </c>
      <c r="L94" s="21" t="n">
        <v>0</v>
      </c>
      <c r="M94" s="21" t="n">
        <v>0</v>
      </c>
      <c r="N94" s="21" t="n">
        <v>0</v>
      </c>
      <c r="O94" s="21" t="n">
        <v>34.66</v>
      </c>
      <c r="Q94" s="19" t="n">
        <v>5</v>
      </c>
      <c r="R94" s="18" t="inlineStr">
        <is>
          <t>Sunrise on the Rail</t>
        </is>
      </c>
      <c r="S94" s="18" t="inlineStr">
        <is>
          <t>c1453p006554</t>
        </is>
      </c>
      <c r="U94" s="20">
        <f>IF(5 = Q94, C94 * -1, C94)</f>
        <v/>
      </c>
      <c r="V94" s="20">
        <f>IF(5 = Q94, D94 * -1, D94)</f>
        <v/>
      </c>
      <c r="W94" s="20">
        <f>IF(5 = Q94, E94 * -1, E94)</f>
        <v/>
      </c>
      <c r="X94" s="20">
        <f>IF(5 = Q94, F94 * -1, F94)</f>
        <v/>
      </c>
      <c r="Y94" s="20">
        <f>IF(5 = Q94, G94 * -1, G94)</f>
        <v/>
      </c>
      <c r="Z94" s="20">
        <f>IF(5 = Q94, H94 * -1, H94)</f>
        <v/>
      </c>
      <c r="AA94" s="20">
        <f>IF(5 = Q94, I94 * -1, I94)</f>
        <v/>
      </c>
      <c r="AB94" s="20">
        <f>IF(5 = Q94, J94 * -1, J94)</f>
        <v/>
      </c>
      <c r="AC94" s="20">
        <f>IF(5 = Q94, K94 * -1, K94)</f>
        <v/>
      </c>
      <c r="AD94" s="20">
        <f>IF(5 = Q94, L94 * -1, L94)</f>
        <v/>
      </c>
      <c r="AE94" s="20">
        <f>IF(5 = Q94, M94 * -1, M94)</f>
        <v/>
      </c>
      <c r="AF94" s="20">
        <f>IF(5 = Q94, N94 * -1, N94)</f>
        <v/>
      </c>
      <c r="AG94" s="20">
        <f>IF(5 = Q94, O94 * -1, O94)</f>
        <v/>
      </c>
    </row>
    <row r="95">
      <c r="B95" s="16" t="inlineStr">
        <is>
          <t>Contract Services</t>
        </is>
      </c>
      <c r="C95" s="15">
        <f>IF(5 = Q95, U95 * -1, U95)</f>
        <v/>
      </c>
      <c r="D95" s="15">
        <f>IF(5 = Q95, V95 * -1, V95)</f>
        <v/>
      </c>
      <c r="E95" s="15">
        <f>IF(5 = Q95, W95 * -1, W95)</f>
        <v/>
      </c>
      <c r="F95" s="15">
        <f>IF(5 = Q95, X95 * -1, X95)</f>
        <v/>
      </c>
      <c r="G95" s="15">
        <f>IF(5 = Q95, Y95 * -1, Y95)</f>
        <v/>
      </c>
      <c r="H95" s="15">
        <f>IF(5 = Q95, Z95 * -1, Z95)</f>
        <v/>
      </c>
      <c r="I95" s="15">
        <f>IF(5 = Q95, AA95 * -1, AA95)</f>
        <v/>
      </c>
      <c r="J95" s="15">
        <f>IF(5 = Q95, AB95 * -1, AB95)</f>
        <v/>
      </c>
      <c r="K95" s="15">
        <f>IF(5 = Q95, AC95 * -1, AC95)</f>
        <v/>
      </c>
      <c r="L95" s="15">
        <f>IF(5 = Q95, AD95 * -1, AD95)</f>
        <v/>
      </c>
      <c r="M95" s="15">
        <f>IF(5 = Q95, AE95 * -1, AE95)</f>
        <v/>
      </c>
      <c r="N95" s="15">
        <f>IF(5 = Q95, AF95 * -1, AF95)</f>
        <v/>
      </c>
      <c r="O95" s="15">
        <f>IF(5 = Q95, AG95 * -1, AG95)</f>
        <v/>
      </c>
      <c r="Q95" s="13" t="n">
        <v>5</v>
      </c>
      <c r="R95" s="12">
        <f>R94</f>
        <v/>
      </c>
      <c r="S95" s="12">
        <f>S94</f>
        <v/>
      </c>
      <c r="T95" s="13">
        <f>T94</f>
        <v/>
      </c>
      <c r="U95" s="14">
        <f>SUM(U86:U94)</f>
        <v/>
      </c>
      <c r="V95" s="14">
        <f>SUM(V86:V94)</f>
        <v/>
      </c>
      <c r="W95" s="14">
        <f>SUM(W86:W94)</f>
        <v/>
      </c>
      <c r="X95" s="14">
        <f>SUM(X86:X94)</f>
        <v/>
      </c>
      <c r="Y95" s="14">
        <f>SUM(Y86:Y94)</f>
        <v/>
      </c>
      <c r="Z95" s="14">
        <f>SUM(Z86:Z94)</f>
        <v/>
      </c>
      <c r="AA95" s="14">
        <f>SUM(AA86:AA94)</f>
        <v/>
      </c>
      <c r="AB95" s="14">
        <f>SUM(AB86:AB94)</f>
        <v/>
      </c>
      <c r="AC95" s="14">
        <f>SUM(AC86:AC94)</f>
        <v/>
      </c>
      <c r="AD95" s="14">
        <f>SUM(AD86:AD94)</f>
        <v/>
      </c>
      <c r="AE95" s="14">
        <f>SUM(AE86:AE94)</f>
        <v/>
      </c>
      <c r="AF95" s="14">
        <f>SUM(AF86:AF94)</f>
        <v/>
      </c>
      <c r="AG95" s="14">
        <f>SUM(AG86:AG94)</f>
        <v/>
      </c>
    </row>
    <row r="97">
      <c r="A97" s="22" t="inlineStr">
        <is>
          <t>Repairs &amp; Maintenance</t>
        </is>
      </c>
      <c r="B97" s="22" t="n"/>
      <c r="C97" s="22" t="n"/>
      <c r="D97" s="22" t="n"/>
      <c r="E97" s="22" t="n"/>
      <c r="F97" s="22" t="n"/>
      <c r="G97" s="22" t="n"/>
      <c r="H97" s="22" t="n"/>
      <c r="I97" s="22" t="n"/>
      <c r="J97" s="22" t="n"/>
      <c r="K97" s="22" t="n"/>
      <c r="L97" s="22" t="n"/>
      <c r="M97" s="22" t="n"/>
      <c r="N97" s="22" t="n"/>
      <c r="O97" s="22" t="n"/>
    </row>
    <row r="98">
      <c r="A98" s="24" t="inlineStr">
        <is>
          <t>6410-0000</t>
        </is>
      </c>
      <c r="B98" s="18" t="inlineStr">
        <is>
          <t>R&amp;M - Appliances</t>
        </is>
      </c>
      <c r="C98" s="21" t="n">
        <v>301.84</v>
      </c>
      <c r="D98" s="21" t="n">
        <v>170.26</v>
      </c>
      <c r="E98" s="21" t="n">
        <v>33.88</v>
      </c>
      <c r="F98" s="21" t="n">
        <v>569.62</v>
      </c>
      <c r="G98" s="21" t="n">
        <v>115.42</v>
      </c>
      <c r="H98" s="21" t="n">
        <v>602.76</v>
      </c>
      <c r="I98" s="21" t="n">
        <v>170.4</v>
      </c>
      <c r="J98" s="21" t="n">
        <v>508.7</v>
      </c>
      <c r="K98" s="21" t="n">
        <v>305</v>
      </c>
      <c r="L98" s="21" t="n">
        <v>0</v>
      </c>
      <c r="M98" s="21" t="n">
        <v>311.4</v>
      </c>
      <c r="N98" s="21" t="n">
        <v>0</v>
      </c>
      <c r="O98" s="21" t="n">
        <v>3089.28</v>
      </c>
      <c r="Q98" s="19" t="n">
        <v>5</v>
      </c>
      <c r="R98" s="18" t="inlineStr">
        <is>
          <t>Sunrise on the Rail</t>
        </is>
      </c>
      <c r="S98" s="18" t="inlineStr">
        <is>
          <t>c1453p006554</t>
        </is>
      </c>
      <c r="U98" s="20">
        <f>IF(5 = Q98, C98 * -1, C98)</f>
        <v/>
      </c>
      <c r="V98" s="20">
        <f>IF(5 = Q98, D98 * -1, D98)</f>
        <v/>
      </c>
      <c r="W98" s="20">
        <f>IF(5 = Q98, E98 * -1, E98)</f>
        <v/>
      </c>
      <c r="X98" s="20">
        <f>IF(5 = Q98, F98 * -1, F98)</f>
        <v/>
      </c>
      <c r="Y98" s="20">
        <f>IF(5 = Q98, G98 * -1, G98)</f>
        <v/>
      </c>
      <c r="Z98" s="20">
        <f>IF(5 = Q98, H98 * -1, H98)</f>
        <v/>
      </c>
      <c r="AA98" s="20">
        <f>IF(5 = Q98, I98 * -1, I98)</f>
        <v/>
      </c>
      <c r="AB98" s="20">
        <f>IF(5 = Q98, J98 * -1, J98)</f>
        <v/>
      </c>
      <c r="AC98" s="20">
        <f>IF(5 = Q98, K98 * -1, K98)</f>
        <v/>
      </c>
      <c r="AD98" s="20">
        <f>IF(5 = Q98, L98 * -1, L98)</f>
        <v/>
      </c>
      <c r="AE98" s="20">
        <f>IF(5 = Q98, M98 * -1, M98)</f>
        <v/>
      </c>
      <c r="AF98" s="20">
        <f>IF(5 = Q98, N98 * -1, N98)</f>
        <v/>
      </c>
      <c r="AG98" s="20">
        <f>IF(5 = Q98, O98 * -1, O98)</f>
        <v/>
      </c>
    </row>
    <row r="99">
      <c r="A99" s="24" t="inlineStr">
        <is>
          <t>6425-0100</t>
        </is>
      </c>
      <c r="B99" s="18" t="inlineStr">
        <is>
          <t>R&amp;M - Building - Interior</t>
        </is>
      </c>
      <c r="C99" s="21" t="n">
        <v>0</v>
      </c>
      <c r="D99" s="21" t="n">
        <v>0</v>
      </c>
      <c r="E99" s="21" t="n">
        <v>72.59</v>
      </c>
      <c r="F99" s="21" t="n">
        <v>0</v>
      </c>
      <c r="G99" s="21" t="n">
        <v>69.63</v>
      </c>
      <c r="H99" s="21" t="n">
        <v>0</v>
      </c>
      <c r="I99" s="21" t="n">
        <v>0</v>
      </c>
      <c r="J99" s="21" t="n">
        <v>0</v>
      </c>
      <c r="K99" s="21" t="n">
        <v>0</v>
      </c>
      <c r="L99" s="21" t="n">
        <v>0</v>
      </c>
      <c r="M99" s="21" t="n">
        <v>0</v>
      </c>
      <c r="N99" s="21" t="n">
        <v>12.8</v>
      </c>
      <c r="O99" s="21" t="n">
        <v>155.02</v>
      </c>
      <c r="Q99" s="19" t="n">
        <v>5</v>
      </c>
      <c r="R99" s="18" t="inlineStr">
        <is>
          <t>Sunrise on the Rail</t>
        </is>
      </c>
      <c r="S99" s="18" t="inlineStr">
        <is>
          <t>c1453p006554</t>
        </is>
      </c>
      <c r="U99" s="20">
        <f>IF(5 = Q99, C99 * -1, C99)</f>
        <v/>
      </c>
      <c r="V99" s="20">
        <f>IF(5 = Q99, D99 * -1, D99)</f>
        <v/>
      </c>
      <c r="W99" s="20">
        <f>IF(5 = Q99, E99 * -1, E99)</f>
        <v/>
      </c>
      <c r="X99" s="20">
        <f>IF(5 = Q99, F99 * -1, F99)</f>
        <v/>
      </c>
      <c r="Y99" s="20">
        <f>IF(5 = Q99, G99 * -1, G99)</f>
        <v/>
      </c>
      <c r="Z99" s="20">
        <f>IF(5 = Q99, H99 * -1, H99)</f>
        <v/>
      </c>
      <c r="AA99" s="20">
        <f>IF(5 = Q99, I99 * -1, I99)</f>
        <v/>
      </c>
      <c r="AB99" s="20">
        <f>IF(5 = Q99, J99 * -1, J99)</f>
        <v/>
      </c>
      <c r="AC99" s="20">
        <f>IF(5 = Q99, K99 * -1, K99)</f>
        <v/>
      </c>
      <c r="AD99" s="20">
        <f>IF(5 = Q99, L99 * -1, L99)</f>
        <v/>
      </c>
      <c r="AE99" s="20">
        <f>IF(5 = Q99, M99 * -1, M99)</f>
        <v/>
      </c>
      <c r="AF99" s="20">
        <f>IF(5 = Q99, N99 * -1, N99)</f>
        <v/>
      </c>
      <c r="AG99" s="20">
        <f>IF(5 = Q99, O99 * -1, O99)</f>
        <v/>
      </c>
    </row>
    <row r="100">
      <c r="A100" s="24" t="inlineStr">
        <is>
          <t>6425-0200</t>
        </is>
      </c>
      <c r="B100" s="18" t="inlineStr">
        <is>
          <t>R&amp;M - Building - Exterior</t>
        </is>
      </c>
      <c r="C100" s="21" t="n">
        <v>0</v>
      </c>
      <c r="D100" s="21" t="n">
        <v>0</v>
      </c>
      <c r="E100" s="21" t="n">
        <v>8.91</v>
      </c>
      <c r="F100" s="21" t="n">
        <v>0</v>
      </c>
      <c r="G100" s="21" t="n">
        <v>0</v>
      </c>
      <c r="H100" s="21" t="n">
        <v>0</v>
      </c>
      <c r="I100" s="21" t="n">
        <v>0</v>
      </c>
      <c r="J100" s="21" t="n">
        <v>0</v>
      </c>
      <c r="K100" s="21" t="n">
        <v>218.65</v>
      </c>
      <c r="L100" s="21" t="n">
        <v>0</v>
      </c>
      <c r="M100" s="21" t="n">
        <v>0</v>
      </c>
      <c r="N100" s="21" t="n">
        <v>0</v>
      </c>
      <c r="O100" s="21" t="n">
        <v>227.56</v>
      </c>
      <c r="Q100" s="19" t="n">
        <v>5</v>
      </c>
      <c r="R100" s="18" t="inlineStr">
        <is>
          <t>Sunrise on the Rail</t>
        </is>
      </c>
      <c r="S100" s="18" t="inlineStr">
        <is>
          <t>c1453p006554</t>
        </is>
      </c>
      <c r="U100" s="20">
        <f>IF(5 = Q100, C100 * -1, C100)</f>
        <v/>
      </c>
      <c r="V100" s="20">
        <f>IF(5 = Q100, D100 * -1, D100)</f>
        <v/>
      </c>
      <c r="W100" s="20">
        <f>IF(5 = Q100, E100 * -1, E100)</f>
        <v/>
      </c>
      <c r="X100" s="20">
        <f>IF(5 = Q100, F100 * -1, F100)</f>
        <v/>
      </c>
      <c r="Y100" s="20">
        <f>IF(5 = Q100, G100 * -1, G100)</f>
        <v/>
      </c>
      <c r="Z100" s="20">
        <f>IF(5 = Q100, H100 * -1, H100)</f>
        <v/>
      </c>
      <c r="AA100" s="20">
        <f>IF(5 = Q100, I100 * -1, I100)</f>
        <v/>
      </c>
      <c r="AB100" s="20">
        <f>IF(5 = Q100, J100 * -1, J100)</f>
        <v/>
      </c>
      <c r="AC100" s="20">
        <f>IF(5 = Q100, K100 * -1, K100)</f>
        <v/>
      </c>
      <c r="AD100" s="20">
        <f>IF(5 = Q100, L100 * -1, L100)</f>
        <v/>
      </c>
      <c r="AE100" s="20">
        <f>IF(5 = Q100, M100 * -1, M100)</f>
        <v/>
      </c>
      <c r="AF100" s="20">
        <f>IF(5 = Q100, N100 * -1, N100)</f>
        <v/>
      </c>
      <c r="AG100" s="20">
        <f>IF(5 = Q100, O100 * -1, O100)</f>
        <v/>
      </c>
    </row>
    <row r="101">
      <c r="A101" s="24" t="inlineStr">
        <is>
          <t>6430-0000</t>
        </is>
      </c>
      <c r="B101" s="18" t="inlineStr">
        <is>
          <t>R&amp;M - Carpentry</t>
        </is>
      </c>
      <c r="C101" s="21" t="n">
        <v>0</v>
      </c>
      <c r="D101" s="21" t="n">
        <v>0</v>
      </c>
      <c r="E101" s="21" t="n">
        <v>0</v>
      </c>
      <c r="F101" s="21" t="n">
        <v>0</v>
      </c>
      <c r="G101" s="21" t="n">
        <v>0</v>
      </c>
      <c r="H101" s="21" t="n">
        <v>0</v>
      </c>
      <c r="I101" s="21" t="n">
        <v>0</v>
      </c>
      <c r="J101" s="21" t="n">
        <v>0</v>
      </c>
      <c r="K101" s="21" t="n">
        <v>0</v>
      </c>
      <c r="L101" s="21" t="n">
        <v>0</v>
      </c>
      <c r="M101" s="21" t="n">
        <v>88.31</v>
      </c>
      <c r="N101" s="21" t="n">
        <v>0</v>
      </c>
      <c r="O101" s="21" t="n">
        <v>88.31</v>
      </c>
      <c r="Q101" s="19" t="n">
        <v>5</v>
      </c>
      <c r="R101" s="18" t="inlineStr">
        <is>
          <t>Sunrise on the Rail</t>
        </is>
      </c>
      <c r="S101" s="18" t="inlineStr">
        <is>
          <t>c1453p006554</t>
        </is>
      </c>
      <c r="U101" s="20">
        <f>IF(5 = Q101, C101 * -1, C101)</f>
        <v/>
      </c>
      <c r="V101" s="20">
        <f>IF(5 = Q101, D101 * -1, D101)</f>
        <v/>
      </c>
      <c r="W101" s="20">
        <f>IF(5 = Q101, E101 * -1, E101)</f>
        <v/>
      </c>
      <c r="X101" s="20">
        <f>IF(5 = Q101, F101 * -1, F101)</f>
        <v/>
      </c>
      <c r="Y101" s="20">
        <f>IF(5 = Q101, G101 * -1, G101)</f>
        <v/>
      </c>
      <c r="Z101" s="20">
        <f>IF(5 = Q101, H101 * -1, H101)</f>
        <v/>
      </c>
      <c r="AA101" s="20">
        <f>IF(5 = Q101, I101 * -1, I101)</f>
        <v/>
      </c>
      <c r="AB101" s="20">
        <f>IF(5 = Q101, J101 * -1, J101)</f>
        <v/>
      </c>
      <c r="AC101" s="20">
        <f>IF(5 = Q101, K101 * -1, K101)</f>
        <v/>
      </c>
      <c r="AD101" s="20">
        <f>IF(5 = Q101, L101 * -1, L101)</f>
        <v/>
      </c>
      <c r="AE101" s="20">
        <f>IF(5 = Q101, M101 * -1, M101)</f>
        <v/>
      </c>
      <c r="AF101" s="20">
        <f>IF(5 = Q101, N101 * -1, N101)</f>
        <v/>
      </c>
      <c r="AG101" s="20">
        <f>IF(5 = Q101, O101 * -1, O101)</f>
        <v/>
      </c>
    </row>
    <row r="102">
      <c r="A102" s="24" t="inlineStr">
        <is>
          <t>6435-0000</t>
        </is>
      </c>
      <c r="B102" s="18" t="inlineStr">
        <is>
          <t>R&amp;M - Carpet/Vinyl/Tile</t>
        </is>
      </c>
      <c r="C102" s="21" t="n">
        <v>164.75</v>
      </c>
      <c r="D102" s="21" t="n">
        <v>0</v>
      </c>
      <c r="E102" s="21" t="n">
        <v>0</v>
      </c>
      <c r="F102" s="21" t="n">
        <v>0</v>
      </c>
      <c r="G102" s="21" t="n">
        <v>0</v>
      </c>
      <c r="H102" s="21" t="n">
        <v>0</v>
      </c>
      <c r="I102" s="21" t="n">
        <v>0</v>
      </c>
      <c r="J102" s="21" t="n">
        <v>0</v>
      </c>
      <c r="K102" s="21" t="n">
        <v>0</v>
      </c>
      <c r="L102" s="21" t="n">
        <v>0</v>
      </c>
      <c r="M102" s="21" t="n">
        <v>0</v>
      </c>
      <c r="N102" s="21" t="n">
        <v>0</v>
      </c>
      <c r="O102" s="21" t="n">
        <v>164.75</v>
      </c>
      <c r="Q102" s="19" t="n">
        <v>5</v>
      </c>
      <c r="R102" s="18" t="inlineStr">
        <is>
          <t>Sunrise on the Rail</t>
        </is>
      </c>
      <c r="S102" s="18" t="inlineStr">
        <is>
          <t>c1453p006554</t>
        </is>
      </c>
      <c r="U102" s="20">
        <f>IF(5 = Q102, C102 * -1, C102)</f>
        <v/>
      </c>
      <c r="V102" s="20">
        <f>IF(5 = Q102, D102 * -1, D102)</f>
        <v/>
      </c>
      <c r="W102" s="20">
        <f>IF(5 = Q102, E102 * -1, E102)</f>
        <v/>
      </c>
      <c r="X102" s="20">
        <f>IF(5 = Q102, F102 * -1, F102)</f>
        <v/>
      </c>
      <c r="Y102" s="20">
        <f>IF(5 = Q102, G102 * -1, G102)</f>
        <v/>
      </c>
      <c r="Z102" s="20">
        <f>IF(5 = Q102, H102 * -1, H102)</f>
        <v/>
      </c>
      <c r="AA102" s="20">
        <f>IF(5 = Q102, I102 * -1, I102)</f>
        <v/>
      </c>
      <c r="AB102" s="20">
        <f>IF(5 = Q102, J102 * -1, J102)</f>
        <v/>
      </c>
      <c r="AC102" s="20">
        <f>IF(5 = Q102, K102 * -1, K102)</f>
        <v/>
      </c>
      <c r="AD102" s="20">
        <f>IF(5 = Q102, L102 * -1, L102)</f>
        <v/>
      </c>
      <c r="AE102" s="20">
        <f>IF(5 = Q102, M102 * -1, M102)</f>
        <v/>
      </c>
      <c r="AF102" s="20">
        <f>IF(5 = Q102, N102 * -1, N102)</f>
        <v/>
      </c>
      <c r="AG102" s="20">
        <f>IF(5 = Q102, O102 * -1, O102)</f>
        <v/>
      </c>
    </row>
    <row r="103">
      <c r="A103" s="24" t="inlineStr">
        <is>
          <t>6440-0000</t>
        </is>
      </c>
      <c r="B103" s="18" t="inlineStr">
        <is>
          <t>R&amp;M - Common Areas</t>
        </is>
      </c>
      <c r="C103" s="21" t="n">
        <v>0</v>
      </c>
      <c r="D103" s="21" t="n">
        <v>0</v>
      </c>
      <c r="E103" s="21" t="n">
        <v>0</v>
      </c>
      <c r="F103" s="21" t="n">
        <v>0</v>
      </c>
      <c r="G103" s="21" t="n">
        <v>0</v>
      </c>
      <c r="H103" s="21" t="n">
        <v>0</v>
      </c>
      <c r="I103" s="21" t="n">
        <v>0</v>
      </c>
      <c r="J103" s="21" t="n">
        <v>0</v>
      </c>
      <c r="K103" s="21" t="n">
        <v>0</v>
      </c>
      <c r="L103" s="21" t="n">
        <v>0</v>
      </c>
      <c r="M103" s="21" t="n">
        <v>110.66</v>
      </c>
      <c r="N103" s="21" t="n">
        <v>0</v>
      </c>
      <c r="O103" s="21" t="n">
        <v>110.66</v>
      </c>
      <c r="Q103" s="19" t="n">
        <v>5</v>
      </c>
      <c r="R103" s="18" t="inlineStr">
        <is>
          <t>Sunrise on the Rail</t>
        </is>
      </c>
      <c r="S103" s="18" t="inlineStr">
        <is>
          <t>c1453p006554</t>
        </is>
      </c>
      <c r="U103" s="20">
        <f>IF(5 = Q103, C103 * -1, C103)</f>
        <v/>
      </c>
      <c r="V103" s="20">
        <f>IF(5 = Q103, D103 * -1, D103)</f>
        <v/>
      </c>
      <c r="W103" s="20">
        <f>IF(5 = Q103, E103 * -1, E103)</f>
        <v/>
      </c>
      <c r="X103" s="20">
        <f>IF(5 = Q103, F103 * -1, F103)</f>
        <v/>
      </c>
      <c r="Y103" s="20">
        <f>IF(5 = Q103, G103 * -1, G103)</f>
        <v/>
      </c>
      <c r="Z103" s="20">
        <f>IF(5 = Q103, H103 * -1, H103)</f>
        <v/>
      </c>
      <c r="AA103" s="20">
        <f>IF(5 = Q103, I103 * -1, I103)</f>
        <v/>
      </c>
      <c r="AB103" s="20">
        <f>IF(5 = Q103, J103 * -1, J103)</f>
        <v/>
      </c>
      <c r="AC103" s="20">
        <f>IF(5 = Q103, K103 * -1, K103)</f>
        <v/>
      </c>
      <c r="AD103" s="20">
        <f>IF(5 = Q103, L103 * -1, L103)</f>
        <v/>
      </c>
      <c r="AE103" s="20">
        <f>IF(5 = Q103, M103 * -1, M103)</f>
        <v/>
      </c>
      <c r="AF103" s="20">
        <f>IF(5 = Q103, N103 * -1, N103)</f>
        <v/>
      </c>
      <c r="AG103" s="20">
        <f>IF(5 = Q103, O103 * -1, O103)</f>
        <v/>
      </c>
    </row>
    <row r="104">
      <c r="A104" s="24" t="inlineStr">
        <is>
          <t>6450-0000</t>
        </is>
      </c>
      <c r="B104" s="18" t="inlineStr">
        <is>
          <t>R&amp;M - Doors</t>
        </is>
      </c>
      <c r="C104" s="21" t="n">
        <v>317.5</v>
      </c>
      <c r="D104" s="21" t="n">
        <v>0</v>
      </c>
      <c r="E104" s="21" t="n">
        <v>0</v>
      </c>
      <c r="F104" s="21" t="n">
        <v>0</v>
      </c>
      <c r="G104" s="21" t="n">
        <v>0</v>
      </c>
      <c r="H104" s="21" t="n">
        <v>0</v>
      </c>
      <c r="I104" s="21" t="n">
        <v>0</v>
      </c>
      <c r="J104" s="21" t="n">
        <v>0</v>
      </c>
      <c r="K104" s="21" t="n">
        <v>0</v>
      </c>
      <c r="L104" s="21" t="n">
        <v>0</v>
      </c>
      <c r="M104" s="21" t="n">
        <v>0</v>
      </c>
      <c r="N104" s="21" t="n">
        <v>0</v>
      </c>
      <c r="O104" s="21" t="n">
        <v>317.5</v>
      </c>
      <c r="Q104" s="19" t="n">
        <v>5</v>
      </c>
      <c r="R104" s="18" t="inlineStr">
        <is>
          <t>Sunrise on the Rail</t>
        </is>
      </c>
      <c r="S104" s="18" t="inlineStr">
        <is>
          <t>c1453p006554</t>
        </is>
      </c>
      <c r="U104" s="20">
        <f>IF(5 = Q104, C104 * -1, C104)</f>
        <v/>
      </c>
      <c r="V104" s="20">
        <f>IF(5 = Q104, D104 * -1, D104)</f>
        <v/>
      </c>
      <c r="W104" s="20">
        <f>IF(5 = Q104, E104 * -1, E104)</f>
        <v/>
      </c>
      <c r="X104" s="20">
        <f>IF(5 = Q104, F104 * -1, F104)</f>
        <v/>
      </c>
      <c r="Y104" s="20">
        <f>IF(5 = Q104, G104 * -1, G104)</f>
        <v/>
      </c>
      <c r="Z104" s="20">
        <f>IF(5 = Q104, H104 * -1, H104)</f>
        <v/>
      </c>
      <c r="AA104" s="20">
        <f>IF(5 = Q104, I104 * -1, I104)</f>
        <v/>
      </c>
      <c r="AB104" s="20">
        <f>IF(5 = Q104, J104 * -1, J104)</f>
        <v/>
      </c>
      <c r="AC104" s="20">
        <f>IF(5 = Q104, K104 * -1, K104)</f>
        <v/>
      </c>
      <c r="AD104" s="20">
        <f>IF(5 = Q104, L104 * -1, L104)</f>
        <v/>
      </c>
      <c r="AE104" s="20">
        <f>IF(5 = Q104, M104 * -1, M104)</f>
        <v/>
      </c>
      <c r="AF104" s="20">
        <f>IF(5 = Q104, N104 * -1, N104)</f>
        <v/>
      </c>
      <c r="AG104" s="20">
        <f>IF(5 = Q104, O104 * -1, O104)</f>
        <v/>
      </c>
    </row>
    <row r="105">
      <c r="A105" s="24" t="inlineStr">
        <is>
          <t>6455-0000</t>
        </is>
      </c>
      <c r="B105" s="18" t="inlineStr">
        <is>
          <t>R&amp;M - Electrical</t>
        </is>
      </c>
      <c r="C105" s="21" t="n">
        <v>38.51</v>
      </c>
      <c r="D105" s="21" t="n">
        <v>185.93</v>
      </c>
      <c r="E105" s="21" t="n">
        <v>514.92</v>
      </c>
      <c r="F105" s="21" t="n">
        <v>147.75</v>
      </c>
      <c r="G105" s="21" t="n">
        <v>0</v>
      </c>
      <c r="H105" s="21" t="n">
        <v>98</v>
      </c>
      <c r="I105" s="21" t="n">
        <v>78.48</v>
      </c>
      <c r="J105" s="21" t="n">
        <v>0</v>
      </c>
      <c r="K105" s="21" t="n">
        <v>0</v>
      </c>
      <c r="L105" s="21" t="n">
        <v>94.09</v>
      </c>
      <c r="M105" s="21" t="n">
        <v>122.69</v>
      </c>
      <c r="N105" s="21" t="n">
        <v>0</v>
      </c>
      <c r="O105" s="21" t="n">
        <v>1280.37</v>
      </c>
      <c r="Q105" s="19" t="n">
        <v>5</v>
      </c>
      <c r="R105" s="18" t="inlineStr">
        <is>
          <t>Sunrise on the Rail</t>
        </is>
      </c>
      <c r="S105" s="18" t="inlineStr">
        <is>
          <t>c1453p006554</t>
        </is>
      </c>
      <c r="U105" s="20">
        <f>IF(5 = Q105, C105 * -1, C105)</f>
        <v/>
      </c>
      <c r="V105" s="20">
        <f>IF(5 = Q105, D105 * -1, D105)</f>
        <v/>
      </c>
      <c r="W105" s="20">
        <f>IF(5 = Q105, E105 * -1, E105)</f>
        <v/>
      </c>
      <c r="X105" s="20">
        <f>IF(5 = Q105, F105 * -1, F105)</f>
        <v/>
      </c>
      <c r="Y105" s="20">
        <f>IF(5 = Q105, G105 * -1, G105)</f>
        <v/>
      </c>
      <c r="Z105" s="20">
        <f>IF(5 = Q105, H105 * -1, H105)</f>
        <v/>
      </c>
      <c r="AA105" s="20">
        <f>IF(5 = Q105, I105 * -1, I105)</f>
        <v/>
      </c>
      <c r="AB105" s="20">
        <f>IF(5 = Q105, J105 * -1, J105)</f>
        <v/>
      </c>
      <c r="AC105" s="20">
        <f>IF(5 = Q105, K105 * -1, K105)</f>
        <v/>
      </c>
      <c r="AD105" s="20">
        <f>IF(5 = Q105, L105 * -1, L105)</f>
        <v/>
      </c>
      <c r="AE105" s="20">
        <f>IF(5 = Q105, M105 * -1, M105)</f>
        <v/>
      </c>
      <c r="AF105" s="20">
        <f>IF(5 = Q105, N105 * -1, N105)</f>
        <v/>
      </c>
      <c r="AG105" s="20">
        <f>IF(5 = Q105, O105 * -1, O105)</f>
        <v/>
      </c>
    </row>
    <row r="106">
      <c r="A106" s="24" t="inlineStr">
        <is>
          <t>6475-0000</t>
        </is>
      </c>
      <c r="B106" s="18" t="inlineStr">
        <is>
          <t>R&amp;M - Fire / Safety</t>
        </is>
      </c>
      <c r="C106" s="21" t="n">
        <v>0</v>
      </c>
      <c r="D106" s="21" t="n">
        <v>0</v>
      </c>
      <c r="E106" s="21" t="n">
        <v>0</v>
      </c>
      <c r="F106" s="21" t="n">
        <v>0</v>
      </c>
      <c r="G106" s="21" t="n">
        <v>0</v>
      </c>
      <c r="H106" s="21" t="n">
        <v>137</v>
      </c>
      <c r="I106" s="21" t="n">
        <v>0</v>
      </c>
      <c r="J106" s="21" t="n">
        <v>0</v>
      </c>
      <c r="K106" s="21" t="n">
        <v>0</v>
      </c>
      <c r="L106" s="21" t="n">
        <v>0</v>
      </c>
      <c r="M106" s="21" t="n">
        <v>0</v>
      </c>
      <c r="N106" s="21" t="n">
        <v>0</v>
      </c>
      <c r="O106" s="21" t="n">
        <v>137</v>
      </c>
      <c r="Q106" s="19" t="n">
        <v>5</v>
      </c>
      <c r="R106" s="18" t="inlineStr">
        <is>
          <t>Sunrise on the Rail</t>
        </is>
      </c>
      <c r="S106" s="18" t="inlineStr">
        <is>
          <t>c1453p006554</t>
        </is>
      </c>
      <c r="U106" s="20">
        <f>IF(5 = Q106, C106 * -1, C106)</f>
        <v/>
      </c>
      <c r="V106" s="20">
        <f>IF(5 = Q106, D106 * -1, D106)</f>
        <v/>
      </c>
      <c r="W106" s="20">
        <f>IF(5 = Q106, E106 * -1, E106)</f>
        <v/>
      </c>
      <c r="X106" s="20">
        <f>IF(5 = Q106, F106 * -1, F106)</f>
        <v/>
      </c>
      <c r="Y106" s="20">
        <f>IF(5 = Q106, G106 * -1, G106)</f>
        <v/>
      </c>
      <c r="Z106" s="20">
        <f>IF(5 = Q106, H106 * -1, H106)</f>
        <v/>
      </c>
      <c r="AA106" s="20">
        <f>IF(5 = Q106, I106 * -1, I106)</f>
        <v/>
      </c>
      <c r="AB106" s="20">
        <f>IF(5 = Q106, J106 * -1, J106)</f>
        <v/>
      </c>
      <c r="AC106" s="20">
        <f>IF(5 = Q106, K106 * -1, K106)</f>
        <v/>
      </c>
      <c r="AD106" s="20">
        <f>IF(5 = Q106, L106 * -1, L106)</f>
        <v/>
      </c>
      <c r="AE106" s="20">
        <f>IF(5 = Q106, M106 * -1, M106)</f>
        <v/>
      </c>
      <c r="AF106" s="20">
        <f>IF(5 = Q106, N106 * -1, N106)</f>
        <v/>
      </c>
      <c r="AG106" s="20">
        <f>IF(5 = Q106, O106 * -1, O106)</f>
        <v/>
      </c>
    </row>
    <row r="107">
      <c r="A107" s="24" t="inlineStr">
        <is>
          <t>6495-0000</t>
        </is>
      </c>
      <c r="B107" s="18" t="inlineStr">
        <is>
          <t>R&amp;M - HVAC</t>
        </is>
      </c>
      <c r="C107" s="21" t="n">
        <v>409.7</v>
      </c>
      <c r="D107" s="21" t="n">
        <v>323.3</v>
      </c>
      <c r="E107" s="21" t="n">
        <v>266.29</v>
      </c>
      <c r="F107" s="21" t="n">
        <v>125</v>
      </c>
      <c r="G107" s="21" t="n">
        <v>0</v>
      </c>
      <c r="H107" s="21" t="n">
        <v>0</v>
      </c>
      <c r="I107" s="21" t="n">
        <v>71.08</v>
      </c>
      <c r="J107" s="21" t="n">
        <v>150</v>
      </c>
      <c r="K107" s="21" t="n">
        <v>126.68</v>
      </c>
      <c r="L107" s="21" t="n">
        <v>98</v>
      </c>
      <c r="M107" s="21" t="n">
        <v>455.25</v>
      </c>
      <c r="N107" s="21" t="n">
        <v>388</v>
      </c>
      <c r="O107" s="21" t="n">
        <v>2413.3</v>
      </c>
      <c r="Q107" s="19" t="n">
        <v>5</v>
      </c>
      <c r="R107" s="18" t="inlineStr">
        <is>
          <t>Sunrise on the Rail</t>
        </is>
      </c>
      <c r="S107" s="18" t="inlineStr">
        <is>
          <t>c1453p006554</t>
        </is>
      </c>
      <c r="U107" s="20">
        <f>IF(5 = Q107, C107 * -1, C107)</f>
        <v/>
      </c>
      <c r="V107" s="20">
        <f>IF(5 = Q107, D107 * -1, D107)</f>
        <v/>
      </c>
      <c r="W107" s="20">
        <f>IF(5 = Q107, E107 * -1, E107)</f>
        <v/>
      </c>
      <c r="X107" s="20">
        <f>IF(5 = Q107, F107 * -1, F107)</f>
        <v/>
      </c>
      <c r="Y107" s="20">
        <f>IF(5 = Q107, G107 * -1, G107)</f>
        <v/>
      </c>
      <c r="Z107" s="20">
        <f>IF(5 = Q107, H107 * -1, H107)</f>
        <v/>
      </c>
      <c r="AA107" s="20">
        <f>IF(5 = Q107, I107 * -1, I107)</f>
        <v/>
      </c>
      <c r="AB107" s="20">
        <f>IF(5 = Q107, J107 * -1, J107)</f>
        <v/>
      </c>
      <c r="AC107" s="20">
        <f>IF(5 = Q107, K107 * -1, K107)</f>
        <v/>
      </c>
      <c r="AD107" s="20">
        <f>IF(5 = Q107, L107 * -1, L107)</f>
        <v/>
      </c>
      <c r="AE107" s="20">
        <f>IF(5 = Q107, M107 * -1, M107)</f>
        <v/>
      </c>
      <c r="AF107" s="20">
        <f>IF(5 = Q107, N107 * -1, N107)</f>
        <v/>
      </c>
      <c r="AG107" s="20">
        <f>IF(5 = Q107, O107 * -1, O107)</f>
        <v/>
      </c>
    </row>
    <row r="108">
      <c r="A108" s="24" t="inlineStr">
        <is>
          <t>6500-0000</t>
        </is>
      </c>
      <c r="B108" s="18" t="inlineStr">
        <is>
          <t>R&amp;M - Keys &amp; Locks</t>
        </is>
      </c>
      <c r="C108" s="21" t="n">
        <v>0</v>
      </c>
      <c r="D108" s="21" t="n">
        <v>86.63</v>
      </c>
      <c r="E108" s="21" t="n">
        <v>484.69</v>
      </c>
      <c r="F108" s="21" t="n">
        <v>0</v>
      </c>
      <c r="G108" s="21" t="n">
        <v>0</v>
      </c>
      <c r="H108" s="21" t="n">
        <v>0</v>
      </c>
      <c r="I108" s="21" t="n">
        <v>64.29000000000001</v>
      </c>
      <c r="J108" s="21" t="n">
        <v>0</v>
      </c>
      <c r="K108" s="21" t="n">
        <v>0</v>
      </c>
      <c r="L108" s="21" t="n">
        <v>162.26</v>
      </c>
      <c r="M108" s="21" t="n">
        <v>0</v>
      </c>
      <c r="N108" s="21" t="n">
        <v>140.09</v>
      </c>
      <c r="O108" s="21" t="n">
        <v>937.96</v>
      </c>
      <c r="Q108" s="19" t="n">
        <v>5</v>
      </c>
      <c r="R108" s="18" t="inlineStr">
        <is>
          <t>Sunrise on the Rail</t>
        </is>
      </c>
      <c r="S108" s="18" t="inlineStr">
        <is>
          <t>c1453p006554</t>
        </is>
      </c>
      <c r="U108" s="20">
        <f>IF(5 = Q108, C108 * -1, C108)</f>
        <v/>
      </c>
      <c r="V108" s="20">
        <f>IF(5 = Q108, D108 * -1, D108)</f>
        <v/>
      </c>
      <c r="W108" s="20">
        <f>IF(5 = Q108, E108 * -1, E108)</f>
        <v/>
      </c>
      <c r="X108" s="20">
        <f>IF(5 = Q108, F108 * -1, F108)</f>
        <v/>
      </c>
      <c r="Y108" s="20">
        <f>IF(5 = Q108, G108 * -1, G108)</f>
        <v/>
      </c>
      <c r="Z108" s="20">
        <f>IF(5 = Q108, H108 * -1, H108)</f>
        <v/>
      </c>
      <c r="AA108" s="20">
        <f>IF(5 = Q108, I108 * -1, I108)</f>
        <v/>
      </c>
      <c r="AB108" s="20">
        <f>IF(5 = Q108, J108 * -1, J108)</f>
        <v/>
      </c>
      <c r="AC108" s="20">
        <f>IF(5 = Q108, K108 * -1, K108)</f>
        <v/>
      </c>
      <c r="AD108" s="20">
        <f>IF(5 = Q108, L108 * -1, L108)</f>
        <v/>
      </c>
      <c r="AE108" s="20">
        <f>IF(5 = Q108, M108 * -1, M108)</f>
        <v/>
      </c>
      <c r="AF108" s="20">
        <f>IF(5 = Q108, N108 * -1, N108)</f>
        <v/>
      </c>
      <c r="AG108" s="20">
        <f>IF(5 = Q108, O108 * -1, O108)</f>
        <v/>
      </c>
    </row>
    <row r="109">
      <c r="A109" s="24" t="inlineStr">
        <is>
          <t>6510-0000</t>
        </is>
      </c>
      <c r="B109" s="18" t="inlineStr">
        <is>
          <t>R&amp;M - Landscape</t>
        </is>
      </c>
      <c r="C109" s="21" t="n">
        <v>0</v>
      </c>
      <c r="D109" s="21" t="n">
        <v>0</v>
      </c>
      <c r="E109" s="21" t="n">
        <v>0</v>
      </c>
      <c r="F109" s="21" t="n">
        <v>0</v>
      </c>
      <c r="G109" s="21" t="n">
        <v>0</v>
      </c>
      <c r="H109" s="21" t="n">
        <v>0</v>
      </c>
      <c r="I109" s="21" t="n">
        <v>-161.59</v>
      </c>
      <c r="J109" s="21" t="n">
        <v>0</v>
      </c>
      <c r="K109" s="21" t="n">
        <v>0</v>
      </c>
      <c r="L109" s="21" t="n">
        <v>0</v>
      </c>
      <c r="M109" s="21" t="n">
        <v>0</v>
      </c>
      <c r="N109" s="21" t="n">
        <v>22.04</v>
      </c>
      <c r="O109" s="21" t="n">
        <v>-139.55</v>
      </c>
      <c r="Q109" s="19" t="n">
        <v>5</v>
      </c>
      <c r="R109" s="18" t="inlineStr">
        <is>
          <t>Sunrise on the Rail</t>
        </is>
      </c>
      <c r="S109" s="18" t="inlineStr">
        <is>
          <t>c1453p006554</t>
        </is>
      </c>
      <c r="U109" s="20">
        <f>IF(5 = Q109, C109 * -1, C109)</f>
        <v/>
      </c>
      <c r="V109" s="20">
        <f>IF(5 = Q109, D109 * -1, D109)</f>
        <v/>
      </c>
      <c r="W109" s="20">
        <f>IF(5 = Q109, E109 * -1, E109)</f>
        <v/>
      </c>
      <c r="X109" s="20">
        <f>IF(5 = Q109, F109 * -1, F109)</f>
        <v/>
      </c>
      <c r="Y109" s="20">
        <f>IF(5 = Q109, G109 * -1, G109)</f>
        <v/>
      </c>
      <c r="Z109" s="20">
        <f>IF(5 = Q109, H109 * -1, H109)</f>
        <v/>
      </c>
      <c r="AA109" s="20">
        <f>IF(5 = Q109, I109 * -1, I109)</f>
        <v/>
      </c>
      <c r="AB109" s="20">
        <f>IF(5 = Q109, J109 * -1, J109)</f>
        <v/>
      </c>
      <c r="AC109" s="20">
        <f>IF(5 = Q109, K109 * -1, K109)</f>
        <v/>
      </c>
      <c r="AD109" s="20">
        <f>IF(5 = Q109, L109 * -1, L109)</f>
        <v/>
      </c>
      <c r="AE109" s="20">
        <f>IF(5 = Q109, M109 * -1, M109)</f>
        <v/>
      </c>
      <c r="AF109" s="20">
        <f>IF(5 = Q109, N109 * -1, N109)</f>
        <v/>
      </c>
      <c r="AG109" s="20">
        <f>IF(5 = Q109, O109 * -1, O109)</f>
        <v/>
      </c>
    </row>
    <row r="110">
      <c r="A110" s="24" t="inlineStr">
        <is>
          <t>6510-0100</t>
        </is>
      </c>
      <c r="B110" s="18" t="inlineStr">
        <is>
          <t>R&amp;M - Landscape - Irrigation</t>
        </is>
      </c>
      <c r="C110" s="21" t="n">
        <v>0</v>
      </c>
      <c r="D110" s="21" t="n">
        <v>0</v>
      </c>
      <c r="E110" s="21" t="n">
        <v>0</v>
      </c>
      <c r="F110" s="21" t="n">
        <v>0</v>
      </c>
      <c r="G110" s="21" t="n">
        <v>0</v>
      </c>
      <c r="H110" s="21" t="n">
        <v>0</v>
      </c>
      <c r="I110" s="21" t="n">
        <v>0</v>
      </c>
      <c r="J110" s="21" t="n">
        <v>180</v>
      </c>
      <c r="K110" s="21" t="n">
        <v>144</v>
      </c>
      <c r="L110" s="21" t="n">
        <v>50</v>
      </c>
      <c r="M110" s="21" t="n">
        <v>0</v>
      </c>
      <c r="N110" s="21" t="n">
        <v>0</v>
      </c>
      <c r="O110" s="21" t="n">
        <v>374</v>
      </c>
      <c r="Q110" s="19" t="n">
        <v>5</v>
      </c>
      <c r="R110" s="18" t="inlineStr">
        <is>
          <t>Sunrise on the Rail</t>
        </is>
      </c>
      <c r="S110" s="18" t="inlineStr">
        <is>
          <t>c1453p006554</t>
        </is>
      </c>
      <c r="U110" s="20">
        <f>IF(5 = Q110, C110 * -1, C110)</f>
        <v/>
      </c>
      <c r="V110" s="20">
        <f>IF(5 = Q110, D110 * -1, D110)</f>
        <v/>
      </c>
      <c r="W110" s="20">
        <f>IF(5 = Q110, E110 * -1, E110)</f>
        <v/>
      </c>
      <c r="X110" s="20">
        <f>IF(5 = Q110, F110 * -1, F110)</f>
        <v/>
      </c>
      <c r="Y110" s="20">
        <f>IF(5 = Q110, G110 * -1, G110)</f>
        <v/>
      </c>
      <c r="Z110" s="20">
        <f>IF(5 = Q110, H110 * -1, H110)</f>
        <v/>
      </c>
      <c r="AA110" s="20">
        <f>IF(5 = Q110, I110 * -1, I110)</f>
        <v/>
      </c>
      <c r="AB110" s="20">
        <f>IF(5 = Q110, J110 * -1, J110)</f>
        <v/>
      </c>
      <c r="AC110" s="20">
        <f>IF(5 = Q110, K110 * -1, K110)</f>
        <v/>
      </c>
      <c r="AD110" s="20">
        <f>IF(5 = Q110, L110 * -1, L110)</f>
        <v/>
      </c>
      <c r="AE110" s="20">
        <f>IF(5 = Q110, M110 * -1, M110)</f>
        <v/>
      </c>
      <c r="AF110" s="20">
        <f>IF(5 = Q110, N110 * -1, N110)</f>
        <v/>
      </c>
      <c r="AG110" s="20">
        <f>IF(5 = Q110, O110 * -1, O110)</f>
        <v/>
      </c>
    </row>
    <row r="111">
      <c r="A111" s="24" t="inlineStr">
        <is>
          <t>6510-0200</t>
        </is>
      </c>
      <c r="B111" s="18" t="inlineStr">
        <is>
          <t>R&amp;M - Landscaping - Supplies</t>
        </is>
      </c>
      <c r="C111" s="21" t="n">
        <v>0</v>
      </c>
      <c r="D111" s="21" t="n">
        <v>0</v>
      </c>
      <c r="E111" s="21" t="n">
        <v>86.72</v>
      </c>
      <c r="F111" s="21" t="n">
        <v>0</v>
      </c>
      <c r="G111" s="21" t="n">
        <v>0</v>
      </c>
      <c r="H111" s="21" t="n">
        <v>0</v>
      </c>
      <c r="I111" s="21" t="n">
        <v>0</v>
      </c>
      <c r="J111" s="21" t="n">
        <v>0</v>
      </c>
      <c r="K111" s="21" t="n">
        <v>0</v>
      </c>
      <c r="L111" s="21" t="n">
        <v>0</v>
      </c>
      <c r="M111" s="21" t="n">
        <v>0</v>
      </c>
      <c r="N111" s="21" t="n">
        <v>40</v>
      </c>
      <c r="O111" s="21" t="n">
        <v>126.72</v>
      </c>
      <c r="Q111" s="19" t="n">
        <v>5</v>
      </c>
      <c r="R111" s="18" t="inlineStr">
        <is>
          <t>Sunrise on the Rail</t>
        </is>
      </c>
      <c r="S111" s="18" t="inlineStr">
        <is>
          <t>c1453p006554</t>
        </is>
      </c>
      <c r="U111" s="20">
        <f>IF(5 = Q111, C111 * -1, C111)</f>
        <v/>
      </c>
      <c r="V111" s="20">
        <f>IF(5 = Q111, D111 * -1, D111)</f>
        <v/>
      </c>
      <c r="W111" s="20">
        <f>IF(5 = Q111, E111 * -1, E111)</f>
        <v/>
      </c>
      <c r="X111" s="20">
        <f>IF(5 = Q111, F111 * -1, F111)</f>
        <v/>
      </c>
      <c r="Y111" s="20">
        <f>IF(5 = Q111, G111 * -1, G111)</f>
        <v/>
      </c>
      <c r="Z111" s="20">
        <f>IF(5 = Q111, H111 * -1, H111)</f>
        <v/>
      </c>
      <c r="AA111" s="20">
        <f>IF(5 = Q111, I111 * -1, I111)</f>
        <v/>
      </c>
      <c r="AB111" s="20">
        <f>IF(5 = Q111, J111 * -1, J111)</f>
        <v/>
      </c>
      <c r="AC111" s="20">
        <f>IF(5 = Q111, K111 * -1, K111)</f>
        <v/>
      </c>
      <c r="AD111" s="20">
        <f>IF(5 = Q111, L111 * -1, L111)</f>
        <v/>
      </c>
      <c r="AE111" s="20">
        <f>IF(5 = Q111, M111 * -1, M111)</f>
        <v/>
      </c>
      <c r="AF111" s="20">
        <f>IF(5 = Q111, N111 * -1, N111)</f>
        <v/>
      </c>
      <c r="AG111" s="20">
        <f>IF(5 = Q111, O111 * -1, O111)</f>
        <v/>
      </c>
    </row>
    <row r="112">
      <c r="A112" s="24" t="inlineStr">
        <is>
          <t>6520-0000</t>
        </is>
      </c>
      <c r="B112" s="18" t="inlineStr">
        <is>
          <t>R&amp;M - Lights, Fixtures, Light Bulbs</t>
        </is>
      </c>
      <c r="C112" s="21" t="n">
        <v>0</v>
      </c>
      <c r="D112" s="21" t="n">
        <v>0</v>
      </c>
      <c r="E112" s="21" t="n">
        <v>135.2</v>
      </c>
      <c r="F112" s="21" t="n">
        <v>0</v>
      </c>
      <c r="G112" s="21" t="n">
        <v>117.14</v>
      </c>
      <c r="H112" s="21" t="n">
        <v>0</v>
      </c>
      <c r="I112" s="21" t="n">
        <v>35.51</v>
      </c>
      <c r="J112" s="21" t="n">
        <v>0</v>
      </c>
      <c r="K112" s="21" t="n">
        <v>0</v>
      </c>
      <c r="L112" s="21" t="n">
        <v>0</v>
      </c>
      <c r="M112" s="21" t="n">
        <v>0</v>
      </c>
      <c r="N112" s="21" t="n">
        <v>0</v>
      </c>
      <c r="O112" s="21" t="n">
        <v>287.85</v>
      </c>
      <c r="Q112" s="19" t="n">
        <v>5</v>
      </c>
      <c r="R112" s="18" t="inlineStr">
        <is>
          <t>Sunrise on the Rail</t>
        </is>
      </c>
      <c r="S112" s="18" t="inlineStr">
        <is>
          <t>c1453p006554</t>
        </is>
      </c>
      <c r="U112" s="20">
        <f>IF(5 = Q112, C112 * -1, C112)</f>
        <v/>
      </c>
      <c r="V112" s="20">
        <f>IF(5 = Q112, D112 * -1, D112)</f>
        <v/>
      </c>
      <c r="W112" s="20">
        <f>IF(5 = Q112, E112 * -1, E112)</f>
        <v/>
      </c>
      <c r="X112" s="20">
        <f>IF(5 = Q112, F112 * -1, F112)</f>
        <v/>
      </c>
      <c r="Y112" s="20">
        <f>IF(5 = Q112, G112 * -1, G112)</f>
        <v/>
      </c>
      <c r="Z112" s="20">
        <f>IF(5 = Q112, H112 * -1, H112)</f>
        <v/>
      </c>
      <c r="AA112" s="20">
        <f>IF(5 = Q112, I112 * -1, I112)</f>
        <v/>
      </c>
      <c r="AB112" s="20">
        <f>IF(5 = Q112, J112 * -1, J112)</f>
        <v/>
      </c>
      <c r="AC112" s="20">
        <f>IF(5 = Q112, K112 * -1, K112)</f>
        <v/>
      </c>
      <c r="AD112" s="20">
        <f>IF(5 = Q112, L112 * -1, L112)</f>
        <v/>
      </c>
      <c r="AE112" s="20">
        <f>IF(5 = Q112, M112 * -1, M112)</f>
        <v/>
      </c>
      <c r="AF112" s="20">
        <f>IF(5 = Q112, N112 * -1, N112)</f>
        <v/>
      </c>
      <c r="AG112" s="20">
        <f>IF(5 = Q112, O112 * -1, O112)</f>
        <v/>
      </c>
    </row>
    <row r="113">
      <c r="A113" s="24" t="inlineStr">
        <is>
          <t>6530-0000</t>
        </is>
      </c>
      <c r="B113" s="18" t="inlineStr">
        <is>
          <t>R&amp;M - Painting</t>
        </is>
      </c>
      <c r="C113" s="21" t="n">
        <v>0</v>
      </c>
      <c r="D113" s="21" t="n">
        <v>0</v>
      </c>
      <c r="E113" s="21" t="n">
        <v>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164.13</v>
      </c>
      <c r="N113" s="21" t="n">
        <v>0</v>
      </c>
      <c r="O113" s="21" t="n">
        <v>164.13</v>
      </c>
      <c r="Q113" s="19" t="n">
        <v>5</v>
      </c>
      <c r="R113" s="18" t="inlineStr">
        <is>
          <t>Sunrise on the Rail</t>
        </is>
      </c>
      <c r="S113" s="18" t="inlineStr">
        <is>
          <t>c1453p006554</t>
        </is>
      </c>
      <c r="U113" s="20">
        <f>IF(5 = Q113, C113 * -1, C113)</f>
        <v/>
      </c>
      <c r="V113" s="20">
        <f>IF(5 = Q113, D113 * -1, D113)</f>
        <v/>
      </c>
      <c r="W113" s="20">
        <f>IF(5 = Q113, E113 * -1, E113)</f>
        <v/>
      </c>
      <c r="X113" s="20">
        <f>IF(5 = Q113, F113 * -1, F113)</f>
        <v/>
      </c>
      <c r="Y113" s="20">
        <f>IF(5 = Q113, G113 * -1, G113)</f>
        <v/>
      </c>
      <c r="Z113" s="20">
        <f>IF(5 = Q113, H113 * -1, H113)</f>
        <v/>
      </c>
      <c r="AA113" s="20">
        <f>IF(5 = Q113, I113 * -1, I113)</f>
        <v/>
      </c>
      <c r="AB113" s="20">
        <f>IF(5 = Q113, J113 * -1, J113)</f>
        <v/>
      </c>
      <c r="AC113" s="20">
        <f>IF(5 = Q113, K113 * -1, K113)</f>
        <v/>
      </c>
      <c r="AD113" s="20">
        <f>IF(5 = Q113, L113 * -1, L113)</f>
        <v/>
      </c>
      <c r="AE113" s="20">
        <f>IF(5 = Q113, M113 * -1, M113)</f>
        <v/>
      </c>
      <c r="AF113" s="20">
        <f>IF(5 = Q113, N113 * -1, N113)</f>
        <v/>
      </c>
      <c r="AG113" s="20">
        <f>IF(5 = Q113, O113 * -1, O113)</f>
        <v/>
      </c>
    </row>
    <row r="114">
      <c r="A114" s="24" t="inlineStr">
        <is>
          <t>6540-0000</t>
        </is>
      </c>
      <c r="B114" s="18" t="inlineStr">
        <is>
          <t>R&amp;M - Plumbing</t>
        </is>
      </c>
      <c r="C114" s="21" t="n">
        <v>353.79</v>
      </c>
      <c r="D114" s="21" t="n">
        <v>164.31</v>
      </c>
      <c r="E114" s="21" t="n">
        <v>524.87</v>
      </c>
      <c r="F114" s="21" t="n">
        <v>-155.73</v>
      </c>
      <c r="G114" s="21" t="n">
        <v>609</v>
      </c>
      <c r="H114" s="21" t="n">
        <v>44.18</v>
      </c>
      <c r="I114" s="21" t="n">
        <v>415.07</v>
      </c>
      <c r="J114" s="21" t="n">
        <v>386.38</v>
      </c>
      <c r="K114" s="21" t="n">
        <v>526.45</v>
      </c>
      <c r="L114" s="21" t="n">
        <v>504.85</v>
      </c>
      <c r="M114" s="21" t="n">
        <v>77.19</v>
      </c>
      <c r="N114" s="21" t="n">
        <v>495.44</v>
      </c>
      <c r="O114" s="21" t="n">
        <v>3945.8</v>
      </c>
      <c r="Q114" s="19" t="n">
        <v>5</v>
      </c>
      <c r="R114" s="18" t="inlineStr">
        <is>
          <t>Sunrise on the Rail</t>
        </is>
      </c>
      <c r="S114" s="18" t="inlineStr">
        <is>
          <t>c1453p006554</t>
        </is>
      </c>
      <c r="U114" s="20">
        <f>IF(5 = Q114, C114 * -1, C114)</f>
        <v/>
      </c>
      <c r="V114" s="20">
        <f>IF(5 = Q114, D114 * -1, D114)</f>
        <v/>
      </c>
      <c r="W114" s="20">
        <f>IF(5 = Q114, E114 * -1, E114)</f>
        <v/>
      </c>
      <c r="X114" s="20">
        <f>IF(5 = Q114, F114 * -1, F114)</f>
        <v/>
      </c>
      <c r="Y114" s="20">
        <f>IF(5 = Q114, G114 * -1, G114)</f>
        <v/>
      </c>
      <c r="Z114" s="20">
        <f>IF(5 = Q114, H114 * -1, H114)</f>
        <v/>
      </c>
      <c r="AA114" s="20">
        <f>IF(5 = Q114, I114 * -1, I114)</f>
        <v/>
      </c>
      <c r="AB114" s="20">
        <f>IF(5 = Q114, J114 * -1, J114)</f>
        <v/>
      </c>
      <c r="AC114" s="20">
        <f>IF(5 = Q114, K114 * -1, K114)</f>
        <v/>
      </c>
      <c r="AD114" s="20">
        <f>IF(5 = Q114, L114 * -1, L114)</f>
        <v/>
      </c>
      <c r="AE114" s="20">
        <f>IF(5 = Q114, M114 * -1, M114)</f>
        <v/>
      </c>
      <c r="AF114" s="20">
        <f>IF(5 = Q114, N114 * -1, N114)</f>
        <v/>
      </c>
      <c r="AG114" s="20">
        <f>IF(5 = Q114, O114 * -1, O114)</f>
        <v/>
      </c>
    </row>
    <row r="115">
      <c r="A115" s="24" t="inlineStr">
        <is>
          <t>6545-0000</t>
        </is>
      </c>
      <c r="B115" s="18" t="inlineStr">
        <is>
          <t>R&amp;M - Pools/Spa/Pond/Fountain</t>
        </is>
      </c>
      <c r="C115" s="21" t="n">
        <v>339.2</v>
      </c>
      <c r="D115" s="21" t="n">
        <v>394</v>
      </c>
      <c r="E115" s="21" t="n">
        <v>135</v>
      </c>
      <c r="F115" s="21" t="n">
        <v>0</v>
      </c>
      <c r="G115" s="21" t="n">
        <v>0</v>
      </c>
      <c r="H115" s="21" t="n">
        <v>128.99</v>
      </c>
      <c r="I115" s="21" t="n">
        <v>64.5</v>
      </c>
      <c r="J115" s="21" t="n">
        <v>111.97</v>
      </c>
      <c r="K115" s="21" t="n">
        <v>0</v>
      </c>
      <c r="L115" s="21" t="n">
        <v>1345.02</v>
      </c>
      <c r="M115" s="21" t="n">
        <v>80.75</v>
      </c>
      <c r="N115" s="21" t="n">
        <v>656.65</v>
      </c>
      <c r="O115" s="21" t="n">
        <v>3256.08</v>
      </c>
      <c r="Q115" s="19" t="n">
        <v>5</v>
      </c>
      <c r="R115" s="18" t="inlineStr">
        <is>
          <t>Sunrise on the Rail</t>
        </is>
      </c>
      <c r="S115" s="18" t="inlineStr">
        <is>
          <t>c1453p006554</t>
        </is>
      </c>
      <c r="U115" s="20">
        <f>IF(5 = Q115, C115 * -1, C115)</f>
        <v/>
      </c>
      <c r="V115" s="20">
        <f>IF(5 = Q115, D115 * -1, D115)</f>
        <v/>
      </c>
      <c r="W115" s="20">
        <f>IF(5 = Q115, E115 * -1, E115)</f>
        <v/>
      </c>
      <c r="X115" s="20">
        <f>IF(5 = Q115, F115 * -1, F115)</f>
        <v/>
      </c>
      <c r="Y115" s="20">
        <f>IF(5 = Q115, G115 * -1, G115)</f>
        <v/>
      </c>
      <c r="Z115" s="20">
        <f>IF(5 = Q115, H115 * -1, H115)</f>
        <v/>
      </c>
      <c r="AA115" s="20">
        <f>IF(5 = Q115, I115 * -1, I115)</f>
        <v/>
      </c>
      <c r="AB115" s="20">
        <f>IF(5 = Q115, J115 * -1, J115)</f>
        <v/>
      </c>
      <c r="AC115" s="20">
        <f>IF(5 = Q115, K115 * -1, K115)</f>
        <v/>
      </c>
      <c r="AD115" s="20">
        <f>IF(5 = Q115, L115 * -1, L115)</f>
        <v/>
      </c>
      <c r="AE115" s="20">
        <f>IF(5 = Q115, M115 * -1, M115)</f>
        <v/>
      </c>
      <c r="AF115" s="20">
        <f>IF(5 = Q115, N115 * -1, N115)</f>
        <v/>
      </c>
      <c r="AG115" s="20">
        <f>IF(5 = Q115, O115 * -1, O115)</f>
        <v/>
      </c>
    </row>
    <row r="116">
      <c r="A116" s="24" t="inlineStr">
        <is>
          <t>6550-0000</t>
        </is>
      </c>
      <c r="B116" s="18" t="inlineStr">
        <is>
          <t>R&amp;M - Recreation/Fitness</t>
        </is>
      </c>
      <c r="C116" s="21" t="n">
        <v>0</v>
      </c>
      <c r="D116" s="21" t="n">
        <v>0</v>
      </c>
      <c r="E116" s="21" t="n">
        <v>194</v>
      </c>
      <c r="F116" s="21" t="n">
        <v>0</v>
      </c>
      <c r="G116" s="21" t="n">
        <v>0</v>
      </c>
      <c r="H116" s="21" t="n">
        <v>149</v>
      </c>
      <c r="I116" s="21" t="n">
        <v>0</v>
      </c>
      <c r="J116" s="21" t="n">
        <v>149</v>
      </c>
      <c r="K116" s="21" t="n">
        <v>0</v>
      </c>
      <c r="L116" s="21" t="n">
        <v>0</v>
      </c>
      <c r="M116" s="21" t="n">
        <v>0</v>
      </c>
      <c r="N116" s="21" t="n">
        <v>0</v>
      </c>
      <c r="O116" s="21" t="n">
        <v>492</v>
      </c>
      <c r="Q116" s="19" t="n">
        <v>5</v>
      </c>
      <c r="R116" s="18" t="inlineStr">
        <is>
          <t>Sunrise on the Rail</t>
        </is>
      </c>
      <c r="S116" s="18" t="inlineStr">
        <is>
          <t>c1453p006554</t>
        </is>
      </c>
      <c r="U116" s="20">
        <f>IF(5 = Q116, C116 * -1, C116)</f>
        <v/>
      </c>
      <c r="V116" s="20">
        <f>IF(5 = Q116, D116 * -1, D116)</f>
        <v/>
      </c>
      <c r="W116" s="20">
        <f>IF(5 = Q116, E116 * -1, E116)</f>
        <v/>
      </c>
      <c r="X116" s="20">
        <f>IF(5 = Q116, F116 * -1, F116)</f>
        <v/>
      </c>
      <c r="Y116" s="20">
        <f>IF(5 = Q116, G116 * -1, G116)</f>
        <v/>
      </c>
      <c r="Z116" s="20">
        <f>IF(5 = Q116, H116 * -1, H116)</f>
        <v/>
      </c>
      <c r="AA116" s="20">
        <f>IF(5 = Q116, I116 * -1, I116)</f>
        <v/>
      </c>
      <c r="AB116" s="20">
        <f>IF(5 = Q116, J116 * -1, J116)</f>
        <v/>
      </c>
      <c r="AC116" s="20">
        <f>IF(5 = Q116, K116 * -1, K116)</f>
        <v/>
      </c>
      <c r="AD116" s="20">
        <f>IF(5 = Q116, L116 * -1, L116)</f>
        <v/>
      </c>
      <c r="AE116" s="20">
        <f>IF(5 = Q116, M116 * -1, M116)</f>
        <v/>
      </c>
      <c r="AF116" s="20">
        <f>IF(5 = Q116, N116 * -1, N116)</f>
        <v/>
      </c>
      <c r="AG116" s="20">
        <f>IF(5 = Q116, O116 * -1, O116)</f>
        <v/>
      </c>
    </row>
    <row r="117">
      <c r="A117" s="24" t="inlineStr">
        <is>
          <t>6570-0000</t>
        </is>
      </c>
      <c r="B117" s="18" t="inlineStr">
        <is>
          <t>R&amp;M - Supplies</t>
        </is>
      </c>
      <c r="C117" s="21" t="n">
        <v>68.8</v>
      </c>
      <c r="D117" s="21" t="n">
        <v>25.15</v>
      </c>
      <c r="E117" s="21" t="n">
        <v>49.47</v>
      </c>
      <c r="F117" s="21" t="n">
        <v>154.36</v>
      </c>
      <c r="G117" s="21" t="n">
        <v>0</v>
      </c>
      <c r="H117" s="21" t="n">
        <v>0</v>
      </c>
      <c r="I117" s="21" t="n">
        <v>10.85</v>
      </c>
      <c r="J117" s="21" t="n">
        <v>104.48</v>
      </c>
      <c r="K117" s="21" t="n">
        <v>0</v>
      </c>
      <c r="L117" s="21" t="n">
        <v>0</v>
      </c>
      <c r="M117" s="21" t="n">
        <v>226.57</v>
      </c>
      <c r="N117" s="21" t="n">
        <v>0</v>
      </c>
      <c r="O117" s="21" t="n">
        <v>639.6799999999999</v>
      </c>
      <c r="Q117" s="19" t="n">
        <v>5</v>
      </c>
      <c r="R117" s="18" t="inlineStr">
        <is>
          <t>Sunrise on the Rail</t>
        </is>
      </c>
      <c r="S117" s="18" t="inlineStr">
        <is>
          <t>c1453p006554</t>
        </is>
      </c>
      <c r="U117" s="20">
        <f>IF(5 = Q117, C117 * -1, C117)</f>
        <v/>
      </c>
      <c r="V117" s="20">
        <f>IF(5 = Q117, D117 * -1, D117)</f>
        <v/>
      </c>
      <c r="W117" s="20">
        <f>IF(5 = Q117, E117 * -1, E117)</f>
        <v/>
      </c>
      <c r="X117" s="20">
        <f>IF(5 = Q117, F117 * -1, F117)</f>
        <v/>
      </c>
      <c r="Y117" s="20">
        <f>IF(5 = Q117, G117 * -1, G117)</f>
        <v/>
      </c>
      <c r="Z117" s="20">
        <f>IF(5 = Q117, H117 * -1, H117)</f>
        <v/>
      </c>
      <c r="AA117" s="20">
        <f>IF(5 = Q117, I117 * -1, I117)</f>
        <v/>
      </c>
      <c r="AB117" s="20">
        <f>IF(5 = Q117, J117 * -1, J117)</f>
        <v/>
      </c>
      <c r="AC117" s="20">
        <f>IF(5 = Q117, K117 * -1, K117)</f>
        <v/>
      </c>
      <c r="AD117" s="20">
        <f>IF(5 = Q117, L117 * -1, L117)</f>
        <v/>
      </c>
      <c r="AE117" s="20">
        <f>IF(5 = Q117, M117 * -1, M117)</f>
        <v/>
      </c>
      <c r="AF117" s="20">
        <f>IF(5 = Q117, N117 * -1, N117)</f>
        <v/>
      </c>
      <c r="AG117" s="20">
        <f>IF(5 = Q117, O117 * -1, O117)</f>
        <v/>
      </c>
    </row>
    <row r="118">
      <c r="A118" s="24" t="inlineStr">
        <is>
          <t>6575-0000</t>
        </is>
      </c>
      <c r="B118" s="18" t="inlineStr">
        <is>
          <t>R&amp;M - Tool Replacement</t>
        </is>
      </c>
      <c r="C118" s="21" t="n">
        <v>35.31</v>
      </c>
      <c r="D118" s="21" t="n">
        <v>0</v>
      </c>
      <c r="E118" s="21" t="n">
        <v>157.48</v>
      </c>
      <c r="F118" s="21" t="n">
        <v>0</v>
      </c>
      <c r="G118" s="21" t="n">
        <v>0</v>
      </c>
      <c r="H118" s="21" t="n">
        <v>0</v>
      </c>
      <c r="I118" s="21" t="n">
        <v>-7.5</v>
      </c>
      <c r="J118" s="21" t="n">
        <v>0</v>
      </c>
      <c r="K118" s="21" t="n">
        <v>0</v>
      </c>
      <c r="L118" s="21" t="n">
        <v>0</v>
      </c>
      <c r="M118" s="21" t="n">
        <v>0</v>
      </c>
      <c r="N118" s="21" t="n">
        <v>0</v>
      </c>
      <c r="O118" s="21" t="n">
        <v>185.29</v>
      </c>
      <c r="Q118" s="19" t="n">
        <v>5</v>
      </c>
      <c r="R118" s="18" t="inlineStr">
        <is>
          <t>Sunrise on the Rail</t>
        </is>
      </c>
      <c r="S118" s="18" t="inlineStr">
        <is>
          <t>c1453p006554</t>
        </is>
      </c>
      <c r="U118" s="20">
        <f>IF(5 = Q118, C118 * -1, C118)</f>
        <v/>
      </c>
      <c r="V118" s="20">
        <f>IF(5 = Q118, D118 * -1, D118)</f>
        <v/>
      </c>
      <c r="W118" s="20">
        <f>IF(5 = Q118, E118 * -1, E118)</f>
        <v/>
      </c>
      <c r="X118" s="20">
        <f>IF(5 = Q118, F118 * -1, F118)</f>
        <v/>
      </c>
      <c r="Y118" s="20">
        <f>IF(5 = Q118, G118 * -1, G118)</f>
        <v/>
      </c>
      <c r="Z118" s="20">
        <f>IF(5 = Q118, H118 * -1, H118)</f>
        <v/>
      </c>
      <c r="AA118" s="20">
        <f>IF(5 = Q118, I118 * -1, I118)</f>
        <v/>
      </c>
      <c r="AB118" s="20">
        <f>IF(5 = Q118, J118 * -1, J118)</f>
        <v/>
      </c>
      <c r="AC118" s="20">
        <f>IF(5 = Q118, K118 * -1, K118)</f>
        <v/>
      </c>
      <c r="AD118" s="20">
        <f>IF(5 = Q118, L118 * -1, L118)</f>
        <v/>
      </c>
      <c r="AE118" s="20">
        <f>IF(5 = Q118, M118 * -1, M118)</f>
        <v/>
      </c>
      <c r="AF118" s="20">
        <f>IF(5 = Q118, N118 * -1, N118)</f>
        <v/>
      </c>
      <c r="AG118" s="20">
        <f>IF(5 = Q118, O118 * -1, O118)</f>
        <v/>
      </c>
    </row>
    <row r="119">
      <c r="B119" s="16" t="inlineStr">
        <is>
          <t>Repairs &amp; Maintenance</t>
        </is>
      </c>
      <c r="C119" s="15">
        <f>IF(5 = Q119, U119 * -1, U119)</f>
        <v/>
      </c>
      <c r="D119" s="15">
        <f>IF(5 = Q119, V119 * -1, V119)</f>
        <v/>
      </c>
      <c r="E119" s="15">
        <f>IF(5 = Q119, W119 * -1, W119)</f>
        <v/>
      </c>
      <c r="F119" s="15">
        <f>IF(5 = Q119, X119 * -1, X119)</f>
        <v/>
      </c>
      <c r="G119" s="15">
        <f>IF(5 = Q119, Y119 * -1, Y119)</f>
        <v/>
      </c>
      <c r="H119" s="15">
        <f>IF(5 = Q119, Z119 * -1, Z119)</f>
        <v/>
      </c>
      <c r="I119" s="15">
        <f>IF(5 = Q119, AA119 * -1, AA119)</f>
        <v/>
      </c>
      <c r="J119" s="15">
        <f>IF(5 = Q119, AB119 * -1, AB119)</f>
        <v/>
      </c>
      <c r="K119" s="15">
        <f>IF(5 = Q119, AC119 * -1, AC119)</f>
        <v/>
      </c>
      <c r="L119" s="15">
        <f>IF(5 = Q119, AD119 * -1, AD119)</f>
        <v/>
      </c>
      <c r="M119" s="15">
        <f>IF(5 = Q119, AE119 * -1, AE119)</f>
        <v/>
      </c>
      <c r="N119" s="15">
        <f>IF(5 = Q119, AF119 * -1, AF119)</f>
        <v/>
      </c>
      <c r="O119" s="15">
        <f>IF(5 = Q119, AG119 * -1, AG119)</f>
        <v/>
      </c>
      <c r="Q119" s="13" t="n">
        <v>5</v>
      </c>
      <c r="R119" s="12">
        <f>R118</f>
        <v/>
      </c>
      <c r="S119" s="12">
        <f>S118</f>
        <v/>
      </c>
      <c r="T119" s="13">
        <f>T118</f>
        <v/>
      </c>
      <c r="U119" s="14">
        <f>SUM(U98:U118)</f>
        <v/>
      </c>
      <c r="V119" s="14">
        <f>SUM(V98:V118)</f>
        <v/>
      </c>
      <c r="W119" s="14">
        <f>SUM(W98:W118)</f>
        <v/>
      </c>
      <c r="X119" s="14">
        <f>SUM(X98:X118)</f>
        <v/>
      </c>
      <c r="Y119" s="14">
        <f>SUM(Y98:Y118)</f>
        <v/>
      </c>
      <c r="Z119" s="14">
        <f>SUM(Z98:Z118)</f>
        <v/>
      </c>
      <c r="AA119" s="14">
        <f>SUM(AA98:AA118)</f>
        <v/>
      </c>
      <c r="AB119" s="14">
        <f>SUM(AB98:AB118)</f>
        <v/>
      </c>
      <c r="AC119" s="14">
        <f>SUM(AC98:AC118)</f>
        <v/>
      </c>
      <c r="AD119" s="14">
        <f>SUM(AD98:AD118)</f>
        <v/>
      </c>
      <c r="AE119" s="14">
        <f>SUM(AE98:AE118)</f>
        <v/>
      </c>
      <c r="AF119" s="14">
        <f>SUM(AF98:AF118)</f>
        <v/>
      </c>
      <c r="AG119" s="14">
        <f>SUM(AG98:AG118)</f>
        <v/>
      </c>
    </row>
    <row r="121">
      <c r="A121" s="22" t="inlineStr">
        <is>
          <t>Make Ready</t>
        </is>
      </c>
      <c r="B121" s="22" t="n"/>
      <c r="C121" s="22" t="n"/>
      <c r="D121" s="22" t="n"/>
      <c r="E121" s="22" t="n"/>
      <c r="F121" s="22" t="n"/>
      <c r="G121" s="22" t="n"/>
      <c r="H121" s="22" t="n"/>
      <c r="I121" s="22" t="n"/>
      <c r="J121" s="22" t="n"/>
      <c r="K121" s="22" t="n"/>
      <c r="L121" s="22" t="n"/>
      <c r="M121" s="22" t="n"/>
      <c r="N121" s="22" t="n"/>
      <c r="O121" s="22" t="n"/>
    </row>
    <row r="122">
      <c r="A122" s="24" t="inlineStr">
        <is>
          <t>6630-0000</t>
        </is>
      </c>
      <c r="B122" s="18" t="inlineStr">
        <is>
          <t>Interior Repairs</t>
        </is>
      </c>
      <c r="C122" s="21" t="n">
        <v>0</v>
      </c>
      <c r="D122" s="21" t="n">
        <v>0</v>
      </c>
      <c r="E122" s="21" t="n">
        <v>122.7</v>
      </c>
      <c r="F122" s="21" t="n">
        <v>0</v>
      </c>
      <c r="G122" s="21" t="n">
        <v>0</v>
      </c>
      <c r="H122" s="21" t="n">
        <v>0</v>
      </c>
      <c r="I122" s="21" t="n">
        <v>0</v>
      </c>
      <c r="J122" s="21" t="n">
        <v>0</v>
      </c>
      <c r="K122" s="21" t="n">
        <v>0</v>
      </c>
      <c r="L122" s="21" t="n">
        <v>0</v>
      </c>
      <c r="M122" s="21" t="n">
        <v>0</v>
      </c>
      <c r="N122" s="21" t="n">
        <v>0</v>
      </c>
      <c r="O122" s="21" t="n">
        <v>122.7</v>
      </c>
      <c r="Q122" s="19" t="n">
        <v>5</v>
      </c>
      <c r="R122" s="18" t="inlineStr">
        <is>
          <t>Sunrise on the Rail</t>
        </is>
      </c>
      <c r="S122" s="18" t="inlineStr">
        <is>
          <t>c1453p006554</t>
        </is>
      </c>
      <c r="U122" s="20">
        <f>IF(5 = Q122, C122 * -1, C122)</f>
        <v/>
      </c>
      <c r="V122" s="20">
        <f>IF(5 = Q122, D122 * -1, D122)</f>
        <v/>
      </c>
      <c r="W122" s="20">
        <f>IF(5 = Q122, E122 * -1, E122)</f>
        <v/>
      </c>
      <c r="X122" s="20">
        <f>IF(5 = Q122, F122 * -1, F122)</f>
        <v/>
      </c>
      <c r="Y122" s="20">
        <f>IF(5 = Q122, G122 * -1, G122)</f>
        <v/>
      </c>
      <c r="Z122" s="20">
        <f>IF(5 = Q122, H122 * -1, H122)</f>
        <v/>
      </c>
      <c r="AA122" s="20">
        <f>IF(5 = Q122, I122 * -1, I122)</f>
        <v/>
      </c>
      <c r="AB122" s="20">
        <f>IF(5 = Q122, J122 * -1, J122)</f>
        <v/>
      </c>
      <c r="AC122" s="20">
        <f>IF(5 = Q122, K122 * -1, K122)</f>
        <v/>
      </c>
      <c r="AD122" s="20">
        <f>IF(5 = Q122, L122 * -1, L122)</f>
        <v/>
      </c>
      <c r="AE122" s="20">
        <f>IF(5 = Q122, M122 * -1, M122)</f>
        <v/>
      </c>
      <c r="AF122" s="20">
        <f>IF(5 = Q122, N122 * -1, N122)</f>
        <v/>
      </c>
      <c r="AG122" s="20">
        <f>IF(5 = Q122, O122 * -1, O122)</f>
        <v/>
      </c>
    </row>
    <row r="123">
      <c r="A123" s="24" t="inlineStr">
        <is>
          <t>6610-0000</t>
        </is>
      </c>
      <c r="B123" s="18" t="inlineStr">
        <is>
          <t>Carpet Cleaning &amp; Repair</t>
        </is>
      </c>
      <c r="C123" s="21" t="n">
        <v>57.5</v>
      </c>
      <c r="D123" s="21" t="n">
        <v>135</v>
      </c>
      <c r="E123" s="21" t="n">
        <v>164.75</v>
      </c>
      <c r="F123" s="21" t="n">
        <v>135</v>
      </c>
      <c r="G123" s="21" t="n">
        <v>0</v>
      </c>
      <c r="H123" s="21" t="n">
        <v>0</v>
      </c>
      <c r="I123" s="21" t="n">
        <v>0</v>
      </c>
      <c r="J123" s="21" t="n">
        <v>195</v>
      </c>
      <c r="K123" s="21" t="n">
        <v>0</v>
      </c>
      <c r="L123" s="21" t="n">
        <v>410</v>
      </c>
      <c r="M123" s="21" t="n">
        <v>0</v>
      </c>
      <c r="N123" s="21" t="n">
        <v>0</v>
      </c>
      <c r="O123" s="21" t="n">
        <v>1097.25</v>
      </c>
      <c r="Q123" s="19" t="n">
        <v>5</v>
      </c>
      <c r="R123" s="18" t="inlineStr">
        <is>
          <t>Sunrise on the Rail</t>
        </is>
      </c>
      <c r="S123" s="18" t="inlineStr">
        <is>
          <t>c1453p006554</t>
        </is>
      </c>
      <c r="U123" s="20">
        <f>IF(5 = Q123, C123 * -1, C123)</f>
        <v/>
      </c>
      <c r="V123" s="20">
        <f>IF(5 = Q123, D123 * -1, D123)</f>
        <v/>
      </c>
      <c r="W123" s="20">
        <f>IF(5 = Q123, E123 * -1, E123)</f>
        <v/>
      </c>
      <c r="X123" s="20">
        <f>IF(5 = Q123, F123 * -1, F123)</f>
        <v/>
      </c>
      <c r="Y123" s="20">
        <f>IF(5 = Q123, G123 * -1, G123)</f>
        <v/>
      </c>
      <c r="Z123" s="20">
        <f>IF(5 = Q123, H123 * -1, H123)</f>
        <v/>
      </c>
      <c r="AA123" s="20">
        <f>IF(5 = Q123, I123 * -1, I123)</f>
        <v/>
      </c>
      <c r="AB123" s="20">
        <f>IF(5 = Q123, J123 * -1, J123)</f>
        <v/>
      </c>
      <c r="AC123" s="20">
        <f>IF(5 = Q123, K123 * -1, K123)</f>
        <v/>
      </c>
      <c r="AD123" s="20">
        <f>IF(5 = Q123, L123 * -1, L123)</f>
        <v/>
      </c>
      <c r="AE123" s="20">
        <f>IF(5 = Q123, M123 * -1, M123)</f>
        <v/>
      </c>
      <c r="AF123" s="20">
        <f>IF(5 = Q123, N123 * -1, N123)</f>
        <v/>
      </c>
      <c r="AG123" s="20">
        <f>IF(5 = Q123, O123 * -1, O123)</f>
        <v/>
      </c>
    </row>
    <row r="124">
      <c r="A124" s="24" t="inlineStr">
        <is>
          <t>6615-0000</t>
        </is>
      </c>
      <c r="B124" s="18" t="inlineStr">
        <is>
          <t>Cleaning</t>
        </is>
      </c>
      <c r="C124" s="21" t="n">
        <v>0</v>
      </c>
      <c r="D124" s="21" t="n">
        <v>805</v>
      </c>
      <c r="E124" s="21" t="n">
        <v>885</v>
      </c>
      <c r="F124" s="21" t="n">
        <v>185</v>
      </c>
      <c r="G124" s="21" t="n">
        <v>0</v>
      </c>
      <c r="H124" s="21" t="n">
        <v>0</v>
      </c>
      <c r="I124" s="21" t="n">
        <v>130</v>
      </c>
      <c r="J124" s="21" t="n">
        <v>0</v>
      </c>
      <c r="K124" s="21" t="n">
        <v>340</v>
      </c>
      <c r="L124" s="21" t="n">
        <v>360</v>
      </c>
      <c r="M124" s="21" t="n">
        <v>0</v>
      </c>
      <c r="N124" s="21" t="n">
        <v>80</v>
      </c>
      <c r="O124" s="21" t="n">
        <v>2785</v>
      </c>
      <c r="Q124" s="19" t="n">
        <v>5</v>
      </c>
      <c r="R124" s="18" t="inlineStr">
        <is>
          <t>Sunrise on the Rail</t>
        </is>
      </c>
      <c r="S124" s="18" t="inlineStr">
        <is>
          <t>c1453p006554</t>
        </is>
      </c>
      <c r="U124" s="20">
        <f>IF(5 = Q124, C124 * -1, C124)</f>
        <v/>
      </c>
      <c r="V124" s="20">
        <f>IF(5 = Q124, D124 * -1, D124)</f>
        <v/>
      </c>
      <c r="W124" s="20">
        <f>IF(5 = Q124, E124 * -1, E124)</f>
        <v/>
      </c>
      <c r="X124" s="20">
        <f>IF(5 = Q124, F124 * -1, F124)</f>
        <v/>
      </c>
      <c r="Y124" s="20">
        <f>IF(5 = Q124, G124 * -1, G124)</f>
        <v/>
      </c>
      <c r="Z124" s="20">
        <f>IF(5 = Q124, H124 * -1, H124)</f>
        <v/>
      </c>
      <c r="AA124" s="20">
        <f>IF(5 = Q124, I124 * -1, I124)</f>
        <v/>
      </c>
      <c r="AB124" s="20">
        <f>IF(5 = Q124, J124 * -1, J124)</f>
        <v/>
      </c>
      <c r="AC124" s="20">
        <f>IF(5 = Q124, K124 * -1, K124)</f>
        <v/>
      </c>
      <c r="AD124" s="20">
        <f>IF(5 = Q124, L124 * -1, L124)</f>
        <v/>
      </c>
      <c r="AE124" s="20">
        <f>IF(5 = Q124, M124 * -1, M124)</f>
        <v/>
      </c>
      <c r="AF124" s="20">
        <f>IF(5 = Q124, N124 * -1, N124)</f>
        <v/>
      </c>
      <c r="AG124" s="20">
        <f>IF(5 = Q124, O124 * -1, O124)</f>
        <v/>
      </c>
    </row>
    <row r="125">
      <c r="A125" s="24" t="inlineStr">
        <is>
          <t>6655-0000</t>
        </is>
      </c>
      <c r="B125" s="18" t="inlineStr">
        <is>
          <t>Cleaning Supplies</t>
        </is>
      </c>
      <c r="C125" s="21" t="n">
        <v>245.99</v>
      </c>
      <c r="D125" s="21" t="n">
        <v>118.75</v>
      </c>
      <c r="E125" s="21" t="n">
        <v>168.88</v>
      </c>
      <c r="F125" s="21" t="n">
        <v>76.90000000000001</v>
      </c>
      <c r="G125" s="21" t="n">
        <v>0</v>
      </c>
      <c r="H125" s="21" t="n">
        <v>0</v>
      </c>
      <c r="I125" s="21" t="n">
        <v>18.07</v>
      </c>
      <c r="J125" s="21" t="n">
        <v>0</v>
      </c>
      <c r="K125" s="21" t="n">
        <v>109.92</v>
      </c>
      <c r="L125" s="21" t="n">
        <v>0</v>
      </c>
      <c r="M125" s="21" t="n">
        <v>278.34</v>
      </c>
      <c r="N125" s="21" t="n">
        <v>25.51</v>
      </c>
      <c r="O125" s="21" t="n">
        <v>1042.36</v>
      </c>
      <c r="Q125" s="19" t="n">
        <v>5</v>
      </c>
      <c r="R125" s="18" t="inlineStr">
        <is>
          <t>Sunrise on the Rail</t>
        </is>
      </c>
      <c r="S125" s="18" t="inlineStr">
        <is>
          <t>c1453p006554</t>
        </is>
      </c>
      <c r="U125" s="20">
        <f>IF(5 = Q125, C125 * -1, C125)</f>
        <v/>
      </c>
      <c r="V125" s="20">
        <f>IF(5 = Q125, D125 * -1, D125)</f>
        <v/>
      </c>
      <c r="W125" s="20">
        <f>IF(5 = Q125, E125 * -1, E125)</f>
        <v/>
      </c>
      <c r="X125" s="20">
        <f>IF(5 = Q125, F125 * -1, F125)</f>
        <v/>
      </c>
      <c r="Y125" s="20">
        <f>IF(5 = Q125, G125 * -1, G125)</f>
        <v/>
      </c>
      <c r="Z125" s="20">
        <f>IF(5 = Q125, H125 * -1, H125)</f>
        <v/>
      </c>
      <c r="AA125" s="20">
        <f>IF(5 = Q125, I125 * -1, I125)</f>
        <v/>
      </c>
      <c r="AB125" s="20">
        <f>IF(5 = Q125, J125 * -1, J125)</f>
        <v/>
      </c>
      <c r="AC125" s="20">
        <f>IF(5 = Q125, K125 * -1, K125)</f>
        <v/>
      </c>
      <c r="AD125" s="20">
        <f>IF(5 = Q125, L125 * -1, L125)</f>
        <v/>
      </c>
      <c r="AE125" s="20">
        <f>IF(5 = Q125, M125 * -1, M125)</f>
        <v/>
      </c>
      <c r="AF125" s="20">
        <f>IF(5 = Q125, N125 * -1, N125)</f>
        <v/>
      </c>
      <c r="AG125" s="20">
        <f>IF(5 = Q125, O125 * -1, O125)</f>
        <v/>
      </c>
    </row>
    <row r="126">
      <c r="A126" s="24" t="inlineStr">
        <is>
          <t>6660-0000</t>
        </is>
      </c>
      <c r="B126" s="18" t="inlineStr">
        <is>
          <t>Painting Supplies</t>
        </is>
      </c>
      <c r="C126" s="21" t="n">
        <v>109.72</v>
      </c>
      <c r="D126" s="21" t="n">
        <v>54.68</v>
      </c>
      <c r="E126" s="21" t="n">
        <v>219.65</v>
      </c>
      <c r="F126" s="21" t="n">
        <v>0</v>
      </c>
      <c r="G126" s="21" t="n">
        <v>354.96</v>
      </c>
      <c r="H126" s="21" t="n">
        <v>124.43</v>
      </c>
      <c r="I126" s="21" t="n">
        <v>6.45</v>
      </c>
      <c r="J126" s="21" t="n">
        <v>212.46</v>
      </c>
      <c r="K126" s="21" t="n">
        <v>0</v>
      </c>
      <c r="L126" s="21" t="n">
        <v>0</v>
      </c>
      <c r="M126" s="21" t="n">
        <v>113.55</v>
      </c>
      <c r="N126" s="21" t="n">
        <v>0</v>
      </c>
      <c r="O126" s="21" t="n">
        <v>1195.9</v>
      </c>
      <c r="Q126" s="19" t="n">
        <v>5</v>
      </c>
      <c r="R126" s="18" t="inlineStr">
        <is>
          <t>Sunrise on the Rail</t>
        </is>
      </c>
      <c r="S126" s="18" t="inlineStr">
        <is>
          <t>c1453p006554</t>
        </is>
      </c>
      <c r="U126" s="20">
        <f>IF(5 = Q126, C126 * -1, C126)</f>
        <v/>
      </c>
      <c r="V126" s="20">
        <f>IF(5 = Q126, D126 * -1, D126)</f>
        <v/>
      </c>
      <c r="W126" s="20">
        <f>IF(5 = Q126, E126 * -1, E126)</f>
        <v/>
      </c>
      <c r="X126" s="20">
        <f>IF(5 = Q126, F126 * -1, F126)</f>
        <v/>
      </c>
      <c r="Y126" s="20">
        <f>IF(5 = Q126, G126 * -1, G126)</f>
        <v/>
      </c>
      <c r="Z126" s="20">
        <f>IF(5 = Q126, H126 * -1, H126)</f>
        <v/>
      </c>
      <c r="AA126" s="20">
        <f>IF(5 = Q126, I126 * -1, I126)</f>
        <v/>
      </c>
      <c r="AB126" s="20">
        <f>IF(5 = Q126, J126 * -1, J126)</f>
        <v/>
      </c>
      <c r="AC126" s="20">
        <f>IF(5 = Q126, K126 * -1, K126)</f>
        <v/>
      </c>
      <c r="AD126" s="20">
        <f>IF(5 = Q126, L126 * -1, L126)</f>
        <v/>
      </c>
      <c r="AE126" s="20">
        <f>IF(5 = Q126, M126 * -1, M126)</f>
        <v/>
      </c>
      <c r="AF126" s="20">
        <f>IF(5 = Q126, N126 * -1, N126)</f>
        <v/>
      </c>
      <c r="AG126" s="20">
        <f>IF(5 = Q126, O126 * -1, O126)</f>
        <v/>
      </c>
    </row>
    <row r="127">
      <c r="B127" s="16" t="inlineStr">
        <is>
          <t>Make Ready</t>
        </is>
      </c>
      <c r="C127" s="15">
        <f>IF(5 = Q127, U127 * -1, U127)</f>
        <v/>
      </c>
      <c r="D127" s="15">
        <f>IF(5 = Q127, V127 * -1, V127)</f>
        <v/>
      </c>
      <c r="E127" s="15">
        <f>IF(5 = Q127, W127 * -1, W127)</f>
        <v/>
      </c>
      <c r="F127" s="15">
        <f>IF(5 = Q127, X127 * -1, X127)</f>
        <v/>
      </c>
      <c r="G127" s="15">
        <f>IF(5 = Q127, Y127 * -1, Y127)</f>
        <v/>
      </c>
      <c r="H127" s="15">
        <f>IF(5 = Q127, Z127 * -1, Z127)</f>
        <v/>
      </c>
      <c r="I127" s="15">
        <f>IF(5 = Q127, AA127 * -1, AA127)</f>
        <v/>
      </c>
      <c r="J127" s="15">
        <f>IF(5 = Q127, AB127 * -1, AB127)</f>
        <v/>
      </c>
      <c r="K127" s="15">
        <f>IF(5 = Q127, AC127 * -1, AC127)</f>
        <v/>
      </c>
      <c r="L127" s="15">
        <f>IF(5 = Q127, AD127 * -1, AD127)</f>
        <v/>
      </c>
      <c r="M127" s="15">
        <f>IF(5 = Q127, AE127 * -1, AE127)</f>
        <v/>
      </c>
      <c r="N127" s="15">
        <f>IF(5 = Q127, AF127 * -1, AF127)</f>
        <v/>
      </c>
      <c r="O127" s="15">
        <f>IF(5 = Q127, AG127 * -1, AG127)</f>
        <v/>
      </c>
      <c r="Q127" s="13" t="n">
        <v>5</v>
      </c>
      <c r="R127" s="12">
        <f>R126</f>
        <v/>
      </c>
      <c r="S127" s="12">
        <f>S126</f>
        <v/>
      </c>
      <c r="T127" s="13">
        <f>T126</f>
        <v/>
      </c>
      <c r="U127" s="14">
        <f>SUM(U122:U126)</f>
        <v/>
      </c>
      <c r="V127" s="14">
        <f>SUM(V122:V126)</f>
        <v/>
      </c>
      <c r="W127" s="14">
        <f>SUM(W122:W126)</f>
        <v/>
      </c>
      <c r="X127" s="14">
        <f>SUM(X122:X126)</f>
        <v/>
      </c>
      <c r="Y127" s="14">
        <f>SUM(Y122:Y126)</f>
        <v/>
      </c>
      <c r="Z127" s="14">
        <f>SUM(Z122:Z126)</f>
        <v/>
      </c>
      <c r="AA127" s="14">
        <f>SUM(AA122:AA126)</f>
        <v/>
      </c>
      <c r="AB127" s="14">
        <f>SUM(AB122:AB126)</f>
        <v/>
      </c>
      <c r="AC127" s="14">
        <f>SUM(AC122:AC126)</f>
        <v/>
      </c>
      <c r="AD127" s="14">
        <f>SUM(AD122:AD126)</f>
        <v/>
      </c>
      <c r="AE127" s="14">
        <f>SUM(AE122:AE126)</f>
        <v/>
      </c>
      <c r="AF127" s="14">
        <f>SUM(AF122:AF126)</f>
        <v/>
      </c>
      <c r="AG127" s="14">
        <f>SUM(AG122:AG126)</f>
        <v/>
      </c>
    </row>
    <row r="129">
      <c r="A129" s="22" t="inlineStr">
        <is>
          <t>Marketing</t>
        </is>
      </c>
      <c r="B129" s="22" t="n"/>
      <c r="C129" s="22" t="n"/>
      <c r="D129" s="22" t="n"/>
      <c r="E129" s="22" t="n"/>
      <c r="F129" s="22" t="n"/>
      <c r="G129" s="22" t="n"/>
      <c r="H129" s="22" t="n"/>
      <c r="I129" s="22" t="n"/>
      <c r="J129" s="22" t="n"/>
      <c r="K129" s="22" t="n"/>
      <c r="L129" s="22" t="n"/>
      <c r="M129" s="22" t="n"/>
      <c r="N129" s="22" t="n"/>
      <c r="O129" s="22" t="n"/>
    </row>
    <row r="130">
      <c r="A130" s="24" t="inlineStr">
        <is>
          <t>6720-0000</t>
        </is>
      </c>
      <c r="B130" s="18" t="inlineStr">
        <is>
          <t>Internet Ads</t>
        </is>
      </c>
      <c r="C130" s="21" t="n">
        <v>1804.95</v>
      </c>
      <c r="D130" s="21" t="n">
        <v>3133.07</v>
      </c>
      <c r="E130" s="21" t="n">
        <v>2115.41</v>
      </c>
      <c r="F130" s="21" t="n">
        <v>2085.39</v>
      </c>
      <c r="G130" s="21" t="n">
        <v>2010.95</v>
      </c>
      <c r="H130" s="21" t="n">
        <v>1449.95</v>
      </c>
      <c r="I130" s="21" t="n">
        <v>1449.95</v>
      </c>
      <c r="J130" s="21" t="n">
        <v>2104.95</v>
      </c>
      <c r="K130" s="21" t="n">
        <v>1009.95</v>
      </c>
      <c r="L130" s="21" t="n">
        <v>1449.95</v>
      </c>
      <c r="M130" s="21" t="n">
        <v>1449.95</v>
      </c>
      <c r="N130" s="21" t="n">
        <v>1449.95</v>
      </c>
      <c r="O130" s="21" t="n">
        <v>21514.42</v>
      </c>
      <c r="Q130" s="19" t="n">
        <v>5</v>
      </c>
      <c r="R130" s="18" t="inlineStr">
        <is>
          <t>Sunrise on the Rail</t>
        </is>
      </c>
      <c r="S130" s="18" t="inlineStr">
        <is>
          <t>c1453p006554</t>
        </is>
      </c>
      <c r="U130" s="20">
        <f>IF(5 = Q130, C130 * -1, C130)</f>
        <v/>
      </c>
      <c r="V130" s="20">
        <f>IF(5 = Q130, D130 * -1, D130)</f>
        <v/>
      </c>
      <c r="W130" s="20">
        <f>IF(5 = Q130, E130 * -1, E130)</f>
        <v/>
      </c>
      <c r="X130" s="20">
        <f>IF(5 = Q130, F130 * -1, F130)</f>
        <v/>
      </c>
      <c r="Y130" s="20">
        <f>IF(5 = Q130, G130 * -1, G130)</f>
        <v/>
      </c>
      <c r="Z130" s="20">
        <f>IF(5 = Q130, H130 * -1, H130)</f>
        <v/>
      </c>
      <c r="AA130" s="20">
        <f>IF(5 = Q130, I130 * -1, I130)</f>
        <v/>
      </c>
      <c r="AB130" s="20">
        <f>IF(5 = Q130, J130 * -1, J130)</f>
        <v/>
      </c>
      <c r="AC130" s="20">
        <f>IF(5 = Q130, K130 * -1, K130)</f>
        <v/>
      </c>
      <c r="AD130" s="20">
        <f>IF(5 = Q130, L130 * -1, L130)</f>
        <v/>
      </c>
      <c r="AE130" s="20">
        <f>IF(5 = Q130, M130 * -1, M130)</f>
        <v/>
      </c>
      <c r="AF130" s="20">
        <f>IF(5 = Q130, N130 * -1, N130)</f>
        <v/>
      </c>
      <c r="AG130" s="20">
        <f>IF(5 = Q130, O130 * -1, O130)</f>
        <v/>
      </c>
    </row>
    <row r="131">
      <c r="A131" s="24" t="inlineStr">
        <is>
          <t>6760-0000</t>
        </is>
      </c>
      <c r="B131" s="18" t="inlineStr">
        <is>
          <t>Locator Fees</t>
        </is>
      </c>
      <c r="C131" s="21" t="n">
        <v>0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339</v>
      </c>
      <c r="K131" s="21" t="n">
        <v>645</v>
      </c>
      <c r="L131" s="21" t="n">
        <v>757.5</v>
      </c>
      <c r="M131" s="21" t="n">
        <v>0</v>
      </c>
      <c r="N131" s="21" t="n">
        <v>0</v>
      </c>
      <c r="O131" s="21" t="n">
        <v>1741.5</v>
      </c>
      <c r="Q131" s="19" t="n">
        <v>5</v>
      </c>
      <c r="R131" s="18" t="inlineStr">
        <is>
          <t>Sunrise on the Rail</t>
        </is>
      </c>
      <c r="S131" s="18" t="inlineStr">
        <is>
          <t>c1453p006554</t>
        </is>
      </c>
      <c r="U131" s="20">
        <f>IF(5 = Q131, C131 * -1, C131)</f>
        <v/>
      </c>
      <c r="V131" s="20">
        <f>IF(5 = Q131, D131 * -1, D131)</f>
        <v/>
      </c>
      <c r="W131" s="20">
        <f>IF(5 = Q131, E131 * -1, E131)</f>
        <v/>
      </c>
      <c r="X131" s="20">
        <f>IF(5 = Q131, F131 * -1, F131)</f>
        <v/>
      </c>
      <c r="Y131" s="20">
        <f>IF(5 = Q131, G131 * -1, G131)</f>
        <v/>
      </c>
      <c r="Z131" s="20">
        <f>IF(5 = Q131, H131 * -1, H131)</f>
        <v/>
      </c>
      <c r="AA131" s="20">
        <f>IF(5 = Q131, I131 * -1, I131)</f>
        <v/>
      </c>
      <c r="AB131" s="20">
        <f>IF(5 = Q131, J131 * -1, J131)</f>
        <v/>
      </c>
      <c r="AC131" s="20">
        <f>IF(5 = Q131, K131 * -1, K131)</f>
        <v/>
      </c>
      <c r="AD131" s="20">
        <f>IF(5 = Q131, L131 * -1, L131)</f>
        <v/>
      </c>
      <c r="AE131" s="20">
        <f>IF(5 = Q131, M131 * -1, M131)</f>
        <v/>
      </c>
      <c r="AF131" s="20">
        <f>IF(5 = Q131, N131 * -1, N131)</f>
        <v/>
      </c>
      <c r="AG131" s="20">
        <f>IF(5 = Q131, O131 * -1, O131)</f>
        <v/>
      </c>
    </row>
    <row r="132">
      <c r="A132" s="24" t="inlineStr">
        <is>
          <t>6775-0000</t>
        </is>
      </c>
      <c r="B132" s="18" t="inlineStr">
        <is>
          <t>Promotion &amp; Events</t>
        </is>
      </c>
      <c r="C132" s="21" t="n">
        <v>109.39</v>
      </c>
      <c r="D132" s="21" t="n">
        <v>349.09</v>
      </c>
      <c r="E132" s="21" t="n">
        <v>173.81</v>
      </c>
      <c r="F132" s="21" t="n">
        <v>250</v>
      </c>
      <c r="G132" s="21" t="n">
        <v>269.25</v>
      </c>
      <c r="H132" s="21" t="n">
        <v>210</v>
      </c>
      <c r="I132" s="21" t="n">
        <v>210</v>
      </c>
      <c r="J132" s="21" t="n">
        <v>383.06</v>
      </c>
      <c r="K132" s="21" t="n">
        <v>233.26</v>
      </c>
      <c r="L132" s="21" t="n">
        <v>210</v>
      </c>
      <c r="M132" s="21" t="n">
        <v>232.73</v>
      </c>
      <c r="N132" s="21" t="n">
        <v>342.31</v>
      </c>
      <c r="O132" s="21" t="n">
        <v>2972.9</v>
      </c>
      <c r="Q132" s="19" t="n">
        <v>5</v>
      </c>
      <c r="R132" s="18" t="inlineStr">
        <is>
          <t>Sunrise on the Rail</t>
        </is>
      </c>
      <c r="S132" s="18" t="inlineStr">
        <is>
          <t>c1453p006554</t>
        </is>
      </c>
      <c r="U132" s="20">
        <f>IF(5 = Q132, C132 * -1, C132)</f>
        <v/>
      </c>
      <c r="V132" s="20">
        <f>IF(5 = Q132, D132 * -1, D132)</f>
        <v/>
      </c>
      <c r="W132" s="20">
        <f>IF(5 = Q132, E132 * -1, E132)</f>
        <v/>
      </c>
      <c r="X132" s="20">
        <f>IF(5 = Q132, F132 * -1, F132)</f>
        <v/>
      </c>
      <c r="Y132" s="20">
        <f>IF(5 = Q132, G132 * -1, G132)</f>
        <v/>
      </c>
      <c r="Z132" s="20">
        <f>IF(5 = Q132, H132 * -1, H132)</f>
        <v/>
      </c>
      <c r="AA132" s="20">
        <f>IF(5 = Q132, I132 * -1, I132)</f>
        <v/>
      </c>
      <c r="AB132" s="20">
        <f>IF(5 = Q132, J132 * -1, J132)</f>
        <v/>
      </c>
      <c r="AC132" s="20">
        <f>IF(5 = Q132, K132 * -1, K132)</f>
        <v/>
      </c>
      <c r="AD132" s="20">
        <f>IF(5 = Q132, L132 * -1, L132)</f>
        <v/>
      </c>
      <c r="AE132" s="20">
        <f>IF(5 = Q132, M132 * -1, M132)</f>
        <v/>
      </c>
      <c r="AF132" s="20">
        <f>IF(5 = Q132, N132 * -1, N132)</f>
        <v/>
      </c>
      <c r="AG132" s="20">
        <f>IF(5 = Q132, O132 * -1, O132)</f>
        <v/>
      </c>
    </row>
    <row r="133">
      <c r="A133" s="24" t="inlineStr">
        <is>
          <t>6780-0000</t>
        </is>
      </c>
      <c r="B133" s="18" t="inlineStr">
        <is>
          <t>Referral Fees</t>
        </is>
      </c>
      <c r="C133" s="21" t="n">
        <v>0</v>
      </c>
      <c r="D133" s="21" t="n">
        <v>500</v>
      </c>
      <c r="E133" s="21" t="n">
        <v>1000</v>
      </c>
      <c r="F133" s="21" t="n">
        <v>200</v>
      </c>
      <c r="G133" s="21" t="n">
        <v>200</v>
      </c>
      <c r="H133" s="21" t="n">
        <v>0</v>
      </c>
      <c r="I133" s="21" t="n">
        <v>0</v>
      </c>
      <c r="J133" s="21" t="n">
        <v>0</v>
      </c>
      <c r="K133" s="21" t="n">
        <v>0</v>
      </c>
      <c r="L133" s="21" t="n">
        <v>400</v>
      </c>
      <c r="M133" s="21" t="n">
        <v>200</v>
      </c>
      <c r="N133" s="21" t="n">
        <v>0</v>
      </c>
      <c r="O133" s="21" t="n">
        <v>2500</v>
      </c>
      <c r="Q133" s="19" t="n">
        <v>5</v>
      </c>
      <c r="R133" s="18" t="inlineStr">
        <is>
          <t>Sunrise on the Rail</t>
        </is>
      </c>
      <c r="S133" s="18" t="inlineStr">
        <is>
          <t>c1453p006554</t>
        </is>
      </c>
      <c r="U133" s="20">
        <f>IF(5 = Q133, C133 * -1, C133)</f>
        <v/>
      </c>
      <c r="V133" s="20">
        <f>IF(5 = Q133, D133 * -1, D133)</f>
        <v/>
      </c>
      <c r="W133" s="20">
        <f>IF(5 = Q133, E133 * -1, E133)</f>
        <v/>
      </c>
      <c r="X133" s="20">
        <f>IF(5 = Q133, F133 * -1, F133)</f>
        <v/>
      </c>
      <c r="Y133" s="20">
        <f>IF(5 = Q133, G133 * -1, G133)</f>
        <v/>
      </c>
      <c r="Z133" s="20">
        <f>IF(5 = Q133, H133 * -1, H133)</f>
        <v/>
      </c>
      <c r="AA133" s="20">
        <f>IF(5 = Q133, I133 * -1, I133)</f>
        <v/>
      </c>
      <c r="AB133" s="20">
        <f>IF(5 = Q133, J133 * -1, J133)</f>
        <v/>
      </c>
      <c r="AC133" s="20">
        <f>IF(5 = Q133, K133 * -1, K133)</f>
        <v/>
      </c>
      <c r="AD133" s="20">
        <f>IF(5 = Q133, L133 * -1, L133)</f>
        <v/>
      </c>
      <c r="AE133" s="20">
        <f>IF(5 = Q133, M133 * -1, M133)</f>
        <v/>
      </c>
      <c r="AF133" s="20">
        <f>IF(5 = Q133, N133 * -1, N133)</f>
        <v/>
      </c>
      <c r="AG133" s="20">
        <f>IF(5 = Q133, O133 * -1, O133)</f>
        <v/>
      </c>
    </row>
    <row r="134">
      <c r="A134" s="24" t="inlineStr">
        <is>
          <t>6785-0000</t>
        </is>
      </c>
      <c r="B134" s="18" t="inlineStr">
        <is>
          <t>Refreshments</t>
        </is>
      </c>
      <c r="C134" s="21" t="n">
        <v>55.98</v>
      </c>
      <c r="D134" s="21" t="n">
        <v>8.25</v>
      </c>
      <c r="E134" s="21" t="n">
        <v>0</v>
      </c>
      <c r="F134" s="21" t="n">
        <v>0</v>
      </c>
      <c r="G134" s="21" t="n">
        <v>27.04</v>
      </c>
      <c r="H134" s="21" t="n">
        <v>59.8</v>
      </c>
      <c r="I134" s="21" t="n">
        <v>0</v>
      </c>
      <c r="J134" s="21" t="n">
        <v>37.98</v>
      </c>
      <c r="K134" s="21" t="n">
        <v>0</v>
      </c>
      <c r="L134" s="21" t="n">
        <v>20.99</v>
      </c>
      <c r="M134" s="21" t="n">
        <v>0</v>
      </c>
      <c r="N134" s="21" t="n">
        <v>38.75</v>
      </c>
      <c r="O134" s="21" t="n">
        <v>248.79</v>
      </c>
      <c r="Q134" s="19" t="n">
        <v>5</v>
      </c>
      <c r="R134" s="18" t="inlineStr">
        <is>
          <t>Sunrise on the Rail</t>
        </is>
      </c>
      <c r="S134" s="18" t="inlineStr">
        <is>
          <t>c1453p006554</t>
        </is>
      </c>
      <c r="U134" s="20">
        <f>IF(5 = Q134, C134 * -1, C134)</f>
        <v/>
      </c>
      <c r="V134" s="20">
        <f>IF(5 = Q134, D134 * -1, D134)</f>
        <v/>
      </c>
      <c r="W134" s="20">
        <f>IF(5 = Q134, E134 * -1, E134)</f>
        <v/>
      </c>
      <c r="X134" s="20">
        <f>IF(5 = Q134, F134 * -1, F134)</f>
        <v/>
      </c>
      <c r="Y134" s="20">
        <f>IF(5 = Q134, G134 * -1, G134)</f>
        <v/>
      </c>
      <c r="Z134" s="20">
        <f>IF(5 = Q134, H134 * -1, H134)</f>
        <v/>
      </c>
      <c r="AA134" s="20">
        <f>IF(5 = Q134, I134 * -1, I134)</f>
        <v/>
      </c>
      <c r="AB134" s="20">
        <f>IF(5 = Q134, J134 * -1, J134)</f>
        <v/>
      </c>
      <c r="AC134" s="20">
        <f>IF(5 = Q134, K134 * -1, K134)</f>
        <v/>
      </c>
      <c r="AD134" s="20">
        <f>IF(5 = Q134, L134 * -1, L134)</f>
        <v/>
      </c>
      <c r="AE134" s="20">
        <f>IF(5 = Q134, M134 * -1, M134)</f>
        <v/>
      </c>
      <c r="AF134" s="20">
        <f>IF(5 = Q134, N134 * -1, N134)</f>
        <v/>
      </c>
      <c r="AG134" s="20">
        <f>IF(5 = Q134, O134 * -1, O134)</f>
        <v/>
      </c>
    </row>
    <row r="135">
      <c r="B135" s="16" t="inlineStr">
        <is>
          <t>Marketing</t>
        </is>
      </c>
      <c r="C135" s="15">
        <f>IF(5 = Q135, U135 * -1, U135)</f>
        <v/>
      </c>
      <c r="D135" s="15">
        <f>IF(5 = Q135, V135 * -1, V135)</f>
        <v/>
      </c>
      <c r="E135" s="15">
        <f>IF(5 = Q135, W135 * -1, W135)</f>
        <v/>
      </c>
      <c r="F135" s="15">
        <f>IF(5 = Q135, X135 * -1, X135)</f>
        <v/>
      </c>
      <c r="G135" s="15">
        <f>IF(5 = Q135, Y135 * -1, Y135)</f>
        <v/>
      </c>
      <c r="H135" s="15">
        <f>IF(5 = Q135, Z135 * -1, Z135)</f>
        <v/>
      </c>
      <c r="I135" s="15">
        <f>IF(5 = Q135, AA135 * -1, AA135)</f>
        <v/>
      </c>
      <c r="J135" s="15">
        <f>IF(5 = Q135, AB135 * -1, AB135)</f>
        <v/>
      </c>
      <c r="K135" s="15">
        <f>IF(5 = Q135, AC135 * -1, AC135)</f>
        <v/>
      </c>
      <c r="L135" s="15">
        <f>IF(5 = Q135, AD135 * -1, AD135)</f>
        <v/>
      </c>
      <c r="M135" s="15">
        <f>IF(5 = Q135, AE135 * -1, AE135)</f>
        <v/>
      </c>
      <c r="N135" s="15">
        <f>IF(5 = Q135, AF135 * -1, AF135)</f>
        <v/>
      </c>
      <c r="O135" s="15">
        <f>IF(5 = Q135, AG135 * -1, AG135)</f>
        <v/>
      </c>
      <c r="Q135" s="13" t="n">
        <v>5</v>
      </c>
      <c r="R135" s="12">
        <f>R134</f>
        <v/>
      </c>
      <c r="S135" s="12">
        <f>S134</f>
        <v/>
      </c>
      <c r="T135" s="13">
        <f>T134</f>
        <v/>
      </c>
      <c r="U135" s="14">
        <f>SUM(U130:U134)</f>
        <v/>
      </c>
      <c r="V135" s="14">
        <f>SUM(V130:V134)</f>
        <v/>
      </c>
      <c r="W135" s="14">
        <f>SUM(W130:W134)</f>
        <v/>
      </c>
      <c r="X135" s="14">
        <f>SUM(X130:X134)</f>
        <v/>
      </c>
      <c r="Y135" s="14">
        <f>SUM(Y130:Y134)</f>
        <v/>
      </c>
      <c r="Z135" s="14">
        <f>SUM(Z130:Z134)</f>
        <v/>
      </c>
      <c r="AA135" s="14">
        <f>SUM(AA130:AA134)</f>
        <v/>
      </c>
      <c r="AB135" s="14">
        <f>SUM(AB130:AB134)</f>
        <v/>
      </c>
      <c r="AC135" s="14">
        <f>SUM(AC130:AC134)</f>
        <v/>
      </c>
      <c r="AD135" s="14">
        <f>SUM(AD130:AD134)</f>
        <v/>
      </c>
      <c r="AE135" s="14">
        <f>SUM(AE130:AE134)</f>
        <v/>
      </c>
      <c r="AF135" s="14">
        <f>SUM(AF130:AF134)</f>
        <v/>
      </c>
      <c r="AG135" s="14">
        <f>SUM(AG130:AG134)</f>
        <v/>
      </c>
    </row>
    <row r="137">
      <c r="A137" s="22" t="inlineStr">
        <is>
          <t>Utilities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  <c r="K137" s="22" t="n"/>
      <c r="L137" s="22" t="n"/>
      <c r="M137" s="22" t="n"/>
      <c r="N137" s="22" t="n"/>
      <c r="O137" s="22" t="n"/>
    </row>
    <row r="138">
      <c r="A138" s="24" t="inlineStr">
        <is>
          <t>6910-0100</t>
        </is>
      </c>
      <c r="B138" s="18" t="inlineStr">
        <is>
          <t>Elec - Common Area</t>
        </is>
      </c>
      <c r="C138" s="21" t="n">
        <v>2157.26</v>
      </c>
      <c r="D138" s="21" t="n">
        <v>1497.69</v>
      </c>
      <c r="E138" s="21" t="n">
        <v>1790.08</v>
      </c>
      <c r="F138" s="21" t="n">
        <v>698.73</v>
      </c>
      <c r="G138" s="21" t="n">
        <v>900</v>
      </c>
      <c r="H138" s="21" t="n">
        <v>509.08</v>
      </c>
      <c r="I138" s="21" t="n">
        <v>664.6799999999999</v>
      </c>
      <c r="J138" s="21" t="n">
        <v>441.32</v>
      </c>
      <c r="K138" s="21" t="n">
        <v>543.78</v>
      </c>
      <c r="L138" s="21" t="n">
        <v>407.62</v>
      </c>
      <c r="M138" s="21" t="n">
        <v>412.67</v>
      </c>
      <c r="N138" s="21" t="n">
        <v>1468.93</v>
      </c>
      <c r="O138" s="21" t="n">
        <v>11491.84</v>
      </c>
      <c r="Q138" s="19" t="n">
        <v>5</v>
      </c>
      <c r="R138" s="18" t="inlineStr">
        <is>
          <t>Sunrise on the Rail</t>
        </is>
      </c>
      <c r="S138" s="18" t="inlineStr">
        <is>
          <t>c1453p006554</t>
        </is>
      </c>
      <c r="U138" s="20">
        <f>IF(5 = Q138, C138 * -1, C138)</f>
        <v/>
      </c>
      <c r="V138" s="20">
        <f>IF(5 = Q138, D138 * -1, D138)</f>
        <v/>
      </c>
      <c r="W138" s="20">
        <f>IF(5 = Q138, E138 * -1, E138)</f>
        <v/>
      </c>
      <c r="X138" s="20">
        <f>IF(5 = Q138, F138 * -1, F138)</f>
        <v/>
      </c>
      <c r="Y138" s="20">
        <f>IF(5 = Q138, G138 * -1, G138)</f>
        <v/>
      </c>
      <c r="Z138" s="20">
        <f>IF(5 = Q138, H138 * -1, H138)</f>
        <v/>
      </c>
      <c r="AA138" s="20">
        <f>IF(5 = Q138, I138 * -1, I138)</f>
        <v/>
      </c>
      <c r="AB138" s="20">
        <f>IF(5 = Q138, J138 * -1, J138)</f>
        <v/>
      </c>
      <c r="AC138" s="20">
        <f>IF(5 = Q138, K138 * -1, K138)</f>
        <v/>
      </c>
      <c r="AD138" s="20">
        <f>IF(5 = Q138, L138 * -1, L138)</f>
        <v/>
      </c>
      <c r="AE138" s="20">
        <f>IF(5 = Q138, M138 * -1, M138)</f>
        <v/>
      </c>
      <c r="AF138" s="20">
        <f>IF(5 = Q138, N138 * -1, N138)</f>
        <v/>
      </c>
      <c r="AG138" s="20">
        <f>IF(5 = Q138, O138 * -1, O138)</f>
        <v/>
      </c>
    </row>
    <row r="139">
      <c r="A139" s="24" t="inlineStr">
        <is>
          <t>6910-0900</t>
        </is>
      </c>
      <c r="B139" s="18" t="inlineStr">
        <is>
          <t>Elec - Vacant Units</t>
        </is>
      </c>
      <c r="C139" s="21" t="n">
        <v>675.21</v>
      </c>
      <c r="D139" s="21" t="n">
        <v>798.4299999999999</v>
      </c>
      <c r="E139" s="21" t="n">
        <v>1249.8</v>
      </c>
      <c r="F139" s="21" t="n">
        <v>429.75</v>
      </c>
      <c r="G139" s="21" t="n">
        <v>166.69</v>
      </c>
      <c r="H139" s="21" t="n">
        <v>81.65000000000001</v>
      </c>
      <c r="I139" s="21" t="n">
        <v>223.18</v>
      </c>
      <c r="J139" s="21" t="n">
        <v>303.59</v>
      </c>
      <c r="K139" s="21" t="n">
        <v>428.79</v>
      </c>
      <c r="L139" s="21" t="n">
        <v>549.8099999999999</v>
      </c>
      <c r="M139" s="21" t="n">
        <v>848.65</v>
      </c>
      <c r="N139" s="21" t="n">
        <v>596.8</v>
      </c>
      <c r="O139" s="21" t="n">
        <v>6352.35</v>
      </c>
      <c r="Q139" s="19" t="n">
        <v>5</v>
      </c>
      <c r="R139" s="18" t="inlineStr">
        <is>
          <t>Sunrise on the Rail</t>
        </is>
      </c>
      <c r="S139" s="18" t="inlineStr">
        <is>
          <t>c1453p006554</t>
        </is>
      </c>
      <c r="U139" s="20">
        <f>IF(5 = Q139, C139 * -1, C139)</f>
        <v/>
      </c>
      <c r="V139" s="20">
        <f>IF(5 = Q139, D139 * -1, D139)</f>
        <v/>
      </c>
      <c r="W139" s="20">
        <f>IF(5 = Q139, E139 * -1, E139)</f>
        <v/>
      </c>
      <c r="X139" s="20">
        <f>IF(5 = Q139, F139 * -1, F139)</f>
        <v/>
      </c>
      <c r="Y139" s="20">
        <f>IF(5 = Q139, G139 * -1, G139)</f>
        <v/>
      </c>
      <c r="Z139" s="20">
        <f>IF(5 = Q139, H139 * -1, H139)</f>
        <v/>
      </c>
      <c r="AA139" s="20">
        <f>IF(5 = Q139, I139 * -1, I139)</f>
        <v/>
      </c>
      <c r="AB139" s="20">
        <f>IF(5 = Q139, J139 * -1, J139)</f>
        <v/>
      </c>
      <c r="AC139" s="20">
        <f>IF(5 = Q139, K139 * -1, K139)</f>
        <v/>
      </c>
      <c r="AD139" s="20">
        <f>IF(5 = Q139, L139 * -1, L139)</f>
        <v/>
      </c>
      <c r="AE139" s="20">
        <f>IF(5 = Q139, M139 * -1, M139)</f>
        <v/>
      </c>
      <c r="AF139" s="20">
        <f>IF(5 = Q139, N139 * -1, N139)</f>
        <v/>
      </c>
      <c r="AG139" s="20">
        <f>IF(5 = Q139, O139 * -1, O139)</f>
        <v/>
      </c>
    </row>
    <row r="140">
      <c r="A140" s="24" t="inlineStr">
        <is>
          <t>6920-0000</t>
        </is>
      </c>
      <c r="B140" s="18" t="inlineStr">
        <is>
          <t>Gas</t>
        </is>
      </c>
      <c r="C140" s="21" t="n">
        <v>86.20999999999999</v>
      </c>
      <c r="D140" s="21" t="n">
        <v>100.23</v>
      </c>
      <c r="E140" s="21" t="n">
        <v>100</v>
      </c>
      <c r="F140" s="21" t="n">
        <v>121.18</v>
      </c>
      <c r="G140" s="21" t="n">
        <v>109.75</v>
      </c>
      <c r="H140" s="21" t="n">
        <v>106.39</v>
      </c>
      <c r="I140" s="21" t="n">
        <v>105.94</v>
      </c>
      <c r="J140" s="21" t="n">
        <v>63.94</v>
      </c>
      <c r="K140" s="21" t="n">
        <v>95.14</v>
      </c>
      <c r="L140" s="21" t="n">
        <v>100</v>
      </c>
      <c r="M140" s="21" t="n">
        <v>-79.42</v>
      </c>
      <c r="N140" s="21" t="n">
        <v>31.68</v>
      </c>
      <c r="O140" s="21" t="n">
        <v>941.04</v>
      </c>
      <c r="Q140" s="19" t="n">
        <v>5</v>
      </c>
      <c r="R140" s="18" t="inlineStr">
        <is>
          <t>Sunrise on the Rail</t>
        </is>
      </c>
      <c r="S140" s="18" t="inlineStr">
        <is>
          <t>c1453p006554</t>
        </is>
      </c>
      <c r="U140" s="20">
        <f>IF(5 = Q140, C140 * -1, C140)</f>
        <v/>
      </c>
      <c r="V140" s="20">
        <f>IF(5 = Q140, D140 * -1, D140)</f>
        <v/>
      </c>
      <c r="W140" s="20">
        <f>IF(5 = Q140, E140 * -1, E140)</f>
        <v/>
      </c>
      <c r="X140" s="20">
        <f>IF(5 = Q140, F140 * -1, F140)</f>
        <v/>
      </c>
      <c r="Y140" s="20">
        <f>IF(5 = Q140, G140 * -1, G140)</f>
        <v/>
      </c>
      <c r="Z140" s="20">
        <f>IF(5 = Q140, H140 * -1, H140)</f>
        <v/>
      </c>
      <c r="AA140" s="20">
        <f>IF(5 = Q140, I140 * -1, I140)</f>
        <v/>
      </c>
      <c r="AB140" s="20">
        <f>IF(5 = Q140, J140 * -1, J140)</f>
        <v/>
      </c>
      <c r="AC140" s="20">
        <f>IF(5 = Q140, K140 * -1, K140)</f>
        <v/>
      </c>
      <c r="AD140" s="20">
        <f>IF(5 = Q140, L140 * -1, L140)</f>
        <v/>
      </c>
      <c r="AE140" s="20">
        <f>IF(5 = Q140, M140 * -1, M140)</f>
        <v/>
      </c>
      <c r="AF140" s="20">
        <f>IF(5 = Q140, N140 * -1, N140)</f>
        <v/>
      </c>
      <c r="AG140" s="20">
        <f>IF(5 = Q140, O140 * -1, O140)</f>
        <v/>
      </c>
    </row>
    <row r="141">
      <c r="A141" s="24" t="inlineStr">
        <is>
          <t>6931-0000</t>
        </is>
      </c>
      <c r="B141" s="18" t="inlineStr">
        <is>
          <t>Water</t>
        </is>
      </c>
      <c r="C141" s="21" t="n">
        <v>2459.48</v>
      </c>
      <c r="D141" s="21" t="n">
        <v>2560.3</v>
      </c>
      <c r="E141" s="21" t="n">
        <v>2863.39</v>
      </c>
      <c r="F141" s="21" t="n">
        <v>2177.16</v>
      </c>
      <c r="G141" s="21" t="n">
        <v>2400.37</v>
      </c>
      <c r="H141" s="21" t="n">
        <v>2347.48</v>
      </c>
      <c r="I141" s="21" t="n">
        <v>2319.34</v>
      </c>
      <c r="J141" s="21" t="n">
        <v>2450.24</v>
      </c>
      <c r="K141" s="21" t="n">
        <v>2203.84</v>
      </c>
      <c r="L141" s="21" t="n">
        <v>1204.17</v>
      </c>
      <c r="M141" s="21" t="n">
        <v>2195.88</v>
      </c>
      <c r="N141" s="21" t="n">
        <v>6001.14</v>
      </c>
      <c r="O141" s="21" t="n">
        <v>31182.79</v>
      </c>
      <c r="Q141" s="19" t="n">
        <v>5</v>
      </c>
      <c r="R141" s="18" t="inlineStr">
        <is>
          <t>Sunrise on the Rail</t>
        </is>
      </c>
      <c r="S141" s="18" t="inlineStr">
        <is>
          <t>c1453p006554</t>
        </is>
      </c>
      <c r="U141" s="20">
        <f>IF(5 = Q141, C141 * -1, C141)</f>
        <v/>
      </c>
      <c r="V141" s="20">
        <f>IF(5 = Q141, D141 * -1, D141)</f>
        <v/>
      </c>
      <c r="W141" s="20">
        <f>IF(5 = Q141, E141 * -1, E141)</f>
        <v/>
      </c>
      <c r="X141" s="20">
        <f>IF(5 = Q141, F141 * -1, F141)</f>
        <v/>
      </c>
      <c r="Y141" s="20">
        <f>IF(5 = Q141, G141 * -1, G141)</f>
        <v/>
      </c>
      <c r="Z141" s="20">
        <f>IF(5 = Q141, H141 * -1, H141)</f>
        <v/>
      </c>
      <c r="AA141" s="20">
        <f>IF(5 = Q141, I141 * -1, I141)</f>
        <v/>
      </c>
      <c r="AB141" s="20">
        <f>IF(5 = Q141, J141 * -1, J141)</f>
        <v/>
      </c>
      <c r="AC141" s="20">
        <f>IF(5 = Q141, K141 * -1, K141)</f>
        <v/>
      </c>
      <c r="AD141" s="20">
        <f>IF(5 = Q141, L141 * -1, L141)</f>
        <v/>
      </c>
      <c r="AE141" s="20">
        <f>IF(5 = Q141, M141 * -1, M141)</f>
        <v/>
      </c>
      <c r="AF141" s="20">
        <f>IF(5 = Q141, N141 * -1, N141)</f>
        <v/>
      </c>
      <c r="AG141" s="20">
        <f>IF(5 = Q141, O141 * -1, O141)</f>
        <v/>
      </c>
    </row>
    <row r="142">
      <c r="A142" s="24" t="inlineStr">
        <is>
          <t>6932-0000</t>
        </is>
      </c>
      <c r="B142" s="18" t="inlineStr">
        <is>
          <t>Sewer</t>
        </is>
      </c>
      <c r="C142" s="21" t="n">
        <v>2690.48</v>
      </c>
      <c r="D142" s="21" t="n">
        <v>2221.12</v>
      </c>
      <c r="E142" s="21" t="n">
        <v>2586.66</v>
      </c>
      <c r="F142" s="21" t="n">
        <v>2915.35</v>
      </c>
      <c r="G142" s="21" t="n">
        <v>2642.64</v>
      </c>
      <c r="H142" s="21" t="n">
        <v>2307.92</v>
      </c>
      <c r="I142" s="21" t="n">
        <v>2334.33</v>
      </c>
      <c r="J142" s="21" t="n">
        <v>2345.81</v>
      </c>
      <c r="K142" s="21" t="n">
        <v>2180.03</v>
      </c>
      <c r="L142" s="21" t="n">
        <v>878.5</v>
      </c>
      <c r="M142" s="21" t="n">
        <v>2089.17</v>
      </c>
      <c r="N142" s="21" t="n">
        <v>6514.65</v>
      </c>
      <c r="O142" s="21" t="n">
        <v>31706.66</v>
      </c>
      <c r="Q142" s="19" t="n">
        <v>5</v>
      </c>
      <c r="R142" s="18" t="inlineStr">
        <is>
          <t>Sunrise on the Rail</t>
        </is>
      </c>
      <c r="S142" s="18" t="inlineStr">
        <is>
          <t>c1453p006554</t>
        </is>
      </c>
      <c r="U142" s="20">
        <f>IF(5 = Q142, C142 * -1, C142)</f>
        <v/>
      </c>
      <c r="V142" s="20">
        <f>IF(5 = Q142, D142 * -1, D142)</f>
        <v/>
      </c>
      <c r="W142" s="20">
        <f>IF(5 = Q142, E142 * -1, E142)</f>
        <v/>
      </c>
      <c r="X142" s="20">
        <f>IF(5 = Q142, F142 * -1, F142)</f>
        <v/>
      </c>
      <c r="Y142" s="20">
        <f>IF(5 = Q142, G142 * -1, G142)</f>
        <v/>
      </c>
      <c r="Z142" s="20">
        <f>IF(5 = Q142, H142 * -1, H142)</f>
        <v/>
      </c>
      <c r="AA142" s="20">
        <f>IF(5 = Q142, I142 * -1, I142)</f>
        <v/>
      </c>
      <c r="AB142" s="20">
        <f>IF(5 = Q142, J142 * -1, J142)</f>
        <v/>
      </c>
      <c r="AC142" s="20">
        <f>IF(5 = Q142, K142 * -1, K142)</f>
        <v/>
      </c>
      <c r="AD142" s="20">
        <f>IF(5 = Q142, L142 * -1, L142)</f>
        <v/>
      </c>
      <c r="AE142" s="20">
        <f>IF(5 = Q142, M142 * -1, M142)</f>
        <v/>
      </c>
      <c r="AF142" s="20">
        <f>IF(5 = Q142, N142 * -1, N142)</f>
        <v/>
      </c>
      <c r="AG142" s="20">
        <f>IF(5 = Q142, O142 * -1, O142)</f>
        <v/>
      </c>
    </row>
    <row r="143">
      <c r="A143" s="24" t="inlineStr">
        <is>
          <t>6940-0000</t>
        </is>
      </c>
      <c r="B143" s="18" t="inlineStr">
        <is>
          <t>Energy Consulting</t>
        </is>
      </c>
      <c r="C143" s="21" t="n">
        <v>0</v>
      </c>
      <c r="D143" s="21" t="n">
        <v>0</v>
      </c>
      <c r="E143" s="21" t="n">
        <v>0</v>
      </c>
      <c r="F143" s="21" t="n">
        <v>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867</v>
      </c>
      <c r="O143" s="21" t="n">
        <v>867</v>
      </c>
      <c r="Q143" s="19" t="n">
        <v>5</v>
      </c>
      <c r="R143" s="18" t="inlineStr">
        <is>
          <t>Sunrise on the Rail</t>
        </is>
      </c>
      <c r="S143" s="18" t="inlineStr">
        <is>
          <t>c1453p006554</t>
        </is>
      </c>
      <c r="U143" s="20">
        <f>IF(5 = Q143, C143 * -1, C143)</f>
        <v/>
      </c>
      <c r="V143" s="20">
        <f>IF(5 = Q143, D143 * -1, D143)</f>
        <v/>
      </c>
      <c r="W143" s="20">
        <f>IF(5 = Q143, E143 * -1, E143)</f>
        <v/>
      </c>
      <c r="X143" s="20">
        <f>IF(5 = Q143, F143 * -1, F143)</f>
        <v/>
      </c>
      <c r="Y143" s="20">
        <f>IF(5 = Q143, G143 * -1, G143)</f>
        <v/>
      </c>
      <c r="Z143" s="20">
        <f>IF(5 = Q143, H143 * -1, H143)</f>
        <v/>
      </c>
      <c r="AA143" s="20">
        <f>IF(5 = Q143, I143 * -1, I143)</f>
        <v/>
      </c>
      <c r="AB143" s="20">
        <f>IF(5 = Q143, J143 * -1, J143)</f>
        <v/>
      </c>
      <c r="AC143" s="20">
        <f>IF(5 = Q143, K143 * -1, K143)</f>
        <v/>
      </c>
      <c r="AD143" s="20">
        <f>IF(5 = Q143, L143 * -1, L143)</f>
        <v/>
      </c>
      <c r="AE143" s="20">
        <f>IF(5 = Q143, M143 * -1, M143)</f>
        <v/>
      </c>
      <c r="AF143" s="20">
        <f>IF(5 = Q143, N143 * -1, N143)</f>
        <v/>
      </c>
      <c r="AG143" s="20">
        <f>IF(5 = Q143, O143 * -1, O143)</f>
        <v/>
      </c>
    </row>
    <row r="144">
      <c r="B144" s="16" t="inlineStr">
        <is>
          <t>Utilities</t>
        </is>
      </c>
      <c r="C144" s="15">
        <f>IF(5 = Q144, U144 * -1, U144)</f>
        <v/>
      </c>
      <c r="D144" s="15">
        <f>IF(5 = Q144, V144 * -1, V144)</f>
        <v/>
      </c>
      <c r="E144" s="15">
        <f>IF(5 = Q144, W144 * -1, W144)</f>
        <v/>
      </c>
      <c r="F144" s="15">
        <f>IF(5 = Q144, X144 * -1, X144)</f>
        <v/>
      </c>
      <c r="G144" s="15">
        <f>IF(5 = Q144, Y144 * -1, Y144)</f>
        <v/>
      </c>
      <c r="H144" s="15">
        <f>IF(5 = Q144, Z144 * -1, Z144)</f>
        <v/>
      </c>
      <c r="I144" s="15">
        <f>IF(5 = Q144, AA144 * -1, AA144)</f>
        <v/>
      </c>
      <c r="J144" s="15">
        <f>IF(5 = Q144, AB144 * -1, AB144)</f>
        <v/>
      </c>
      <c r="K144" s="15">
        <f>IF(5 = Q144, AC144 * -1, AC144)</f>
        <v/>
      </c>
      <c r="L144" s="15">
        <f>IF(5 = Q144, AD144 * -1, AD144)</f>
        <v/>
      </c>
      <c r="M144" s="15">
        <f>IF(5 = Q144, AE144 * -1, AE144)</f>
        <v/>
      </c>
      <c r="N144" s="15">
        <f>IF(5 = Q144, AF144 * -1, AF144)</f>
        <v/>
      </c>
      <c r="O144" s="15">
        <f>IF(5 = Q144, AG144 * -1, AG144)</f>
        <v/>
      </c>
      <c r="Q144" s="13" t="n">
        <v>5</v>
      </c>
      <c r="R144" s="12">
        <f>R143</f>
        <v/>
      </c>
      <c r="S144" s="12">
        <f>S143</f>
        <v/>
      </c>
      <c r="T144" s="13">
        <f>T143</f>
        <v/>
      </c>
      <c r="U144" s="14">
        <f>SUM(U138:U143)</f>
        <v/>
      </c>
      <c r="V144" s="14">
        <f>SUM(V138:V143)</f>
        <v/>
      </c>
      <c r="W144" s="14">
        <f>SUM(W138:W143)</f>
        <v/>
      </c>
      <c r="X144" s="14">
        <f>SUM(X138:X143)</f>
        <v/>
      </c>
      <c r="Y144" s="14">
        <f>SUM(Y138:Y143)</f>
        <v/>
      </c>
      <c r="Z144" s="14">
        <f>SUM(Z138:Z143)</f>
        <v/>
      </c>
      <c r="AA144" s="14">
        <f>SUM(AA138:AA143)</f>
        <v/>
      </c>
      <c r="AB144" s="14">
        <f>SUM(AB138:AB143)</f>
        <v/>
      </c>
      <c r="AC144" s="14">
        <f>SUM(AC138:AC143)</f>
        <v/>
      </c>
      <c r="AD144" s="14">
        <f>SUM(AD138:AD143)</f>
        <v/>
      </c>
      <c r="AE144" s="14">
        <f>SUM(AE138:AE143)</f>
        <v/>
      </c>
      <c r="AF144" s="14">
        <f>SUM(AF138:AF143)</f>
        <v/>
      </c>
      <c r="AG144" s="14">
        <f>SUM(AG138:AG143)</f>
        <v/>
      </c>
    </row>
    <row r="146">
      <c r="A146" s="22" t="inlineStr">
        <is>
          <t>Taxes</t>
        </is>
      </c>
      <c r="B146" s="22" t="n"/>
      <c r="C146" s="22" t="n"/>
      <c r="D146" s="22" t="n"/>
      <c r="E146" s="22" t="n"/>
      <c r="F146" s="22" t="n"/>
      <c r="G146" s="22" t="n"/>
      <c r="H146" s="22" t="n"/>
      <c r="I146" s="22" t="n"/>
      <c r="J146" s="22" t="n"/>
      <c r="K146" s="22" t="n"/>
      <c r="L146" s="22" t="n"/>
      <c r="M146" s="22" t="n"/>
      <c r="N146" s="22" t="n"/>
      <c r="O146" s="22" t="n"/>
    </row>
    <row r="147">
      <c r="A147" s="24" t="inlineStr">
        <is>
          <t>7005-0000</t>
        </is>
      </c>
      <c r="B147" s="18" t="inlineStr">
        <is>
          <t>Property Taxes</t>
        </is>
      </c>
      <c r="C147" s="21" t="n">
        <v>3480.44</v>
      </c>
      <c r="D147" s="21" t="n">
        <v>1774.8</v>
      </c>
      <c r="E147" s="21" t="n">
        <v>3480.44</v>
      </c>
      <c r="F147" s="21" t="n">
        <v>3480.44</v>
      </c>
      <c r="G147" s="21" t="n">
        <v>3438.45</v>
      </c>
      <c r="H147" s="21" t="n">
        <v>3438.45</v>
      </c>
      <c r="I147" s="21" t="n">
        <v>3438.45</v>
      </c>
      <c r="J147" s="21" t="n">
        <v>3438.45</v>
      </c>
      <c r="K147" s="21" t="n">
        <v>3438.45</v>
      </c>
      <c r="L147" s="21" t="n">
        <v>3438.45</v>
      </c>
      <c r="M147" s="21" t="n">
        <v>3438.45</v>
      </c>
      <c r="N147" s="21" t="n">
        <v>3438.45</v>
      </c>
      <c r="O147" s="21" t="n">
        <v>39723.72</v>
      </c>
      <c r="Q147" s="19" t="n">
        <v>5</v>
      </c>
      <c r="R147" s="18" t="inlineStr">
        <is>
          <t>Sunrise on the Rail</t>
        </is>
      </c>
      <c r="S147" s="18" t="inlineStr">
        <is>
          <t>c1453p006554</t>
        </is>
      </c>
      <c r="U147" s="20">
        <f>IF(5 = Q147, C147 * -1, C147)</f>
        <v/>
      </c>
      <c r="V147" s="20">
        <f>IF(5 = Q147, D147 * -1, D147)</f>
        <v/>
      </c>
      <c r="W147" s="20">
        <f>IF(5 = Q147, E147 * -1, E147)</f>
        <v/>
      </c>
      <c r="X147" s="20">
        <f>IF(5 = Q147, F147 * -1, F147)</f>
        <v/>
      </c>
      <c r="Y147" s="20">
        <f>IF(5 = Q147, G147 * -1, G147)</f>
        <v/>
      </c>
      <c r="Z147" s="20">
        <f>IF(5 = Q147, H147 * -1, H147)</f>
        <v/>
      </c>
      <c r="AA147" s="20">
        <f>IF(5 = Q147, I147 * -1, I147)</f>
        <v/>
      </c>
      <c r="AB147" s="20">
        <f>IF(5 = Q147, J147 * -1, J147)</f>
        <v/>
      </c>
      <c r="AC147" s="20">
        <f>IF(5 = Q147, K147 * -1, K147)</f>
        <v/>
      </c>
      <c r="AD147" s="20">
        <f>IF(5 = Q147, L147 * -1, L147)</f>
        <v/>
      </c>
      <c r="AE147" s="20">
        <f>IF(5 = Q147, M147 * -1, M147)</f>
        <v/>
      </c>
      <c r="AF147" s="20">
        <f>IF(5 = Q147, N147 * -1, N147)</f>
        <v/>
      </c>
      <c r="AG147" s="20">
        <f>IF(5 = Q147, O147 * -1, O147)</f>
        <v/>
      </c>
    </row>
    <row r="148">
      <c r="A148" s="24" t="inlineStr">
        <is>
          <t>7020-0000</t>
        </is>
      </c>
      <c r="B148" s="18" t="inlineStr">
        <is>
          <t>Property Tax Consultant</t>
        </is>
      </c>
      <c r="C148" s="21" t="n">
        <v>0</v>
      </c>
      <c r="D148" s="21" t="n">
        <v>0</v>
      </c>
      <c r="E148" s="21" t="n">
        <v>0</v>
      </c>
      <c r="F148" s="21" t="n">
        <v>0</v>
      </c>
      <c r="G148" s="21" t="n">
        <v>200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1" t="n">
        <v>200</v>
      </c>
      <c r="Q148" s="19" t="n">
        <v>5</v>
      </c>
      <c r="R148" s="18" t="inlineStr">
        <is>
          <t>Sunrise on the Rail</t>
        </is>
      </c>
      <c r="S148" s="18" t="inlineStr">
        <is>
          <t>c1453p006554</t>
        </is>
      </c>
      <c r="U148" s="20">
        <f>IF(5 = Q148, C148 * -1, C148)</f>
        <v/>
      </c>
      <c r="V148" s="20">
        <f>IF(5 = Q148, D148 * -1, D148)</f>
        <v/>
      </c>
      <c r="W148" s="20">
        <f>IF(5 = Q148, E148 * -1, E148)</f>
        <v/>
      </c>
      <c r="X148" s="20">
        <f>IF(5 = Q148, F148 * -1, F148)</f>
        <v/>
      </c>
      <c r="Y148" s="20">
        <f>IF(5 = Q148, G148 * -1, G148)</f>
        <v/>
      </c>
      <c r="Z148" s="20">
        <f>IF(5 = Q148, H148 * -1, H148)</f>
        <v/>
      </c>
      <c r="AA148" s="20">
        <f>IF(5 = Q148, I148 * -1, I148)</f>
        <v/>
      </c>
      <c r="AB148" s="20">
        <f>IF(5 = Q148, J148 * -1, J148)</f>
        <v/>
      </c>
      <c r="AC148" s="20">
        <f>IF(5 = Q148, K148 * -1, K148)</f>
        <v/>
      </c>
      <c r="AD148" s="20">
        <f>IF(5 = Q148, L148 * -1, L148)</f>
        <v/>
      </c>
      <c r="AE148" s="20">
        <f>IF(5 = Q148, M148 * -1, M148)</f>
        <v/>
      </c>
      <c r="AF148" s="20">
        <f>IF(5 = Q148, N148 * -1, N148)</f>
        <v/>
      </c>
      <c r="AG148" s="20">
        <f>IF(5 = Q148, O148 * -1, O148)</f>
        <v/>
      </c>
    </row>
    <row r="149">
      <c r="B149" s="16" t="inlineStr">
        <is>
          <t>Taxes</t>
        </is>
      </c>
      <c r="C149" s="15">
        <f>IF(5 = Q149, U149 * -1, U149)</f>
        <v/>
      </c>
      <c r="D149" s="15">
        <f>IF(5 = Q149, V149 * -1, V149)</f>
        <v/>
      </c>
      <c r="E149" s="15">
        <f>IF(5 = Q149, W149 * -1, W149)</f>
        <v/>
      </c>
      <c r="F149" s="15">
        <f>IF(5 = Q149, X149 * -1, X149)</f>
        <v/>
      </c>
      <c r="G149" s="15">
        <f>IF(5 = Q149, Y149 * -1, Y149)</f>
        <v/>
      </c>
      <c r="H149" s="15">
        <f>IF(5 = Q149, Z149 * -1, Z149)</f>
        <v/>
      </c>
      <c r="I149" s="15">
        <f>IF(5 = Q149, AA149 * -1, AA149)</f>
        <v/>
      </c>
      <c r="J149" s="15">
        <f>IF(5 = Q149, AB149 * -1, AB149)</f>
        <v/>
      </c>
      <c r="K149" s="15">
        <f>IF(5 = Q149, AC149 * -1, AC149)</f>
        <v/>
      </c>
      <c r="L149" s="15">
        <f>IF(5 = Q149, AD149 * -1, AD149)</f>
        <v/>
      </c>
      <c r="M149" s="15">
        <f>IF(5 = Q149, AE149 * -1, AE149)</f>
        <v/>
      </c>
      <c r="N149" s="15">
        <f>IF(5 = Q149, AF149 * -1, AF149)</f>
        <v/>
      </c>
      <c r="O149" s="15">
        <f>IF(5 = Q149, AG149 * -1, AG149)</f>
        <v/>
      </c>
      <c r="Q149" s="13" t="n">
        <v>5</v>
      </c>
      <c r="R149" s="12">
        <f>R148</f>
        <v/>
      </c>
      <c r="S149" s="12">
        <f>S148</f>
        <v/>
      </c>
      <c r="T149" s="13">
        <f>T148</f>
        <v/>
      </c>
      <c r="U149" s="14">
        <f>SUM(U147:U148)</f>
        <v/>
      </c>
      <c r="V149" s="14">
        <f>SUM(V147:V148)</f>
        <v/>
      </c>
      <c r="W149" s="14">
        <f>SUM(W147:W148)</f>
        <v/>
      </c>
      <c r="X149" s="14">
        <f>SUM(X147:X148)</f>
        <v/>
      </c>
      <c r="Y149" s="14">
        <f>SUM(Y147:Y148)</f>
        <v/>
      </c>
      <c r="Z149" s="14">
        <f>SUM(Z147:Z148)</f>
        <v/>
      </c>
      <c r="AA149" s="14">
        <f>SUM(AA147:AA148)</f>
        <v/>
      </c>
      <c r="AB149" s="14">
        <f>SUM(AB147:AB148)</f>
        <v/>
      </c>
      <c r="AC149" s="14">
        <f>SUM(AC147:AC148)</f>
        <v/>
      </c>
      <c r="AD149" s="14">
        <f>SUM(AD147:AD148)</f>
        <v/>
      </c>
      <c r="AE149" s="14">
        <f>SUM(AE147:AE148)</f>
        <v/>
      </c>
      <c r="AF149" s="14">
        <f>SUM(AF147:AF148)</f>
        <v/>
      </c>
      <c r="AG149" s="14">
        <f>SUM(AG147:AG148)</f>
        <v/>
      </c>
    </row>
    <row r="151">
      <c r="A151" s="22" t="inlineStr">
        <is>
          <t>Insurance</t>
        </is>
      </c>
      <c r="B151" s="22" t="n"/>
      <c r="C151" s="22" t="n"/>
      <c r="D151" s="22" t="n"/>
      <c r="E151" s="22" t="n"/>
      <c r="F151" s="22" t="n"/>
      <c r="G151" s="22" t="n"/>
      <c r="H151" s="22" t="n"/>
      <c r="I151" s="22" t="n"/>
      <c r="J151" s="22" t="n"/>
      <c r="K151" s="22" t="n"/>
      <c r="L151" s="22" t="n"/>
      <c r="M151" s="22" t="n"/>
      <c r="N151" s="22" t="n"/>
      <c r="O151" s="22" t="n"/>
    </row>
    <row r="152">
      <c r="A152" s="24" t="inlineStr">
        <is>
          <t>7105-0100</t>
        </is>
      </c>
      <c r="B152" s="18" t="inlineStr">
        <is>
          <t>Ins - Property &amp; Casualty Insurance</t>
        </is>
      </c>
      <c r="C152" s="21" t="n">
        <v>3235.25</v>
      </c>
      <c r="D152" s="21" t="n">
        <v>2368.25</v>
      </c>
      <c r="E152" s="21" t="n">
        <v>2368.25</v>
      </c>
      <c r="F152" s="21" t="n">
        <v>2368.25</v>
      </c>
      <c r="G152" s="21" t="n">
        <v>2368.25</v>
      </c>
      <c r="H152" s="21" t="n">
        <v>2368.25</v>
      </c>
      <c r="I152" s="21" t="n">
        <v>2368.25</v>
      </c>
      <c r="J152" s="21" t="n">
        <v>2368.25</v>
      </c>
      <c r="K152" s="21" t="n">
        <v>2368.25</v>
      </c>
      <c r="L152" s="21" t="n">
        <v>2368.25</v>
      </c>
      <c r="M152" s="21" t="n">
        <v>2368.25</v>
      </c>
      <c r="N152" s="21" t="n">
        <v>1184.13</v>
      </c>
      <c r="O152" s="21" t="n">
        <v>28101.88</v>
      </c>
      <c r="Q152" s="19" t="n">
        <v>5</v>
      </c>
      <c r="R152" s="18" t="inlineStr">
        <is>
          <t>Sunrise on the Rail</t>
        </is>
      </c>
      <c r="S152" s="18" t="inlineStr">
        <is>
          <t>c1453p006554</t>
        </is>
      </c>
      <c r="U152" s="20">
        <f>IF(5 = Q152, C152 * -1, C152)</f>
        <v/>
      </c>
      <c r="V152" s="20">
        <f>IF(5 = Q152, D152 * -1, D152)</f>
        <v/>
      </c>
      <c r="W152" s="20">
        <f>IF(5 = Q152, E152 * -1, E152)</f>
        <v/>
      </c>
      <c r="X152" s="20">
        <f>IF(5 = Q152, F152 * -1, F152)</f>
        <v/>
      </c>
      <c r="Y152" s="20">
        <f>IF(5 = Q152, G152 * -1, G152)</f>
        <v/>
      </c>
      <c r="Z152" s="20">
        <f>IF(5 = Q152, H152 * -1, H152)</f>
        <v/>
      </c>
      <c r="AA152" s="20">
        <f>IF(5 = Q152, I152 * -1, I152)</f>
        <v/>
      </c>
      <c r="AB152" s="20">
        <f>IF(5 = Q152, J152 * -1, J152)</f>
        <v/>
      </c>
      <c r="AC152" s="20">
        <f>IF(5 = Q152, K152 * -1, K152)</f>
        <v/>
      </c>
      <c r="AD152" s="20">
        <f>IF(5 = Q152, L152 * -1, L152)</f>
        <v/>
      </c>
      <c r="AE152" s="20">
        <f>IF(5 = Q152, M152 * -1, M152)</f>
        <v/>
      </c>
      <c r="AF152" s="20">
        <f>IF(5 = Q152, N152 * -1, N152)</f>
        <v/>
      </c>
      <c r="AG152" s="20">
        <f>IF(5 = Q152, O152 * -1, O152)</f>
        <v/>
      </c>
    </row>
    <row r="153">
      <c r="A153" s="24" t="inlineStr">
        <is>
          <t>7105-0900</t>
        </is>
      </c>
      <c r="B153" s="18" t="inlineStr">
        <is>
          <t>Ins - Renter's Insurance</t>
        </is>
      </c>
      <c r="C153" s="21" t="n">
        <v>18.28</v>
      </c>
      <c r="D153" s="21" t="n">
        <v>265.06</v>
      </c>
      <c r="E153" s="21" t="n">
        <v>173.66</v>
      </c>
      <c r="F153" s="21" t="n">
        <v>310.76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1" t="n">
        <v>767.76</v>
      </c>
      <c r="Q153" s="19" t="n">
        <v>5</v>
      </c>
      <c r="R153" s="18" t="inlineStr">
        <is>
          <t>Sunrise on the Rail</t>
        </is>
      </c>
      <c r="S153" s="18" t="inlineStr">
        <is>
          <t>c1453p006554</t>
        </is>
      </c>
      <c r="U153" s="20">
        <f>IF(5 = Q153, C153 * -1, C153)</f>
        <v/>
      </c>
      <c r="V153" s="20">
        <f>IF(5 = Q153, D153 * -1, D153)</f>
        <v/>
      </c>
      <c r="W153" s="20">
        <f>IF(5 = Q153, E153 * -1, E153)</f>
        <v/>
      </c>
      <c r="X153" s="20">
        <f>IF(5 = Q153, F153 * -1, F153)</f>
        <v/>
      </c>
      <c r="Y153" s="20">
        <f>IF(5 = Q153, G153 * -1, G153)</f>
        <v/>
      </c>
      <c r="Z153" s="20">
        <f>IF(5 = Q153, H153 * -1, H153)</f>
        <v/>
      </c>
      <c r="AA153" s="20">
        <f>IF(5 = Q153, I153 * -1, I153)</f>
        <v/>
      </c>
      <c r="AB153" s="20">
        <f>IF(5 = Q153, J153 * -1, J153)</f>
        <v/>
      </c>
      <c r="AC153" s="20">
        <f>IF(5 = Q153, K153 * -1, K153)</f>
        <v/>
      </c>
      <c r="AD153" s="20">
        <f>IF(5 = Q153, L153 * -1, L153)</f>
        <v/>
      </c>
      <c r="AE153" s="20">
        <f>IF(5 = Q153, M153 * -1, M153)</f>
        <v/>
      </c>
      <c r="AF153" s="20">
        <f>IF(5 = Q153, N153 * -1, N153)</f>
        <v/>
      </c>
      <c r="AG153" s="20">
        <f>IF(5 = Q153, O153 * -1, O153)</f>
        <v/>
      </c>
    </row>
    <row r="154">
      <c r="B154" s="16" t="inlineStr">
        <is>
          <t>Insurance</t>
        </is>
      </c>
      <c r="C154" s="15">
        <f>IF(5 = Q154, U154 * -1, U154)</f>
        <v/>
      </c>
      <c r="D154" s="15">
        <f>IF(5 = Q154, V154 * -1, V154)</f>
        <v/>
      </c>
      <c r="E154" s="15">
        <f>IF(5 = Q154, W154 * -1, W154)</f>
        <v/>
      </c>
      <c r="F154" s="15">
        <f>IF(5 = Q154, X154 * -1, X154)</f>
        <v/>
      </c>
      <c r="G154" s="15">
        <f>IF(5 = Q154, Y154 * -1, Y154)</f>
        <v/>
      </c>
      <c r="H154" s="15">
        <f>IF(5 = Q154, Z154 * -1, Z154)</f>
        <v/>
      </c>
      <c r="I154" s="15">
        <f>IF(5 = Q154, AA154 * -1, AA154)</f>
        <v/>
      </c>
      <c r="J154" s="15">
        <f>IF(5 = Q154, AB154 * -1, AB154)</f>
        <v/>
      </c>
      <c r="K154" s="15">
        <f>IF(5 = Q154, AC154 * -1, AC154)</f>
        <v/>
      </c>
      <c r="L154" s="15">
        <f>IF(5 = Q154, AD154 * -1, AD154)</f>
        <v/>
      </c>
      <c r="M154" s="15">
        <f>IF(5 = Q154, AE154 * -1, AE154)</f>
        <v/>
      </c>
      <c r="N154" s="15">
        <f>IF(5 = Q154, AF154 * -1, AF154)</f>
        <v/>
      </c>
      <c r="O154" s="15">
        <f>IF(5 = Q154, AG154 * -1, AG154)</f>
        <v/>
      </c>
      <c r="Q154" s="13" t="n">
        <v>5</v>
      </c>
      <c r="R154" s="12">
        <f>R153</f>
        <v/>
      </c>
      <c r="S154" s="12">
        <f>S153</f>
        <v/>
      </c>
      <c r="T154" s="13">
        <f>T153</f>
        <v/>
      </c>
      <c r="U154" s="14">
        <f>SUM(U152:U153)</f>
        <v/>
      </c>
      <c r="V154" s="14">
        <f>SUM(V152:V153)</f>
        <v/>
      </c>
      <c r="W154" s="14">
        <f>SUM(W152:W153)</f>
        <v/>
      </c>
      <c r="X154" s="14">
        <f>SUM(X152:X153)</f>
        <v/>
      </c>
      <c r="Y154" s="14">
        <f>SUM(Y152:Y153)</f>
        <v/>
      </c>
      <c r="Z154" s="14">
        <f>SUM(Z152:Z153)</f>
        <v/>
      </c>
      <c r="AA154" s="14">
        <f>SUM(AA152:AA153)</f>
        <v/>
      </c>
      <c r="AB154" s="14">
        <f>SUM(AB152:AB153)</f>
        <v/>
      </c>
      <c r="AC154" s="14">
        <f>SUM(AC152:AC153)</f>
        <v/>
      </c>
      <c r="AD154" s="14">
        <f>SUM(AD152:AD153)</f>
        <v/>
      </c>
      <c r="AE154" s="14">
        <f>SUM(AE152:AE153)</f>
        <v/>
      </c>
      <c r="AF154" s="14">
        <f>SUM(AF152:AF153)</f>
        <v/>
      </c>
      <c r="AG154" s="14">
        <f>SUM(AG152:AG153)</f>
        <v/>
      </c>
    </row>
    <row r="156">
      <c r="B156" s="16" t="inlineStr">
        <is>
          <t>Expenses</t>
        </is>
      </c>
      <c r="C156" s="15">
        <f>IF(5 = Q156, U156 * -1, U156)</f>
        <v/>
      </c>
      <c r="D156" s="15">
        <f>IF(5 = Q156, V156 * -1, V156)</f>
        <v/>
      </c>
      <c r="E156" s="15">
        <f>IF(5 = Q156, W156 * -1, W156)</f>
        <v/>
      </c>
      <c r="F156" s="15">
        <f>IF(5 = Q156, X156 * -1, X156)</f>
        <v/>
      </c>
      <c r="G156" s="15">
        <f>IF(5 = Q156, Y156 * -1, Y156)</f>
        <v/>
      </c>
      <c r="H156" s="15">
        <f>IF(5 = Q156, Z156 * -1, Z156)</f>
        <v/>
      </c>
      <c r="I156" s="15">
        <f>IF(5 = Q156, AA156 * -1, AA156)</f>
        <v/>
      </c>
      <c r="J156" s="15">
        <f>IF(5 = Q156, AB156 * -1, AB156)</f>
        <v/>
      </c>
      <c r="K156" s="15">
        <f>IF(5 = Q156, AC156 * -1, AC156)</f>
        <v/>
      </c>
      <c r="L156" s="15">
        <f>IF(5 = Q156, AD156 * -1, AD156)</f>
        <v/>
      </c>
      <c r="M156" s="15">
        <f>IF(5 = Q156, AE156 * -1, AE156)</f>
        <v/>
      </c>
      <c r="N156" s="15">
        <f>IF(5 = Q156, AF156 * -1, AF156)</f>
        <v/>
      </c>
      <c r="O156" s="15">
        <f>IF(5 = Q156, AG156 * -1, AG156)</f>
        <v/>
      </c>
      <c r="Q156" s="13" t="n">
        <v>5</v>
      </c>
      <c r="R156" s="12">
        <f>R153</f>
        <v/>
      </c>
      <c r="S156" s="12">
        <f>S153</f>
        <v/>
      </c>
      <c r="T156" s="13">
        <f>T153</f>
        <v/>
      </c>
      <c r="U156" s="14">
        <f>SUM(U50:U67)+SUM(U71:U82)+SUM(U86:U94)+SUM(U98:U118)+SUM(U122:U126)+SUM(U130:U134)+SUM(U138:U143)+SUM(U147:U148)+SUM(U152:U153)</f>
        <v/>
      </c>
      <c r="V156" s="14">
        <f>SUM(V50:V67)+SUM(V71:V82)+SUM(V86:V94)+SUM(V98:V118)+SUM(V122:V126)+SUM(V130:V134)+SUM(V138:V143)+SUM(V147:V148)+SUM(V152:V153)</f>
        <v/>
      </c>
      <c r="W156" s="14">
        <f>SUM(W50:W67)+SUM(W71:W82)+SUM(W86:W94)+SUM(W98:W118)+SUM(W122:W126)+SUM(W130:W134)+SUM(W138:W143)+SUM(W147:W148)+SUM(W152:W153)</f>
        <v/>
      </c>
      <c r="X156" s="14">
        <f>SUM(X50:X67)+SUM(X71:X82)+SUM(X86:X94)+SUM(X98:X118)+SUM(X122:X126)+SUM(X130:X134)+SUM(X138:X143)+SUM(X147:X148)+SUM(X152:X153)</f>
        <v/>
      </c>
      <c r="Y156" s="14">
        <f>SUM(Y50:Y67)+SUM(Y71:Y82)+SUM(Y86:Y94)+SUM(Y98:Y118)+SUM(Y122:Y126)+SUM(Y130:Y134)+SUM(Y138:Y143)+SUM(Y147:Y148)+SUM(Y152:Y153)</f>
        <v/>
      </c>
      <c r="Z156" s="14">
        <f>SUM(Z50:Z67)+SUM(Z71:Z82)+SUM(Z86:Z94)+SUM(Z98:Z118)+SUM(Z122:Z126)+SUM(Z130:Z134)+SUM(Z138:Z143)+SUM(Z147:Z148)+SUM(Z152:Z153)</f>
        <v/>
      </c>
      <c r="AA156" s="14">
        <f>SUM(AA50:AA67)+SUM(AA71:AA82)+SUM(AA86:AA94)+SUM(AA98:AA118)+SUM(AA122:AA126)+SUM(AA130:AA134)+SUM(AA138:AA143)+SUM(AA147:AA148)+SUM(AA152:AA153)</f>
        <v/>
      </c>
      <c r="AB156" s="14">
        <f>SUM(AB50:AB67)+SUM(AB71:AB82)+SUM(AB86:AB94)+SUM(AB98:AB118)+SUM(AB122:AB126)+SUM(AB130:AB134)+SUM(AB138:AB143)+SUM(AB147:AB148)+SUM(AB152:AB153)</f>
        <v/>
      </c>
      <c r="AC156" s="14">
        <f>SUM(AC50:AC67)+SUM(AC71:AC82)+SUM(AC86:AC94)+SUM(AC98:AC118)+SUM(AC122:AC126)+SUM(AC130:AC134)+SUM(AC138:AC143)+SUM(AC147:AC148)+SUM(AC152:AC153)</f>
        <v/>
      </c>
      <c r="AD156" s="14">
        <f>SUM(AD50:AD67)+SUM(AD71:AD82)+SUM(AD86:AD94)+SUM(AD98:AD118)+SUM(AD122:AD126)+SUM(AD130:AD134)+SUM(AD138:AD143)+SUM(AD147:AD148)+SUM(AD152:AD153)</f>
        <v/>
      </c>
      <c r="AE156" s="14">
        <f>SUM(AE50:AE67)+SUM(AE71:AE82)+SUM(AE86:AE94)+SUM(AE98:AE118)+SUM(AE122:AE126)+SUM(AE130:AE134)+SUM(AE138:AE143)+SUM(AE147:AE148)+SUM(AE152:AE153)</f>
        <v/>
      </c>
      <c r="AF156" s="14">
        <f>SUM(AF50:AF67)+SUM(AF71:AF82)+SUM(AF86:AF94)+SUM(AF98:AF118)+SUM(AF122:AF126)+SUM(AF130:AF134)+SUM(AF138:AF143)+SUM(AF147:AF148)+SUM(AF152:AF153)</f>
        <v/>
      </c>
      <c r="AG156" s="14">
        <f>SUM(AG50:AG67)+SUM(AG71:AG82)+SUM(AG86:AG94)+SUM(AG98:AG118)+SUM(AG122:AG126)+SUM(AG130:AG134)+SUM(AG138:AG143)+SUM(AG147:AG148)+SUM(AG152:AG153)</f>
        <v/>
      </c>
    </row>
    <row r="158">
      <c r="B158" s="16" t="inlineStr">
        <is>
          <t>Operating Income</t>
        </is>
      </c>
      <c r="C158" s="15">
        <f>IF(5 = Q158, U158 * -1, U158)</f>
        <v/>
      </c>
      <c r="D158" s="15">
        <f>IF(5 = Q158, V158 * -1, V158)</f>
        <v/>
      </c>
      <c r="E158" s="15">
        <f>IF(5 = Q158, W158 * -1, W158)</f>
        <v/>
      </c>
      <c r="F158" s="15">
        <f>IF(5 = Q158, X158 * -1, X158)</f>
        <v/>
      </c>
      <c r="G158" s="15">
        <f>IF(5 = Q158, Y158 * -1, Y158)</f>
        <v/>
      </c>
      <c r="H158" s="15">
        <f>IF(5 = Q158, Z158 * -1, Z158)</f>
        <v/>
      </c>
      <c r="I158" s="15">
        <f>IF(5 = Q158, AA158 * -1, AA158)</f>
        <v/>
      </c>
      <c r="J158" s="15">
        <f>IF(5 = Q158, AB158 * -1, AB158)</f>
        <v/>
      </c>
      <c r="K158" s="15">
        <f>IF(5 = Q158, AC158 * -1, AC158)</f>
        <v/>
      </c>
      <c r="L158" s="15">
        <f>IF(5 = Q158, AD158 * -1, AD158)</f>
        <v/>
      </c>
      <c r="M158" s="15">
        <f>IF(5 = Q158, AE158 * -1, AE158)</f>
        <v/>
      </c>
      <c r="N158" s="15">
        <f>IF(5 = Q158, AF158 * -1, AF158)</f>
        <v/>
      </c>
      <c r="O158" s="15">
        <f>IF(5 = Q158, AG158 * -1, AG158)</f>
        <v/>
      </c>
      <c r="Q158" s="13" t="n">
        <v>4</v>
      </c>
      <c r="R158" s="12">
        <f>R153</f>
        <v/>
      </c>
      <c r="S158" s="12">
        <f>S153</f>
        <v/>
      </c>
      <c r="T158" s="13">
        <f>T153</f>
        <v/>
      </c>
      <c r="U158" s="14">
        <f>SUM(U10:U11)+SUM(U15:U19)+SUM(U25:U43)+SUM(U50:U67)+SUM(U71:U82)+SUM(U86:U94)+SUM(U98:U118)+SUM(U122:U126)+SUM(U130:U134)+SUM(U138:U143)+SUM(U147:U148)+SUM(U152:U153)</f>
        <v/>
      </c>
      <c r="V158" s="14">
        <f>SUM(V10:V11)+SUM(V15:V19)+SUM(V25:V43)+SUM(V50:V67)+SUM(V71:V82)+SUM(V86:V94)+SUM(V98:V118)+SUM(V122:V126)+SUM(V130:V134)+SUM(V138:V143)+SUM(V147:V148)+SUM(V152:V153)</f>
        <v/>
      </c>
      <c r="W158" s="14">
        <f>SUM(W10:W11)+SUM(W15:W19)+SUM(W25:W43)+SUM(W50:W67)+SUM(W71:W82)+SUM(W86:W94)+SUM(W98:W118)+SUM(W122:W126)+SUM(W130:W134)+SUM(W138:W143)+SUM(W147:W148)+SUM(W152:W153)</f>
        <v/>
      </c>
      <c r="X158" s="14">
        <f>SUM(X10:X11)+SUM(X15:X19)+SUM(X25:X43)+SUM(X50:X67)+SUM(X71:X82)+SUM(X86:X94)+SUM(X98:X118)+SUM(X122:X126)+SUM(X130:X134)+SUM(X138:X143)+SUM(X147:X148)+SUM(X152:X153)</f>
        <v/>
      </c>
      <c r="Y158" s="14">
        <f>SUM(Y10:Y11)+SUM(Y15:Y19)+SUM(Y25:Y43)+SUM(Y50:Y67)+SUM(Y71:Y82)+SUM(Y86:Y94)+SUM(Y98:Y118)+SUM(Y122:Y126)+SUM(Y130:Y134)+SUM(Y138:Y143)+SUM(Y147:Y148)+SUM(Y152:Y153)</f>
        <v/>
      </c>
      <c r="Z158" s="14">
        <f>SUM(Z10:Z11)+SUM(Z15:Z19)+SUM(Z25:Z43)+SUM(Z50:Z67)+SUM(Z71:Z82)+SUM(Z86:Z94)+SUM(Z98:Z118)+SUM(Z122:Z126)+SUM(Z130:Z134)+SUM(Z138:Z143)+SUM(Z147:Z148)+SUM(Z152:Z153)</f>
        <v/>
      </c>
      <c r="AA158" s="14">
        <f>SUM(AA10:AA11)+SUM(AA15:AA19)+SUM(AA25:AA43)+SUM(AA50:AA67)+SUM(AA71:AA82)+SUM(AA86:AA94)+SUM(AA98:AA118)+SUM(AA122:AA126)+SUM(AA130:AA134)+SUM(AA138:AA143)+SUM(AA147:AA148)+SUM(AA152:AA153)</f>
        <v/>
      </c>
      <c r="AB158" s="14">
        <f>SUM(AB10:AB11)+SUM(AB15:AB19)+SUM(AB25:AB43)+SUM(AB50:AB67)+SUM(AB71:AB82)+SUM(AB86:AB94)+SUM(AB98:AB118)+SUM(AB122:AB126)+SUM(AB130:AB134)+SUM(AB138:AB143)+SUM(AB147:AB148)+SUM(AB152:AB153)</f>
        <v/>
      </c>
      <c r="AC158" s="14">
        <f>SUM(AC10:AC11)+SUM(AC15:AC19)+SUM(AC25:AC43)+SUM(AC50:AC67)+SUM(AC71:AC82)+SUM(AC86:AC94)+SUM(AC98:AC118)+SUM(AC122:AC126)+SUM(AC130:AC134)+SUM(AC138:AC143)+SUM(AC147:AC148)+SUM(AC152:AC153)</f>
        <v/>
      </c>
      <c r="AD158" s="14">
        <f>SUM(AD10:AD11)+SUM(AD15:AD19)+SUM(AD25:AD43)+SUM(AD50:AD67)+SUM(AD71:AD82)+SUM(AD86:AD94)+SUM(AD98:AD118)+SUM(AD122:AD126)+SUM(AD130:AD134)+SUM(AD138:AD143)+SUM(AD147:AD148)+SUM(AD152:AD153)</f>
        <v/>
      </c>
      <c r="AE158" s="14">
        <f>SUM(AE10:AE11)+SUM(AE15:AE19)+SUM(AE25:AE43)+SUM(AE50:AE67)+SUM(AE71:AE82)+SUM(AE86:AE94)+SUM(AE98:AE118)+SUM(AE122:AE126)+SUM(AE130:AE134)+SUM(AE138:AE143)+SUM(AE147:AE148)+SUM(AE152:AE153)</f>
        <v/>
      </c>
      <c r="AF158" s="14">
        <f>SUM(AF10:AF11)+SUM(AF15:AF19)+SUM(AF25:AF43)+SUM(AF50:AF67)+SUM(AF71:AF82)+SUM(AF86:AF94)+SUM(AF98:AF118)+SUM(AF122:AF126)+SUM(AF130:AF134)+SUM(AF138:AF143)+SUM(AF147:AF148)+SUM(AF152:AF153)</f>
        <v/>
      </c>
      <c r="AG158" s="14">
        <f>SUM(AG10:AG11)+SUM(AG15:AG19)+SUM(AG25:AG43)+SUM(AG50:AG67)+SUM(AG71:AG82)+SUM(AG86:AG94)+SUM(AG98:AG118)+SUM(AG122:AG126)+SUM(AG130:AG134)+SUM(AG138:AG143)+SUM(AG147:AG148)+SUM(AG152:AG153)</f>
        <v/>
      </c>
    </row>
    <row r="160">
      <c r="A160" s="17" t="inlineStr">
        <is>
          <t>Non-Operating Expenses</t>
        </is>
      </c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>
      <c r="A161" s="22" t="inlineStr">
        <is>
          <t>Interest Expense</t>
        </is>
      </c>
      <c r="B161" s="22" t="n"/>
      <c r="C161" s="22" t="n"/>
      <c r="D161" s="22" t="n"/>
      <c r="E161" s="22" t="n"/>
      <c r="F161" s="22" t="n"/>
      <c r="G161" s="22" t="n"/>
      <c r="H161" s="22" t="n"/>
      <c r="I161" s="22" t="n"/>
      <c r="J161" s="22" t="n"/>
      <c r="K161" s="22" t="n"/>
      <c r="L161" s="22" t="n"/>
      <c r="M161" s="22" t="n"/>
      <c r="N161" s="22" t="n"/>
      <c r="O161" s="22" t="n"/>
    </row>
    <row r="162">
      <c r="A162" s="24" t="inlineStr">
        <is>
          <t>7210-0000</t>
        </is>
      </c>
      <c r="B162" s="18" t="inlineStr">
        <is>
          <t>Interest Expense</t>
        </is>
      </c>
      <c r="C162" s="21" t="n">
        <v>53816.44</v>
      </c>
      <c r="D162" s="21" t="n">
        <v>55610.32</v>
      </c>
      <c r="E162" s="21" t="n">
        <v>53816.44</v>
      </c>
      <c r="F162" s="21" t="n">
        <v>55610.32</v>
      </c>
      <c r="G162" s="21" t="n">
        <v>55610.32</v>
      </c>
      <c r="H162" s="21" t="n">
        <v>50453.61</v>
      </c>
      <c r="I162" s="21" t="n">
        <v>105237.38</v>
      </c>
      <c r="J162" s="21" t="n">
        <v>102020.59</v>
      </c>
      <c r="K162" s="21" t="n">
        <v>105512.3</v>
      </c>
      <c r="L162" s="21" t="n">
        <v>102108.68</v>
      </c>
      <c r="M162" s="21" t="n">
        <v>105512.3</v>
      </c>
      <c r="N162" s="21" t="n">
        <v>114896.7</v>
      </c>
      <c r="O162" s="21" t="n">
        <v>960205.4</v>
      </c>
      <c r="Q162" s="19" t="n">
        <v>5</v>
      </c>
      <c r="R162" s="18" t="inlineStr">
        <is>
          <t>Sunrise on the Rail</t>
        </is>
      </c>
      <c r="S162" s="18" t="inlineStr">
        <is>
          <t>c1453p006554</t>
        </is>
      </c>
      <c r="U162" s="20">
        <f>IF(5 = Q162, C162 * -1, C162)</f>
        <v/>
      </c>
      <c r="V162" s="20">
        <f>IF(5 = Q162, D162 * -1, D162)</f>
        <v/>
      </c>
      <c r="W162" s="20">
        <f>IF(5 = Q162, E162 * -1, E162)</f>
        <v/>
      </c>
      <c r="X162" s="20">
        <f>IF(5 = Q162, F162 * -1, F162)</f>
        <v/>
      </c>
      <c r="Y162" s="20">
        <f>IF(5 = Q162, G162 * -1, G162)</f>
        <v/>
      </c>
      <c r="Z162" s="20">
        <f>IF(5 = Q162, H162 * -1, H162)</f>
        <v/>
      </c>
      <c r="AA162" s="20">
        <f>IF(5 = Q162, I162 * -1, I162)</f>
        <v/>
      </c>
      <c r="AB162" s="20">
        <f>IF(5 = Q162, J162 * -1, J162)</f>
        <v/>
      </c>
      <c r="AC162" s="20">
        <f>IF(5 = Q162, K162 * -1, K162)</f>
        <v/>
      </c>
      <c r="AD162" s="20">
        <f>IF(5 = Q162, L162 * -1, L162)</f>
        <v/>
      </c>
      <c r="AE162" s="20">
        <f>IF(5 = Q162, M162 * -1, M162)</f>
        <v/>
      </c>
      <c r="AF162" s="20">
        <f>IF(5 = Q162, N162 * -1, N162)</f>
        <v/>
      </c>
      <c r="AG162" s="20">
        <f>IF(5 = Q162, O162 * -1, O162)</f>
        <v/>
      </c>
    </row>
    <row r="163">
      <c r="A163" s="24" t="inlineStr">
        <is>
          <t>7220-0000</t>
        </is>
      </c>
      <c r="B163" s="18" t="inlineStr">
        <is>
          <t>Loan Fees</t>
        </is>
      </c>
      <c r="C163" s="21" t="n">
        <v>0</v>
      </c>
      <c r="D163" s="21" t="n">
        <v>0</v>
      </c>
      <c r="E163" s="21" t="n">
        <v>0</v>
      </c>
      <c r="F163" s="21" t="n">
        <v>0</v>
      </c>
      <c r="G163" s="21" t="n">
        <v>0</v>
      </c>
      <c r="H163" s="21" t="n">
        <v>0</v>
      </c>
      <c r="I163" s="21" t="n">
        <v>0</v>
      </c>
      <c r="J163" s="21" t="n">
        <v>0</v>
      </c>
      <c r="K163" s="21" t="n">
        <v>0</v>
      </c>
      <c r="L163" s="21" t="n">
        <v>0</v>
      </c>
      <c r="M163" s="21" t="n">
        <v>0</v>
      </c>
      <c r="N163" s="21" t="n">
        <v>500</v>
      </c>
      <c r="O163" s="21" t="n">
        <v>500</v>
      </c>
      <c r="Q163" s="19" t="n">
        <v>5</v>
      </c>
      <c r="R163" s="18" t="inlineStr">
        <is>
          <t>Sunrise on the Rail</t>
        </is>
      </c>
      <c r="S163" s="18" t="inlineStr">
        <is>
          <t>c1453p006554</t>
        </is>
      </c>
      <c r="U163" s="20">
        <f>IF(5 = Q163, C163 * -1, C163)</f>
        <v/>
      </c>
      <c r="V163" s="20">
        <f>IF(5 = Q163, D163 * -1, D163)</f>
        <v/>
      </c>
      <c r="W163" s="20">
        <f>IF(5 = Q163, E163 * -1, E163)</f>
        <v/>
      </c>
      <c r="X163" s="20">
        <f>IF(5 = Q163, F163 * -1, F163)</f>
        <v/>
      </c>
      <c r="Y163" s="20">
        <f>IF(5 = Q163, G163 * -1, G163)</f>
        <v/>
      </c>
      <c r="Z163" s="20">
        <f>IF(5 = Q163, H163 * -1, H163)</f>
        <v/>
      </c>
      <c r="AA163" s="20">
        <f>IF(5 = Q163, I163 * -1, I163)</f>
        <v/>
      </c>
      <c r="AB163" s="20">
        <f>IF(5 = Q163, J163 * -1, J163)</f>
        <v/>
      </c>
      <c r="AC163" s="20">
        <f>IF(5 = Q163, K163 * -1, K163)</f>
        <v/>
      </c>
      <c r="AD163" s="20">
        <f>IF(5 = Q163, L163 * -1, L163)</f>
        <v/>
      </c>
      <c r="AE163" s="20">
        <f>IF(5 = Q163, M163 * -1, M163)</f>
        <v/>
      </c>
      <c r="AF163" s="20">
        <f>IF(5 = Q163, N163 * -1, N163)</f>
        <v/>
      </c>
      <c r="AG163" s="20">
        <f>IF(5 = Q163, O163 * -1, O163)</f>
        <v/>
      </c>
    </row>
    <row r="164">
      <c r="B164" s="16" t="inlineStr">
        <is>
          <t>Interest Expense</t>
        </is>
      </c>
      <c r="C164" s="15">
        <f>IF(5 = Q164, U164 * -1, U164)</f>
        <v/>
      </c>
      <c r="D164" s="15">
        <f>IF(5 = Q164, V164 * -1, V164)</f>
        <v/>
      </c>
      <c r="E164" s="15">
        <f>IF(5 = Q164, W164 * -1, W164)</f>
        <v/>
      </c>
      <c r="F164" s="15">
        <f>IF(5 = Q164, X164 * -1, X164)</f>
        <v/>
      </c>
      <c r="G164" s="15">
        <f>IF(5 = Q164, Y164 * -1, Y164)</f>
        <v/>
      </c>
      <c r="H164" s="15">
        <f>IF(5 = Q164, Z164 * -1, Z164)</f>
        <v/>
      </c>
      <c r="I164" s="15">
        <f>IF(5 = Q164, AA164 * -1, AA164)</f>
        <v/>
      </c>
      <c r="J164" s="15">
        <f>IF(5 = Q164, AB164 * -1, AB164)</f>
        <v/>
      </c>
      <c r="K164" s="15">
        <f>IF(5 = Q164, AC164 * -1, AC164)</f>
        <v/>
      </c>
      <c r="L164" s="15">
        <f>IF(5 = Q164, AD164 * -1, AD164)</f>
        <v/>
      </c>
      <c r="M164" s="15">
        <f>IF(5 = Q164, AE164 * -1, AE164)</f>
        <v/>
      </c>
      <c r="N164" s="15">
        <f>IF(5 = Q164, AF164 * -1, AF164)</f>
        <v/>
      </c>
      <c r="O164" s="15">
        <f>IF(5 = Q164, AG164 * -1, AG164)</f>
        <v/>
      </c>
      <c r="Q164" s="13" t="n">
        <v>5</v>
      </c>
      <c r="R164" s="12">
        <f>R163</f>
        <v/>
      </c>
      <c r="S164" s="12">
        <f>S163</f>
        <v/>
      </c>
      <c r="T164" s="13">
        <f>T163</f>
        <v/>
      </c>
      <c r="U164" s="14">
        <f>SUM(U162:U163)</f>
        <v/>
      </c>
      <c r="V164" s="14">
        <f>SUM(V162:V163)</f>
        <v/>
      </c>
      <c r="W164" s="14">
        <f>SUM(W162:W163)</f>
        <v/>
      </c>
      <c r="X164" s="14">
        <f>SUM(X162:X163)</f>
        <v/>
      </c>
      <c r="Y164" s="14">
        <f>SUM(Y162:Y163)</f>
        <v/>
      </c>
      <c r="Z164" s="14">
        <f>SUM(Z162:Z163)</f>
        <v/>
      </c>
      <c r="AA164" s="14">
        <f>SUM(AA162:AA163)</f>
        <v/>
      </c>
      <c r="AB164" s="14">
        <f>SUM(AB162:AB163)</f>
        <v/>
      </c>
      <c r="AC164" s="14">
        <f>SUM(AC162:AC163)</f>
        <v/>
      </c>
      <c r="AD164" s="14">
        <f>SUM(AD162:AD163)</f>
        <v/>
      </c>
      <c r="AE164" s="14">
        <f>SUM(AE162:AE163)</f>
        <v/>
      </c>
      <c r="AF164" s="14">
        <f>SUM(AF162:AF163)</f>
        <v/>
      </c>
      <c r="AG164" s="14">
        <f>SUM(AG162:AG163)</f>
        <v/>
      </c>
    </row>
    <row r="166">
      <c r="A166" s="22" t="inlineStr">
        <is>
          <t>Capital Expenditures</t>
        </is>
      </c>
      <c r="B166" s="22" t="n"/>
      <c r="C166" s="22" t="n"/>
      <c r="D166" s="22" t="n"/>
      <c r="E166" s="22" t="n"/>
      <c r="F166" s="22" t="n"/>
      <c r="G166" s="22" t="n"/>
      <c r="H166" s="22" t="n"/>
      <c r="I166" s="22" t="n"/>
      <c r="J166" s="22" t="n"/>
      <c r="K166" s="22" t="n"/>
      <c r="L166" s="22" t="n"/>
      <c r="M166" s="22" t="n"/>
      <c r="N166" s="22" t="n"/>
      <c r="O166" s="22" t="n"/>
    </row>
    <row r="167">
      <c r="A167" s="24" t="inlineStr">
        <is>
          <t>8315-0200</t>
        </is>
      </c>
      <c r="B167" s="18" t="inlineStr">
        <is>
          <t>CAP - Appliances</t>
        </is>
      </c>
      <c r="C167" s="21" t="n">
        <v>232.1</v>
      </c>
      <c r="D167" s="21" t="n">
        <v>0</v>
      </c>
      <c r="E167" s="21" t="n">
        <v>0</v>
      </c>
      <c r="F167" s="21" t="n">
        <v>0</v>
      </c>
      <c r="G167" s="21" t="n">
        <v>0</v>
      </c>
      <c r="H167" s="21" t="n">
        <v>387.3</v>
      </c>
      <c r="I167" s="21" t="n">
        <v>0</v>
      </c>
      <c r="J167" s="21" t="n">
        <v>0</v>
      </c>
      <c r="K167" s="21" t="n">
        <v>0</v>
      </c>
      <c r="L167" s="21" t="n">
        <v>100</v>
      </c>
      <c r="M167" s="21" t="n">
        <v>0</v>
      </c>
      <c r="N167" s="21" t="n">
        <v>273.42</v>
      </c>
      <c r="O167" s="21" t="n">
        <v>992.8200000000001</v>
      </c>
      <c r="Q167" s="19" t="n">
        <v>5</v>
      </c>
      <c r="R167" s="18" t="inlineStr">
        <is>
          <t>Sunrise on the Rail</t>
        </is>
      </c>
      <c r="S167" s="18" t="inlineStr">
        <is>
          <t>c1453p006554</t>
        </is>
      </c>
      <c r="U167" s="20">
        <f>IF(5 = Q167, C167 * -1, C167)</f>
        <v/>
      </c>
      <c r="V167" s="20">
        <f>IF(5 = Q167, D167 * -1, D167)</f>
        <v/>
      </c>
      <c r="W167" s="20">
        <f>IF(5 = Q167, E167 * -1, E167)</f>
        <v/>
      </c>
      <c r="X167" s="20">
        <f>IF(5 = Q167, F167 * -1, F167)</f>
        <v/>
      </c>
      <c r="Y167" s="20">
        <f>IF(5 = Q167, G167 * -1, G167)</f>
        <v/>
      </c>
      <c r="Z167" s="20">
        <f>IF(5 = Q167, H167 * -1, H167)</f>
        <v/>
      </c>
      <c r="AA167" s="20">
        <f>IF(5 = Q167, I167 * -1, I167)</f>
        <v/>
      </c>
      <c r="AB167" s="20">
        <f>IF(5 = Q167, J167 * -1, J167)</f>
        <v/>
      </c>
      <c r="AC167" s="20">
        <f>IF(5 = Q167, K167 * -1, K167)</f>
        <v/>
      </c>
      <c r="AD167" s="20">
        <f>IF(5 = Q167, L167 * -1, L167)</f>
        <v/>
      </c>
      <c r="AE167" s="20">
        <f>IF(5 = Q167, M167 * -1, M167)</f>
        <v/>
      </c>
      <c r="AF167" s="20">
        <f>IF(5 = Q167, N167 * -1, N167)</f>
        <v/>
      </c>
      <c r="AG167" s="20">
        <f>IF(5 = Q167, O167 * -1, O167)</f>
        <v/>
      </c>
    </row>
    <row r="168">
      <c r="A168" s="24" t="inlineStr">
        <is>
          <t>8315-0210</t>
        </is>
      </c>
      <c r="B168" s="18" t="inlineStr">
        <is>
          <t>CAP - Dishwashers</t>
        </is>
      </c>
      <c r="C168" s="21" t="n">
        <v>0</v>
      </c>
      <c r="D168" s="21" t="n">
        <v>474.37</v>
      </c>
      <c r="E168" s="21" t="n">
        <v>0</v>
      </c>
      <c r="F168" s="21" t="n">
        <v>506.41</v>
      </c>
      <c r="G168" s="21" t="n">
        <v>0</v>
      </c>
      <c r="H168" s="21" t="n">
        <v>0</v>
      </c>
      <c r="I168" s="21" t="n">
        <v>0</v>
      </c>
      <c r="J168" s="21" t="n">
        <v>506.41</v>
      </c>
      <c r="K168" s="21" t="n">
        <v>0</v>
      </c>
      <c r="L168" s="21" t="n">
        <v>0</v>
      </c>
      <c r="M168" s="21" t="n">
        <v>400.73</v>
      </c>
      <c r="N168" s="21" t="n">
        <v>417.73</v>
      </c>
      <c r="O168" s="21" t="n">
        <v>2305.65</v>
      </c>
      <c r="Q168" s="19" t="n">
        <v>5</v>
      </c>
      <c r="R168" s="18" t="inlineStr">
        <is>
          <t>Sunrise on the Rail</t>
        </is>
      </c>
      <c r="S168" s="18" t="inlineStr">
        <is>
          <t>c1453p006554</t>
        </is>
      </c>
      <c r="U168" s="20">
        <f>IF(5 = Q168, C168 * -1, C168)</f>
        <v/>
      </c>
      <c r="V168" s="20">
        <f>IF(5 = Q168, D168 * -1, D168)</f>
        <v/>
      </c>
      <c r="W168" s="20">
        <f>IF(5 = Q168, E168 * -1, E168)</f>
        <v/>
      </c>
      <c r="X168" s="20">
        <f>IF(5 = Q168, F168 * -1, F168)</f>
        <v/>
      </c>
      <c r="Y168" s="20">
        <f>IF(5 = Q168, G168 * -1, G168)</f>
        <v/>
      </c>
      <c r="Z168" s="20">
        <f>IF(5 = Q168, H168 * -1, H168)</f>
        <v/>
      </c>
      <c r="AA168" s="20">
        <f>IF(5 = Q168, I168 * -1, I168)</f>
        <v/>
      </c>
      <c r="AB168" s="20">
        <f>IF(5 = Q168, J168 * -1, J168)</f>
        <v/>
      </c>
      <c r="AC168" s="20">
        <f>IF(5 = Q168, K168 * -1, K168)</f>
        <v/>
      </c>
      <c r="AD168" s="20">
        <f>IF(5 = Q168, L168 * -1, L168)</f>
        <v/>
      </c>
      <c r="AE168" s="20">
        <f>IF(5 = Q168, M168 * -1, M168)</f>
        <v/>
      </c>
      <c r="AF168" s="20">
        <f>IF(5 = Q168, N168 * -1, N168)</f>
        <v/>
      </c>
      <c r="AG168" s="20">
        <f>IF(5 = Q168, O168 * -1, O168)</f>
        <v/>
      </c>
    </row>
    <row r="169">
      <c r="A169" s="24" t="inlineStr">
        <is>
          <t>8315-0220</t>
        </is>
      </c>
      <c r="B169" s="18" t="inlineStr">
        <is>
          <t>CAP - Disposals</t>
        </is>
      </c>
      <c r="C169" s="21" t="n">
        <v>0</v>
      </c>
      <c r="D169" s="21" t="n">
        <v>96.06</v>
      </c>
      <c r="E169" s="21" t="n">
        <v>0</v>
      </c>
      <c r="F169" s="21" t="n">
        <v>0</v>
      </c>
      <c r="G169" s="21" t="n">
        <v>0</v>
      </c>
      <c r="H169" s="21" t="n">
        <v>0</v>
      </c>
      <c r="I169" s="21" t="n">
        <v>-94.14</v>
      </c>
      <c r="J169" s="21" t="n">
        <v>94.15000000000001</v>
      </c>
      <c r="K169" s="21" t="n">
        <v>0</v>
      </c>
      <c r="L169" s="21" t="n">
        <v>0</v>
      </c>
      <c r="M169" s="21" t="n">
        <v>0</v>
      </c>
      <c r="N169" s="21" t="n">
        <v>0</v>
      </c>
      <c r="O169" s="21" t="n">
        <v>96.06999999999999</v>
      </c>
      <c r="Q169" s="19" t="n">
        <v>5</v>
      </c>
      <c r="R169" s="18" t="inlineStr">
        <is>
          <t>Sunrise on the Rail</t>
        </is>
      </c>
      <c r="S169" s="18" t="inlineStr">
        <is>
          <t>c1453p006554</t>
        </is>
      </c>
      <c r="U169" s="20">
        <f>IF(5 = Q169, C169 * -1, C169)</f>
        <v/>
      </c>
      <c r="V169" s="20">
        <f>IF(5 = Q169, D169 * -1, D169)</f>
        <v/>
      </c>
      <c r="W169" s="20">
        <f>IF(5 = Q169, E169 * -1, E169)</f>
        <v/>
      </c>
      <c r="X169" s="20">
        <f>IF(5 = Q169, F169 * -1, F169)</f>
        <v/>
      </c>
      <c r="Y169" s="20">
        <f>IF(5 = Q169, G169 * -1, G169)</f>
        <v/>
      </c>
      <c r="Z169" s="20">
        <f>IF(5 = Q169, H169 * -1, H169)</f>
        <v/>
      </c>
      <c r="AA169" s="20">
        <f>IF(5 = Q169, I169 * -1, I169)</f>
        <v/>
      </c>
      <c r="AB169" s="20">
        <f>IF(5 = Q169, J169 * -1, J169)</f>
        <v/>
      </c>
      <c r="AC169" s="20">
        <f>IF(5 = Q169, K169 * -1, K169)</f>
        <v/>
      </c>
      <c r="AD169" s="20">
        <f>IF(5 = Q169, L169 * -1, L169)</f>
        <v/>
      </c>
      <c r="AE169" s="20">
        <f>IF(5 = Q169, M169 * -1, M169)</f>
        <v/>
      </c>
      <c r="AF169" s="20">
        <f>IF(5 = Q169, N169 * -1, N169)</f>
        <v/>
      </c>
      <c r="AG169" s="20">
        <f>IF(5 = Q169, O169 * -1, O169)</f>
        <v/>
      </c>
    </row>
    <row r="170">
      <c r="A170" s="24" t="inlineStr">
        <is>
          <t>8315-0260</t>
        </is>
      </c>
      <c r="B170" s="18" t="inlineStr">
        <is>
          <t>CAP - Ranges</t>
        </is>
      </c>
      <c r="C170" s="21" t="n">
        <v>0</v>
      </c>
      <c r="D170" s="21" t="n">
        <v>688.3099999999999</v>
      </c>
      <c r="E170" s="21" t="n">
        <v>596</v>
      </c>
      <c r="F170" s="21" t="n">
        <v>607.5</v>
      </c>
      <c r="G170" s="21" t="n">
        <v>737.1799999999999</v>
      </c>
      <c r="H170" s="21" t="n">
        <v>0</v>
      </c>
      <c r="I170" s="21" t="n">
        <v>0</v>
      </c>
      <c r="J170" s="21" t="n">
        <v>595.65</v>
      </c>
      <c r="K170" s="21" t="n">
        <v>500</v>
      </c>
      <c r="L170" s="21" t="n">
        <v>550</v>
      </c>
      <c r="M170" s="21" t="n">
        <v>0</v>
      </c>
      <c r="N170" s="21" t="n">
        <v>0</v>
      </c>
      <c r="O170" s="21" t="n">
        <v>4274.64</v>
      </c>
      <c r="Q170" s="19" t="n">
        <v>5</v>
      </c>
      <c r="R170" s="18" t="inlineStr">
        <is>
          <t>Sunrise on the Rail</t>
        </is>
      </c>
      <c r="S170" s="18" t="inlineStr">
        <is>
          <t>c1453p006554</t>
        </is>
      </c>
      <c r="U170" s="20">
        <f>IF(5 = Q170, C170 * -1, C170)</f>
        <v/>
      </c>
      <c r="V170" s="20">
        <f>IF(5 = Q170, D170 * -1, D170)</f>
        <v/>
      </c>
      <c r="W170" s="20">
        <f>IF(5 = Q170, E170 * -1, E170)</f>
        <v/>
      </c>
      <c r="X170" s="20">
        <f>IF(5 = Q170, F170 * -1, F170)</f>
        <v/>
      </c>
      <c r="Y170" s="20">
        <f>IF(5 = Q170, G170 * -1, G170)</f>
        <v/>
      </c>
      <c r="Z170" s="20">
        <f>IF(5 = Q170, H170 * -1, H170)</f>
        <v/>
      </c>
      <c r="AA170" s="20">
        <f>IF(5 = Q170, I170 * -1, I170)</f>
        <v/>
      </c>
      <c r="AB170" s="20">
        <f>IF(5 = Q170, J170 * -1, J170)</f>
        <v/>
      </c>
      <c r="AC170" s="20">
        <f>IF(5 = Q170, K170 * -1, K170)</f>
        <v/>
      </c>
      <c r="AD170" s="20">
        <f>IF(5 = Q170, L170 * -1, L170)</f>
        <v/>
      </c>
      <c r="AE170" s="20">
        <f>IF(5 = Q170, M170 * -1, M170)</f>
        <v/>
      </c>
      <c r="AF170" s="20">
        <f>IF(5 = Q170, N170 * -1, N170)</f>
        <v/>
      </c>
      <c r="AG170" s="20">
        <f>IF(5 = Q170, O170 * -1, O170)</f>
        <v/>
      </c>
    </row>
    <row r="171">
      <c r="A171" s="24" t="inlineStr">
        <is>
          <t>8315-0270</t>
        </is>
      </c>
      <c r="B171" s="18" t="inlineStr">
        <is>
          <t>CAP - Refrigerators</t>
        </is>
      </c>
      <c r="C171" s="21" t="n">
        <v>742.92</v>
      </c>
      <c r="D171" s="21" t="n">
        <v>975.01</v>
      </c>
      <c r="E171" s="21" t="n">
        <v>0</v>
      </c>
      <c r="F171" s="21" t="n">
        <v>0</v>
      </c>
      <c r="G171" s="21" t="n">
        <v>0</v>
      </c>
      <c r="H171" s="21" t="n">
        <v>0</v>
      </c>
      <c r="I171" s="21" t="n">
        <v>0</v>
      </c>
      <c r="J171" s="21" t="n">
        <v>300</v>
      </c>
      <c r="K171" s="21" t="n">
        <v>0</v>
      </c>
      <c r="L171" s="21" t="n">
        <v>0</v>
      </c>
      <c r="M171" s="21" t="n">
        <v>250</v>
      </c>
      <c r="N171" s="21" t="n">
        <v>3044.97</v>
      </c>
      <c r="O171" s="21" t="n">
        <v>5312.9</v>
      </c>
      <c r="Q171" s="19" t="n">
        <v>5</v>
      </c>
      <c r="R171" s="18" t="inlineStr">
        <is>
          <t>Sunrise on the Rail</t>
        </is>
      </c>
      <c r="S171" s="18" t="inlineStr">
        <is>
          <t>c1453p006554</t>
        </is>
      </c>
      <c r="U171" s="20">
        <f>IF(5 = Q171, C171 * -1, C171)</f>
        <v/>
      </c>
      <c r="V171" s="20">
        <f>IF(5 = Q171, D171 * -1, D171)</f>
        <v/>
      </c>
      <c r="W171" s="20">
        <f>IF(5 = Q171, E171 * -1, E171)</f>
        <v/>
      </c>
      <c r="X171" s="20">
        <f>IF(5 = Q171, F171 * -1, F171)</f>
        <v/>
      </c>
      <c r="Y171" s="20">
        <f>IF(5 = Q171, G171 * -1, G171)</f>
        <v/>
      </c>
      <c r="Z171" s="20">
        <f>IF(5 = Q171, H171 * -1, H171)</f>
        <v/>
      </c>
      <c r="AA171" s="20">
        <f>IF(5 = Q171, I171 * -1, I171)</f>
        <v/>
      </c>
      <c r="AB171" s="20">
        <f>IF(5 = Q171, J171 * -1, J171)</f>
        <v/>
      </c>
      <c r="AC171" s="20">
        <f>IF(5 = Q171, K171 * -1, K171)</f>
        <v/>
      </c>
      <c r="AD171" s="20">
        <f>IF(5 = Q171, L171 * -1, L171)</f>
        <v/>
      </c>
      <c r="AE171" s="20">
        <f>IF(5 = Q171, M171 * -1, M171)</f>
        <v/>
      </c>
      <c r="AF171" s="20">
        <f>IF(5 = Q171, N171 * -1, N171)</f>
        <v/>
      </c>
      <c r="AG171" s="20">
        <f>IF(5 = Q171, O171 * -1, O171)</f>
        <v/>
      </c>
    </row>
    <row r="172">
      <c r="A172" s="24" t="inlineStr">
        <is>
          <t>8315-0280</t>
        </is>
      </c>
      <c r="B172" s="18" t="inlineStr">
        <is>
          <t>CAP - Washers/Dryers</t>
        </is>
      </c>
      <c r="C172" s="21" t="n">
        <v>509.12</v>
      </c>
      <c r="D172" s="21" t="n">
        <v>0</v>
      </c>
      <c r="E172" s="21" t="n">
        <v>0</v>
      </c>
      <c r="F172" s="21" t="n">
        <v>0</v>
      </c>
      <c r="G172" s="21" t="n">
        <v>511.5</v>
      </c>
      <c r="H172" s="21" t="n">
        <v>0</v>
      </c>
      <c r="I172" s="21" t="n">
        <v>0</v>
      </c>
      <c r="J172" s="21" t="n">
        <v>150</v>
      </c>
      <c r="K172" s="21" t="n">
        <v>0</v>
      </c>
      <c r="L172" s="21" t="n">
        <v>0</v>
      </c>
      <c r="M172" s="21" t="n">
        <v>45.18</v>
      </c>
      <c r="N172" s="21" t="n">
        <v>0</v>
      </c>
      <c r="O172" s="21" t="n">
        <v>1215.8</v>
      </c>
      <c r="Q172" s="19" t="n">
        <v>5</v>
      </c>
      <c r="R172" s="18" t="inlineStr">
        <is>
          <t>Sunrise on the Rail</t>
        </is>
      </c>
      <c r="S172" s="18" t="inlineStr">
        <is>
          <t>c1453p006554</t>
        </is>
      </c>
      <c r="U172" s="20">
        <f>IF(5 = Q172, C172 * -1, C172)</f>
        <v/>
      </c>
      <c r="V172" s="20">
        <f>IF(5 = Q172, D172 * -1, D172)</f>
        <v/>
      </c>
      <c r="W172" s="20">
        <f>IF(5 = Q172, E172 * -1, E172)</f>
        <v/>
      </c>
      <c r="X172" s="20">
        <f>IF(5 = Q172, F172 * -1, F172)</f>
        <v/>
      </c>
      <c r="Y172" s="20">
        <f>IF(5 = Q172, G172 * -1, G172)</f>
        <v/>
      </c>
      <c r="Z172" s="20">
        <f>IF(5 = Q172, H172 * -1, H172)</f>
        <v/>
      </c>
      <c r="AA172" s="20">
        <f>IF(5 = Q172, I172 * -1, I172)</f>
        <v/>
      </c>
      <c r="AB172" s="20">
        <f>IF(5 = Q172, J172 * -1, J172)</f>
        <v/>
      </c>
      <c r="AC172" s="20">
        <f>IF(5 = Q172, K172 * -1, K172)</f>
        <v/>
      </c>
      <c r="AD172" s="20">
        <f>IF(5 = Q172, L172 * -1, L172)</f>
        <v/>
      </c>
      <c r="AE172" s="20">
        <f>IF(5 = Q172, M172 * -1, M172)</f>
        <v/>
      </c>
      <c r="AF172" s="20">
        <f>IF(5 = Q172, N172 * -1, N172)</f>
        <v/>
      </c>
      <c r="AG172" s="20">
        <f>IF(5 = Q172, O172 * -1, O172)</f>
        <v/>
      </c>
    </row>
    <row r="173">
      <c r="A173" s="24" t="inlineStr">
        <is>
          <t>8315-0300</t>
        </is>
      </c>
      <c r="B173" s="18" t="inlineStr">
        <is>
          <t>CAP - Bathrooms/Restrooms</t>
        </is>
      </c>
      <c r="C173" s="21" t="n">
        <v>0</v>
      </c>
      <c r="D173" s="21" t="n">
        <v>0</v>
      </c>
      <c r="E173" s="21" t="n">
        <v>0</v>
      </c>
      <c r="F173" s="21" t="n">
        <v>0</v>
      </c>
      <c r="G173" s="21" t="n">
        <v>0</v>
      </c>
      <c r="H173" s="21" t="n">
        <v>0</v>
      </c>
      <c r="I173" s="21" t="n">
        <v>0</v>
      </c>
      <c r="J173" s="21" t="n">
        <v>0</v>
      </c>
      <c r="K173" s="21" t="n">
        <v>53.36</v>
      </c>
      <c r="L173" s="21" t="n">
        <v>0</v>
      </c>
      <c r="M173" s="21" t="n">
        <v>0</v>
      </c>
      <c r="N173" s="21" t="n">
        <v>0</v>
      </c>
      <c r="O173" s="21" t="n">
        <v>53.36</v>
      </c>
      <c r="Q173" s="19" t="n">
        <v>5</v>
      </c>
      <c r="R173" s="18" t="inlineStr">
        <is>
          <t>Sunrise on the Rail</t>
        </is>
      </c>
      <c r="S173" s="18" t="inlineStr">
        <is>
          <t>c1453p006554</t>
        </is>
      </c>
      <c r="U173" s="20">
        <f>IF(5 = Q173, C173 * -1, C173)</f>
        <v/>
      </c>
      <c r="V173" s="20">
        <f>IF(5 = Q173, D173 * -1, D173)</f>
        <v/>
      </c>
      <c r="W173" s="20">
        <f>IF(5 = Q173, E173 * -1, E173)</f>
        <v/>
      </c>
      <c r="X173" s="20">
        <f>IF(5 = Q173, F173 * -1, F173)</f>
        <v/>
      </c>
      <c r="Y173" s="20">
        <f>IF(5 = Q173, G173 * -1, G173)</f>
        <v/>
      </c>
      <c r="Z173" s="20">
        <f>IF(5 = Q173, H173 * -1, H173)</f>
        <v/>
      </c>
      <c r="AA173" s="20">
        <f>IF(5 = Q173, I173 * -1, I173)</f>
        <v/>
      </c>
      <c r="AB173" s="20">
        <f>IF(5 = Q173, J173 * -1, J173)</f>
        <v/>
      </c>
      <c r="AC173" s="20">
        <f>IF(5 = Q173, K173 * -1, K173)</f>
        <v/>
      </c>
      <c r="AD173" s="20">
        <f>IF(5 = Q173, L173 * -1, L173)</f>
        <v/>
      </c>
      <c r="AE173" s="20">
        <f>IF(5 = Q173, M173 * -1, M173)</f>
        <v/>
      </c>
      <c r="AF173" s="20">
        <f>IF(5 = Q173, N173 * -1, N173)</f>
        <v/>
      </c>
      <c r="AG173" s="20">
        <f>IF(5 = Q173, O173 * -1, O173)</f>
        <v/>
      </c>
    </row>
    <row r="174">
      <c r="A174" s="24" t="inlineStr">
        <is>
          <t>8315-0400</t>
        </is>
      </c>
      <c r="B174" s="18" t="inlineStr">
        <is>
          <t>CAP - Blinds/Drapes</t>
        </is>
      </c>
      <c r="C174" s="21" t="n">
        <v>355.58</v>
      </c>
      <c r="D174" s="21" t="n">
        <v>805.87</v>
      </c>
      <c r="E174" s="21" t="n">
        <v>1016.51</v>
      </c>
      <c r="F174" s="21" t="n">
        <v>0</v>
      </c>
      <c r="G174" s="21" t="n">
        <v>297.64</v>
      </c>
      <c r="H174" s="21" t="n">
        <v>53.56</v>
      </c>
      <c r="I174" s="21" t="n">
        <v>533.41</v>
      </c>
      <c r="J174" s="21" t="n">
        <v>511.29</v>
      </c>
      <c r="K174" s="21" t="n">
        <v>183.31</v>
      </c>
      <c r="L174" s="21" t="n">
        <v>371.81</v>
      </c>
      <c r="M174" s="21" t="n">
        <v>700.9400000000001</v>
      </c>
      <c r="N174" s="21" t="n">
        <v>378.86</v>
      </c>
      <c r="O174" s="21" t="n">
        <v>5208.78</v>
      </c>
      <c r="Q174" s="19" t="n">
        <v>5</v>
      </c>
      <c r="R174" s="18" t="inlineStr">
        <is>
          <t>Sunrise on the Rail</t>
        </is>
      </c>
      <c r="S174" s="18" t="inlineStr">
        <is>
          <t>c1453p006554</t>
        </is>
      </c>
      <c r="U174" s="20">
        <f>IF(5 = Q174, C174 * -1, C174)</f>
        <v/>
      </c>
      <c r="V174" s="20">
        <f>IF(5 = Q174, D174 * -1, D174)</f>
        <v/>
      </c>
      <c r="W174" s="20">
        <f>IF(5 = Q174, E174 * -1, E174)</f>
        <v/>
      </c>
      <c r="X174" s="20">
        <f>IF(5 = Q174, F174 * -1, F174)</f>
        <v/>
      </c>
      <c r="Y174" s="20">
        <f>IF(5 = Q174, G174 * -1, G174)</f>
        <v/>
      </c>
      <c r="Z174" s="20">
        <f>IF(5 = Q174, H174 * -1, H174)</f>
        <v/>
      </c>
      <c r="AA174" s="20">
        <f>IF(5 = Q174, I174 * -1, I174)</f>
        <v/>
      </c>
      <c r="AB174" s="20">
        <f>IF(5 = Q174, J174 * -1, J174)</f>
        <v/>
      </c>
      <c r="AC174" s="20">
        <f>IF(5 = Q174, K174 * -1, K174)</f>
        <v/>
      </c>
      <c r="AD174" s="20">
        <f>IF(5 = Q174, L174 * -1, L174)</f>
        <v/>
      </c>
      <c r="AE174" s="20">
        <f>IF(5 = Q174, M174 * -1, M174)</f>
        <v/>
      </c>
      <c r="AF174" s="20">
        <f>IF(5 = Q174, N174 * -1, N174)</f>
        <v/>
      </c>
      <c r="AG174" s="20">
        <f>IF(5 = Q174, O174 * -1, O174)</f>
        <v/>
      </c>
    </row>
    <row r="175">
      <c r="A175" s="24" t="inlineStr">
        <is>
          <t>8315-0600</t>
        </is>
      </c>
      <c r="B175" s="18" t="inlineStr">
        <is>
          <t>CAP - Building</t>
        </is>
      </c>
      <c r="C175" s="21" t="n">
        <v>320</v>
      </c>
      <c r="D175" s="21" t="n">
        <v>2320.94</v>
      </c>
      <c r="E175" s="21" t="n">
        <v>0</v>
      </c>
      <c r="F175" s="21" t="n">
        <v>0</v>
      </c>
      <c r="G175" s="21" t="n">
        <v>0</v>
      </c>
      <c r="H175" s="21" t="n">
        <v>0</v>
      </c>
      <c r="I175" s="21" t="n">
        <v>0</v>
      </c>
      <c r="J175" s="21" t="n">
        <v>0</v>
      </c>
      <c r="K175" s="21" t="n">
        <v>0</v>
      </c>
      <c r="L175" s="21" t="n">
        <v>0</v>
      </c>
      <c r="M175" s="21" t="n">
        <v>0</v>
      </c>
      <c r="N175" s="21" t="n">
        <v>0</v>
      </c>
      <c r="O175" s="21" t="n">
        <v>2640.94</v>
      </c>
      <c r="Q175" s="19" t="n">
        <v>5</v>
      </c>
      <c r="R175" s="18" t="inlineStr">
        <is>
          <t>Sunrise on the Rail</t>
        </is>
      </c>
      <c r="S175" s="18" t="inlineStr">
        <is>
          <t>c1453p006554</t>
        </is>
      </c>
      <c r="U175" s="20">
        <f>IF(5 = Q175, C175 * -1, C175)</f>
        <v/>
      </c>
      <c r="V175" s="20">
        <f>IF(5 = Q175, D175 * -1, D175)</f>
        <v/>
      </c>
      <c r="W175" s="20">
        <f>IF(5 = Q175, E175 * -1, E175)</f>
        <v/>
      </c>
      <c r="X175" s="20">
        <f>IF(5 = Q175, F175 * -1, F175)</f>
        <v/>
      </c>
      <c r="Y175" s="20">
        <f>IF(5 = Q175, G175 * -1, G175)</f>
        <v/>
      </c>
      <c r="Z175" s="20">
        <f>IF(5 = Q175, H175 * -1, H175)</f>
        <v/>
      </c>
      <c r="AA175" s="20">
        <f>IF(5 = Q175, I175 * -1, I175)</f>
        <v/>
      </c>
      <c r="AB175" s="20">
        <f>IF(5 = Q175, J175 * -1, J175)</f>
        <v/>
      </c>
      <c r="AC175" s="20">
        <f>IF(5 = Q175, K175 * -1, K175)</f>
        <v/>
      </c>
      <c r="AD175" s="20">
        <f>IF(5 = Q175, L175 * -1, L175)</f>
        <v/>
      </c>
      <c r="AE175" s="20">
        <f>IF(5 = Q175, M175 * -1, M175)</f>
        <v/>
      </c>
      <c r="AF175" s="20">
        <f>IF(5 = Q175, N175 * -1, N175)</f>
        <v/>
      </c>
      <c r="AG175" s="20">
        <f>IF(5 = Q175, O175 * -1, O175)</f>
        <v/>
      </c>
    </row>
    <row r="176">
      <c r="A176" s="24" t="inlineStr">
        <is>
          <t>8315-0700</t>
        </is>
      </c>
      <c r="B176" s="18" t="inlineStr">
        <is>
          <t>CAP - Building - Exterior</t>
        </is>
      </c>
      <c r="C176" s="21" t="n">
        <v>0</v>
      </c>
      <c r="D176" s="21" t="n">
        <v>500</v>
      </c>
      <c r="E176" s="21" t="n">
        <v>0</v>
      </c>
      <c r="F176" s="21" t="n">
        <v>0</v>
      </c>
      <c r="G176" s="21" t="n">
        <v>0</v>
      </c>
      <c r="H176" s="21" t="n">
        <v>0</v>
      </c>
      <c r="I176" s="21" t="n">
        <v>0</v>
      </c>
      <c r="J176" s="21" t="n">
        <v>2916.32</v>
      </c>
      <c r="K176" s="21" t="n">
        <v>300</v>
      </c>
      <c r="L176" s="21" t="n">
        <v>750</v>
      </c>
      <c r="M176" s="21" t="n">
        <v>0</v>
      </c>
      <c r="N176" s="21" t="n">
        <v>0</v>
      </c>
      <c r="O176" s="21" t="n">
        <v>4466.32</v>
      </c>
      <c r="Q176" s="19" t="n">
        <v>5</v>
      </c>
      <c r="R176" s="18" t="inlineStr">
        <is>
          <t>Sunrise on the Rail</t>
        </is>
      </c>
      <c r="S176" s="18" t="inlineStr">
        <is>
          <t>c1453p006554</t>
        </is>
      </c>
      <c r="U176" s="20">
        <f>IF(5 = Q176, C176 * -1, C176)</f>
        <v/>
      </c>
      <c r="V176" s="20">
        <f>IF(5 = Q176, D176 * -1, D176)</f>
        <v/>
      </c>
      <c r="W176" s="20">
        <f>IF(5 = Q176, E176 * -1, E176)</f>
        <v/>
      </c>
      <c r="X176" s="20">
        <f>IF(5 = Q176, F176 * -1, F176)</f>
        <v/>
      </c>
      <c r="Y176" s="20">
        <f>IF(5 = Q176, G176 * -1, G176)</f>
        <v/>
      </c>
      <c r="Z176" s="20">
        <f>IF(5 = Q176, H176 * -1, H176)</f>
        <v/>
      </c>
      <c r="AA176" s="20">
        <f>IF(5 = Q176, I176 * -1, I176)</f>
        <v/>
      </c>
      <c r="AB176" s="20">
        <f>IF(5 = Q176, J176 * -1, J176)</f>
        <v/>
      </c>
      <c r="AC176" s="20">
        <f>IF(5 = Q176, K176 * -1, K176)</f>
        <v/>
      </c>
      <c r="AD176" s="20">
        <f>IF(5 = Q176, L176 * -1, L176)</f>
        <v/>
      </c>
      <c r="AE176" s="20">
        <f>IF(5 = Q176, M176 * -1, M176)</f>
        <v/>
      </c>
      <c r="AF176" s="20">
        <f>IF(5 = Q176, N176 * -1, N176)</f>
        <v/>
      </c>
      <c r="AG176" s="20">
        <f>IF(5 = Q176, O176 * -1, O176)</f>
        <v/>
      </c>
    </row>
    <row r="177">
      <c r="A177" s="24" t="inlineStr">
        <is>
          <t>8315-0800</t>
        </is>
      </c>
      <c r="B177" s="18" t="inlineStr">
        <is>
          <t>CAP - Building - Interior</t>
        </is>
      </c>
      <c r="C177" s="21" t="n">
        <v>1372.94</v>
      </c>
      <c r="D177" s="21" t="n">
        <v>0</v>
      </c>
      <c r="E177" s="21" t="n">
        <v>0</v>
      </c>
      <c r="F177" s="21" t="n">
        <v>615.5599999999999</v>
      </c>
      <c r="G177" s="21" t="n">
        <v>0</v>
      </c>
      <c r="H177" s="21" t="n">
        <v>183.11</v>
      </c>
      <c r="I177" s="21" t="n">
        <v>755.55</v>
      </c>
      <c r="J177" s="21" t="n">
        <v>3284.57</v>
      </c>
      <c r="K177" s="21" t="n">
        <v>248.39</v>
      </c>
      <c r="L177" s="21" t="n">
        <v>0</v>
      </c>
      <c r="M177" s="21" t="n">
        <v>0</v>
      </c>
      <c r="N177" s="21" t="n">
        <v>0</v>
      </c>
      <c r="O177" s="21" t="n">
        <v>6460.12</v>
      </c>
      <c r="Q177" s="19" t="n">
        <v>5</v>
      </c>
      <c r="R177" s="18" t="inlineStr">
        <is>
          <t>Sunrise on the Rail</t>
        </is>
      </c>
      <c r="S177" s="18" t="inlineStr">
        <is>
          <t>c1453p006554</t>
        </is>
      </c>
      <c r="U177" s="20">
        <f>IF(5 = Q177, C177 * -1, C177)</f>
        <v/>
      </c>
      <c r="V177" s="20">
        <f>IF(5 = Q177, D177 * -1, D177)</f>
        <v/>
      </c>
      <c r="W177" s="20">
        <f>IF(5 = Q177, E177 * -1, E177)</f>
        <v/>
      </c>
      <c r="X177" s="20">
        <f>IF(5 = Q177, F177 * -1, F177)</f>
        <v/>
      </c>
      <c r="Y177" s="20">
        <f>IF(5 = Q177, G177 * -1, G177)</f>
        <v/>
      </c>
      <c r="Z177" s="20">
        <f>IF(5 = Q177, H177 * -1, H177)</f>
        <v/>
      </c>
      <c r="AA177" s="20">
        <f>IF(5 = Q177, I177 * -1, I177)</f>
        <v/>
      </c>
      <c r="AB177" s="20">
        <f>IF(5 = Q177, J177 * -1, J177)</f>
        <v/>
      </c>
      <c r="AC177" s="20">
        <f>IF(5 = Q177, K177 * -1, K177)</f>
        <v/>
      </c>
      <c r="AD177" s="20">
        <f>IF(5 = Q177, L177 * -1, L177)</f>
        <v/>
      </c>
      <c r="AE177" s="20">
        <f>IF(5 = Q177, M177 * -1, M177)</f>
        <v/>
      </c>
      <c r="AF177" s="20">
        <f>IF(5 = Q177, N177 * -1, N177)</f>
        <v/>
      </c>
      <c r="AG177" s="20">
        <f>IF(5 = Q177, O177 * -1, O177)</f>
        <v/>
      </c>
    </row>
    <row r="178">
      <c r="A178" s="24" t="inlineStr">
        <is>
          <t>8315-1000</t>
        </is>
      </c>
      <c r="B178" s="18" t="inlineStr">
        <is>
          <t>CAP - Carpet / Vinyl / Tile</t>
        </is>
      </c>
      <c r="C178" s="21" t="n">
        <v>1800</v>
      </c>
      <c r="D178" s="21" t="n">
        <v>3348.79</v>
      </c>
      <c r="E178" s="21" t="n">
        <v>2366.23</v>
      </c>
      <c r="F178" s="21" t="n">
        <v>1117</v>
      </c>
      <c r="G178" s="21" t="n">
        <v>2921.94</v>
      </c>
      <c r="H178" s="21" t="n">
        <v>0</v>
      </c>
      <c r="I178" s="21" t="n">
        <v>6581.39</v>
      </c>
      <c r="J178" s="21" t="n">
        <v>3476.05</v>
      </c>
      <c r="K178" s="21" t="n">
        <v>2339.51</v>
      </c>
      <c r="L178" s="21" t="n">
        <v>1279.18</v>
      </c>
      <c r="M178" s="21" t="n">
        <v>7171.4</v>
      </c>
      <c r="N178" s="21" t="n">
        <v>5663.56</v>
      </c>
      <c r="O178" s="21" t="n">
        <v>38065.05</v>
      </c>
      <c r="Q178" s="19" t="n">
        <v>5</v>
      </c>
      <c r="R178" s="18" t="inlineStr">
        <is>
          <t>Sunrise on the Rail</t>
        </is>
      </c>
      <c r="S178" s="18" t="inlineStr">
        <is>
          <t>c1453p006554</t>
        </is>
      </c>
      <c r="U178" s="20">
        <f>IF(5 = Q178, C178 * -1, C178)</f>
        <v/>
      </c>
      <c r="V178" s="20">
        <f>IF(5 = Q178, D178 * -1, D178)</f>
        <v/>
      </c>
      <c r="W178" s="20">
        <f>IF(5 = Q178, E178 * -1, E178)</f>
        <v/>
      </c>
      <c r="X178" s="20">
        <f>IF(5 = Q178, F178 * -1, F178)</f>
        <v/>
      </c>
      <c r="Y178" s="20">
        <f>IF(5 = Q178, G178 * -1, G178)</f>
        <v/>
      </c>
      <c r="Z178" s="20">
        <f>IF(5 = Q178, H178 * -1, H178)</f>
        <v/>
      </c>
      <c r="AA178" s="20">
        <f>IF(5 = Q178, I178 * -1, I178)</f>
        <v/>
      </c>
      <c r="AB178" s="20">
        <f>IF(5 = Q178, J178 * -1, J178)</f>
        <v/>
      </c>
      <c r="AC178" s="20">
        <f>IF(5 = Q178, K178 * -1, K178)</f>
        <v/>
      </c>
      <c r="AD178" s="20">
        <f>IF(5 = Q178, L178 * -1, L178)</f>
        <v/>
      </c>
      <c r="AE178" s="20">
        <f>IF(5 = Q178, M178 * -1, M178)</f>
        <v/>
      </c>
      <c r="AF178" s="20">
        <f>IF(5 = Q178, N178 * -1, N178)</f>
        <v/>
      </c>
      <c r="AG178" s="20">
        <f>IF(5 = Q178, O178 * -1, O178)</f>
        <v/>
      </c>
    </row>
    <row r="179">
      <c r="A179" s="24" t="inlineStr">
        <is>
          <t>8315-1300</t>
        </is>
      </c>
      <c r="B179" s="18" t="inlineStr">
        <is>
          <t>CAP - Common Areas</t>
        </is>
      </c>
      <c r="C179" s="21" t="n">
        <v>1258.84</v>
      </c>
      <c r="D179" s="21" t="n">
        <v>0</v>
      </c>
      <c r="E179" s="21" t="n">
        <v>832.45</v>
      </c>
      <c r="F179" s="21" t="n">
        <v>0</v>
      </c>
      <c r="G179" s="21" t="n">
        <v>1774.94</v>
      </c>
      <c r="H179" s="21" t="n">
        <v>466.23</v>
      </c>
      <c r="I179" s="21" t="n">
        <v>627.83</v>
      </c>
      <c r="J179" s="21" t="n">
        <v>1795.16</v>
      </c>
      <c r="K179" s="21" t="n">
        <v>645.63</v>
      </c>
      <c r="L179" s="21" t="n">
        <v>0</v>
      </c>
      <c r="M179" s="21" t="n">
        <v>0</v>
      </c>
      <c r="N179" s="21" t="n">
        <v>0</v>
      </c>
      <c r="O179" s="21" t="n">
        <v>7401.08</v>
      </c>
      <c r="Q179" s="19" t="n">
        <v>5</v>
      </c>
      <c r="R179" s="18" t="inlineStr">
        <is>
          <t>Sunrise on the Rail</t>
        </is>
      </c>
      <c r="S179" s="18" t="inlineStr">
        <is>
          <t>c1453p006554</t>
        </is>
      </c>
      <c r="U179" s="20">
        <f>IF(5 = Q179, C179 * -1, C179)</f>
        <v/>
      </c>
      <c r="V179" s="20">
        <f>IF(5 = Q179, D179 * -1, D179)</f>
        <v/>
      </c>
      <c r="W179" s="20">
        <f>IF(5 = Q179, E179 * -1, E179)</f>
        <v/>
      </c>
      <c r="X179" s="20">
        <f>IF(5 = Q179, F179 * -1, F179)</f>
        <v/>
      </c>
      <c r="Y179" s="20">
        <f>IF(5 = Q179, G179 * -1, G179)</f>
        <v/>
      </c>
      <c r="Z179" s="20">
        <f>IF(5 = Q179, H179 * -1, H179)</f>
        <v/>
      </c>
      <c r="AA179" s="20">
        <f>IF(5 = Q179, I179 * -1, I179)</f>
        <v/>
      </c>
      <c r="AB179" s="20">
        <f>IF(5 = Q179, J179 * -1, J179)</f>
        <v/>
      </c>
      <c r="AC179" s="20">
        <f>IF(5 = Q179, K179 * -1, K179)</f>
        <v/>
      </c>
      <c r="AD179" s="20">
        <f>IF(5 = Q179, L179 * -1, L179)</f>
        <v/>
      </c>
      <c r="AE179" s="20">
        <f>IF(5 = Q179, M179 * -1, M179)</f>
        <v/>
      </c>
      <c r="AF179" s="20">
        <f>IF(5 = Q179, N179 * -1, N179)</f>
        <v/>
      </c>
      <c r="AG179" s="20">
        <f>IF(5 = Q179, O179 * -1, O179)</f>
        <v/>
      </c>
    </row>
    <row r="180">
      <c r="A180" s="24" t="inlineStr">
        <is>
          <t>8315-1500</t>
        </is>
      </c>
      <c r="B180" s="18" t="inlineStr">
        <is>
          <t>CAP - Doors &amp; Related Hardware</t>
        </is>
      </c>
      <c r="C180" s="21" t="n">
        <v>0</v>
      </c>
      <c r="D180" s="21" t="n">
        <v>879.76</v>
      </c>
      <c r="E180" s="21" t="n">
        <v>0</v>
      </c>
      <c r="F180" s="21" t="n">
        <v>232.96</v>
      </c>
      <c r="G180" s="21" t="n">
        <v>142.23</v>
      </c>
      <c r="H180" s="21" t="n">
        <v>0</v>
      </c>
      <c r="I180" s="21" t="n">
        <v>631.03</v>
      </c>
      <c r="J180" s="21" t="n">
        <v>117.29</v>
      </c>
      <c r="K180" s="21" t="n">
        <v>659.59</v>
      </c>
      <c r="L180" s="21" t="n">
        <v>1154.46</v>
      </c>
      <c r="M180" s="21" t="n">
        <v>1383.45</v>
      </c>
      <c r="N180" s="21" t="n">
        <v>122.23</v>
      </c>
      <c r="O180" s="21" t="n">
        <v>5323</v>
      </c>
      <c r="Q180" s="19" t="n">
        <v>5</v>
      </c>
      <c r="R180" s="18" t="inlineStr">
        <is>
          <t>Sunrise on the Rail</t>
        </is>
      </c>
      <c r="S180" s="18" t="inlineStr">
        <is>
          <t>c1453p006554</t>
        </is>
      </c>
      <c r="U180" s="20">
        <f>IF(5 = Q180, C180 * -1, C180)</f>
        <v/>
      </c>
      <c r="V180" s="20">
        <f>IF(5 = Q180, D180 * -1, D180)</f>
        <v/>
      </c>
      <c r="W180" s="20">
        <f>IF(5 = Q180, E180 * -1, E180)</f>
        <v/>
      </c>
      <c r="X180" s="20">
        <f>IF(5 = Q180, F180 * -1, F180)</f>
        <v/>
      </c>
      <c r="Y180" s="20">
        <f>IF(5 = Q180, G180 * -1, G180)</f>
        <v/>
      </c>
      <c r="Z180" s="20">
        <f>IF(5 = Q180, H180 * -1, H180)</f>
        <v/>
      </c>
      <c r="AA180" s="20">
        <f>IF(5 = Q180, I180 * -1, I180)</f>
        <v/>
      </c>
      <c r="AB180" s="20">
        <f>IF(5 = Q180, J180 * -1, J180)</f>
        <v/>
      </c>
      <c r="AC180" s="20">
        <f>IF(5 = Q180, K180 * -1, K180)</f>
        <v/>
      </c>
      <c r="AD180" s="20">
        <f>IF(5 = Q180, L180 * -1, L180)</f>
        <v/>
      </c>
      <c r="AE180" s="20">
        <f>IF(5 = Q180, M180 * -1, M180)</f>
        <v/>
      </c>
      <c r="AF180" s="20">
        <f>IF(5 = Q180, N180 * -1, N180)</f>
        <v/>
      </c>
      <c r="AG180" s="20">
        <f>IF(5 = Q180, O180 * -1, O180)</f>
        <v/>
      </c>
    </row>
    <row r="181">
      <c r="A181" s="24" t="inlineStr">
        <is>
          <t>8315-1600</t>
        </is>
      </c>
      <c r="B181" s="18" t="inlineStr">
        <is>
          <t>CAP - Electrical</t>
        </is>
      </c>
      <c r="C181" s="21" t="n">
        <v>0</v>
      </c>
      <c r="D181" s="21" t="n">
        <v>265</v>
      </c>
      <c r="E181" s="21" t="n">
        <v>743.47</v>
      </c>
      <c r="F181" s="21" t="n">
        <v>836.2</v>
      </c>
      <c r="G181" s="21" t="n">
        <v>0</v>
      </c>
      <c r="H181" s="21" t="n">
        <v>0</v>
      </c>
      <c r="I181" s="21" t="n">
        <v>641</v>
      </c>
      <c r="J181" s="21" t="n">
        <v>0</v>
      </c>
      <c r="K181" s="21" t="n">
        <v>1614</v>
      </c>
      <c r="L181" s="21" t="n">
        <v>625</v>
      </c>
      <c r="M181" s="21" t="n">
        <v>365</v>
      </c>
      <c r="N181" s="21" t="n">
        <v>325</v>
      </c>
      <c r="O181" s="21" t="n">
        <v>5414.67</v>
      </c>
      <c r="Q181" s="19" t="n">
        <v>5</v>
      </c>
      <c r="R181" s="18" t="inlineStr">
        <is>
          <t>Sunrise on the Rail</t>
        </is>
      </c>
      <c r="S181" s="18" t="inlineStr">
        <is>
          <t>c1453p006554</t>
        </is>
      </c>
      <c r="U181" s="20">
        <f>IF(5 = Q181, C181 * -1, C181)</f>
        <v/>
      </c>
      <c r="V181" s="20">
        <f>IF(5 = Q181, D181 * -1, D181)</f>
        <v/>
      </c>
      <c r="W181" s="20">
        <f>IF(5 = Q181, E181 * -1, E181)</f>
        <v/>
      </c>
      <c r="X181" s="20">
        <f>IF(5 = Q181, F181 * -1, F181)</f>
        <v/>
      </c>
      <c r="Y181" s="20">
        <f>IF(5 = Q181, G181 * -1, G181)</f>
        <v/>
      </c>
      <c r="Z181" s="20">
        <f>IF(5 = Q181, H181 * -1, H181)</f>
        <v/>
      </c>
      <c r="AA181" s="20">
        <f>IF(5 = Q181, I181 * -1, I181)</f>
        <v/>
      </c>
      <c r="AB181" s="20">
        <f>IF(5 = Q181, J181 * -1, J181)</f>
        <v/>
      </c>
      <c r="AC181" s="20">
        <f>IF(5 = Q181, K181 * -1, K181)</f>
        <v/>
      </c>
      <c r="AD181" s="20">
        <f>IF(5 = Q181, L181 * -1, L181)</f>
        <v/>
      </c>
      <c r="AE181" s="20">
        <f>IF(5 = Q181, M181 * -1, M181)</f>
        <v/>
      </c>
      <c r="AF181" s="20">
        <f>IF(5 = Q181, N181 * -1, N181)</f>
        <v/>
      </c>
      <c r="AG181" s="20">
        <f>IF(5 = Q181, O181 * -1, O181)</f>
        <v/>
      </c>
    </row>
    <row r="182">
      <c r="A182" s="24" t="inlineStr">
        <is>
          <t>8315-1900</t>
        </is>
      </c>
      <c r="B182" s="18" t="inlineStr">
        <is>
          <t>CAP - Fire / Safety</t>
        </is>
      </c>
      <c r="C182" s="21" t="n">
        <v>0</v>
      </c>
      <c r="D182" s="21" t="n">
        <v>0</v>
      </c>
      <c r="E182" s="21" t="n">
        <v>0</v>
      </c>
      <c r="F182" s="21" t="n">
        <v>0</v>
      </c>
      <c r="G182" s="21" t="n">
        <v>0</v>
      </c>
      <c r="H182" s="21" t="n">
        <v>287.95</v>
      </c>
      <c r="I182" s="21" t="n">
        <v>1150.5</v>
      </c>
      <c r="J182" s="21" t="n">
        <v>0</v>
      </c>
      <c r="K182" s="21" t="n">
        <v>0</v>
      </c>
      <c r="L182" s="21" t="n">
        <v>0</v>
      </c>
      <c r="M182" s="21" t="n">
        <v>0</v>
      </c>
      <c r="N182" s="21" t="n">
        <v>0</v>
      </c>
      <c r="O182" s="21" t="n">
        <v>1438.45</v>
      </c>
      <c r="Q182" s="19" t="n">
        <v>5</v>
      </c>
      <c r="R182" s="18" t="inlineStr">
        <is>
          <t>Sunrise on the Rail</t>
        </is>
      </c>
      <c r="S182" s="18" t="inlineStr">
        <is>
          <t>c1453p006554</t>
        </is>
      </c>
      <c r="U182" s="20">
        <f>IF(5 = Q182, C182 * -1, C182)</f>
        <v/>
      </c>
      <c r="V182" s="20">
        <f>IF(5 = Q182, D182 * -1, D182)</f>
        <v/>
      </c>
      <c r="W182" s="20">
        <f>IF(5 = Q182, E182 * -1, E182)</f>
        <v/>
      </c>
      <c r="X182" s="20">
        <f>IF(5 = Q182, F182 * -1, F182)</f>
        <v/>
      </c>
      <c r="Y182" s="20">
        <f>IF(5 = Q182, G182 * -1, G182)</f>
        <v/>
      </c>
      <c r="Z182" s="20">
        <f>IF(5 = Q182, H182 * -1, H182)</f>
        <v/>
      </c>
      <c r="AA182" s="20">
        <f>IF(5 = Q182, I182 * -1, I182)</f>
        <v/>
      </c>
      <c r="AB182" s="20">
        <f>IF(5 = Q182, J182 * -1, J182)</f>
        <v/>
      </c>
      <c r="AC182" s="20">
        <f>IF(5 = Q182, K182 * -1, K182)</f>
        <v/>
      </c>
      <c r="AD182" s="20">
        <f>IF(5 = Q182, L182 * -1, L182)</f>
        <v/>
      </c>
      <c r="AE182" s="20">
        <f>IF(5 = Q182, M182 * -1, M182)</f>
        <v/>
      </c>
      <c r="AF182" s="20">
        <f>IF(5 = Q182, N182 * -1, N182)</f>
        <v/>
      </c>
      <c r="AG182" s="20">
        <f>IF(5 = Q182, O182 * -1, O182)</f>
        <v/>
      </c>
    </row>
    <row r="183">
      <c r="A183" s="24" t="inlineStr">
        <is>
          <t>8315-2000</t>
        </is>
      </c>
      <c r="B183" s="18" t="inlineStr">
        <is>
          <t>CAP - Glass, Mirrors &amp; Screens</t>
        </is>
      </c>
      <c r="C183" s="21" t="n">
        <v>0</v>
      </c>
      <c r="D183" s="21" t="n">
        <v>0</v>
      </c>
      <c r="E183" s="21" t="n">
        <v>0</v>
      </c>
      <c r="F183" s="21" t="n">
        <v>0</v>
      </c>
      <c r="G183" s="21" t="n">
        <v>0</v>
      </c>
      <c r="H183" s="21" t="n">
        <v>0</v>
      </c>
      <c r="I183" s="21" t="n">
        <v>0</v>
      </c>
      <c r="J183" s="21" t="n">
        <v>0</v>
      </c>
      <c r="K183" s="21" t="n">
        <v>0</v>
      </c>
      <c r="L183" s="21" t="n">
        <v>248.82</v>
      </c>
      <c r="M183" s="21" t="n">
        <v>0</v>
      </c>
      <c r="N183" s="21" t="n">
        <v>219.7</v>
      </c>
      <c r="O183" s="21" t="n">
        <v>468.52</v>
      </c>
      <c r="Q183" s="19" t="n">
        <v>5</v>
      </c>
      <c r="R183" s="18" t="inlineStr">
        <is>
          <t>Sunrise on the Rail</t>
        </is>
      </c>
      <c r="S183" s="18" t="inlineStr">
        <is>
          <t>c1453p006554</t>
        </is>
      </c>
      <c r="U183" s="20">
        <f>IF(5 = Q183, C183 * -1, C183)</f>
        <v/>
      </c>
      <c r="V183" s="20">
        <f>IF(5 = Q183, D183 * -1, D183)</f>
        <v/>
      </c>
      <c r="W183" s="20">
        <f>IF(5 = Q183, E183 * -1, E183)</f>
        <v/>
      </c>
      <c r="X183" s="20">
        <f>IF(5 = Q183, F183 * -1, F183)</f>
        <v/>
      </c>
      <c r="Y183" s="20">
        <f>IF(5 = Q183, G183 * -1, G183)</f>
        <v/>
      </c>
      <c r="Z183" s="20">
        <f>IF(5 = Q183, H183 * -1, H183)</f>
        <v/>
      </c>
      <c r="AA183" s="20">
        <f>IF(5 = Q183, I183 * -1, I183)</f>
        <v/>
      </c>
      <c r="AB183" s="20">
        <f>IF(5 = Q183, J183 * -1, J183)</f>
        <v/>
      </c>
      <c r="AC183" s="20">
        <f>IF(5 = Q183, K183 * -1, K183)</f>
        <v/>
      </c>
      <c r="AD183" s="20">
        <f>IF(5 = Q183, L183 * -1, L183)</f>
        <v/>
      </c>
      <c r="AE183" s="20">
        <f>IF(5 = Q183, M183 * -1, M183)</f>
        <v/>
      </c>
      <c r="AF183" s="20">
        <f>IF(5 = Q183, N183 * -1, N183)</f>
        <v/>
      </c>
      <c r="AG183" s="20">
        <f>IF(5 = Q183, O183 * -1, O183)</f>
        <v/>
      </c>
    </row>
    <row r="184">
      <c r="A184" s="24" t="inlineStr">
        <is>
          <t>8315-2100</t>
        </is>
      </c>
      <c r="B184" s="18" t="inlineStr">
        <is>
          <t>CAP - HVAC</t>
        </is>
      </c>
      <c r="C184" s="21" t="n">
        <v>6569.96</v>
      </c>
      <c r="D184" s="21" t="n">
        <v>20060.55</v>
      </c>
      <c r="E184" s="21" t="n">
        <v>5125</v>
      </c>
      <c r="F184" s="21" t="n">
        <v>550</v>
      </c>
      <c r="G184" s="21" t="n">
        <v>0</v>
      </c>
      <c r="H184" s="21" t="n">
        <v>4302.11</v>
      </c>
      <c r="I184" s="21" t="n">
        <v>0</v>
      </c>
      <c r="J184" s="21" t="n">
        <v>250</v>
      </c>
      <c r="K184" s="21" t="n">
        <v>7051.91</v>
      </c>
      <c r="L184" s="21" t="n">
        <v>3259.31</v>
      </c>
      <c r="M184" s="21" t="n">
        <v>7167.06</v>
      </c>
      <c r="N184" s="21" t="n">
        <v>21289.67</v>
      </c>
      <c r="O184" s="21" t="n">
        <v>75625.57000000001</v>
      </c>
      <c r="Q184" s="19" t="n">
        <v>5</v>
      </c>
      <c r="R184" s="18" t="inlineStr">
        <is>
          <t>Sunrise on the Rail</t>
        </is>
      </c>
      <c r="S184" s="18" t="inlineStr">
        <is>
          <t>c1453p006554</t>
        </is>
      </c>
      <c r="U184" s="20">
        <f>IF(5 = Q184, C184 * -1, C184)</f>
        <v/>
      </c>
      <c r="V184" s="20">
        <f>IF(5 = Q184, D184 * -1, D184)</f>
        <v/>
      </c>
      <c r="W184" s="20">
        <f>IF(5 = Q184, E184 * -1, E184)</f>
        <v/>
      </c>
      <c r="X184" s="20">
        <f>IF(5 = Q184, F184 * -1, F184)</f>
        <v/>
      </c>
      <c r="Y184" s="20">
        <f>IF(5 = Q184, G184 * -1, G184)</f>
        <v/>
      </c>
      <c r="Z184" s="20">
        <f>IF(5 = Q184, H184 * -1, H184)</f>
        <v/>
      </c>
      <c r="AA184" s="20">
        <f>IF(5 = Q184, I184 * -1, I184)</f>
        <v/>
      </c>
      <c r="AB184" s="20">
        <f>IF(5 = Q184, J184 * -1, J184)</f>
        <v/>
      </c>
      <c r="AC184" s="20">
        <f>IF(5 = Q184, K184 * -1, K184)</f>
        <v/>
      </c>
      <c r="AD184" s="20">
        <f>IF(5 = Q184, L184 * -1, L184)</f>
        <v/>
      </c>
      <c r="AE184" s="20">
        <f>IF(5 = Q184, M184 * -1, M184)</f>
        <v/>
      </c>
      <c r="AF184" s="20">
        <f>IF(5 = Q184, N184 * -1, N184)</f>
        <v/>
      </c>
      <c r="AG184" s="20">
        <f>IF(5 = Q184, O184 * -1, O184)</f>
        <v/>
      </c>
    </row>
    <row r="185">
      <c r="A185" s="24" t="inlineStr">
        <is>
          <t>8315-2200</t>
        </is>
      </c>
      <c r="B185" s="18" t="inlineStr">
        <is>
          <t>CAP - Keys &amp; Locks</t>
        </is>
      </c>
      <c r="C185" s="21" t="n">
        <v>0</v>
      </c>
      <c r="D185" s="21" t="n">
        <v>0</v>
      </c>
      <c r="E185" s="21" t="n">
        <v>0</v>
      </c>
      <c r="F185" s="21" t="n">
        <v>0</v>
      </c>
      <c r="G185" s="21" t="n">
        <v>0</v>
      </c>
      <c r="H185" s="21" t="n">
        <v>0</v>
      </c>
      <c r="I185" s="21" t="n">
        <v>0</v>
      </c>
      <c r="J185" s="21" t="n">
        <v>0</v>
      </c>
      <c r="K185" s="21" t="n">
        <v>0</v>
      </c>
      <c r="L185" s="21" t="n">
        <v>0</v>
      </c>
      <c r="M185" s="21" t="n">
        <v>0</v>
      </c>
      <c r="N185" s="21" t="n">
        <v>153.65</v>
      </c>
      <c r="O185" s="21" t="n">
        <v>153.65</v>
      </c>
      <c r="Q185" s="19" t="n">
        <v>5</v>
      </c>
      <c r="R185" s="18" t="inlineStr">
        <is>
          <t>Sunrise on the Rail</t>
        </is>
      </c>
      <c r="S185" s="18" t="inlineStr">
        <is>
          <t>c1453p006554</t>
        </is>
      </c>
      <c r="U185" s="20">
        <f>IF(5 = Q185, C185 * -1, C185)</f>
        <v/>
      </c>
      <c r="V185" s="20">
        <f>IF(5 = Q185, D185 * -1, D185)</f>
        <v/>
      </c>
      <c r="W185" s="20">
        <f>IF(5 = Q185, E185 * -1, E185)</f>
        <v/>
      </c>
      <c r="X185" s="20">
        <f>IF(5 = Q185, F185 * -1, F185)</f>
        <v/>
      </c>
      <c r="Y185" s="20">
        <f>IF(5 = Q185, G185 * -1, G185)</f>
        <v/>
      </c>
      <c r="Z185" s="20">
        <f>IF(5 = Q185, H185 * -1, H185)</f>
        <v/>
      </c>
      <c r="AA185" s="20">
        <f>IF(5 = Q185, I185 * -1, I185)</f>
        <v/>
      </c>
      <c r="AB185" s="20">
        <f>IF(5 = Q185, J185 * -1, J185)</f>
        <v/>
      </c>
      <c r="AC185" s="20">
        <f>IF(5 = Q185, K185 * -1, K185)</f>
        <v/>
      </c>
      <c r="AD185" s="20">
        <f>IF(5 = Q185, L185 * -1, L185)</f>
        <v/>
      </c>
      <c r="AE185" s="20">
        <f>IF(5 = Q185, M185 * -1, M185)</f>
        <v/>
      </c>
      <c r="AF185" s="20">
        <f>IF(5 = Q185, N185 * -1, N185)</f>
        <v/>
      </c>
      <c r="AG185" s="20">
        <f>IF(5 = Q185, O185 * -1, O185)</f>
        <v/>
      </c>
    </row>
    <row r="186">
      <c r="A186" s="24" t="inlineStr">
        <is>
          <t>8315-2300</t>
        </is>
      </c>
      <c r="B186" s="18" t="inlineStr">
        <is>
          <t>CAP - Landscaping</t>
        </is>
      </c>
      <c r="C186" s="21" t="n">
        <v>0</v>
      </c>
      <c r="D186" s="21" t="n">
        <v>0</v>
      </c>
      <c r="E186" s="21" t="n">
        <v>973.62</v>
      </c>
      <c r="F186" s="21" t="n">
        <v>0</v>
      </c>
      <c r="G186" s="21" t="n">
        <v>0</v>
      </c>
      <c r="H186" s="21" t="n">
        <v>360</v>
      </c>
      <c r="I186" s="21" t="n">
        <v>0</v>
      </c>
      <c r="J186" s="21" t="n">
        <v>0</v>
      </c>
      <c r="K186" s="21" t="n">
        <v>0</v>
      </c>
      <c r="L186" s="21" t="n">
        <v>2075</v>
      </c>
      <c r="M186" s="21" t="n">
        <v>0</v>
      </c>
      <c r="N186" s="21" t="n">
        <v>125</v>
      </c>
      <c r="O186" s="21" t="n">
        <v>3533.62</v>
      </c>
      <c r="Q186" s="19" t="n">
        <v>5</v>
      </c>
      <c r="R186" s="18" t="inlineStr">
        <is>
          <t>Sunrise on the Rail</t>
        </is>
      </c>
      <c r="S186" s="18" t="inlineStr">
        <is>
          <t>c1453p006554</t>
        </is>
      </c>
      <c r="U186" s="20">
        <f>IF(5 = Q186, C186 * -1, C186)</f>
        <v/>
      </c>
      <c r="V186" s="20">
        <f>IF(5 = Q186, D186 * -1, D186)</f>
        <v/>
      </c>
      <c r="W186" s="20">
        <f>IF(5 = Q186, E186 * -1, E186)</f>
        <v/>
      </c>
      <c r="X186" s="20">
        <f>IF(5 = Q186, F186 * -1, F186)</f>
        <v/>
      </c>
      <c r="Y186" s="20">
        <f>IF(5 = Q186, G186 * -1, G186)</f>
        <v/>
      </c>
      <c r="Z186" s="20">
        <f>IF(5 = Q186, H186 * -1, H186)</f>
        <v/>
      </c>
      <c r="AA186" s="20">
        <f>IF(5 = Q186, I186 * -1, I186)</f>
        <v/>
      </c>
      <c r="AB186" s="20">
        <f>IF(5 = Q186, J186 * -1, J186)</f>
        <v/>
      </c>
      <c r="AC186" s="20">
        <f>IF(5 = Q186, K186 * -1, K186)</f>
        <v/>
      </c>
      <c r="AD186" s="20">
        <f>IF(5 = Q186, L186 * -1, L186)</f>
        <v/>
      </c>
      <c r="AE186" s="20">
        <f>IF(5 = Q186, M186 * -1, M186)</f>
        <v/>
      </c>
      <c r="AF186" s="20">
        <f>IF(5 = Q186, N186 * -1, N186)</f>
        <v/>
      </c>
      <c r="AG186" s="20">
        <f>IF(5 = Q186, O186 * -1, O186)</f>
        <v/>
      </c>
    </row>
    <row r="187">
      <c r="A187" s="24" t="inlineStr">
        <is>
          <t>8315-2400</t>
        </is>
      </c>
      <c r="B187" s="18" t="inlineStr">
        <is>
          <t>CAP - Laundry Renovation</t>
        </is>
      </c>
      <c r="C187" s="21" t="n">
        <v>0</v>
      </c>
      <c r="D187" s="21" t="n">
        <v>0</v>
      </c>
      <c r="E187" s="21" t="n">
        <v>2497.06</v>
      </c>
      <c r="F187" s="21" t="n">
        <v>0</v>
      </c>
      <c r="G187" s="21" t="n">
        <v>0</v>
      </c>
      <c r="H187" s="21" t="n">
        <v>0</v>
      </c>
      <c r="I187" s="21" t="n">
        <v>760.04</v>
      </c>
      <c r="J187" s="21" t="n">
        <v>0</v>
      </c>
      <c r="K187" s="21" t="n">
        <v>0</v>
      </c>
      <c r="L187" s="21" t="n">
        <v>0</v>
      </c>
      <c r="M187" s="21" t="n">
        <v>0</v>
      </c>
      <c r="N187" s="21" t="n">
        <v>0</v>
      </c>
      <c r="O187" s="21" t="n">
        <v>3257.1</v>
      </c>
      <c r="Q187" s="19" t="n">
        <v>5</v>
      </c>
      <c r="R187" s="18" t="inlineStr">
        <is>
          <t>Sunrise on the Rail</t>
        </is>
      </c>
      <c r="S187" s="18" t="inlineStr">
        <is>
          <t>c1453p006554</t>
        </is>
      </c>
      <c r="U187" s="20">
        <f>IF(5 = Q187, C187 * -1, C187)</f>
        <v/>
      </c>
      <c r="V187" s="20">
        <f>IF(5 = Q187, D187 * -1, D187)</f>
        <v/>
      </c>
      <c r="W187" s="20">
        <f>IF(5 = Q187, E187 * -1, E187)</f>
        <v/>
      </c>
      <c r="X187" s="20">
        <f>IF(5 = Q187, F187 * -1, F187)</f>
        <v/>
      </c>
      <c r="Y187" s="20">
        <f>IF(5 = Q187, G187 * -1, G187)</f>
        <v/>
      </c>
      <c r="Z187" s="20">
        <f>IF(5 = Q187, H187 * -1, H187)</f>
        <v/>
      </c>
      <c r="AA187" s="20">
        <f>IF(5 = Q187, I187 * -1, I187)</f>
        <v/>
      </c>
      <c r="AB187" s="20">
        <f>IF(5 = Q187, J187 * -1, J187)</f>
        <v/>
      </c>
      <c r="AC187" s="20">
        <f>IF(5 = Q187, K187 * -1, K187)</f>
        <v/>
      </c>
      <c r="AD187" s="20">
        <f>IF(5 = Q187, L187 * -1, L187)</f>
        <v/>
      </c>
      <c r="AE187" s="20">
        <f>IF(5 = Q187, M187 * -1, M187)</f>
        <v/>
      </c>
      <c r="AF187" s="20">
        <f>IF(5 = Q187, N187 * -1, N187)</f>
        <v/>
      </c>
      <c r="AG187" s="20">
        <f>IF(5 = Q187, O187 * -1, O187)</f>
        <v/>
      </c>
    </row>
    <row r="188">
      <c r="A188" s="24" t="inlineStr">
        <is>
          <t>8315-2500</t>
        </is>
      </c>
      <c r="B188" s="18" t="inlineStr">
        <is>
          <t>CAP - Lights, Fixtures</t>
        </is>
      </c>
      <c r="C188" s="21" t="n">
        <v>0</v>
      </c>
      <c r="D188" s="21" t="n">
        <v>0</v>
      </c>
      <c r="E188" s="21" t="n">
        <v>63.99</v>
      </c>
      <c r="F188" s="21" t="n">
        <v>608.66</v>
      </c>
      <c r="G188" s="21" t="n">
        <v>0</v>
      </c>
      <c r="H188" s="21" t="n">
        <v>0</v>
      </c>
      <c r="I188" s="21" t="n">
        <v>-342.26</v>
      </c>
      <c r="J188" s="21" t="n">
        <v>342.25</v>
      </c>
      <c r="K188" s="21" t="n">
        <v>248.72</v>
      </c>
      <c r="L188" s="21" t="n">
        <v>389.22</v>
      </c>
      <c r="M188" s="21" t="n">
        <v>0</v>
      </c>
      <c r="N188" s="21" t="n">
        <v>0</v>
      </c>
      <c r="O188" s="21" t="n">
        <v>1310.58</v>
      </c>
      <c r="Q188" s="19" t="n">
        <v>5</v>
      </c>
      <c r="R188" s="18" t="inlineStr">
        <is>
          <t>Sunrise on the Rail</t>
        </is>
      </c>
      <c r="S188" s="18" t="inlineStr">
        <is>
          <t>c1453p006554</t>
        </is>
      </c>
      <c r="U188" s="20">
        <f>IF(5 = Q188, C188 * -1, C188)</f>
        <v/>
      </c>
      <c r="V188" s="20">
        <f>IF(5 = Q188, D188 * -1, D188)</f>
        <v/>
      </c>
      <c r="W188" s="20">
        <f>IF(5 = Q188, E188 * -1, E188)</f>
        <v/>
      </c>
      <c r="X188" s="20">
        <f>IF(5 = Q188, F188 * -1, F188)</f>
        <v/>
      </c>
      <c r="Y188" s="20">
        <f>IF(5 = Q188, G188 * -1, G188)</f>
        <v/>
      </c>
      <c r="Z188" s="20">
        <f>IF(5 = Q188, H188 * -1, H188)</f>
        <v/>
      </c>
      <c r="AA188" s="20">
        <f>IF(5 = Q188, I188 * -1, I188)</f>
        <v/>
      </c>
      <c r="AB188" s="20">
        <f>IF(5 = Q188, J188 * -1, J188)</f>
        <v/>
      </c>
      <c r="AC188" s="20">
        <f>IF(5 = Q188, K188 * -1, K188)</f>
        <v/>
      </c>
      <c r="AD188" s="20">
        <f>IF(5 = Q188, L188 * -1, L188)</f>
        <v/>
      </c>
      <c r="AE188" s="20">
        <f>IF(5 = Q188, M188 * -1, M188)</f>
        <v/>
      </c>
      <c r="AF188" s="20">
        <f>IF(5 = Q188, N188 * -1, N188)</f>
        <v/>
      </c>
      <c r="AG188" s="20">
        <f>IF(5 = Q188, O188 * -1, O188)</f>
        <v/>
      </c>
    </row>
    <row r="189">
      <c r="A189" s="24" t="inlineStr">
        <is>
          <t>8315-2900</t>
        </is>
      </c>
      <c r="B189" s="18" t="inlineStr">
        <is>
          <t>CAP - Painting &amp; Woodwork</t>
        </is>
      </c>
      <c r="C189" s="21" t="n">
        <v>950</v>
      </c>
      <c r="D189" s="21" t="n">
        <v>900</v>
      </c>
      <c r="E189" s="21" t="n">
        <v>4500</v>
      </c>
      <c r="F189" s="21" t="n">
        <v>1005</v>
      </c>
      <c r="G189" s="21" t="n">
        <v>1920</v>
      </c>
      <c r="H189" s="21" t="n">
        <v>615</v>
      </c>
      <c r="I189" s="21" t="n">
        <v>3105</v>
      </c>
      <c r="J189" s="21" t="n">
        <v>2190</v>
      </c>
      <c r="K189" s="21" t="n">
        <v>3105</v>
      </c>
      <c r="L189" s="21" t="n">
        <v>5494.13</v>
      </c>
      <c r="M189" s="21" t="n">
        <v>3211.33</v>
      </c>
      <c r="N189" s="21" t="n">
        <v>4413.77</v>
      </c>
      <c r="O189" s="21" t="n">
        <v>31409.23</v>
      </c>
      <c r="Q189" s="19" t="n">
        <v>5</v>
      </c>
      <c r="R189" s="18" t="inlineStr">
        <is>
          <t>Sunrise on the Rail</t>
        </is>
      </c>
      <c r="S189" s="18" t="inlineStr">
        <is>
          <t>c1453p006554</t>
        </is>
      </c>
      <c r="U189" s="20">
        <f>IF(5 = Q189, C189 * -1, C189)</f>
        <v/>
      </c>
      <c r="V189" s="20">
        <f>IF(5 = Q189, D189 * -1, D189)</f>
        <v/>
      </c>
      <c r="W189" s="20">
        <f>IF(5 = Q189, E189 * -1, E189)</f>
        <v/>
      </c>
      <c r="X189" s="20">
        <f>IF(5 = Q189, F189 * -1, F189)</f>
        <v/>
      </c>
      <c r="Y189" s="20">
        <f>IF(5 = Q189, G189 * -1, G189)</f>
        <v/>
      </c>
      <c r="Z189" s="20">
        <f>IF(5 = Q189, H189 * -1, H189)</f>
        <v/>
      </c>
      <c r="AA189" s="20">
        <f>IF(5 = Q189, I189 * -1, I189)</f>
        <v/>
      </c>
      <c r="AB189" s="20">
        <f>IF(5 = Q189, J189 * -1, J189)</f>
        <v/>
      </c>
      <c r="AC189" s="20">
        <f>IF(5 = Q189, K189 * -1, K189)</f>
        <v/>
      </c>
      <c r="AD189" s="20">
        <f>IF(5 = Q189, L189 * -1, L189)</f>
        <v/>
      </c>
      <c r="AE189" s="20">
        <f>IF(5 = Q189, M189 * -1, M189)</f>
        <v/>
      </c>
      <c r="AF189" s="20">
        <f>IF(5 = Q189, N189 * -1, N189)</f>
        <v/>
      </c>
      <c r="AG189" s="20">
        <f>IF(5 = Q189, O189 * -1, O189)</f>
        <v/>
      </c>
    </row>
    <row r="190">
      <c r="A190" s="24" t="inlineStr">
        <is>
          <t>8315-3100</t>
        </is>
      </c>
      <c r="B190" s="18" t="inlineStr">
        <is>
          <t>CAP - Plumbing</t>
        </is>
      </c>
      <c r="C190" s="21" t="n">
        <v>2839.32</v>
      </c>
      <c r="D190" s="21" t="n">
        <v>20587.01</v>
      </c>
      <c r="E190" s="21" t="n">
        <v>2571.39</v>
      </c>
      <c r="F190" s="21" t="n">
        <v>1824.27</v>
      </c>
      <c r="G190" s="21" t="n">
        <v>5545.03</v>
      </c>
      <c r="H190" s="21" t="n">
        <v>2889.9</v>
      </c>
      <c r="I190" s="21" t="n">
        <v>7828.91</v>
      </c>
      <c r="J190" s="21" t="n">
        <v>4082.28</v>
      </c>
      <c r="K190" s="21" t="n">
        <v>8079.4</v>
      </c>
      <c r="L190" s="21" t="n">
        <v>2169.22</v>
      </c>
      <c r="M190" s="21" t="n">
        <v>8009.61</v>
      </c>
      <c r="N190" s="21" t="n">
        <v>13438.6</v>
      </c>
      <c r="O190" s="21" t="n">
        <v>79864.94</v>
      </c>
      <c r="Q190" s="19" t="n">
        <v>5</v>
      </c>
      <c r="R190" s="18" t="inlineStr">
        <is>
          <t>Sunrise on the Rail</t>
        </is>
      </c>
      <c r="S190" s="18" t="inlineStr">
        <is>
          <t>c1453p006554</t>
        </is>
      </c>
      <c r="U190" s="20">
        <f>IF(5 = Q190, C190 * -1, C190)</f>
        <v/>
      </c>
      <c r="V190" s="20">
        <f>IF(5 = Q190, D190 * -1, D190)</f>
        <v/>
      </c>
      <c r="W190" s="20">
        <f>IF(5 = Q190, E190 * -1, E190)</f>
        <v/>
      </c>
      <c r="X190" s="20">
        <f>IF(5 = Q190, F190 * -1, F190)</f>
        <v/>
      </c>
      <c r="Y190" s="20">
        <f>IF(5 = Q190, G190 * -1, G190)</f>
        <v/>
      </c>
      <c r="Z190" s="20">
        <f>IF(5 = Q190, H190 * -1, H190)</f>
        <v/>
      </c>
      <c r="AA190" s="20">
        <f>IF(5 = Q190, I190 * -1, I190)</f>
        <v/>
      </c>
      <c r="AB190" s="20">
        <f>IF(5 = Q190, J190 * -1, J190)</f>
        <v/>
      </c>
      <c r="AC190" s="20">
        <f>IF(5 = Q190, K190 * -1, K190)</f>
        <v/>
      </c>
      <c r="AD190" s="20">
        <f>IF(5 = Q190, L190 * -1, L190)</f>
        <v/>
      </c>
      <c r="AE190" s="20">
        <f>IF(5 = Q190, M190 * -1, M190)</f>
        <v/>
      </c>
      <c r="AF190" s="20">
        <f>IF(5 = Q190, N190 * -1, N190)</f>
        <v/>
      </c>
      <c r="AG190" s="20">
        <f>IF(5 = Q190, O190 * -1, O190)</f>
        <v/>
      </c>
    </row>
    <row r="191">
      <c r="A191" s="24" t="inlineStr">
        <is>
          <t>8315-3200</t>
        </is>
      </c>
      <c r="B191" s="18" t="inlineStr">
        <is>
          <t>CAP - Pool</t>
        </is>
      </c>
      <c r="C191" s="21" t="n">
        <v>0</v>
      </c>
      <c r="D191" s="21" t="n">
        <v>0</v>
      </c>
      <c r="E191" s="21" t="n">
        <v>0</v>
      </c>
      <c r="F191" s="21" t="n">
        <v>0</v>
      </c>
      <c r="G191" s="21" t="n">
        <v>0</v>
      </c>
      <c r="H191" s="21" t="n">
        <v>0</v>
      </c>
      <c r="I191" s="21" t="n">
        <v>0</v>
      </c>
      <c r="J191" s="21" t="n">
        <v>0</v>
      </c>
      <c r="K191" s="21" t="n">
        <v>0</v>
      </c>
      <c r="L191" s="21" t="n">
        <v>0</v>
      </c>
      <c r="M191" s="21" t="n">
        <v>2156.89</v>
      </c>
      <c r="N191" s="21" t="n">
        <v>0</v>
      </c>
      <c r="O191" s="21" t="n">
        <v>2156.89</v>
      </c>
      <c r="Q191" s="19" t="n">
        <v>5</v>
      </c>
      <c r="R191" s="18" t="inlineStr">
        <is>
          <t>Sunrise on the Rail</t>
        </is>
      </c>
      <c r="S191" s="18" t="inlineStr">
        <is>
          <t>c1453p006554</t>
        </is>
      </c>
      <c r="U191" s="20">
        <f>IF(5 = Q191, C191 * -1, C191)</f>
        <v/>
      </c>
      <c r="V191" s="20">
        <f>IF(5 = Q191, D191 * -1, D191)</f>
        <v/>
      </c>
      <c r="W191" s="20">
        <f>IF(5 = Q191, E191 * -1, E191)</f>
        <v/>
      </c>
      <c r="X191" s="20">
        <f>IF(5 = Q191, F191 * -1, F191)</f>
        <v/>
      </c>
      <c r="Y191" s="20">
        <f>IF(5 = Q191, G191 * -1, G191)</f>
        <v/>
      </c>
      <c r="Z191" s="20">
        <f>IF(5 = Q191, H191 * -1, H191)</f>
        <v/>
      </c>
      <c r="AA191" s="20">
        <f>IF(5 = Q191, I191 * -1, I191)</f>
        <v/>
      </c>
      <c r="AB191" s="20">
        <f>IF(5 = Q191, J191 * -1, J191)</f>
        <v/>
      </c>
      <c r="AC191" s="20">
        <f>IF(5 = Q191, K191 * -1, K191)</f>
        <v/>
      </c>
      <c r="AD191" s="20">
        <f>IF(5 = Q191, L191 * -1, L191)</f>
        <v/>
      </c>
      <c r="AE191" s="20">
        <f>IF(5 = Q191, M191 * -1, M191)</f>
        <v/>
      </c>
      <c r="AF191" s="20">
        <f>IF(5 = Q191, N191 * -1, N191)</f>
        <v/>
      </c>
      <c r="AG191" s="20">
        <f>IF(5 = Q191, O191 * -1, O191)</f>
        <v/>
      </c>
    </row>
    <row r="192">
      <c r="A192" s="24" t="inlineStr">
        <is>
          <t>8315-3500</t>
        </is>
      </c>
      <c r="B192" s="18" t="inlineStr">
        <is>
          <t>CAP - Resurfacing</t>
        </is>
      </c>
      <c r="C192" s="21" t="n">
        <v>1073.95</v>
      </c>
      <c r="D192" s="21" t="n">
        <v>0</v>
      </c>
      <c r="E192" s="21" t="n">
        <v>0</v>
      </c>
      <c r="F192" s="21" t="n">
        <v>1000</v>
      </c>
      <c r="G192" s="21" t="n">
        <v>0</v>
      </c>
      <c r="H192" s="21" t="n">
        <v>0</v>
      </c>
      <c r="I192" s="21" t="n">
        <v>500</v>
      </c>
      <c r="J192" s="21" t="n">
        <v>975</v>
      </c>
      <c r="K192" s="21" t="n">
        <v>1400</v>
      </c>
      <c r="L192" s="21" t="n">
        <v>450</v>
      </c>
      <c r="M192" s="21" t="n">
        <v>1400</v>
      </c>
      <c r="N192" s="21" t="n">
        <v>1500</v>
      </c>
      <c r="O192" s="21" t="n">
        <v>8298.950000000001</v>
      </c>
      <c r="Q192" s="19" t="n">
        <v>5</v>
      </c>
      <c r="R192" s="18" t="inlineStr">
        <is>
          <t>Sunrise on the Rail</t>
        </is>
      </c>
      <c r="S192" s="18" t="inlineStr">
        <is>
          <t>c1453p006554</t>
        </is>
      </c>
      <c r="U192" s="20">
        <f>IF(5 = Q192, C192 * -1, C192)</f>
        <v/>
      </c>
      <c r="V192" s="20">
        <f>IF(5 = Q192, D192 * -1, D192)</f>
        <v/>
      </c>
      <c r="W192" s="20">
        <f>IF(5 = Q192, E192 * -1, E192)</f>
        <v/>
      </c>
      <c r="X192" s="20">
        <f>IF(5 = Q192, F192 * -1, F192)</f>
        <v/>
      </c>
      <c r="Y192" s="20">
        <f>IF(5 = Q192, G192 * -1, G192)</f>
        <v/>
      </c>
      <c r="Z192" s="20">
        <f>IF(5 = Q192, H192 * -1, H192)</f>
        <v/>
      </c>
      <c r="AA192" s="20">
        <f>IF(5 = Q192, I192 * -1, I192)</f>
        <v/>
      </c>
      <c r="AB192" s="20">
        <f>IF(5 = Q192, J192 * -1, J192)</f>
        <v/>
      </c>
      <c r="AC192" s="20">
        <f>IF(5 = Q192, K192 * -1, K192)</f>
        <v/>
      </c>
      <c r="AD192" s="20">
        <f>IF(5 = Q192, L192 * -1, L192)</f>
        <v/>
      </c>
      <c r="AE192" s="20">
        <f>IF(5 = Q192, M192 * -1, M192)</f>
        <v/>
      </c>
      <c r="AF192" s="20">
        <f>IF(5 = Q192, N192 * -1, N192)</f>
        <v/>
      </c>
      <c r="AG192" s="20">
        <f>IF(5 = Q192, O192 * -1, O192)</f>
        <v/>
      </c>
    </row>
    <row r="193">
      <c r="A193" s="24" t="inlineStr">
        <is>
          <t>8315-3600</t>
        </is>
      </c>
      <c r="B193" s="18" t="inlineStr">
        <is>
          <t>CAP - Roofs</t>
        </is>
      </c>
      <c r="C193" s="21" t="n">
        <v>0</v>
      </c>
      <c r="D193" s="21" t="n">
        <v>0</v>
      </c>
      <c r="E193" s="21" t="n">
        <v>0</v>
      </c>
      <c r="F193" s="21" t="n">
        <v>0</v>
      </c>
      <c r="G193" s="21" t="n">
        <v>0</v>
      </c>
      <c r="H193" s="21" t="n">
        <v>843</v>
      </c>
      <c r="I193" s="21" t="n">
        <v>0</v>
      </c>
      <c r="J193" s="21" t="n">
        <v>0</v>
      </c>
      <c r="K193" s="21" t="n">
        <v>604</v>
      </c>
      <c r="L193" s="21" t="n">
        <v>0</v>
      </c>
      <c r="M193" s="21" t="n">
        <v>0</v>
      </c>
      <c r="N193" s="21" t="n">
        <v>0</v>
      </c>
      <c r="O193" s="21" t="n">
        <v>1447</v>
      </c>
      <c r="Q193" s="19" t="n">
        <v>5</v>
      </c>
      <c r="R193" s="18" t="inlineStr">
        <is>
          <t>Sunrise on the Rail</t>
        </is>
      </c>
      <c r="S193" s="18" t="inlineStr">
        <is>
          <t>c1453p006554</t>
        </is>
      </c>
      <c r="U193" s="20">
        <f>IF(5 = Q193, C193 * -1, C193)</f>
        <v/>
      </c>
      <c r="V193" s="20">
        <f>IF(5 = Q193, D193 * -1, D193)</f>
        <v/>
      </c>
      <c r="W193" s="20">
        <f>IF(5 = Q193, E193 * -1, E193)</f>
        <v/>
      </c>
      <c r="X193" s="20">
        <f>IF(5 = Q193, F193 * -1, F193)</f>
        <v/>
      </c>
      <c r="Y193" s="20">
        <f>IF(5 = Q193, G193 * -1, G193)</f>
        <v/>
      </c>
      <c r="Z193" s="20">
        <f>IF(5 = Q193, H193 * -1, H193)</f>
        <v/>
      </c>
      <c r="AA193" s="20">
        <f>IF(5 = Q193, I193 * -1, I193)</f>
        <v/>
      </c>
      <c r="AB193" s="20">
        <f>IF(5 = Q193, J193 * -1, J193)</f>
        <v/>
      </c>
      <c r="AC193" s="20">
        <f>IF(5 = Q193, K193 * -1, K193)</f>
        <v/>
      </c>
      <c r="AD193" s="20">
        <f>IF(5 = Q193, L193 * -1, L193)</f>
        <v/>
      </c>
      <c r="AE193" s="20">
        <f>IF(5 = Q193, M193 * -1, M193)</f>
        <v/>
      </c>
      <c r="AF193" s="20">
        <f>IF(5 = Q193, N193 * -1, N193)</f>
        <v/>
      </c>
      <c r="AG193" s="20">
        <f>IF(5 = Q193, O193 * -1, O193)</f>
        <v/>
      </c>
    </row>
    <row r="194">
      <c r="A194" s="24" t="inlineStr">
        <is>
          <t>8315-3700</t>
        </is>
      </c>
      <c r="B194" s="18" t="inlineStr">
        <is>
          <t>CAP - Signs</t>
        </is>
      </c>
      <c r="C194" s="21" t="n">
        <v>0</v>
      </c>
      <c r="D194" s="21" t="n">
        <v>591.5700000000001</v>
      </c>
      <c r="E194" s="21" t="n">
        <v>0</v>
      </c>
      <c r="F194" s="21" t="n">
        <v>0</v>
      </c>
      <c r="G194" s="21" t="n">
        <v>0</v>
      </c>
      <c r="H194" s="21" t="n">
        <v>0</v>
      </c>
      <c r="I194" s="21" t="n">
        <v>0</v>
      </c>
      <c r="J194" s="21" t="n">
        <v>0</v>
      </c>
      <c r="K194" s="21" t="n">
        <v>0</v>
      </c>
      <c r="L194" s="21" t="n">
        <v>0</v>
      </c>
      <c r="M194" s="21" t="n">
        <v>0</v>
      </c>
      <c r="N194" s="21" t="n">
        <v>0</v>
      </c>
      <c r="O194" s="21" t="n">
        <v>591.5700000000001</v>
      </c>
      <c r="Q194" s="19" t="n">
        <v>5</v>
      </c>
      <c r="R194" s="18" t="inlineStr">
        <is>
          <t>Sunrise on the Rail</t>
        </is>
      </c>
      <c r="S194" s="18" t="inlineStr">
        <is>
          <t>c1453p006554</t>
        </is>
      </c>
      <c r="U194" s="20">
        <f>IF(5 = Q194, C194 * -1, C194)</f>
        <v/>
      </c>
      <c r="V194" s="20">
        <f>IF(5 = Q194, D194 * -1, D194)</f>
        <v/>
      </c>
      <c r="W194" s="20">
        <f>IF(5 = Q194, E194 * -1, E194)</f>
        <v/>
      </c>
      <c r="X194" s="20">
        <f>IF(5 = Q194, F194 * -1, F194)</f>
        <v/>
      </c>
      <c r="Y194" s="20">
        <f>IF(5 = Q194, G194 * -1, G194)</f>
        <v/>
      </c>
      <c r="Z194" s="20">
        <f>IF(5 = Q194, H194 * -1, H194)</f>
        <v/>
      </c>
      <c r="AA194" s="20">
        <f>IF(5 = Q194, I194 * -1, I194)</f>
        <v/>
      </c>
      <c r="AB194" s="20">
        <f>IF(5 = Q194, J194 * -1, J194)</f>
        <v/>
      </c>
      <c r="AC194" s="20">
        <f>IF(5 = Q194, K194 * -1, K194)</f>
        <v/>
      </c>
      <c r="AD194" s="20">
        <f>IF(5 = Q194, L194 * -1, L194)</f>
        <v/>
      </c>
      <c r="AE194" s="20">
        <f>IF(5 = Q194, M194 * -1, M194)</f>
        <v/>
      </c>
      <c r="AF194" s="20">
        <f>IF(5 = Q194, N194 * -1, N194)</f>
        <v/>
      </c>
      <c r="AG194" s="20">
        <f>IF(5 = Q194, O194 * -1, O194)</f>
        <v/>
      </c>
    </row>
    <row r="195">
      <c r="A195" s="24" t="inlineStr">
        <is>
          <t>8315-3800</t>
        </is>
      </c>
      <c r="B195" s="18" t="inlineStr">
        <is>
          <t>CAP - Site Improvements</t>
        </is>
      </c>
      <c r="C195" s="21" t="n">
        <v>0</v>
      </c>
      <c r="D195" s="21" t="n">
        <v>0</v>
      </c>
      <c r="E195" s="21" t="n">
        <v>523</v>
      </c>
      <c r="F195" s="21" t="n">
        <v>-100</v>
      </c>
      <c r="G195" s="21" t="n">
        <v>0</v>
      </c>
      <c r="H195" s="21" t="n">
        <v>0</v>
      </c>
      <c r="I195" s="21" t="n">
        <v>0</v>
      </c>
      <c r="J195" s="21" t="n">
        <v>0</v>
      </c>
      <c r="K195" s="21" t="n">
        <v>0</v>
      </c>
      <c r="L195" s="21" t="n">
        <v>0</v>
      </c>
      <c r="M195" s="21" t="n">
        <v>0</v>
      </c>
      <c r="N195" s="21" t="n">
        <v>0</v>
      </c>
      <c r="O195" s="21" t="n">
        <v>423</v>
      </c>
      <c r="Q195" s="19" t="n">
        <v>5</v>
      </c>
      <c r="R195" s="18" t="inlineStr">
        <is>
          <t>Sunrise on the Rail</t>
        </is>
      </c>
      <c r="S195" s="18" t="inlineStr">
        <is>
          <t>c1453p006554</t>
        </is>
      </c>
      <c r="U195" s="20">
        <f>IF(5 = Q195, C195 * -1, C195)</f>
        <v/>
      </c>
      <c r="V195" s="20">
        <f>IF(5 = Q195, D195 * -1, D195)</f>
        <v/>
      </c>
      <c r="W195" s="20">
        <f>IF(5 = Q195, E195 * -1, E195)</f>
        <v/>
      </c>
      <c r="X195" s="20">
        <f>IF(5 = Q195, F195 * -1, F195)</f>
        <v/>
      </c>
      <c r="Y195" s="20">
        <f>IF(5 = Q195, G195 * -1, G195)</f>
        <v/>
      </c>
      <c r="Z195" s="20">
        <f>IF(5 = Q195, H195 * -1, H195)</f>
        <v/>
      </c>
      <c r="AA195" s="20">
        <f>IF(5 = Q195, I195 * -1, I195)</f>
        <v/>
      </c>
      <c r="AB195" s="20">
        <f>IF(5 = Q195, J195 * -1, J195)</f>
        <v/>
      </c>
      <c r="AC195" s="20">
        <f>IF(5 = Q195, K195 * -1, K195)</f>
        <v/>
      </c>
      <c r="AD195" s="20">
        <f>IF(5 = Q195, L195 * -1, L195)</f>
        <v/>
      </c>
      <c r="AE195" s="20">
        <f>IF(5 = Q195, M195 * -1, M195)</f>
        <v/>
      </c>
      <c r="AF195" s="20">
        <f>IF(5 = Q195, N195 * -1, N195)</f>
        <v/>
      </c>
      <c r="AG195" s="20">
        <f>IF(5 = Q195, O195 * -1, O195)</f>
        <v/>
      </c>
    </row>
    <row r="196">
      <c r="A196" s="24" t="inlineStr">
        <is>
          <t>8315-5300</t>
        </is>
      </c>
      <c r="B196" s="18" t="inlineStr">
        <is>
          <t>CAP - Fitness Equipment</t>
        </is>
      </c>
      <c r="C196" s="21" t="n">
        <v>0</v>
      </c>
      <c r="D196" s="21" t="n">
        <v>0</v>
      </c>
      <c r="E196" s="21" t="n">
        <v>0</v>
      </c>
      <c r="F196" s="21" t="n">
        <v>0</v>
      </c>
      <c r="G196" s="21" t="n">
        <v>0</v>
      </c>
      <c r="H196" s="21" t="n">
        <v>0</v>
      </c>
      <c r="I196" s="21" t="n">
        <v>0</v>
      </c>
      <c r="J196" s="21" t="n">
        <v>0</v>
      </c>
      <c r="K196" s="21" t="n">
        <v>0</v>
      </c>
      <c r="L196" s="21" t="n">
        <v>0</v>
      </c>
      <c r="M196" s="21" t="n">
        <v>149</v>
      </c>
      <c r="N196" s="21" t="n">
        <v>0</v>
      </c>
      <c r="O196" s="21" t="n">
        <v>149</v>
      </c>
      <c r="Q196" s="19" t="n">
        <v>5</v>
      </c>
      <c r="R196" s="18" t="inlineStr">
        <is>
          <t>Sunrise on the Rail</t>
        </is>
      </c>
      <c r="S196" s="18" t="inlineStr">
        <is>
          <t>c1453p006554</t>
        </is>
      </c>
      <c r="U196" s="20">
        <f>IF(5 = Q196, C196 * -1, C196)</f>
        <v/>
      </c>
      <c r="V196" s="20">
        <f>IF(5 = Q196, D196 * -1, D196)</f>
        <v/>
      </c>
      <c r="W196" s="20">
        <f>IF(5 = Q196, E196 * -1, E196)</f>
        <v/>
      </c>
      <c r="X196" s="20">
        <f>IF(5 = Q196, F196 * -1, F196)</f>
        <v/>
      </c>
      <c r="Y196" s="20">
        <f>IF(5 = Q196, G196 * -1, G196)</f>
        <v/>
      </c>
      <c r="Z196" s="20">
        <f>IF(5 = Q196, H196 * -1, H196)</f>
        <v/>
      </c>
      <c r="AA196" s="20">
        <f>IF(5 = Q196, I196 * -1, I196)</f>
        <v/>
      </c>
      <c r="AB196" s="20">
        <f>IF(5 = Q196, J196 * -1, J196)</f>
        <v/>
      </c>
      <c r="AC196" s="20">
        <f>IF(5 = Q196, K196 * -1, K196)</f>
        <v/>
      </c>
      <c r="AD196" s="20">
        <f>IF(5 = Q196, L196 * -1, L196)</f>
        <v/>
      </c>
      <c r="AE196" s="20">
        <f>IF(5 = Q196, M196 * -1, M196)</f>
        <v/>
      </c>
      <c r="AF196" s="20">
        <f>IF(5 = Q196, N196 * -1, N196)</f>
        <v/>
      </c>
      <c r="AG196" s="20">
        <f>IF(5 = Q196, O196 * -1, O196)</f>
        <v/>
      </c>
    </row>
    <row r="197">
      <c r="A197" s="24" t="inlineStr">
        <is>
          <t>8315-5400</t>
        </is>
      </c>
      <c r="B197" s="18" t="inlineStr">
        <is>
          <t>CAP - Maintenance Equipment</t>
        </is>
      </c>
      <c r="C197" s="21" t="n">
        <v>479.56</v>
      </c>
      <c r="D197" s="21" t="n">
        <v>0</v>
      </c>
      <c r="E197" s="21" t="n">
        <v>199.18</v>
      </c>
      <c r="F197" s="21" t="n">
        <v>269.49</v>
      </c>
      <c r="G197" s="21" t="n">
        <v>0</v>
      </c>
      <c r="H197" s="21" t="n">
        <v>0</v>
      </c>
      <c r="I197" s="21" t="n">
        <v>0</v>
      </c>
      <c r="J197" s="21" t="n">
        <v>0</v>
      </c>
      <c r="K197" s="21" t="n">
        <v>0</v>
      </c>
      <c r="L197" s="21" t="n">
        <v>0</v>
      </c>
      <c r="M197" s="21" t="n">
        <v>0</v>
      </c>
      <c r="N197" s="21" t="n">
        <v>0</v>
      </c>
      <c r="O197" s="21" t="n">
        <v>948.23</v>
      </c>
      <c r="Q197" s="19" t="n">
        <v>5</v>
      </c>
      <c r="R197" s="18" t="inlineStr">
        <is>
          <t>Sunrise on the Rail</t>
        </is>
      </c>
      <c r="S197" s="18" t="inlineStr">
        <is>
          <t>c1453p006554</t>
        </is>
      </c>
      <c r="U197" s="20">
        <f>IF(5 = Q197, C197 * -1, C197)</f>
        <v/>
      </c>
      <c r="V197" s="20">
        <f>IF(5 = Q197, D197 * -1, D197)</f>
        <v/>
      </c>
      <c r="W197" s="20">
        <f>IF(5 = Q197, E197 * -1, E197)</f>
        <v/>
      </c>
      <c r="X197" s="20">
        <f>IF(5 = Q197, F197 * -1, F197)</f>
        <v/>
      </c>
      <c r="Y197" s="20">
        <f>IF(5 = Q197, G197 * -1, G197)</f>
        <v/>
      </c>
      <c r="Z197" s="20">
        <f>IF(5 = Q197, H197 * -1, H197)</f>
        <v/>
      </c>
      <c r="AA197" s="20">
        <f>IF(5 = Q197, I197 * -1, I197)</f>
        <v/>
      </c>
      <c r="AB197" s="20">
        <f>IF(5 = Q197, J197 * -1, J197)</f>
        <v/>
      </c>
      <c r="AC197" s="20">
        <f>IF(5 = Q197, K197 * -1, K197)</f>
        <v/>
      </c>
      <c r="AD197" s="20">
        <f>IF(5 = Q197, L197 * -1, L197)</f>
        <v/>
      </c>
      <c r="AE197" s="20">
        <f>IF(5 = Q197, M197 * -1, M197)</f>
        <v/>
      </c>
      <c r="AF197" s="20">
        <f>IF(5 = Q197, N197 * -1, N197)</f>
        <v/>
      </c>
      <c r="AG197" s="20">
        <f>IF(5 = Q197, O197 * -1, O197)</f>
        <v/>
      </c>
    </row>
    <row r="198">
      <c r="B198" s="16" t="inlineStr">
        <is>
          <t>Capital Expenditures</t>
        </is>
      </c>
      <c r="C198" s="15">
        <f>IF(5 = Q198, U198 * -1, U198)</f>
        <v/>
      </c>
      <c r="D198" s="15">
        <f>IF(5 = Q198, V198 * -1, V198)</f>
        <v/>
      </c>
      <c r="E198" s="15">
        <f>IF(5 = Q198, W198 * -1, W198)</f>
        <v/>
      </c>
      <c r="F198" s="15">
        <f>IF(5 = Q198, X198 * -1, X198)</f>
        <v/>
      </c>
      <c r="G198" s="15">
        <f>IF(5 = Q198, Y198 * -1, Y198)</f>
        <v/>
      </c>
      <c r="H198" s="15">
        <f>IF(5 = Q198, Z198 * -1, Z198)</f>
        <v/>
      </c>
      <c r="I198" s="15">
        <f>IF(5 = Q198, AA198 * -1, AA198)</f>
        <v/>
      </c>
      <c r="J198" s="15">
        <f>IF(5 = Q198, AB198 * -1, AB198)</f>
        <v/>
      </c>
      <c r="K198" s="15">
        <f>IF(5 = Q198, AC198 * -1, AC198)</f>
        <v/>
      </c>
      <c r="L198" s="15">
        <f>IF(5 = Q198, AD198 * -1, AD198)</f>
        <v/>
      </c>
      <c r="M198" s="15">
        <f>IF(5 = Q198, AE198 * -1, AE198)</f>
        <v/>
      </c>
      <c r="N198" s="15">
        <f>IF(5 = Q198, AF198 * -1, AF198)</f>
        <v/>
      </c>
      <c r="O198" s="15">
        <f>IF(5 = Q198, AG198 * -1, AG198)</f>
        <v/>
      </c>
      <c r="Q198" s="13" t="n">
        <v>5</v>
      </c>
      <c r="R198" s="12">
        <f>R197</f>
        <v/>
      </c>
      <c r="S198" s="12">
        <f>S197</f>
        <v/>
      </c>
      <c r="T198" s="13">
        <f>T197</f>
        <v/>
      </c>
      <c r="U198" s="14">
        <f>SUM(U167:U197)</f>
        <v/>
      </c>
      <c r="V198" s="14">
        <f>SUM(V167:V197)</f>
        <v/>
      </c>
      <c r="W198" s="14">
        <f>SUM(W167:W197)</f>
        <v/>
      </c>
      <c r="X198" s="14">
        <f>SUM(X167:X197)</f>
        <v/>
      </c>
      <c r="Y198" s="14">
        <f>SUM(Y167:Y197)</f>
        <v/>
      </c>
      <c r="Z198" s="14">
        <f>SUM(Z167:Z197)</f>
        <v/>
      </c>
      <c r="AA198" s="14">
        <f>SUM(AA167:AA197)</f>
        <v/>
      </c>
      <c r="AB198" s="14">
        <f>SUM(AB167:AB197)</f>
        <v/>
      </c>
      <c r="AC198" s="14">
        <f>SUM(AC167:AC197)</f>
        <v/>
      </c>
      <c r="AD198" s="14">
        <f>SUM(AD167:AD197)</f>
        <v/>
      </c>
      <c r="AE198" s="14">
        <f>SUM(AE167:AE197)</f>
        <v/>
      </c>
      <c r="AF198" s="14">
        <f>SUM(AF167:AF197)</f>
        <v/>
      </c>
      <c r="AG198" s="14">
        <f>SUM(AG167:AG197)</f>
        <v/>
      </c>
    </row>
    <row r="200">
      <c r="A200" s="22" t="inlineStr">
        <is>
          <t>Renovations</t>
        </is>
      </c>
      <c r="B200" s="22" t="n"/>
      <c r="C200" s="22" t="n"/>
      <c r="D200" s="22" t="n"/>
      <c r="E200" s="22" t="n"/>
      <c r="F200" s="22" t="n"/>
      <c r="G200" s="22" t="n"/>
      <c r="H200" s="22" t="n"/>
      <c r="I200" s="22" t="n"/>
      <c r="J200" s="22" t="n"/>
      <c r="K200" s="22" t="n"/>
      <c r="L200" s="22" t="n"/>
      <c r="M200" s="22" t="n"/>
      <c r="N200" s="22" t="n"/>
      <c r="O200" s="22" t="n"/>
    </row>
    <row r="201">
      <c r="A201" s="24" t="inlineStr">
        <is>
          <t>8315-3400</t>
        </is>
      </c>
      <c r="B201" s="18" t="inlineStr">
        <is>
          <t>CAP - Renovations</t>
        </is>
      </c>
      <c r="C201" s="21" t="n">
        <v>7906.12</v>
      </c>
      <c r="D201" s="21" t="n">
        <v>2517.55</v>
      </c>
      <c r="E201" s="21" t="n">
        <v>9569</v>
      </c>
      <c r="F201" s="21" t="n">
        <v>537.09</v>
      </c>
      <c r="G201" s="21" t="n">
        <v>2300</v>
      </c>
      <c r="H201" s="21" t="n">
        <v>1400</v>
      </c>
      <c r="I201" s="21" t="n">
        <v>7392.6</v>
      </c>
      <c r="J201" s="21" t="n">
        <v>1500</v>
      </c>
      <c r="K201" s="21" t="n">
        <v>1820.58</v>
      </c>
      <c r="L201" s="21" t="n">
        <v>2000</v>
      </c>
      <c r="M201" s="21" t="n">
        <v>2500</v>
      </c>
      <c r="N201" s="21" t="n">
        <v>2200</v>
      </c>
      <c r="O201" s="21" t="n">
        <v>41642.94</v>
      </c>
      <c r="Q201" s="19" t="n">
        <v>5</v>
      </c>
      <c r="R201" s="18" t="inlineStr">
        <is>
          <t>Sunrise on the Rail</t>
        </is>
      </c>
      <c r="S201" s="18" t="inlineStr">
        <is>
          <t>c1453p006554</t>
        </is>
      </c>
      <c r="U201" s="20">
        <f>IF(5 = Q201, C201 * -1, C201)</f>
        <v/>
      </c>
      <c r="V201" s="20">
        <f>IF(5 = Q201, D201 * -1, D201)</f>
        <v/>
      </c>
      <c r="W201" s="20">
        <f>IF(5 = Q201, E201 * -1, E201)</f>
        <v/>
      </c>
      <c r="X201" s="20">
        <f>IF(5 = Q201, F201 * -1, F201)</f>
        <v/>
      </c>
      <c r="Y201" s="20">
        <f>IF(5 = Q201, G201 * -1, G201)</f>
        <v/>
      </c>
      <c r="Z201" s="20">
        <f>IF(5 = Q201, H201 * -1, H201)</f>
        <v/>
      </c>
      <c r="AA201" s="20">
        <f>IF(5 = Q201, I201 * -1, I201)</f>
        <v/>
      </c>
      <c r="AB201" s="20">
        <f>IF(5 = Q201, J201 * -1, J201)</f>
        <v/>
      </c>
      <c r="AC201" s="20">
        <f>IF(5 = Q201, K201 * -1, K201)</f>
        <v/>
      </c>
      <c r="AD201" s="20">
        <f>IF(5 = Q201, L201 * -1, L201)</f>
        <v/>
      </c>
      <c r="AE201" s="20">
        <f>IF(5 = Q201, M201 * -1, M201)</f>
        <v/>
      </c>
      <c r="AF201" s="20">
        <f>IF(5 = Q201, N201 * -1, N201)</f>
        <v/>
      </c>
      <c r="AG201" s="20">
        <f>IF(5 = Q201, O201 * -1, O201)</f>
        <v/>
      </c>
    </row>
    <row r="202">
      <c r="A202" s="24" t="inlineStr">
        <is>
          <t>8315-3413</t>
        </is>
      </c>
      <c r="B202" s="18" t="inlineStr">
        <is>
          <t>CAP - Reno - Carpentry-Interior</t>
        </is>
      </c>
      <c r="C202" s="21" t="n">
        <v>0</v>
      </c>
      <c r="D202" s="21" t="n">
        <v>0</v>
      </c>
      <c r="E202" s="21" t="n">
        <v>0</v>
      </c>
      <c r="F202" s="21" t="n">
        <v>0</v>
      </c>
      <c r="G202" s="21" t="n">
        <v>0</v>
      </c>
      <c r="H202" s="21" t="n">
        <v>0</v>
      </c>
      <c r="I202" s="21" t="n">
        <v>0</v>
      </c>
      <c r="J202" s="21" t="n">
        <v>0</v>
      </c>
      <c r="K202" s="21" t="n">
        <v>0</v>
      </c>
      <c r="L202" s="21" t="n">
        <v>0</v>
      </c>
      <c r="M202" s="21" t="n">
        <v>300</v>
      </c>
      <c r="N202" s="21" t="n">
        <v>0</v>
      </c>
      <c r="O202" s="21" t="n">
        <v>300</v>
      </c>
      <c r="Q202" s="19" t="n">
        <v>5</v>
      </c>
      <c r="R202" s="18" t="inlineStr">
        <is>
          <t>Sunrise on the Rail</t>
        </is>
      </c>
      <c r="S202" s="18" t="inlineStr">
        <is>
          <t>c1453p006554</t>
        </is>
      </c>
      <c r="U202" s="20">
        <f>IF(5 = Q202, C202 * -1, C202)</f>
        <v/>
      </c>
      <c r="V202" s="20">
        <f>IF(5 = Q202, D202 * -1, D202)</f>
        <v/>
      </c>
      <c r="W202" s="20">
        <f>IF(5 = Q202, E202 * -1, E202)</f>
        <v/>
      </c>
      <c r="X202" s="20">
        <f>IF(5 = Q202, F202 * -1, F202)</f>
        <v/>
      </c>
      <c r="Y202" s="20">
        <f>IF(5 = Q202, G202 * -1, G202)</f>
        <v/>
      </c>
      <c r="Z202" s="20">
        <f>IF(5 = Q202, H202 * -1, H202)</f>
        <v/>
      </c>
      <c r="AA202" s="20">
        <f>IF(5 = Q202, I202 * -1, I202)</f>
        <v/>
      </c>
      <c r="AB202" s="20">
        <f>IF(5 = Q202, J202 * -1, J202)</f>
        <v/>
      </c>
      <c r="AC202" s="20">
        <f>IF(5 = Q202, K202 * -1, K202)</f>
        <v/>
      </c>
      <c r="AD202" s="20">
        <f>IF(5 = Q202, L202 * -1, L202)</f>
        <v/>
      </c>
      <c r="AE202" s="20">
        <f>IF(5 = Q202, M202 * -1, M202)</f>
        <v/>
      </c>
      <c r="AF202" s="20">
        <f>IF(5 = Q202, N202 * -1, N202)</f>
        <v/>
      </c>
      <c r="AG202" s="20">
        <f>IF(5 = Q202, O202 * -1, O202)</f>
        <v/>
      </c>
    </row>
    <row r="203">
      <c r="A203" s="24" t="inlineStr">
        <is>
          <t>8315-3422</t>
        </is>
      </c>
      <c r="B203" s="18" t="inlineStr">
        <is>
          <t>CAP - Reno - Cleaning-Interior</t>
        </is>
      </c>
      <c r="C203" s="21" t="n">
        <v>0</v>
      </c>
      <c r="D203" s="21" t="n">
        <v>0</v>
      </c>
      <c r="E203" s="21" t="n">
        <v>0</v>
      </c>
      <c r="F203" s="21" t="n">
        <v>0</v>
      </c>
      <c r="G203" s="21" t="n">
        <v>765</v>
      </c>
      <c r="H203" s="21" t="n">
        <v>150</v>
      </c>
      <c r="I203" s="21" t="n">
        <v>750</v>
      </c>
      <c r="J203" s="21" t="n">
        <v>755</v>
      </c>
      <c r="K203" s="21" t="n">
        <v>510</v>
      </c>
      <c r="L203" s="21" t="n">
        <v>945</v>
      </c>
      <c r="M203" s="21" t="n">
        <v>405</v>
      </c>
      <c r="N203" s="21" t="n">
        <v>695</v>
      </c>
      <c r="O203" s="21" t="n">
        <v>4975</v>
      </c>
      <c r="Q203" s="19" t="n">
        <v>5</v>
      </c>
      <c r="R203" s="18" t="inlineStr">
        <is>
          <t>Sunrise on the Rail</t>
        </is>
      </c>
      <c r="S203" s="18" t="inlineStr">
        <is>
          <t>c1453p006554</t>
        </is>
      </c>
      <c r="U203" s="20">
        <f>IF(5 = Q203, C203 * -1, C203)</f>
        <v/>
      </c>
      <c r="V203" s="20">
        <f>IF(5 = Q203, D203 * -1, D203)</f>
        <v/>
      </c>
      <c r="W203" s="20">
        <f>IF(5 = Q203, E203 * -1, E203)</f>
        <v/>
      </c>
      <c r="X203" s="20">
        <f>IF(5 = Q203, F203 * -1, F203)</f>
        <v/>
      </c>
      <c r="Y203" s="20">
        <f>IF(5 = Q203, G203 * -1, G203)</f>
        <v/>
      </c>
      <c r="Z203" s="20">
        <f>IF(5 = Q203, H203 * -1, H203)</f>
        <v/>
      </c>
      <c r="AA203" s="20">
        <f>IF(5 = Q203, I203 * -1, I203)</f>
        <v/>
      </c>
      <c r="AB203" s="20">
        <f>IF(5 = Q203, J203 * -1, J203)</f>
        <v/>
      </c>
      <c r="AC203" s="20">
        <f>IF(5 = Q203, K203 * -1, K203)</f>
        <v/>
      </c>
      <c r="AD203" s="20">
        <f>IF(5 = Q203, L203 * -1, L203)</f>
        <v/>
      </c>
      <c r="AE203" s="20">
        <f>IF(5 = Q203, M203 * -1, M203)</f>
        <v/>
      </c>
      <c r="AF203" s="20">
        <f>IF(5 = Q203, N203 * -1, N203)</f>
        <v/>
      </c>
      <c r="AG203" s="20">
        <f>IF(5 = Q203, O203 * -1, O203)</f>
        <v/>
      </c>
    </row>
    <row r="204">
      <c r="A204" s="24" t="inlineStr">
        <is>
          <t>8315-3427</t>
        </is>
      </c>
      <c r="B204" s="18" t="inlineStr">
        <is>
          <t>CAP - Reno - Doors</t>
        </is>
      </c>
      <c r="C204" s="21" t="n">
        <v>0</v>
      </c>
      <c r="D204" s="21" t="n">
        <v>365.01</v>
      </c>
      <c r="E204" s="21" t="n">
        <v>0</v>
      </c>
      <c r="F204" s="21" t="n">
        <v>0</v>
      </c>
      <c r="G204" s="21" t="n">
        <v>0</v>
      </c>
      <c r="H204" s="21" t="n">
        <v>0</v>
      </c>
      <c r="I204" s="21" t="n">
        <v>137.23</v>
      </c>
      <c r="J204" s="21" t="n">
        <v>0</v>
      </c>
      <c r="K204" s="21" t="n">
        <v>0</v>
      </c>
      <c r="L204" s="21" t="n">
        <v>0</v>
      </c>
      <c r="M204" s="21" t="n">
        <v>500</v>
      </c>
      <c r="N204" s="21" t="n">
        <v>0</v>
      </c>
      <c r="O204" s="21" t="n">
        <v>1002.24</v>
      </c>
      <c r="Q204" s="19" t="n">
        <v>5</v>
      </c>
      <c r="R204" s="18" t="inlineStr">
        <is>
          <t>Sunrise on the Rail</t>
        </is>
      </c>
      <c r="S204" s="18" t="inlineStr">
        <is>
          <t>c1453p006554</t>
        </is>
      </c>
      <c r="U204" s="20">
        <f>IF(5 = Q204, C204 * -1, C204)</f>
        <v/>
      </c>
      <c r="V204" s="20">
        <f>IF(5 = Q204, D204 * -1, D204)</f>
        <v/>
      </c>
      <c r="W204" s="20">
        <f>IF(5 = Q204, E204 * -1, E204)</f>
        <v/>
      </c>
      <c r="X204" s="20">
        <f>IF(5 = Q204, F204 * -1, F204)</f>
        <v/>
      </c>
      <c r="Y204" s="20">
        <f>IF(5 = Q204, G204 * -1, G204)</f>
        <v/>
      </c>
      <c r="Z204" s="20">
        <f>IF(5 = Q204, H204 * -1, H204)</f>
        <v/>
      </c>
      <c r="AA204" s="20">
        <f>IF(5 = Q204, I204 * -1, I204)</f>
        <v/>
      </c>
      <c r="AB204" s="20">
        <f>IF(5 = Q204, J204 * -1, J204)</f>
        <v/>
      </c>
      <c r="AC204" s="20">
        <f>IF(5 = Q204, K204 * -1, K204)</f>
        <v/>
      </c>
      <c r="AD204" s="20">
        <f>IF(5 = Q204, L204 * -1, L204)</f>
        <v/>
      </c>
      <c r="AE204" s="20">
        <f>IF(5 = Q204, M204 * -1, M204)</f>
        <v/>
      </c>
      <c r="AF204" s="20">
        <f>IF(5 = Q204, N204 * -1, N204)</f>
        <v/>
      </c>
      <c r="AG204" s="20">
        <f>IF(5 = Q204, O204 * -1, O204)</f>
        <v/>
      </c>
    </row>
    <row r="205">
      <c r="A205" s="24" t="inlineStr">
        <is>
          <t>8315-3428</t>
        </is>
      </c>
      <c r="B205" s="18" t="inlineStr">
        <is>
          <t>CAP - Reno - Drywall-Interior</t>
        </is>
      </c>
      <c r="C205" s="21" t="n">
        <v>0</v>
      </c>
      <c r="D205" s="21" t="n">
        <v>0</v>
      </c>
      <c r="E205" s="21" t="n">
        <v>2200</v>
      </c>
      <c r="F205" s="21" t="n">
        <v>0</v>
      </c>
      <c r="G205" s="21" t="n">
        <v>500</v>
      </c>
      <c r="H205" s="21" t="n">
        <v>1280</v>
      </c>
      <c r="I205" s="21" t="n">
        <v>0</v>
      </c>
      <c r="J205" s="21" t="n">
        <v>1200</v>
      </c>
      <c r="K205" s="21" t="n">
        <v>0</v>
      </c>
      <c r="L205" s="21" t="n">
        <v>850</v>
      </c>
      <c r="M205" s="21" t="n">
        <v>1200</v>
      </c>
      <c r="N205" s="21" t="n">
        <v>500</v>
      </c>
      <c r="O205" s="21" t="n">
        <v>7730</v>
      </c>
      <c r="Q205" s="19" t="n">
        <v>5</v>
      </c>
      <c r="R205" s="18" t="inlineStr">
        <is>
          <t>Sunrise on the Rail</t>
        </is>
      </c>
      <c r="S205" s="18" t="inlineStr">
        <is>
          <t>c1453p006554</t>
        </is>
      </c>
      <c r="U205" s="20">
        <f>IF(5 = Q205, C205 * -1, C205)</f>
        <v/>
      </c>
      <c r="V205" s="20">
        <f>IF(5 = Q205, D205 * -1, D205)</f>
        <v/>
      </c>
      <c r="W205" s="20">
        <f>IF(5 = Q205, E205 * -1, E205)</f>
        <v/>
      </c>
      <c r="X205" s="20">
        <f>IF(5 = Q205, F205 * -1, F205)</f>
        <v/>
      </c>
      <c r="Y205" s="20">
        <f>IF(5 = Q205, G205 * -1, G205)</f>
        <v/>
      </c>
      <c r="Z205" s="20">
        <f>IF(5 = Q205, H205 * -1, H205)</f>
        <v/>
      </c>
      <c r="AA205" s="20">
        <f>IF(5 = Q205, I205 * -1, I205)</f>
        <v/>
      </c>
      <c r="AB205" s="20">
        <f>IF(5 = Q205, J205 * -1, J205)</f>
        <v/>
      </c>
      <c r="AC205" s="20">
        <f>IF(5 = Q205, K205 * -1, K205)</f>
        <v/>
      </c>
      <c r="AD205" s="20">
        <f>IF(5 = Q205, L205 * -1, L205)</f>
        <v/>
      </c>
      <c r="AE205" s="20">
        <f>IF(5 = Q205, M205 * -1, M205)</f>
        <v/>
      </c>
      <c r="AF205" s="20">
        <f>IF(5 = Q205, N205 * -1, N205)</f>
        <v/>
      </c>
      <c r="AG205" s="20">
        <f>IF(5 = Q205, O205 * -1, O205)</f>
        <v/>
      </c>
    </row>
    <row r="206">
      <c r="A206" s="24" t="inlineStr">
        <is>
          <t>8315-3449</t>
        </is>
      </c>
      <c r="B206" s="18" t="inlineStr">
        <is>
          <t>CAP - Reno - Doors/Cabinets</t>
        </is>
      </c>
      <c r="C206" s="21" t="n">
        <v>0</v>
      </c>
      <c r="D206" s="21" t="n">
        <v>0</v>
      </c>
      <c r="E206" s="21" t="n">
        <v>0</v>
      </c>
      <c r="F206" s="21" t="n">
        <v>0</v>
      </c>
      <c r="G206" s="21" t="n">
        <v>0</v>
      </c>
      <c r="H206" s="21" t="n">
        <v>0</v>
      </c>
      <c r="I206" s="21" t="n">
        <v>0</v>
      </c>
      <c r="J206" s="21" t="n">
        <v>0</v>
      </c>
      <c r="K206" s="21" t="n">
        <v>0</v>
      </c>
      <c r="L206" s="21" t="n">
        <v>0</v>
      </c>
      <c r="M206" s="21" t="n">
        <v>445.13</v>
      </c>
      <c r="N206" s="21" t="n">
        <v>0</v>
      </c>
      <c r="O206" s="21" t="n">
        <v>445.13</v>
      </c>
      <c r="Q206" s="19" t="n">
        <v>5</v>
      </c>
      <c r="R206" s="18" t="inlineStr">
        <is>
          <t>Sunrise on the Rail</t>
        </is>
      </c>
      <c r="S206" s="18" t="inlineStr">
        <is>
          <t>c1453p006554</t>
        </is>
      </c>
      <c r="U206" s="20">
        <f>IF(5 = Q206, C206 * -1, C206)</f>
        <v/>
      </c>
      <c r="V206" s="20">
        <f>IF(5 = Q206, D206 * -1, D206)</f>
        <v/>
      </c>
      <c r="W206" s="20">
        <f>IF(5 = Q206, E206 * -1, E206)</f>
        <v/>
      </c>
      <c r="X206" s="20">
        <f>IF(5 = Q206, F206 * -1, F206)</f>
        <v/>
      </c>
      <c r="Y206" s="20">
        <f>IF(5 = Q206, G206 * -1, G206)</f>
        <v/>
      </c>
      <c r="Z206" s="20">
        <f>IF(5 = Q206, H206 * -1, H206)</f>
        <v/>
      </c>
      <c r="AA206" s="20">
        <f>IF(5 = Q206, I206 * -1, I206)</f>
        <v/>
      </c>
      <c r="AB206" s="20">
        <f>IF(5 = Q206, J206 * -1, J206)</f>
        <v/>
      </c>
      <c r="AC206" s="20">
        <f>IF(5 = Q206, K206 * -1, K206)</f>
        <v/>
      </c>
      <c r="AD206" s="20">
        <f>IF(5 = Q206, L206 * -1, L206)</f>
        <v/>
      </c>
      <c r="AE206" s="20">
        <f>IF(5 = Q206, M206 * -1, M206)</f>
        <v/>
      </c>
      <c r="AF206" s="20">
        <f>IF(5 = Q206, N206 * -1, N206)</f>
        <v/>
      </c>
      <c r="AG206" s="20">
        <f>IF(5 = Q206, O206 * -1, O206)</f>
        <v/>
      </c>
    </row>
    <row r="207">
      <c r="A207" s="24" t="inlineStr">
        <is>
          <t>8315-3450</t>
        </is>
      </c>
      <c r="B207" s="18" t="inlineStr">
        <is>
          <t>CAP - Reno - Interior</t>
        </is>
      </c>
      <c r="C207" s="21" t="n">
        <v>0</v>
      </c>
      <c r="D207" s="21" t="n">
        <v>0</v>
      </c>
      <c r="E207" s="21" t="n">
        <v>0</v>
      </c>
      <c r="F207" s="21" t="n">
        <v>0</v>
      </c>
      <c r="G207" s="21" t="n">
        <v>0</v>
      </c>
      <c r="H207" s="21" t="n">
        <v>0</v>
      </c>
      <c r="I207" s="21" t="n">
        <v>223.6</v>
      </c>
      <c r="J207" s="21" t="n">
        <v>0</v>
      </c>
      <c r="K207" s="21" t="n">
        <v>212</v>
      </c>
      <c r="L207" s="21" t="n">
        <v>0</v>
      </c>
      <c r="M207" s="21" t="n">
        <v>0</v>
      </c>
      <c r="N207" s="21" t="n">
        <v>0</v>
      </c>
      <c r="O207" s="21" t="n">
        <v>435.6</v>
      </c>
      <c r="Q207" s="19" t="n">
        <v>5</v>
      </c>
      <c r="R207" s="18" t="inlineStr">
        <is>
          <t>Sunrise on the Rail</t>
        </is>
      </c>
      <c r="S207" s="18" t="inlineStr">
        <is>
          <t>c1453p006554</t>
        </is>
      </c>
      <c r="U207" s="20">
        <f>IF(5 = Q207, C207 * -1, C207)</f>
        <v/>
      </c>
      <c r="V207" s="20">
        <f>IF(5 = Q207, D207 * -1, D207)</f>
        <v/>
      </c>
      <c r="W207" s="20">
        <f>IF(5 = Q207, E207 * -1, E207)</f>
        <v/>
      </c>
      <c r="X207" s="20">
        <f>IF(5 = Q207, F207 * -1, F207)</f>
        <v/>
      </c>
      <c r="Y207" s="20">
        <f>IF(5 = Q207, G207 * -1, G207)</f>
        <v/>
      </c>
      <c r="Z207" s="20">
        <f>IF(5 = Q207, H207 * -1, H207)</f>
        <v/>
      </c>
      <c r="AA207" s="20">
        <f>IF(5 = Q207, I207 * -1, I207)</f>
        <v/>
      </c>
      <c r="AB207" s="20">
        <f>IF(5 = Q207, J207 * -1, J207)</f>
        <v/>
      </c>
      <c r="AC207" s="20">
        <f>IF(5 = Q207, K207 * -1, K207)</f>
        <v/>
      </c>
      <c r="AD207" s="20">
        <f>IF(5 = Q207, L207 * -1, L207)</f>
        <v/>
      </c>
      <c r="AE207" s="20">
        <f>IF(5 = Q207, M207 * -1, M207)</f>
        <v/>
      </c>
      <c r="AF207" s="20">
        <f>IF(5 = Q207, N207 * -1, N207)</f>
        <v/>
      </c>
      <c r="AG207" s="20">
        <f>IF(5 = Q207, O207 * -1, O207)</f>
        <v/>
      </c>
    </row>
    <row r="208">
      <c r="A208" s="24" t="inlineStr">
        <is>
          <t>8315-3455</t>
        </is>
      </c>
      <c r="B208" s="18" t="inlineStr">
        <is>
          <t>CAP - Reno - Resurfacing</t>
        </is>
      </c>
      <c r="C208" s="21" t="n">
        <v>0</v>
      </c>
      <c r="D208" s="21" t="n">
        <v>1150</v>
      </c>
      <c r="E208" s="21" t="n">
        <v>975</v>
      </c>
      <c r="F208" s="21" t="n">
        <v>0</v>
      </c>
      <c r="G208" s="21" t="n">
        <v>450</v>
      </c>
      <c r="H208" s="21" t="n">
        <v>850</v>
      </c>
      <c r="I208" s="21" t="n">
        <v>775</v>
      </c>
      <c r="J208" s="21" t="n">
        <v>575</v>
      </c>
      <c r="K208" s="21" t="n">
        <v>0</v>
      </c>
      <c r="L208" s="21" t="n">
        <v>0</v>
      </c>
      <c r="M208" s="21" t="n">
        <v>0</v>
      </c>
      <c r="N208" s="21" t="n">
        <v>0</v>
      </c>
      <c r="O208" s="21" t="n">
        <v>4775</v>
      </c>
      <c r="Q208" s="19" t="n">
        <v>5</v>
      </c>
      <c r="R208" s="18" t="inlineStr">
        <is>
          <t>Sunrise on the Rail</t>
        </is>
      </c>
      <c r="S208" s="18" t="inlineStr">
        <is>
          <t>c1453p006554</t>
        </is>
      </c>
      <c r="U208" s="20">
        <f>IF(5 = Q208, C208 * -1, C208)</f>
        <v/>
      </c>
      <c r="V208" s="20">
        <f>IF(5 = Q208, D208 * -1, D208)</f>
        <v/>
      </c>
      <c r="W208" s="20">
        <f>IF(5 = Q208, E208 * -1, E208)</f>
        <v/>
      </c>
      <c r="X208" s="20">
        <f>IF(5 = Q208, F208 * -1, F208)</f>
        <v/>
      </c>
      <c r="Y208" s="20">
        <f>IF(5 = Q208, G208 * -1, G208)</f>
        <v/>
      </c>
      <c r="Z208" s="20">
        <f>IF(5 = Q208, H208 * -1, H208)</f>
        <v/>
      </c>
      <c r="AA208" s="20">
        <f>IF(5 = Q208, I208 * -1, I208)</f>
        <v/>
      </c>
      <c r="AB208" s="20">
        <f>IF(5 = Q208, J208 * -1, J208)</f>
        <v/>
      </c>
      <c r="AC208" s="20">
        <f>IF(5 = Q208, K208 * -1, K208)</f>
        <v/>
      </c>
      <c r="AD208" s="20">
        <f>IF(5 = Q208, L208 * -1, L208)</f>
        <v/>
      </c>
      <c r="AE208" s="20">
        <f>IF(5 = Q208, M208 * -1, M208)</f>
        <v/>
      </c>
      <c r="AF208" s="20">
        <f>IF(5 = Q208, N208 * -1, N208)</f>
        <v/>
      </c>
      <c r="AG208" s="20">
        <f>IF(5 = Q208, O208 * -1, O208)</f>
        <v/>
      </c>
    </row>
    <row r="209">
      <c r="A209" s="24" t="inlineStr">
        <is>
          <t>8315-3466</t>
        </is>
      </c>
      <c r="B209" s="18" t="inlineStr">
        <is>
          <t>CAP - Reno - Light Fixtures</t>
        </is>
      </c>
      <c r="C209" s="21" t="n">
        <v>0</v>
      </c>
      <c r="D209" s="21" t="n">
        <v>0</v>
      </c>
      <c r="E209" s="21" t="n">
        <v>0</v>
      </c>
      <c r="F209" s="21" t="n">
        <v>0</v>
      </c>
      <c r="G209" s="21" t="n">
        <v>0</v>
      </c>
      <c r="H209" s="21" t="n">
        <v>0</v>
      </c>
      <c r="I209" s="21" t="n">
        <v>0</v>
      </c>
      <c r="J209" s="21" t="n">
        <v>0</v>
      </c>
      <c r="K209" s="21" t="n">
        <v>0</v>
      </c>
      <c r="L209" s="21" t="n">
        <v>0</v>
      </c>
      <c r="M209" s="21" t="n">
        <v>0</v>
      </c>
      <c r="N209" s="21" t="n">
        <v>383.58</v>
      </c>
      <c r="O209" s="21" t="n">
        <v>383.58</v>
      </c>
      <c r="Q209" s="19" t="n">
        <v>5</v>
      </c>
      <c r="R209" s="18" t="inlineStr">
        <is>
          <t>Sunrise on the Rail</t>
        </is>
      </c>
      <c r="S209" s="18" t="inlineStr">
        <is>
          <t>c1453p006554</t>
        </is>
      </c>
      <c r="U209" s="20">
        <f>IF(5 = Q209, C209 * -1, C209)</f>
        <v/>
      </c>
      <c r="V209" s="20">
        <f>IF(5 = Q209, D209 * -1, D209)</f>
        <v/>
      </c>
      <c r="W209" s="20">
        <f>IF(5 = Q209, E209 * -1, E209)</f>
        <v/>
      </c>
      <c r="X209" s="20">
        <f>IF(5 = Q209, F209 * -1, F209)</f>
        <v/>
      </c>
      <c r="Y209" s="20">
        <f>IF(5 = Q209, G209 * -1, G209)</f>
        <v/>
      </c>
      <c r="Z209" s="20">
        <f>IF(5 = Q209, H209 * -1, H209)</f>
        <v/>
      </c>
      <c r="AA209" s="20">
        <f>IF(5 = Q209, I209 * -1, I209)</f>
        <v/>
      </c>
      <c r="AB209" s="20">
        <f>IF(5 = Q209, J209 * -1, J209)</f>
        <v/>
      </c>
      <c r="AC209" s="20">
        <f>IF(5 = Q209, K209 * -1, K209)</f>
        <v/>
      </c>
      <c r="AD209" s="20">
        <f>IF(5 = Q209, L209 * -1, L209)</f>
        <v/>
      </c>
      <c r="AE209" s="20">
        <f>IF(5 = Q209, M209 * -1, M209)</f>
        <v/>
      </c>
      <c r="AF209" s="20">
        <f>IF(5 = Q209, N209 * -1, N209)</f>
        <v/>
      </c>
      <c r="AG209" s="20">
        <f>IF(5 = Q209, O209 * -1, O209)</f>
        <v/>
      </c>
    </row>
    <row r="210">
      <c r="A210" s="24" t="inlineStr">
        <is>
          <t>8315-3470</t>
        </is>
      </c>
      <c r="B210" s="18" t="inlineStr">
        <is>
          <t>CAP - Reno - Paint-Interior</t>
        </is>
      </c>
      <c r="C210" s="21" t="n">
        <v>900</v>
      </c>
      <c r="D210" s="21" t="n">
        <v>0</v>
      </c>
      <c r="E210" s="21" t="n">
        <v>0</v>
      </c>
      <c r="F210" s="21" t="n">
        <v>0</v>
      </c>
      <c r="G210" s="21" t="n">
        <v>0</v>
      </c>
      <c r="H210" s="21" t="n">
        <v>0</v>
      </c>
      <c r="I210" s="21" t="n">
        <v>0</v>
      </c>
      <c r="J210" s="21" t="n">
        <v>0</v>
      </c>
      <c r="K210" s="21" t="n">
        <v>0</v>
      </c>
      <c r="L210" s="21" t="n">
        <v>0</v>
      </c>
      <c r="M210" s="21" t="n">
        <v>0</v>
      </c>
      <c r="N210" s="21" t="n">
        <v>0</v>
      </c>
      <c r="O210" s="21" t="n">
        <v>900</v>
      </c>
      <c r="Q210" s="19" t="n">
        <v>5</v>
      </c>
      <c r="R210" s="18" t="inlineStr">
        <is>
          <t>Sunrise on the Rail</t>
        </is>
      </c>
      <c r="S210" s="18" t="inlineStr">
        <is>
          <t>c1453p006554</t>
        </is>
      </c>
      <c r="U210" s="20">
        <f>IF(5 = Q210, C210 * -1, C210)</f>
        <v/>
      </c>
      <c r="V210" s="20">
        <f>IF(5 = Q210, D210 * -1, D210)</f>
        <v/>
      </c>
      <c r="W210" s="20">
        <f>IF(5 = Q210, E210 * -1, E210)</f>
        <v/>
      </c>
      <c r="X210" s="20">
        <f>IF(5 = Q210, F210 * -1, F210)</f>
        <v/>
      </c>
      <c r="Y210" s="20">
        <f>IF(5 = Q210, G210 * -1, G210)</f>
        <v/>
      </c>
      <c r="Z210" s="20">
        <f>IF(5 = Q210, H210 * -1, H210)</f>
        <v/>
      </c>
      <c r="AA210" s="20">
        <f>IF(5 = Q210, I210 * -1, I210)</f>
        <v/>
      </c>
      <c r="AB210" s="20">
        <f>IF(5 = Q210, J210 * -1, J210)</f>
        <v/>
      </c>
      <c r="AC210" s="20">
        <f>IF(5 = Q210, K210 * -1, K210)</f>
        <v/>
      </c>
      <c r="AD210" s="20">
        <f>IF(5 = Q210, L210 * -1, L210)</f>
        <v/>
      </c>
      <c r="AE210" s="20">
        <f>IF(5 = Q210, M210 * -1, M210)</f>
        <v/>
      </c>
      <c r="AF210" s="20">
        <f>IF(5 = Q210, N210 * -1, N210)</f>
        <v/>
      </c>
      <c r="AG210" s="20">
        <f>IF(5 = Q210, O210 * -1, O210)</f>
        <v/>
      </c>
    </row>
    <row r="211">
      <c r="A211" s="24" t="inlineStr">
        <is>
          <t>8315-3475</t>
        </is>
      </c>
      <c r="B211" s="18" t="inlineStr">
        <is>
          <t>CAP - Reno - Project Management &amp; Coordination</t>
        </is>
      </c>
      <c r="C211" s="21" t="n">
        <v>0</v>
      </c>
      <c r="D211" s="21" t="n">
        <v>0</v>
      </c>
      <c r="E211" s="21" t="n">
        <v>0</v>
      </c>
      <c r="F211" s="21" t="n">
        <v>0</v>
      </c>
      <c r="G211" s="21" t="n">
        <v>0</v>
      </c>
      <c r="H211" s="21" t="n">
        <v>0</v>
      </c>
      <c r="I211" s="21" t="n">
        <v>8839.33</v>
      </c>
      <c r="J211" s="21" t="n">
        <v>0</v>
      </c>
      <c r="K211" s="21" t="n">
        <v>0</v>
      </c>
      <c r="L211" s="21" t="n">
        <v>0</v>
      </c>
      <c r="M211" s="21" t="n">
        <v>0</v>
      </c>
      <c r="N211" s="21" t="n">
        <v>0</v>
      </c>
      <c r="O211" s="21" t="n">
        <v>8839.33</v>
      </c>
      <c r="Q211" s="19" t="n">
        <v>5</v>
      </c>
      <c r="R211" s="18" t="inlineStr">
        <is>
          <t>Sunrise on the Rail</t>
        </is>
      </c>
      <c r="S211" s="18" t="inlineStr">
        <is>
          <t>c1453p006554</t>
        </is>
      </c>
      <c r="U211" s="20">
        <f>IF(5 = Q211, C211 * -1, C211)</f>
        <v/>
      </c>
      <c r="V211" s="20">
        <f>IF(5 = Q211, D211 * -1, D211)</f>
        <v/>
      </c>
      <c r="W211" s="20">
        <f>IF(5 = Q211, E211 * -1, E211)</f>
        <v/>
      </c>
      <c r="X211" s="20">
        <f>IF(5 = Q211, F211 * -1, F211)</f>
        <v/>
      </c>
      <c r="Y211" s="20">
        <f>IF(5 = Q211, G211 * -1, G211)</f>
        <v/>
      </c>
      <c r="Z211" s="20">
        <f>IF(5 = Q211, H211 * -1, H211)</f>
        <v/>
      </c>
      <c r="AA211" s="20">
        <f>IF(5 = Q211, I211 * -1, I211)</f>
        <v/>
      </c>
      <c r="AB211" s="20">
        <f>IF(5 = Q211, J211 * -1, J211)</f>
        <v/>
      </c>
      <c r="AC211" s="20">
        <f>IF(5 = Q211, K211 * -1, K211)</f>
        <v/>
      </c>
      <c r="AD211" s="20">
        <f>IF(5 = Q211, L211 * -1, L211)</f>
        <v/>
      </c>
      <c r="AE211" s="20">
        <f>IF(5 = Q211, M211 * -1, M211)</f>
        <v/>
      </c>
      <c r="AF211" s="20">
        <f>IF(5 = Q211, N211 * -1, N211)</f>
        <v/>
      </c>
      <c r="AG211" s="20">
        <f>IF(5 = Q211, O211 * -1, O211)</f>
        <v/>
      </c>
    </row>
    <row r="212">
      <c r="A212" s="24" t="inlineStr">
        <is>
          <t>8315-3487</t>
        </is>
      </c>
      <c r="B212" s="18" t="inlineStr">
        <is>
          <t>CAP - Reno - Trash Removal-Site</t>
        </is>
      </c>
      <c r="C212" s="21" t="n">
        <v>0</v>
      </c>
      <c r="D212" s="21" t="n">
        <v>0</v>
      </c>
      <c r="E212" s="21" t="n">
        <v>0</v>
      </c>
      <c r="F212" s="21" t="n">
        <v>0</v>
      </c>
      <c r="G212" s="21" t="n">
        <v>0</v>
      </c>
      <c r="H212" s="21" t="n">
        <v>0</v>
      </c>
      <c r="I212" s="21" t="n">
        <v>0</v>
      </c>
      <c r="J212" s="21" t="n">
        <v>0</v>
      </c>
      <c r="K212" s="21" t="n">
        <v>225</v>
      </c>
      <c r="L212" s="21" t="n">
        <v>131.23</v>
      </c>
      <c r="M212" s="21" t="n">
        <v>545.91</v>
      </c>
      <c r="N212" s="21" t="n">
        <v>335.94</v>
      </c>
      <c r="O212" s="21" t="n">
        <v>1238.08</v>
      </c>
      <c r="Q212" s="19" t="n">
        <v>5</v>
      </c>
      <c r="R212" s="18" t="inlineStr">
        <is>
          <t>Sunrise on the Rail</t>
        </is>
      </c>
      <c r="S212" s="18" t="inlineStr">
        <is>
          <t>c1453p006554</t>
        </is>
      </c>
      <c r="U212" s="20">
        <f>IF(5 = Q212, C212 * -1, C212)</f>
        <v/>
      </c>
      <c r="V212" s="20">
        <f>IF(5 = Q212, D212 * -1, D212)</f>
        <v/>
      </c>
      <c r="W212" s="20">
        <f>IF(5 = Q212, E212 * -1, E212)</f>
        <v/>
      </c>
      <c r="X212" s="20">
        <f>IF(5 = Q212, F212 * -1, F212)</f>
        <v/>
      </c>
      <c r="Y212" s="20">
        <f>IF(5 = Q212, G212 * -1, G212)</f>
        <v/>
      </c>
      <c r="Z212" s="20">
        <f>IF(5 = Q212, H212 * -1, H212)</f>
        <v/>
      </c>
      <c r="AA212" s="20">
        <f>IF(5 = Q212, I212 * -1, I212)</f>
        <v/>
      </c>
      <c r="AB212" s="20">
        <f>IF(5 = Q212, J212 * -1, J212)</f>
        <v/>
      </c>
      <c r="AC212" s="20">
        <f>IF(5 = Q212, K212 * -1, K212)</f>
        <v/>
      </c>
      <c r="AD212" s="20">
        <f>IF(5 = Q212, L212 * -1, L212)</f>
        <v/>
      </c>
      <c r="AE212" s="20">
        <f>IF(5 = Q212, M212 * -1, M212)</f>
        <v/>
      </c>
      <c r="AF212" s="20">
        <f>IF(5 = Q212, N212 * -1, N212)</f>
        <v/>
      </c>
      <c r="AG212" s="20">
        <f>IF(5 = Q212, O212 * -1, O212)</f>
        <v/>
      </c>
    </row>
    <row r="213">
      <c r="B213" s="16" t="inlineStr">
        <is>
          <t>Renovations</t>
        </is>
      </c>
      <c r="C213" s="15">
        <f>IF(5 = Q213, U213 * -1, U213)</f>
        <v/>
      </c>
      <c r="D213" s="15">
        <f>IF(5 = Q213, V213 * -1, V213)</f>
        <v/>
      </c>
      <c r="E213" s="15">
        <f>IF(5 = Q213, W213 * -1, W213)</f>
        <v/>
      </c>
      <c r="F213" s="15">
        <f>IF(5 = Q213, X213 * -1, X213)</f>
        <v/>
      </c>
      <c r="G213" s="15">
        <f>IF(5 = Q213, Y213 * -1, Y213)</f>
        <v/>
      </c>
      <c r="H213" s="15">
        <f>IF(5 = Q213, Z213 * -1, Z213)</f>
        <v/>
      </c>
      <c r="I213" s="15">
        <f>IF(5 = Q213, AA213 * -1, AA213)</f>
        <v/>
      </c>
      <c r="J213" s="15">
        <f>IF(5 = Q213, AB213 * -1, AB213)</f>
        <v/>
      </c>
      <c r="K213" s="15">
        <f>IF(5 = Q213, AC213 * -1, AC213)</f>
        <v/>
      </c>
      <c r="L213" s="15">
        <f>IF(5 = Q213, AD213 * -1, AD213)</f>
        <v/>
      </c>
      <c r="M213" s="15">
        <f>IF(5 = Q213, AE213 * -1, AE213)</f>
        <v/>
      </c>
      <c r="N213" s="15">
        <f>IF(5 = Q213, AF213 * -1, AF213)</f>
        <v/>
      </c>
      <c r="O213" s="15">
        <f>IF(5 = Q213, AG213 * -1, AG213)</f>
        <v/>
      </c>
      <c r="Q213" s="13" t="n">
        <v>5</v>
      </c>
      <c r="R213" s="12">
        <f>R212</f>
        <v/>
      </c>
      <c r="S213" s="12">
        <f>S212</f>
        <v/>
      </c>
      <c r="T213" s="13">
        <f>T212</f>
        <v/>
      </c>
      <c r="U213" s="14">
        <f>SUM(U201:U212)</f>
        <v/>
      </c>
      <c r="V213" s="14">
        <f>SUM(V201:V212)</f>
        <v/>
      </c>
      <c r="W213" s="14">
        <f>SUM(W201:W212)</f>
        <v/>
      </c>
      <c r="X213" s="14">
        <f>SUM(X201:X212)</f>
        <v/>
      </c>
      <c r="Y213" s="14">
        <f>SUM(Y201:Y212)</f>
        <v/>
      </c>
      <c r="Z213" s="14">
        <f>SUM(Z201:Z212)</f>
        <v/>
      </c>
      <c r="AA213" s="14">
        <f>SUM(AA201:AA212)</f>
        <v/>
      </c>
      <c r="AB213" s="14">
        <f>SUM(AB201:AB212)</f>
        <v/>
      </c>
      <c r="AC213" s="14">
        <f>SUM(AC201:AC212)</f>
        <v/>
      </c>
      <c r="AD213" s="14">
        <f>SUM(AD201:AD212)</f>
        <v/>
      </c>
      <c r="AE213" s="14">
        <f>SUM(AE201:AE212)</f>
        <v/>
      </c>
      <c r="AF213" s="14">
        <f>SUM(AF201:AF212)</f>
        <v/>
      </c>
      <c r="AG213" s="14">
        <f>SUM(AG201:AG212)</f>
        <v/>
      </c>
    </row>
    <row r="215">
      <c r="A215" s="22" t="inlineStr">
        <is>
          <t>Extraordinary Capital Expenditures</t>
        </is>
      </c>
      <c r="B215" s="22" t="n"/>
      <c r="C215" s="22" t="n"/>
      <c r="D215" s="22" t="n"/>
      <c r="E215" s="22" t="n"/>
      <c r="F215" s="22" t="n"/>
      <c r="G215" s="22" t="n"/>
      <c r="H215" s="22" t="n"/>
      <c r="I215" s="22" t="n"/>
      <c r="J215" s="22" t="n"/>
      <c r="K215" s="22" t="n"/>
      <c r="L215" s="22" t="n"/>
      <c r="M215" s="22" t="n"/>
      <c r="N215" s="22" t="n"/>
      <c r="O215" s="22" t="n"/>
    </row>
    <row r="216">
      <c r="A216" s="24" t="inlineStr">
        <is>
          <t>8505-0100</t>
        </is>
      </c>
      <c r="B216" s="18" t="inlineStr">
        <is>
          <t>Building - Exterior Extraordinary</t>
        </is>
      </c>
      <c r="C216" s="21" t="n">
        <v>0</v>
      </c>
      <c r="D216" s="21" t="n">
        <v>0</v>
      </c>
      <c r="E216" s="21" t="n">
        <v>0</v>
      </c>
      <c r="F216" s="21" t="n">
        <v>0</v>
      </c>
      <c r="G216" s="21" t="n">
        <v>0</v>
      </c>
      <c r="H216" s="21" t="n">
        <v>0</v>
      </c>
      <c r="I216" s="21" t="n">
        <v>0</v>
      </c>
      <c r="J216" s="21" t="n">
        <v>0</v>
      </c>
      <c r="K216" s="21" t="n">
        <v>0</v>
      </c>
      <c r="L216" s="21" t="n">
        <v>0</v>
      </c>
      <c r="M216" s="21" t="n">
        <v>0</v>
      </c>
      <c r="N216" s="21" t="n">
        <v>3201.5</v>
      </c>
      <c r="O216" s="21" t="n">
        <v>3201.5</v>
      </c>
      <c r="Q216" s="19" t="n">
        <v>5</v>
      </c>
      <c r="R216" s="18" t="inlineStr">
        <is>
          <t>Sunrise on the Rail</t>
        </is>
      </c>
      <c r="S216" s="18" t="inlineStr">
        <is>
          <t>c1453p006554</t>
        </is>
      </c>
      <c r="U216" s="20">
        <f>IF(5 = Q216, C216 * -1, C216)</f>
        <v/>
      </c>
      <c r="V216" s="20">
        <f>IF(5 = Q216, D216 * -1, D216)</f>
        <v/>
      </c>
      <c r="W216" s="20">
        <f>IF(5 = Q216, E216 * -1, E216)</f>
        <v/>
      </c>
      <c r="X216" s="20">
        <f>IF(5 = Q216, F216 * -1, F216)</f>
        <v/>
      </c>
      <c r="Y216" s="20">
        <f>IF(5 = Q216, G216 * -1, G216)</f>
        <v/>
      </c>
      <c r="Z216" s="20">
        <f>IF(5 = Q216, H216 * -1, H216)</f>
        <v/>
      </c>
      <c r="AA216" s="20">
        <f>IF(5 = Q216, I216 * -1, I216)</f>
        <v/>
      </c>
      <c r="AB216" s="20">
        <f>IF(5 = Q216, J216 * -1, J216)</f>
        <v/>
      </c>
      <c r="AC216" s="20">
        <f>IF(5 = Q216, K216 * -1, K216)</f>
        <v/>
      </c>
      <c r="AD216" s="20">
        <f>IF(5 = Q216, L216 * -1, L216)</f>
        <v/>
      </c>
      <c r="AE216" s="20">
        <f>IF(5 = Q216, M216 * -1, M216)</f>
        <v/>
      </c>
      <c r="AF216" s="20">
        <f>IF(5 = Q216, N216 * -1, N216)</f>
        <v/>
      </c>
      <c r="AG216" s="20">
        <f>IF(5 = Q216, O216 * -1, O216)</f>
        <v/>
      </c>
    </row>
    <row r="217">
      <c r="A217" s="24" t="inlineStr">
        <is>
          <t>8505-0200</t>
        </is>
      </c>
      <c r="B217" s="18" t="inlineStr">
        <is>
          <t>Building - Interior Extraordinary</t>
        </is>
      </c>
      <c r="C217" s="21" t="n">
        <v>0</v>
      </c>
      <c r="D217" s="21" t="n">
        <v>0</v>
      </c>
      <c r="E217" s="21" t="n">
        <v>0</v>
      </c>
      <c r="F217" s="21" t="n">
        <v>0</v>
      </c>
      <c r="G217" s="21" t="n">
        <v>0</v>
      </c>
      <c r="H217" s="21" t="n">
        <v>0</v>
      </c>
      <c r="I217" s="21" t="n">
        <v>32500</v>
      </c>
      <c r="J217" s="21" t="n">
        <v>0</v>
      </c>
      <c r="K217" s="21" t="n">
        <v>0</v>
      </c>
      <c r="L217" s="21" t="n">
        <v>0</v>
      </c>
      <c r="M217" s="21" t="n">
        <v>0</v>
      </c>
      <c r="N217" s="21" t="n">
        <v>0</v>
      </c>
      <c r="O217" s="21" t="n">
        <v>32500</v>
      </c>
      <c r="Q217" s="19" t="n">
        <v>5</v>
      </c>
      <c r="R217" s="18" t="inlineStr">
        <is>
          <t>Sunrise on the Rail</t>
        </is>
      </c>
      <c r="S217" s="18" t="inlineStr">
        <is>
          <t>c1453p006554</t>
        </is>
      </c>
      <c r="U217" s="20">
        <f>IF(5 = Q217, C217 * -1, C217)</f>
        <v/>
      </c>
      <c r="V217" s="20">
        <f>IF(5 = Q217, D217 * -1, D217)</f>
        <v/>
      </c>
      <c r="W217" s="20">
        <f>IF(5 = Q217, E217 * -1, E217)</f>
        <v/>
      </c>
      <c r="X217" s="20">
        <f>IF(5 = Q217, F217 * -1, F217)</f>
        <v/>
      </c>
      <c r="Y217" s="20">
        <f>IF(5 = Q217, G217 * -1, G217)</f>
        <v/>
      </c>
      <c r="Z217" s="20">
        <f>IF(5 = Q217, H217 * -1, H217)</f>
        <v/>
      </c>
      <c r="AA217" s="20">
        <f>IF(5 = Q217, I217 * -1, I217)</f>
        <v/>
      </c>
      <c r="AB217" s="20">
        <f>IF(5 = Q217, J217 * -1, J217)</f>
        <v/>
      </c>
      <c r="AC217" s="20">
        <f>IF(5 = Q217, K217 * -1, K217)</f>
        <v/>
      </c>
      <c r="AD217" s="20">
        <f>IF(5 = Q217, L217 * -1, L217)</f>
        <v/>
      </c>
      <c r="AE217" s="20">
        <f>IF(5 = Q217, M217 * -1, M217)</f>
        <v/>
      </c>
      <c r="AF217" s="20">
        <f>IF(5 = Q217, N217 * -1, N217)</f>
        <v/>
      </c>
      <c r="AG217" s="20">
        <f>IF(5 = Q217, O217 * -1, O217)</f>
        <v/>
      </c>
    </row>
    <row r="218">
      <c r="B218" s="16" t="inlineStr">
        <is>
          <t>Extraordinary Capital Expenditures</t>
        </is>
      </c>
      <c r="C218" s="15">
        <f>IF(5 = Q218, U218 * -1, U218)</f>
        <v/>
      </c>
      <c r="D218" s="15">
        <f>IF(5 = Q218, V218 * -1, V218)</f>
        <v/>
      </c>
      <c r="E218" s="15">
        <f>IF(5 = Q218, W218 * -1, W218)</f>
        <v/>
      </c>
      <c r="F218" s="15">
        <f>IF(5 = Q218, X218 * -1, X218)</f>
        <v/>
      </c>
      <c r="G218" s="15">
        <f>IF(5 = Q218, Y218 * -1, Y218)</f>
        <v/>
      </c>
      <c r="H218" s="15">
        <f>IF(5 = Q218, Z218 * -1, Z218)</f>
        <v/>
      </c>
      <c r="I218" s="15">
        <f>IF(5 = Q218, AA218 * -1, AA218)</f>
        <v/>
      </c>
      <c r="J218" s="15">
        <f>IF(5 = Q218, AB218 * -1, AB218)</f>
        <v/>
      </c>
      <c r="K218" s="15">
        <f>IF(5 = Q218, AC218 * -1, AC218)</f>
        <v/>
      </c>
      <c r="L218" s="15">
        <f>IF(5 = Q218, AD218 * -1, AD218)</f>
        <v/>
      </c>
      <c r="M218" s="15">
        <f>IF(5 = Q218, AE218 * -1, AE218)</f>
        <v/>
      </c>
      <c r="N218" s="15">
        <f>IF(5 = Q218, AF218 * -1, AF218)</f>
        <v/>
      </c>
      <c r="O218" s="15">
        <f>IF(5 = Q218, AG218 * -1, AG218)</f>
        <v/>
      </c>
      <c r="Q218" s="13" t="n">
        <v>5</v>
      </c>
      <c r="R218" s="12">
        <f>R217</f>
        <v/>
      </c>
      <c r="S218" s="12">
        <f>S217</f>
        <v/>
      </c>
      <c r="T218" s="13">
        <f>T217</f>
        <v/>
      </c>
      <c r="U218" s="14">
        <f>SUM(U216:U217)</f>
        <v/>
      </c>
      <c r="V218" s="14">
        <f>SUM(V216:V217)</f>
        <v/>
      </c>
      <c r="W218" s="14">
        <f>SUM(W216:W217)</f>
        <v/>
      </c>
      <c r="X218" s="14">
        <f>SUM(X216:X217)</f>
        <v/>
      </c>
      <c r="Y218" s="14">
        <f>SUM(Y216:Y217)</f>
        <v/>
      </c>
      <c r="Z218" s="14">
        <f>SUM(Z216:Z217)</f>
        <v/>
      </c>
      <c r="AA218" s="14">
        <f>SUM(AA216:AA217)</f>
        <v/>
      </c>
      <c r="AB218" s="14">
        <f>SUM(AB216:AB217)</f>
        <v/>
      </c>
      <c r="AC218" s="14">
        <f>SUM(AC216:AC217)</f>
        <v/>
      </c>
      <c r="AD218" s="14">
        <f>SUM(AD216:AD217)</f>
        <v/>
      </c>
      <c r="AE218" s="14">
        <f>SUM(AE216:AE217)</f>
        <v/>
      </c>
      <c r="AF218" s="14">
        <f>SUM(AF216:AF217)</f>
        <v/>
      </c>
      <c r="AG218" s="14">
        <f>SUM(AG216:AG217)</f>
        <v/>
      </c>
    </row>
    <row r="220">
      <c r="A220" s="22" t="inlineStr">
        <is>
          <t>Entity Expenses</t>
        </is>
      </c>
      <c r="B220" s="22" t="n"/>
      <c r="C220" s="22" t="n"/>
      <c r="D220" s="22" t="n"/>
      <c r="E220" s="22" t="n"/>
      <c r="F220" s="22" t="n"/>
      <c r="G220" s="22" t="n"/>
      <c r="H220" s="22" t="n"/>
      <c r="I220" s="22" t="n"/>
      <c r="J220" s="22" t="n"/>
      <c r="K220" s="22" t="n"/>
      <c r="L220" s="22" t="n"/>
      <c r="M220" s="22" t="n"/>
      <c r="N220" s="22" t="n"/>
      <c r="O220" s="22" t="n"/>
    </row>
    <row r="221">
      <c r="A221" s="24" t="inlineStr">
        <is>
          <t>8920-0000</t>
        </is>
      </c>
      <c r="B221" s="18" t="inlineStr">
        <is>
          <t>Bank Fees</t>
        </is>
      </c>
      <c r="C221" s="21" t="n">
        <v>113964</v>
      </c>
      <c r="D221" s="21" t="n">
        <v>0</v>
      </c>
      <c r="E221" s="21" t="n">
        <v>0</v>
      </c>
      <c r="F221" s="21" t="n">
        <v>0</v>
      </c>
      <c r="G221" s="21" t="n">
        <v>0</v>
      </c>
      <c r="H221" s="21" t="n">
        <v>0</v>
      </c>
      <c r="I221" s="21" t="n">
        <v>18994.04</v>
      </c>
      <c r="J221" s="21" t="n">
        <v>18994.04</v>
      </c>
      <c r="K221" s="21" t="n">
        <v>75976.14999999999</v>
      </c>
      <c r="L221" s="21" t="n">
        <v>0</v>
      </c>
      <c r="M221" s="21" t="n">
        <v>0</v>
      </c>
      <c r="N221" s="21" t="n">
        <v>160505</v>
      </c>
      <c r="O221" s="21" t="n">
        <v>388433.23</v>
      </c>
      <c r="Q221" s="19" t="n">
        <v>5</v>
      </c>
      <c r="R221" s="18" t="inlineStr">
        <is>
          <t>Sunrise on the Rail</t>
        </is>
      </c>
      <c r="S221" s="18" t="inlineStr">
        <is>
          <t>c1453p006554</t>
        </is>
      </c>
      <c r="U221" s="20">
        <f>IF(5 = Q221, C221 * -1, C221)</f>
        <v/>
      </c>
      <c r="V221" s="20">
        <f>IF(5 = Q221, D221 * -1, D221)</f>
        <v/>
      </c>
      <c r="W221" s="20">
        <f>IF(5 = Q221, E221 * -1, E221)</f>
        <v/>
      </c>
      <c r="X221" s="20">
        <f>IF(5 = Q221, F221 * -1, F221)</f>
        <v/>
      </c>
      <c r="Y221" s="20">
        <f>IF(5 = Q221, G221 * -1, G221)</f>
        <v/>
      </c>
      <c r="Z221" s="20">
        <f>IF(5 = Q221, H221 * -1, H221)</f>
        <v/>
      </c>
      <c r="AA221" s="20">
        <f>IF(5 = Q221, I221 * -1, I221)</f>
        <v/>
      </c>
      <c r="AB221" s="20">
        <f>IF(5 = Q221, J221 * -1, J221)</f>
        <v/>
      </c>
      <c r="AC221" s="20">
        <f>IF(5 = Q221, K221 * -1, K221)</f>
        <v/>
      </c>
      <c r="AD221" s="20">
        <f>IF(5 = Q221, L221 * -1, L221)</f>
        <v/>
      </c>
      <c r="AE221" s="20">
        <f>IF(5 = Q221, M221 * -1, M221)</f>
        <v/>
      </c>
      <c r="AF221" s="20">
        <f>IF(5 = Q221, N221 * -1, N221)</f>
        <v/>
      </c>
      <c r="AG221" s="20">
        <f>IF(5 = Q221, O221 * -1, O221)</f>
        <v/>
      </c>
    </row>
    <row r="222">
      <c r="A222" s="24" t="inlineStr">
        <is>
          <t>8975-0000</t>
        </is>
      </c>
      <c r="B222" s="18" t="inlineStr">
        <is>
          <t>Professional Fees</t>
        </is>
      </c>
      <c r="C222" s="21" t="n">
        <v>0</v>
      </c>
      <c r="D222" s="21" t="n">
        <v>0</v>
      </c>
      <c r="E222" s="21" t="n">
        <v>0</v>
      </c>
      <c r="F222" s="21" t="n">
        <v>0</v>
      </c>
      <c r="G222" s="21" t="n">
        <v>0</v>
      </c>
      <c r="H222" s="21" t="n">
        <v>0</v>
      </c>
      <c r="I222" s="21" t="n">
        <v>0</v>
      </c>
      <c r="J222" s="21" t="n">
        <v>650</v>
      </c>
      <c r="K222" s="21" t="n">
        <v>0</v>
      </c>
      <c r="L222" s="21" t="n">
        <v>0</v>
      </c>
      <c r="M222" s="21" t="n">
        <v>0</v>
      </c>
      <c r="N222" s="21" t="n">
        <v>0</v>
      </c>
      <c r="O222" s="21" t="n">
        <v>650</v>
      </c>
      <c r="Q222" s="19" t="n">
        <v>5</v>
      </c>
      <c r="R222" s="18" t="inlineStr">
        <is>
          <t>Sunrise on the Rail</t>
        </is>
      </c>
      <c r="S222" s="18" t="inlineStr">
        <is>
          <t>c1453p006554</t>
        </is>
      </c>
      <c r="U222" s="20">
        <f>IF(5 = Q222, C222 * -1, C222)</f>
        <v/>
      </c>
      <c r="V222" s="20">
        <f>IF(5 = Q222, D222 * -1, D222)</f>
        <v/>
      </c>
      <c r="W222" s="20">
        <f>IF(5 = Q222, E222 * -1, E222)</f>
        <v/>
      </c>
      <c r="X222" s="20">
        <f>IF(5 = Q222, F222 * -1, F222)</f>
        <v/>
      </c>
      <c r="Y222" s="20">
        <f>IF(5 = Q222, G222 * -1, G222)</f>
        <v/>
      </c>
      <c r="Z222" s="20">
        <f>IF(5 = Q222, H222 * -1, H222)</f>
        <v/>
      </c>
      <c r="AA222" s="20">
        <f>IF(5 = Q222, I222 * -1, I222)</f>
        <v/>
      </c>
      <c r="AB222" s="20">
        <f>IF(5 = Q222, J222 * -1, J222)</f>
        <v/>
      </c>
      <c r="AC222" s="20">
        <f>IF(5 = Q222, K222 * -1, K222)</f>
        <v/>
      </c>
      <c r="AD222" s="20">
        <f>IF(5 = Q222, L222 * -1, L222)</f>
        <v/>
      </c>
      <c r="AE222" s="20">
        <f>IF(5 = Q222, M222 * -1, M222)</f>
        <v/>
      </c>
      <c r="AF222" s="20">
        <f>IF(5 = Q222, N222 * -1, N222)</f>
        <v/>
      </c>
      <c r="AG222" s="20">
        <f>IF(5 = Q222, O222 * -1, O222)</f>
        <v/>
      </c>
    </row>
    <row r="223">
      <c r="A223" s="24" t="inlineStr">
        <is>
          <t>8990-0000</t>
        </is>
      </c>
      <c r="B223" s="18" t="inlineStr">
        <is>
          <t>Tax Preparation Fees</t>
        </is>
      </c>
      <c r="C223" s="21" t="n">
        <v>0</v>
      </c>
      <c r="D223" s="21" t="n">
        <v>0</v>
      </c>
      <c r="E223" s="21" t="n">
        <v>0</v>
      </c>
      <c r="F223" s="21" t="n">
        <v>0</v>
      </c>
      <c r="G223" s="21" t="n">
        <v>0</v>
      </c>
      <c r="H223" s="21" t="n">
        <v>0</v>
      </c>
      <c r="I223" s="21" t="n">
        <v>0</v>
      </c>
      <c r="J223" s="21" t="n">
        <v>900</v>
      </c>
      <c r="K223" s="21" t="n">
        <v>0</v>
      </c>
      <c r="L223" s="21" t="n">
        <v>0</v>
      </c>
      <c r="M223" s="21" t="n">
        <v>0</v>
      </c>
      <c r="N223" s="21" t="n">
        <v>0</v>
      </c>
      <c r="O223" s="21" t="n">
        <v>900</v>
      </c>
      <c r="Q223" s="19" t="n">
        <v>5</v>
      </c>
      <c r="R223" s="18" t="inlineStr">
        <is>
          <t>Sunrise on the Rail</t>
        </is>
      </c>
      <c r="S223" s="18" t="inlineStr">
        <is>
          <t>c1453p006554</t>
        </is>
      </c>
      <c r="U223" s="20">
        <f>IF(5 = Q223, C223 * -1, C223)</f>
        <v/>
      </c>
      <c r="V223" s="20">
        <f>IF(5 = Q223, D223 * -1, D223)</f>
        <v/>
      </c>
      <c r="W223" s="20">
        <f>IF(5 = Q223, E223 * -1, E223)</f>
        <v/>
      </c>
      <c r="X223" s="20">
        <f>IF(5 = Q223, F223 * -1, F223)</f>
        <v/>
      </c>
      <c r="Y223" s="20">
        <f>IF(5 = Q223, G223 * -1, G223)</f>
        <v/>
      </c>
      <c r="Z223" s="20">
        <f>IF(5 = Q223, H223 * -1, H223)</f>
        <v/>
      </c>
      <c r="AA223" s="20">
        <f>IF(5 = Q223, I223 * -1, I223)</f>
        <v/>
      </c>
      <c r="AB223" s="20">
        <f>IF(5 = Q223, J223 * -1, J223)</f>
        <v/>
      </c>
      <c r="AC223" s="20">
        <f>IF(5 = Q223, K223 * -1, K223)</f>
        <v/>
      </c>
      <c r="AD223" s="20">
        <f>IF(5 = Q223, L223 * -1, L223)</f>
        <v/>
      </c>
      <c r="AE223" s="20">
        <f>IF(5 = Q223, M223 * -1, M223)</f>
        <v/>
      </c>
      <c r="AF223" s="20">
        <f>IF(5 = Q223, N223 * -1, N223)</f>
        <v/>
      </c>
      <c r="AG223" s="20">
        <f>IF(5 = Q223, O223 * -1, O223)</f>
        <v/>
      </c>
    </row>
    <row r="224">
      <c r="A224" s="24" t="inlineStr">
        <is>
          <t>9190-0000</t>
        </is>
      </c>
      <c r="B224" s="18" t="inlineStr">
        <is>
          <t>Taxes</t>
        </is>
      </c>
      <c r="C224" s="21" t="n">
        <v>0</v>
      </c>
      <c r="D224" s="21" t="n">
        <v>0</v>
      </c>
      <c r="E224" s="21" t="n">
        <v>0</v>
      </c>
      <c r="F224" s="21" t="n">
        <v>0</v>
      </c>
      <c r="G224" s="21" t="n">
        <v>0</v>
      </c>
      <c r="H224" s="21" t="n">
        <v>0</v>
      </c>
      <c r="I224" s="21" t="n">
        <v>6640</v>
      </c>
      <c r="J224" s="21" t="n">
        <v>0</v>
      </c>
      <c r="K224" s="21" t="n">
        <v>0</v>
      </c>
      <c r="L224" s="21" t="n">
        <v>0</v>
      </c>
      <c r="M224" s="21" t="n">
        <v>0</v>
      </c>
      <c r="N224" s="21" t="n">
        <v>0</v>
      </c>
      <c r="O224" s="21" t="n">
        <v>6640</v>
      </c>
      <c r="Q224" s="19" t="n">
        <v>5</v>
      </c>
      <c r="R224" s="18" t="inlineStr">
        <is>
          <t>Sunrise on the Rail</t>
        </is>
      </c>
      <c r="S224" s="18" t="inlineStr">
        <is>
          <t>c1453p006554</t>
        </is>
      </c>
      <c r="U224" s="20">
        <f>IF(5 = Q224, C224 * -1, C224)</f>
        <v/>
      </c>
      <c r="V224" s="20">
        <f>IF(5 = Q224, D224 * -1, D224)</f>
        <v/>
      </c>
      <c r="W224" s="20">
        <f>IF(5 = Q224, E224 * -1, E224)</f>
        <v/>
      </c>
      <c r="X224" s="20">
        <f>IF(5 = Q224, F224 * -1, F224)</f>
        <v/>
      </c>
      <c r="Y224" s="20">
        <f>IF(5 = Q224, G224 * -1, G224)</f>
        <v/>
      </c>
      <c r="Z224" s="20">
        <f>IF(5 = Q224, H224 * -1, H224)</f>
        <v/>
      </c>
      <c r="AA224" s="20">
        <f>IF(5 = Q224, I224 * -1, I224)</f>
        <v/>
      </c>
      <c r="AB224" s="20">
        <f>IF(5 = Q224, J224 * -1, J224)</f>
        <v/>
      </c>
      <c r="AC224" s="20">
        <f>IF(5 = Q224, K224 * -1, K224)</f>
        <v/>
      </c>
      <c r="AD224" s="20">
        <f>IF(5 = Q224, L224 * -1, L224)</f>
        <v/>
      </c>
      <c r="AE224" s="20">
        <f>IF(5 = Q224, M224 * -1, M224)</f>
        <v/>
      </c>
      <c r="AF224" s="20">
        <f>IF(5 = Q224, N224 * -1, N224)</f>
        <v/>
      </c>
      <c r="AG224" s="20">
        <f>IF(5 = Q224, O224 * -1, O224)</f>
        <v/>
      </c>
    </row>
    <row r="225">
      <c r="B225" s="16" t="inlineStr">
        <is>
          <t>Entity Expenses</t>
        </is>
      </c>
      <c r="C225" s="15">
        <f>IF(5 = Q225, U225 * -1, U225)</f>
        <v/>
      </c>
      <c r="D225" s="15">
        <f>IF(5 = Q225, V225 * -1, V225)</f>
        <v/>
      </c>
      <c r="E225" s="15">
        <f>IF(5 = Q225, W225 * -1, W225)</f>
        <v/>
      </c>
      <c r="F225" s="15">
        <f>IF(5 = Q225, X225 * -1, X225)</f>
        <v/>
      </c>
      <c r="G225" s="15">
        <f>IF(5 = Q225, Y225 * -1, Y225)</f>
        <v/>
      </c>
      <c r="H225" s="15">
        <f>IF(5 = Q225, Z225 * -1, Z225)</f>
        <v/>
      </c>
      <c r="I225" s="15">
        <f>IF(5 = Q225, AA225 * -1, AA225)</f>
        <v/>
      </c>
      <c r="J225" s="15">
        <f>IF(5 = Q225, AB225 * -1, AB225)</f>
        <v/>
      </c>
      <c r="K225" s="15">
        <f>IF(5 = Q225, AC225 * -1, AC225)</f>
        <v/>
      </c>
      <c r="L225" s="15">
        <f>IF(5 = Q225, AD225 * -1, AD225)</f>
        <v/>
      </c>
      <c r="M225" s="15">
        <f>IF(5 = Q225, AE225 * -1, AE225)</f>
        <v/>
      </c>
      <c r="N225" s="15">
        <f>IF(5 = Q225, AF225 * -1, AF225)</f>
        <v/>
      </c>
      <c r="O225" s="15">
        <f>IF(5 = Q225, AG225 * -1, AG225)</f>
        <v/>
      </c>
      <c r="Q225" s="13" t="n">
        <v>5</v>
      </c>
      <c r="R225" s="12">
        <f>R224</f>
        <v/>
      </c>
      <c r="S225" s="12">
        <f>S224</f>
        <v/>
      </c>
      <c r="T225" s="13">
        <f>T224</f>
        <v/>
      </c>
      <c r="U225" s="14">
        <f>SUM(U221:U224)</f>
        <v/>
      </c>
      <c r="V225" s="14">
        <f>SUM(V221:V224)</f>
        <v/>
      </c>
      <c r="W225" s="14">
        <f>SUM(W221:W224)</f>
        <v/>
      </c>
      <c r="X225" s="14">
        <f>SUM(X221:X224)</f>
        <v/>
      </c>
      <c r="Y225" s="14">
        <f>SUM(Y221:Y224)</f>
        <v/>
      </c>
      <c r="Z225" s="14">
        <f>SUM(Z221:Z224)</f>
        <v/>
      </c>
      <c r="AA225" s="14">
        <f>SUM(AA221:AA224)</f>
        <v/>
      </c>
      <c r="AB225" s="14">
        <f>SUM(AB221:AB224)</f>
        <v/>
      </c>
      <c r="AC225" s="14">
        <f>SUM(AC221:AC224)</f>
        <v/>
      </c>
      <c r="AD225" s="14">
        <f>SUM(AD221:AD224)</f>
        <v/>
      </c>
      <c r="AE225" s="14">
        <f>SUM(AE221:AE224)</f>
        <v/>
      </c>
      <c r="AF225" s="14">
        <f>SUM(AF221:AF224)</f>
        <v/>
      </c>
      <c r="AG225" s="14">
        <f>SUM(AG221:AG224)</f>
        <v/>
      </c>
    </row>
    <row r="227">
      <c r="B227" s="16" t="inlineStr">
        <is>
          <t>Non-Operating Expenses</t>
        </is>
      </c>
      <c r="C227" s="15">
        <f>IF(5 = Q227, U227 * -1, U227)</f>
        <v/>
      </c>
      <c r="D227" s="15">
        <f>IF(5 = Q227, V227 * -1, V227)</f>
        <v/>
      </c>
      <c r="E227" s="15">
        <f>IF(5 = Q227, W227 * -1, W227)</f>
        <v/>
      </c>
      <c r="F227" s="15">
        <f>IF(5 = Q227, X227 * -1, X227)</f>
        <v/>
      </c>
      <c r="G227" s="15">
        <f>IF(5 = Q227, Y227 * -1, Y227)</f>
        <v/>
      </c>
      <c r="H227" s="15">
        <f>IF(5 = Q227, Z227 * -1, Z227)</f>
        <v/>
      </c>
      <c r="I227" s="15">
        <f>IF(5 = Q227, AA227 * -1, AA227)</f>
        <v/>
      </c>
      <c r="J227" s="15">
        <f>IF(5 = Q227, AB227 * -1, AB227)</f>
        <v/>
      </c>
      <c r="K227" s="15">
        <f>IF(5 = Q227, AC227 * -1, AC227)</f>
        <v/>
      </c>
      <c r="L227" s="15">
        <f>IF(5 = Q227, AD227 * -1, AD227)</f>
        <v/>
      </c>
      <c r="M227" s="15">
        <f>IF(5 = Q227, AE227 * -1, AE227)</f>
        <v/>
      </c>
      <c r="N227" s="15">
        <f>IF(5 = Q227, AF227 * -1, AF227)</f>
        <v/>
      </c>
      <c r="O227" s="15">
        <f>IF(5 = Q227, AG227 * -1, AG227)</f>
        <v/>
      </c>
      <c r="Q227" s="13" t="n">
        <v>5</v>
      </c>
      <c r="R227" s="12">
        <f>R224</f>
        <v/>
      </c>
      <c r="S227" s="12">
        <f>S224</f>
        <v/>
      </c>
      <c r="T227" s="13">
        <f>T224</f>
        <v/>
      </c>
      <c r="U227" s="14">
        <f>SUM(U162:U163)+SUM(U167:U197)+SUM(U201:U212)+SUM(U216:U217)+SUM(U221:U224)</f>
        <v/>
      </c>
      <c r="V227" s="14">
        <f>SUM(V162:V163)+SUM(V167:V197)+SUM(V201:V212)+SUM(V216:V217)+SUM(V221:V224)</f>
        <v/>
      </c>
      <c r="W227" s="14">
        <f>SUM(W162:W163)+SUM(W167:W197)+SUM(W201:W212)+SUM(W216:W217)+SUM(W221:W224)</f>
        <v/>
      </c>
      <c r="X227" s="14">
        <f>SUM(X162:X163)+SUM(X167:X197)+SUM(X201:X212)+SUM(X216:X217)+SUM(X221:X224)</f>
        <v/>
      </c>
      <c r="Y227" s="14">
        <f>SUM(Y162:Y163)+SUM(Y167:Y197)+SUM(Y201:Y212)+SUM(Y216:Y217)+SUM(Y221:Y224)</f>
        <v/>
      </c>
      <c r="Z227" s="14">
        <f>SUM(Z162:Z163)+SUM(Z167:Z197)+SUM(Z201:Z212)+SUM(Z216:Z217)+SUM(Z221:Z224)</f>
        <v/>
      </c>
      <c r="AA227" s="14">
        <f>SUM(AA162:AA163)+SUM(AA167:AA197)+SUM(AA201:AA212)+SUM(AA216:AA217)+SUM(AA221:AA224)</f>
        <v/>
      </c>
      <c r="AB227" s="14">
        <f>SUM(AB162:AB163)+SUM(AB167:AB197)+SUM(AB201:AB212)+SUM(AB216:AB217)+SUM(AB221:AB224)</f>
        <v/>
      </c>
      <c r="AC227" s="14">
        <f>SUM(AC162:AC163)+SUM(AC167:AC197)+SUM(AC201:AC212)+SUM(AC216:AC217)+SUM(AC221:AC224)</f>
        <v/>
      </c>
      <c r="AD227" s="14">
        <f>SUM(AD162:AD163)+SUM(AD167:AD197)+SUM(AD201:AD212)+SUM(AD216:AD217)+SUM(AD221:AD224)</f>
        <v/>
      </c>
      <c r="AE227" s="14">
        <f>SUM(AE162:AE163)+SUM(AE167:AE197)+SUM(AE201:AE212)+SUM(AE216:AE217)+SUM(AE221:AE224)</f>
        <v/>
      </c>
      <c r="AF227" s="14">
        <f>SUM(AF162:AF163)+SUM(AF167:AF197)+SUM(AF201:AF212)+SUM(AF216:AF217)+SUM(AF221:AF224)</f>
        <v/>
      </c>
      <c r="AG227" s="14">
        <f>SUM(AG162:AG163)+SUM(AG167:AG197)+SUM(AG201:AG212)+SUM(AG216:AG217)+SUM(AG221:AG224)</f>
        <v/>
      </c>
    </row>
    <row r="229">
      <c r="B229" s="11" t="inlineStr">
        <is>
          <t>Net Income</t>
        </is>
      </c>
      <c r="C229" s="10">
        <f>IF(5 = Q229, U229 * -1, U229)</f>
        <v/>
      </c>
      <c r="D229" s="10">
        <f>IF(5 = Q229, V229 * -1, V229)</f>
        <v/>
      </c>
      <c r="E229" s="10">
        <f>IF(5 = Q229, W229 * -1, W229)</f>
        <v/>
      </c>
      <c r="F229" s="10">
        <f>IF(5 = Q229, X229 * -1, X229)</f>
        <v/>
      </c>
      <c r="G229" s="10">
        <f>IF(5 = Q229, Y229 * -1, Y229)</f>
        <v/>
      </c>
      <c r="H229" s="10">
        <f>IF(5 = Q229, Z229 * -1, Z229)</f>
        <v/>
      </c>
      <c r="I229" s="10">
        <f>IF(5 = Q229, AA229 * -1, AA229)</f>
        <v/>
      </c>
      <c r="J229" s="10">
        <f>IF(5 = Q229, AB229 * -1, AB229)</f>
        <v/>
      </c>
      <c r="K229" s="10">
        <f>IF(5 = Q229, AC229 * -1, AC229)</f>
        <v/>
      </c>
      <c r="L229" s="10">
        <f>IF(5 = Q229, AD229 * -1, AD229)</f>
        <v/>
      </c>
      <c r="M229" s="10">
        <f>IF(5 = Q229, AE229 * -1, AE229)</f>
        <v/>
      </c>
      <c r="N229" s="10">
        <f>IF(5 = Q229, AF229 * -1, AF229)</f>
        <v/>
      </c>
      <c r="O229" s="10">
        <f>IF(5 = Q229, AG229 * -1, AG229)</f>
        <v/>
      </c>
      <c r="Q229" s="8" t="n">
        <v>4</v>
      </c>
      <c r="R229" s="7">
        <f>R224</f>
        <v/>
      </c>
      <c r="S229" s="7">
        <f>S224</f>
        <v/>
      </c>
      <c r="T229" s="8">
        <f>T224</f>
        <v/>
      </c>
      <c r="U229" s="9">
        <f>SUM(U10:U11)+SUM(U15:U19)+SUM(U25:U43)+SUM(U50:U67)+SUM(U71:U82)+SUM(U86:U94)+SUM(U98:U118)+SUM(U122:U126)+SUM(U130:U134)+SUM(U138:U143)+SUM(U147:U148)+SUM(U152:U153)+SUM(U162:U163)+SUM(U167:U197)+SUM(U201:U212)+SUM(U216:U217)+SUM(U221:U224)</f>
        <v/>
      </c>
      <c r="V229" s="9">
        <f>SUM(V10:V11)+SUM(V15:V19)+SUM(V25:V43)+SUM(V50:V67)+SUM(V71:V82)+SUM(V86:V94)+SUM(V98:V118)+SUM(V122:V126)+SUM(V130:V134)+SUM(V138:V143)+SUM(V147:V148)+SUM(V152:V153)+SUM(V162:V163)+SUM(V167:V197)+SUM(V201:V212)+SUM(V216:V217)+SUM(V221:V224)</f>
        <v/>
      </c>
      <c r="W229" s="9">
        <f>SUM(W10:W11)+SUM(W15:W19)+SUM(W25:W43)+SUM(W50:W67)+SUM(W71:W82)+SUM(W86:W94)+SUM(W98:W118)+SUM(W122:W126)+SUM(W130:W134)+SUM(W138:W143)+SUM(W147:W148)+SUM(W152:W153)+SUM(W162:W163)+SUM(W167:W197)+SUM(W201:W212)+SUM(W216:W217)+SUM(W221:W224)</f>
        <v/>
      </c>
      <c r="X229" s="9">
        <f>SUM(X10:X11)+SUM(X15:X19)+SUM(X25:X43)+SUM(X50:X67)+SUM(X71:X82)+SUM(X86:X94)+SUM(X98:X118)+SUM(X122:X126)+SUM(X130:X134)+SUM(X138:X143)+SUM(X147:X148)+SUM(X152:X153)+SUM(X162:X163)+SUM(X167:X197)+SUM(X201:X212)+SUM(X216:X217)+SUM(X221:X224)</f>
        <v/>
      </c>
      <c r="Y229" s="9">
        <f>SUM(Y10:Y11)+SUM(Y15:Y19)+SUM(Y25:Y43)+SUM(Y50:Y67)+SUM(Y71:Y82)+SUM(Y86:Y94)+SUM(Y98:Y118)+SUM(Y122:Y126)+SUM(Y130:Y134)+SUM(Y138:Y143)+SUM(Y147:Y148)+SUM(Y152:Y153)+SUM(Y162:Y163)+SUM(Y167:Y197)+SUM(Y201:Y212)+SUM(Y216:Y217)+SUM(Y221:Y224)</f>
        <v/>
      </c>
      <c r="Z229" s="9">
        <f>SUM(Z10:Z11)+SUM(Z15:Z19)+SUM(Z25:Z43)+SUM(Z50:Z67)+SUM(Z71:Z82)+SUM(Z86:Z94)+SUM(Z98:Z118)+SUM(Z122:Z126)+SUM(Z130:Z134)+SUM(Z138:Z143)+SUM(Z147:Z148)+SUM(Z152:Z153)+SUM(Z162:Z163)+SUM(Z167:Z197)+SUM(Z201:Z212)+SUM(Z216:Z217)+SUM(Z221:Z224)</f>
        <v/>
      </c>
      <c r="AA229" s="9">
        <f>SUM(AA10:AA11)+SUM(AA15:AA19)+SUM(AA25:AA43)+SUM(AA50:AA67)+SUM(AA71:AA82)+SUM(AA86:AA94)+SUM(AA98:AA118)+SUM(AA122:AA126)+SUM(AA130:AA134)+SUM(AA138:AA143)+SUM(AA147:AA148)+SUM(AA152:AA153)+SUM(AA162:AA163)+SUM(AA167:AA197)+SUM(AA201:AA212)+SUM(AA216:AA217)+SUM(AA221:AA224)</f>
        <v/>
      </c>
      <c r="AB229" s="9">
        <f>SUM(AB10:AB11)+SUM(AB15:AB19)+SUM(AB25:AB43)+SUM(AB50:AB67)+SUM(AB71:AB82)+SUM(AB86:AB94)+SUM(AB98:AB118)+SUM(AB122:AB126)+SUM(AB130:AB134)+SUM(AB138:AB143)+SUM(AB147:AB148)+SUM(AB152:AB153)+SUM(AB162:AB163)+SUM(AB167:AB197)+SUM(AB201:AB212)+SUM(AB216:AB217)+SUM(AB221:AB224)</f>
        <v/>
      </c>
      <c r="AC229" s="9">
        <f>SUM(AC10:AC11)+SUM(AC15:AC19)+SUM(AC25:AC43)+SUM(AC50:AC67)+SUM(AC71:AC82)+SUM(AC86:AC94)+SUM(AC98:AC118)+SUM(AC122:AC126)+SUM(AC130:AC134)+SUM(AC138:AC143)+SUM(AC147:AC148)+SUM(AC152:AC153)+SUM(AC162:AC163)+SUM(AC167:AC197)+SUM(AC201:AC212)+SUM(AC216:AC217)+SUM(AC221:AC224)</f>
        <v/>
      </c>
      <c r="AD229" s="9">
        <f>SUM(AD10:AD11)+SUM(AD15:AD19)+SUM(AD25:AD43)+SUM(AD50:AD67)+SUM(AD71:AD82)+SUM(AD86:AD94)+SUM(AD98:AD118)+SUM(AD122:AD126)+SUM(AD130:AD134)+SUM(AD138:AD143)+SUM(AD147:AD148)+SUM(AD152:AD153)+SUM(AD162:AD163)+SUM(AD167:AD197)+SUM(AD201:AD212)+SUM(AD216:AD217)+SUM(AD221:AD224)</f>
        <v/>
      </c>
      <c r="AE229" s="9">
        <f>SUM(AE10:AE11)+SUM(AE15:AE19)+SUM(AE25:AE43)+SUM(AE50:AE67)+SUM(AE71:AE82)+SUM(AE86:AE94)+SUM(AE98:AE118)+SUM(AE122:AE126)+SUM(AE130:AE134)+SUM(AE138:AE143)+SUM(AE147:AE148)+SUM(AE152:AE153)+SUM(AE162:AE163)+SUM(AE167:AE197)+SUM(AE201:AE212)+SUM(AE216:AE217)+SUM(AE221:AE224)</f>
        <v/>
      </c>
      <c r="AF229" s="9">
        <f>SUM(AF10:AF11)+SUM(AF15:AF19)+SUM(AF25:AF43)+SUM(AF50:AF67)+SUM(AF71:AF82)+SUM(AF86:AF94)+SUM(AF98:AF118)+SUM(AF122:AF126)+SUM(AF130:AF134)+SUM(AF138:AF143)+SUM(AF147:AF148)+SUM(AF152:AF153)+SUM(AF162:AF163)+SUM(AF167:AF197)+SUM(AF201:AF212)+SUM(AF216:AF217)+SUM(AF221:AF224)</f>
        <v/>
      </c>
      <c r="AG229" s="9">
        <f>SUM(AG10:AG11)+SUM(AG15:AG19)+SUM(AG25:AG43)+SUM(AG50:AG67)+SUM(AG71:AG82)+SUM(AG86:AG94)+SUM(AG98:AG118)+SUM(AG122:AG126)+SUM(AG130:AG134)+SUM(AG138:AG143)+SUM(AG147:AG148)+SUM(AG152:AG153)+SUM(AG162:AG163)+SUM(AG167:AG197)+SUM(AG201:AG212)+SUM(AG216:AG217)+SUM(AG221:AG224)</f>
        <v/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3.6 generated09/26/2023 at 4:08pm MDT&amp;I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2025-03-07T13:38:23Z</dcterms:created>
  <dcterms:modified xsi:type="dcterms:W3CDTF">2025-03-07T13:38:23Z</dcterms:modified>
  <cp:lastModifiedBy>Matt Borgeson</cp:lastModifiedBy>
</cp:coreProperties>
</file>