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rcapital.sharepoint.com/sites/BRCapital-Internal/Real Estate/Deals/1) Initial UW and Review/Duo (Phoenix, AZ)/Support and Info/"/>
    </mc:Choice>
  </mc:AlternateContent>
  <xr:revisionPtr revIDLastSave="5" documentId="8_{26ABEFD3-C878-4EE4-AC5D-3A28B3F23B3A}" xr6:coauthVersionLast="46" xr6:coauthVersionMax="46" xr10:uidLastSave="{852204B5-C9F8-40AB-B17B-8D6D0D603873}"/>
  <bookViews>
    <workbookView xWindow="390" yWindow="390" windowWidth="38700" windowHeight="14940" xr2:uid="{00000000-000D-0000-FFFF-FFFF00000000}"/>
  </bookViews>
  <sheets>
    <sheet name="Duo Apartments" sheetId="1" r:id="rId1"/>
  </sheets>
  <definedNames>
    <definedName name="_xlnm.Print_Titles" localSheetId="0">'Duo Apartments'!$7:$7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19" i="1" l="1"/>
  <c r="S219" i="1"/>
  <c r="R219" i="1"/>
  <c r="U217" i="1"/>
  <c r="S217" i="1"/>
  <c r="R217" i="1"/>
  <c r="U215" i="1"/>
  <c r="S215" i="1"/>
  <c r="R215" i="1"/>
  <c r="AH214" i="1"/>
  <c r="AG214" i="1"/>
  <c r="AF214" i="1"/>
  <c r="AF215" i="1" s="1"/>
  <c r="AE214" i="1"/>
  <c r="AD214" i="1"/>
  <c r="AC214" i="1"/>
  <c r="AB214" i="1"/>
  <c r="AA214" i="1"/>
  <c r="Z214" i="1"/>
  <c r="Y214" i="1"/>
  <c r="X214" i="1"/>
  <c r="W214" i="1"/>
  <c r="V214" i="1"/>
  <c r="AH213" i="1"/>
  <c r="AH215" i="1" s="1"/>
  <c r="AG213" i="1"/>
  <c r="AG215" i="1" s="1"/>
  <c r="AF213" i="1"/>
  <c r="AE213" i="1"/>
  <c r="AE215" i="1" s="1"/>
  <c r="AD213" i="1"/>
  <c r="AC213" i="1"/>
  <c r="AB213" i="1"/>
  <c r="AA213" i="1"/>
  <c r="AA215" i="1" s="1"/>
  <c r="Z213" i="1"/>
  <c r="Z215" i="1" s="1"/>
  <c r="Y213" i="1"/>
  <c r="Y215" i="1" s="1"/>
  <c r="X213" i="1"/>
  <c r="W213" i="1"/>
  <c r="W215" i="1" s="1"/>
  <c r="V213" i="1"/>
  <c r="U210" i="1"/>
  <c r="S210" i="1"/>
  <c r="R210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4" i="1"/>
  <c r="S194" i="1"/>
  <c r="R194" i="1"/>
  <c r="U192" i="1"/>
  <c r="S192" i="1"/>
  <c r="R192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2" i="1"/>
  <c r="S182" i="1"/>
  <c r="R182" i="1"/>
  <c r="AH181" i="1"/>
  <c r="AH182" i="1" s="1"/>
  <c r="AG181" i="1"/>
  <c r="AG182" i="1" s="1"/>
  <c r="AF181" i="1"/>
  <c r="AF182" i="1" s="1"/>
  <c r="AE181" i="1"/>
  <c r="AE182" i="1" s="1"/>
  <c r="AD181" i="1"/>
  <c r="AD182" i="1" s="1"/>
  <c r="AC181" i="1"/>
  <c r="AC182" i="1" s="1"/>
  <c r="AB181" i="1"/>
  <c r="AB182" i="1" s="1"/>
  <c r="AA181" i="1"/>
  <c r="AA182" i="1" s="1"/>
  <c r="Z181" i="1"/>
  <c r="Z182" i="1" s="1"/>
  <c r="Y181" i="1"/>
  <c r="Y182" i="1" s="1"/>
  <c r="X181" i="1"/>
  <c r="X182" i="1" s="1"/>
  <c r="W181" i="1"/>
  <c r="W182" i="1" s="1"/>
  <c r="V181" i="1"/>
  <c r="V182" i="1" s="1"/>
  <c r="U178" i="1"/>
  <c r="S178" i="1"/>
  <c r="R178" i="1"/>
  <c r="AH177" i="1"/>
  <c r="AH178" i="1" s="1"/>
  <c r="AG177" i="1"/>
  <c r="AG178" i="1" s="1"/>
  <c r="AF177" i="1"/>
  <c r="AF178" i="1" s="1"/>
  <c r="AE177" i="1"/>
  <c r="AE178" i="1" s="1"/>
  <c r="AD177" i="1"/>
  <c r="AD178" i="1" s="1"/>
  <c r="AC177" i="1"/>
  <c r="AC178" i="1" s="1"/>
  <c r="AB177" i="1"/>
  <c r="AB178" i="1" s="1"/>
  <c r="AA177" i="1"/>
  <c r="AA178" i="1" s="1"/>
  <c r="Z177" i="1"/>
  <c r="Z178" i="1" s="1"/>
  <c r="Y177" i="1"/>
  <c r="Y178" i="1" s="1"/>
  <c r="X177" i="1"/>
  <c r="X178" i="1" s="1"/>
  <c r="W177" i="1"/>
  <c r="W178" i="1" s="1"/>
  <c r="V177" i="1"/>
  <c r="V178" i="1" s="1"/>
  <c r="U174" i="1"/>
  <c r="S174" i="1"/>
  <c r="R174" i="1"/>
  <c r="AH173" i="1"/>
  <c r="AH174" i="1" s="1"/>
  <c r="AG173" i="1"/>
  <c r="AG174" i="1" s="1"/>
  <c r="AF173" i="1"/>
  <c r="AF174" i="1" s="1"/>
  <c r="AE173" i="1"/>
  <c r="AE174" i="1" s="1"/>
  <c r="AD173" i="1"/>
  <c r="AD174" i="1" s="1"/>
  <c r="AC173" i="1"/>
  <c r="AC174" i="1" s="1"/>
  <c r="AB173" i="1"/>
  <c r="AB174" i="1" s="1"/>
  <c r="AA173" i="1"/>
  <c r="AA174" i="1" s="1"/>
  <c r="Z173" i="1"/>
  <c r="Z174" i="1" s="1"/>
  <c r="Y173" i="1"/>
  <c r="Y174" i="1" s="1"/>
  <c r="X173" i="1"/>
  <c r="X174" i="1" s="1"/>
  <c r="W173" i="1"/>
  <c r="W174" i="1" s="1"/>
  <c r="V173" i="1"/>
  <c r="V174" i="1" s="1"/>
  <c r="U170" i="1"/>
  <c r="S170" i="1"/>
  <c r="R170" i="1"/>
  <c r="AH169" i="1"/>
  <c r="AG169" i="1"/>
  <c r="AF169" i="1"/>
  <c r="AF170" i="1" s="1"/>
  <c r="AE169" i="1"/>
  <c r="AE170" i="1" s="1"/>
  <c r="AD169" i="1"/>
  <c r="AD170" i="1" s="1"/>
  <c r="AC169" i="1"/>
  <c r="AC170" i="1" s="1"/>
  <c r="AB169" i="1"/>
  <c r="AB170" i="1" s="1"/>
  <c r="AA169" i="1"/>
  <c r="AA170" i="1" s="1"/>
  <c r="Z169" i="1"/>
  <c r="Y169" i="1"/>
  <c r="X169" i="1"/>
  <c r="X170" i="1" s="1"/>
  <c r="W169" i="1"/>
  <c r="W170" i="1" s="1"/>
  <c r="V169" i="1"/>
  <c r="V170" i="1" s="1"/>
  <c r="U165" i="1"/>
  <c r="S165" i="1"/>
  <c r="R165" i="1"/>
  <c r="U163" i="1"/>
  <c r="S163" i="1"/>
  <c r="R163" i="1"/>
  <c r="AA161" i="1"/>
  <c r="G161" i="1" s="1"/>
  <c r="U161" i="1"/>
  <c r="S161" i="1"/>
  <c r="R161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AH158" i="1"/>
  <c r="AH161" i="1" s="1"/>
  <c r="N161" i="1" s="1"/>
  <c r="AG158" i="1"/>
  <c r="AF158" i="1"/>
  <c r="AE158" i="1"/>
  <c r="AE161" i="1" s="1"/>
  <c r="K161" i="1" s="1"/>
  <c r="AD158" i="1"/>
  <c r="AC158" i="1"/>
  <c r="AB158" i="1"/>
  <c r="AB161" i="1" s="1"/>
  <c r="H161" i="1" s="1"/>
  <c r="AA158" i="1"/>
  <c r="Z158" i="1"/>
  <c r="Z161" i="1" s="1"/>
  <c r="F161" i="1" s="1"/>
  <c r="Y158" i="1"/>
  <c r="X158" i="1"/>
  <c r="W158" i="1"/>
  <c r="W161" i="1" s="1"/>
  <c r="C161" i="1" s="1"/>
  <c r="V158" i="1"/>
  <c r="U155" i="1"/>
  <c r="S155" i="1"/>
  <c r="R155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AH149" i="1"/>
  <c r="AG149" i="1"/>
  <c r="AF149" i="1"/>
  <c r="AE149" i="1"/>
  <c r="AE155" i="1" s="1"/>
  <c r="K155" i="1" s="1"/>
  <c r="AD149" i="1"/>
  <c r="AC149" i="1"/>
  <c r="AC155" i="1" s="1"/>
  <c r="I155" i="1" s="1"/>
  <c r="AB149" i="1"/>
  <c r="AA149" i="1"/>
  <c r="AA155" i="1" s="1"/>
  <c r="G155" i="1" s="1"/>
  <c r="Z149" i="1"/>
  <c r="Y149" i="1"/>
  <c r="X149" i="1"/>
  <c r="W149" i="1"/>
  <c r="V149" i="1"/>
  <c r="U146" i="1"/>
  <c r="S146" i="1"/>
  <c r="R146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AH137" i="1"/>
  <c r="AG137" i="1"/>
  <c r="AF137" i="1"/>
  <c r="AE137" i="1"/>
  <c r="AD137" i="1"/>
  <c r="AD146" i="1" s="1"/>
  <c r="J146" i="1" s="1"/>
  <c r="AC137" i="1"/>
  <c r="AB137" i="1"/>
  <c r="AA137" i="1"/>
  <c r="Z137" i="1"/>
  <c r="Y137" i="1"/>
  <c r="X137" i="1"/>
  <c r="W137" i="1"/>
  <c r="V137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3" i="1"/>
  <c r="S133" i="1"/>
  <c r="R133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5" i="1"/>
  <c r="S115" i="1"/>
  <c r="R115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AH107" i="1"/>
  <c r="AG107" i="1"/>
  <c r="AG115" i="1" s="1"/>
  <c r="M115" i="1" s="1"/>
  <c r="AF107" i="1"/>
  <c r="AE107" i="1"/>
  <c r="AD107" i="1"/>
  <c r="AC107" i="1"/>
  <c r="AC115" i="1" s="1"/>
  <c r="I115" i="1" s="1"/>
  <c r="AB107" i="1"/>
  <c r="AA107" i="1"/>
  <c r="Z107" i="1"/>
  <c r="Y107" i="1"/>
  <c r="X107" i="1"/>
  <c r="W107" i="1"/>
  <c r="V107" i="1"/>
  <c r="U104" i="1"/>
  <c r="S104" i="1"/>
  <c r="R104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AH96" i="1"/>
  <c r="AH104" i="1" s="1"/>
  <c r="N104" i="1" s="1"/>
  <c r="AG96" i="1"/>
  <c r="AF96" i="1"/>
  <c r="AE96" i="1"/>
  <c r="AD96" i="1"/>
  <c r="AC96" i="1"/>
  <c r="AB96" i="1"/>
  <c r="AA96" i="1"/>
  <c r="Z96" i="1"/>
  <c r="Y96" i="1"/>
  <c r="X96" i="1"/>
  <c r="W96" i="1"/>
  <c r="V96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AH92" i="1"/>
  <c r="AG92" i="1"/>
  <c r="AF92" i="1"/>
  <c r="AE92" i="1"/>
  <c r="AD92" i="1"/>
  <c r="AD104" i="1" s="1"/>
  <c r="J104" i="1" s="1"/>
  <c r="AC92" i="1"/>
  <c r="AB92" i="1"/>
  <c r="AA92" i="1"/>
  <c r="Z92" i="1"/>
  <c r="Y92" i="1"/>
  <c r="X92" i="1"/>
  <c r="W92" i="1"/>
  <c r="V92" i="1"/>
  <c r="V104" i="1" s="1"/>
  <c r="B104" i="1" s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AH90" i="1"/>
  <c r="AG90" i="1"/>
  <c r="AF90" i="1"/>
  <c r="AF104" i="1" s="1"/>
  <c r="L104" i="1" s="1"/>
  <c r="AE90" i="1"/>
  <c r="AD90" i="1"/>
  <c r="AC90" i="1"/>
  <c r="AB90" i="1"/>
  <c r="AA90" i="1"/>
  <c r="Z90" i="1"/>
  <c r="Y90" i="1"/>
  <c r="X90" i="1"/>
  <c r="X104" i="1" s="1"/>
  <c r="D104" i="1" s="1"/>
  <c r="W90" i="1"/>
  <c r="V90" i="1"/>
  <c r="U87" i="1"/>
  <c r="S87" i="1"/>
  <c r="R87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AH79" i="1"/>
  <c r="AG79" i="1"/>
  <c r="AF79" i="1"/>
  <c r="AE79" i="1"/>
  <c r="AD79" i="1"/>
  <c r="AC79" i="1"/>
  <c r="AB79" i="1"/>
  <c r="AA79" i="1"/>
  <c r="AA87" i="1" s="1"/>
  <c r="G87" i="1" s="1"/>
  <c r="Z79" i="1"/>
  <c r="Y79" i="1"/>
  <c r="X79" i="1"/>
  <c r="W79" i="1"/>
  <c r="V79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3" i="1"/>
  <c r="S73" i="1"/>
  <c r="R73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AH54" i="1"/>
  <c r="AH163" i="1" s="1"/>
  <c r="N163" i="1" s="1"/>
  <c r="AG54" i="1"/>
  <c r="AF54" i="1"/>
  <c r="AE54" i="1"/>
  <c r="AD54" i="1"/>
  <c r="AC54" i="1"/>
  <c r="AB54" i="1"/>
  <c r="AA54" i="1"/>
  <c r="Z54" i="1"/>
  <c r="Z163" i="1" s="1"/>
  <c r="F163" i="1" s="1"/>
  <c r="Y54" i="1"/>
  <c r="X54" i="1"/>
  <c r="W54" i="1"/>
  <c r="V54" i="1"/>
  <c r="AH53" i="1"/>
  <c r="AG53" i="1"/>
  <c r="AF53" i="1"/>
  <c r="AE53" i="1"/>
  <c r="AD53" i="1"/>
  <c r="AC53" i="1"/>
  <c r="AB53" i="1"/>
  <c r="AA53" i="1"/>
  <c r="Z53" i="1"/>
  <c r="Y53" i="1"/>
  <c r="X53" i="1"/>
  <c r="W53" i="1"/>
  <c r="W73" i="1" s="1"/>
  <c r="C73" i="1" s="1"/>
  <c r="V53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V163" i="1" s="1"/>
  <c r="B163" i="1" s="1"/>
  <c r="U47" i="1"/>
  <c r="S47" i="1"/>
  <c r="R47" i="1"/>
  <c r="AA45" i="1"/>
  <c r="G45" i="1" s="1"/>
  <c r="U45" i="1"/>
  <c r="S45" i="1"/>
  <c r="R45" i="1"/>
  <c r="AH44" i="1"/>
  <c r="AH45" i="1" s="1"/>
  <c r="N45" i="1" s="1"/>
  <c r="AG44" i="1"/>
  <c r="AG45" i="1" s="1"/>
  <c r="M45" i="1" s="1"/>
  <c r="AF44" i="1"/>
  <c r="AF45" i="1" s="1"/>
  <c r="L45" i="1" s="1"/>
  <c r="AE44" i="1"/>
  <c r="AE45" i="1" s="1"/>
  <c r="K45" i="1" s="1"/>
  <c r="AD44" i="1"/>
  <c r="AD45" i="1" s="1"/>
  <c r="J45" i="1" s="1"/>
  <c r="AC44" i="1"/>
  <c r="AC45" i="1" s="1"/>
  <c r="I45" i="1" s="1"/>
  <c r="AB44" i="1"/>
  <c r="AB45" i="1" s="1"/>
  <c r="H45" i="1" s="1"/>
  <c r="AA44" i="1"/>
  <c r="Z44" i="1"/>
  <c r="Z45" i="1" s="1"/>
  <c r="F45" i="1" s="1"/>
  <c r="Y44" i="1"/>
  <c r="Y45" i="1" s="1"/>
  <c r="E45" i="1" s="1"/>
  <c r="X44" i="1"/>
  <c r="X45" i="1" s="1"/>
  <c r="D45" i="1" s="1"/>
  <c r="W44" i="1"/>
  <c r="W45" i="1" s="1"/>
  <c r="C45" i="1" s="1"/>
  <c r="V44" i="1"/>
  <c r="V45" i="1" s="1"/>
  <c r="B45" i="1" s="1"/>
  <c r="U41" i="1"/>
  <c r="S41" i="1"/>
  <c r="R41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AH29" i="1"/>
  <c r="AG29" i="1"/>
  <c r="AF29" i="1"/>
  <c r="AE29" i="1"/>
  <c r="AD29" i="1"/>
  <c r="AC29" i="1"/>
  <c r="AB29" i="1"/>
  <c r="AA29" i="1"/>
  <c r="Z29" i="1"/>
  <c r="Y29" i="1"/>
  <c r="Y41" i="1" s="1"/>
  <c r="E41" i="1" s="1"/>
  <c r="X29" i="1"/>
  <c r="W29" i="1"/>
  <c r="V29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AH27" i="1"/>
  <c r="AG27" i="1"/>
  <c r="AG41" i="1" s="1"/>
  <c r="M41" i="1" s="1"/>
  <c r="AF27" i="1"/>
  <c r="AE27" i="1"/>
  <c r="AD27" i="1"/>
  <c r="AC27" i="1"/>
  <c r="AB27" i="1"/>
  <c r="AA27" i="1"/>
  <c r="AA41" i="1" s="1"/>
  <c r="G41" i="1" s="1"/>
  <c r="Z27" i="1"/>
  <c r="Y27" i="1"/>
  <c r="X27" i="1"/>
  <c r="W27" i="1"/>
  <c r="V27" i="1"/>
  <c r="U24" i="1"/>
  <c r="S24" i="1"/>
  <c r="R24" i="1"/>
  <c r="U22" i="1"/>
  <c r="S22" i="1"/>
  <c r="R22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AG12" i="1"/>
  <c r="U12" i="1"/>
  <c r="S12" i="1"/>
  <c r="R12" i="1"/>
  <c r="M12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AH10" i="1"/>
  <c r="AH12" i="1" s="1"/>
  <c r="N12" i="1" s="1"/>
  <c r="AG10" i="1"/>
  <c r="AF10" i="1"/>
  <c r="AE10" i="1"/>
  <c r="AD10" i="1"/>
  <c r="AC10" i="1"/>
  <c r="AC12" i="1" s="1"/>
  <c r="I12" i="1" s="1"/>
  <c r="AB10" i="1"/>
  <c r="AB12" i="1" s="1"/>
  <c r="H12" i="1" s="1"/>
  <c r="AA10" i="1"/>
  <c r="AA12" i="1" s="1"/>
  <c r="G12" i="1" s="1"/>
  <c r="Z10" i="1"/>
  <c r="Z12" i="1" s="1"/>
  <c r="F12" i="1" s="1"/>
  <c r="Y10" i="1"/>
  <c r="Y12" i="1" s="1"/>
  <c r="E12" i="1" s="1"/>
  <c r="X10" i="1"/>
  <c r="W10" i="1"/>
  <c r="V10" i="1"/>
  <c r="Y87" i="1" l="1"/>
  <c r="E87" i="1" s="1"/>
  <c r="AG87" i="1"/>
  <c r="M87" i="1" s="1"/>
  <c r="Y146" i="1"/>
  <c r="E146" i="1" s="1"/>
  <c r="AG146" i="1"/>
  <c r="M146" i="1" s="1"/>
  <c r="X161" i="1"/>
  <c r="D161" i="1" s="1"/>
  <c r="AF161" i="1"/>
  <c r="L161" i="1" s="1"/>
  <c r="AG192" i="1"/>
  <c r="AC22" i="1"/>
  <c r="I22" i="1" s="1"/>
  <c r="X24" i="1"/>
  <c r="D24" i="1" s="1"/>
  <c r="AD47" i="1"/>
  <c r="J47" i="1" s="1"/>
  <c r="AG22" i="1"/>
  <c r="M22" i="1" s="1"/>
  <c r="AB41" i="1"/>
  <c r="H41" i="1" s="1"/>
  <c r="W104" i="1"/>
  <c r="C104" i="1" s="1"/>
  <c r="AE104" i="1"/>
  <c r="K104" i="1" s="1"/>
  <c r="X133" i="1"/>
  <c r="D133" i="1" s="1"/>
  <c r="AF133" i="1"/>
  <c r="L133" i="1" s="1"/>
  <c r="Y133" i="1"/>
  <c r="E133" i="1" s="1"/>
  <c r="AG133" i="1"/>
  <c r="M133" i="1" s="1"/>
  <c r="AB155" i="1"/>
  <c r="H155" i="1" s="1"/>
  <c r="AB163" i="1"/>
  <c r="H163" i="1" s="1"/>
  <c r="V115" i="1"/>
  <c r="B115" i="1" s="1"/>
  <c r="AD115" i="1"/>
  <c r="J115" i="1" s="1"/>
  <c r="AB146" i="1"/>
  <c r="H146" i="1" s="1"/>
  <c r="Z146" i="1"/>
  <c r="F146" i="1" s="1"/>
  <c r="AH146" i="1"/>
  <c r="N146" i="1" s="1"/>
  <c r="AB192" i="1"/>
  <c r="AB215" i="1"/>
  <c r="AF24" i="1"/>
  <c r="L24" i="1" s="1"/>
  <c r="AA163" i="1"/>
  <c r="G163" i="1" s="1"/>
  <c r="Z47" i="1"/>
  <c r="F47" i="1" s="1"/>
  <c r="AH47" i="1"/>
  <c r="N47" i="1" s="1"/>
  <c r="AC41" i="1"/>
  <c r="I41" i="1" s="1"/>
  <c r="AD163" i="1"/>
  <c r="J163" i="1" s="1"/>
  <c r="AC87" i="1"/>
  <c r="I87" i="1" s="1"/>
  <c r="AB217" i="1"/>
  <c r="Y22" i="1"/>
  <c r="E22" i="1" s="1"/>
  <c r="AC133" i="1"/>
  <c r="I133" i="1" s="1"/>
  <c r="AC161" i="1"/>
  <c r="I161" i="1" s="1"/>
  <c r="V215" i="1"/>
  <c r="AD215" i="1"/>
  <c r="AG165" i="1"/>
  <c r="M165" i="1" s="1"/>
  <c r="W163" i="1"/>
  <c r="C163" i="1" s="1"/>
  <c r="AE163" i="1"/>
  <c r="K163" i="1" s="1"/>
  <c r="AA73" i="1"/>
  <c r="G73" i="1" s="1"/>
  <c r="W87" i="1"/>
  <c r="C87" i="1" s="1"/>
  <c r="AE87" i="1"/>
  <c r="K87" i="1" s="1"/>
  <c r="Z104" i="1"/>
  <c r="F104" i="1" s="1"/>
  <c r="Y115" i="1"/>
  <c r="E115" i="1" s="1"/>
  <c r="W155" i="1"/>
  <c r="C155" i="1" s="1"/>
  <c r="V161" i="1"/>
  <c r="B161" i="1" s="1"/>
  <c r="AD161" i="1"/>
  <c r="J161" i="1" s="1"/>
  <c r="Y165" i="1"/>
  <c r="E165" i="1" s="1"/>
  <c r="AE73" i="1"/>
  <c r="K73" i="1" s="1"/>
  <c r="X87" i="1"/>
  <c r="D87" i="1" s="1"/>
  <c r="AF87" i="1"/>
  <c r="L87" i="1" s="1"/>
  <c r="V146" i="1"/>
  <c r="B146" i="1" s="1"/>
  <c r="X215" i="1"/>
  <c r="Y192" i="1"/>
  <c r="AB194" i="1"/>
  <c r="W210" i="1"/>
  <c r="AE210" i="1"/>
  <c r="W217" i="1"/>
  <c r="AC192" i="1"/>
  <c r="AC215" i="1"/>
  <c r="Y194" i="1"/>
  <c r="AG194" i="1"/>
  <c r="AA210" i="1"/>
  <c r="AB24" i="1"/>
  <c r="H24" i="1" s="1"/>
  <c r="AD22" i="1"/>
  <c r="J22" i="1" s="1"/>
  <c r="AC163" i="1"/>
  <c r="I163" i="1" s="1"/>
  <c r="AC73" i="1"/>
  <c r="I73" i="1" s="1"/>
  <c r="W115" i="1"/>
  <c r="C115" i="1" s="1"/>
  <c r="AE115" i="1"/>
  <c r="K115" i="1" s="1"/>
  <c r="V133" i="1"/>
  <c r="B133" i="1" s="1"/>
  <c r="AD133" i="1"/>
  <c r="J133" i="1" s="1"/>
  <c r="Z194" i="1"/>
  <c r="AH194" i="1"/>
  <c r="Z192" i="1"/>
  <c r="AH192" i="1"/>
  <c r="AF194" i="1"/>
  <c r="AC217" i="1"/>
  <c r="AA217" i="1"/>
  <c r="AC47" i="1"/>
  <c r="I47" i="1" s="1"/>
  <c r="AC24" i="1"/>
  <c r="I24" i="1" s="1"/>
  <c r="AC219" i="1"/>
  <c r="V22" i="1"/>
  <c r="B22" i="1" s="1"/>
  <c r="V24" i="1"/>
  <c r="B24" i="1" s="1"/>
  <c r="V165" i="1"/>
  <c r="B165" i="1" s="1"/>
  <c r="V219" i="1"/>
  <c r="AD24" i="1"/>
  <c r="J24" i="1" s="1"/>
  <c r="AD165" i="1"/>
  <c r="J165" i="1" s="1"/>
  <c r="AD219" i="1"/>
  <c r="W22" i="1"/>
  <c r="C22" i="1" s="1"/>
  <c r="AE22" i="1"/>
  <c r="K22" i="1" s="1"/>
  <c r="V41" i="1"/>
  <c r="B41" i="1" s="1"/>
  <c r="AD41" i="1"/>
  <c r="J41" i="1" s="1"/>
  <c r="V73" i="1"/>
  <c r="B73" i="1" s="1"/>
  <c r="AD73" i="1"/>
  <c r="J73" i="1" s="1"/>
  <c r="Z87" i="1"/>
  <c r="F87" i="1" s="1"/>
  <c r="AH87" i="1"/>
  <c r="N87" i="1" s="1"/>
  <c r="Y104" i="1"/>
  <c r="E104" i="1" s="1"/>
  <c r="AG104" i="1"/>
  <c r="M104" i="1" s="1"/>
  <c r="X115" i="1"/>
  <c r="D115" i="1" s="1"/>
  <c r="AF115" i="1"/>
  <c r="L115" i="1" s="1"/>
  <c r="W133" i="1"/>
  <c r="C133" i="1" s="1"/>
  <c r="AE133" i="1"/>
  <c r="K133" i="1" s="1"/>
  <c r="AA146" i="1"/>
  <c r="G146" i="1" s="1"/>
  <c r="V155" i="1"/>
  <c r="B155" i="1" s="1"/>
  <c r="AD155" i="1"/>
  <c r="J155" i="1" s="1"/>
  <c r="AA194" i="1"/>
  <c r="AA192" i="1"/>
  <c r="V217" i="1"/>
  <c r="AD217" i="1"/>
  <c r="AE217" i="1"/>
  <c r="AE24" i="1"/>
  <c r="K24" i="1" s="1"/>
  <c r="AE165" i="1"/>
  <c r="K165" i="1" s="1"/>
  <c r="AE219" i="1"/>
  <c r="AE47" i="1"/>
  <c r="K47" i="1" s="1"/>
  <c r="AF22" i="1"/>
  <c r="L22" i="1" s="1"/>
  <c r="AC165" i="1"/>
  <c r="I165" i="1" s="1"/>
  <c r="X22" i="1"/>
  <c r="D22" i="1" s="1"/>
  <c r="W41" i="1"/>
  <c r="C41" i="1" s="1"/>
  <c r="X165" i="1"/>
  <c r="D165" i="1" s="1"/>
  <c r="X219" i="1"/>
  <c r="X47" i="1"/>
  <c r="D47" i="1" s="1"/>
  <c r="AF165" i="1"/>
  <c r="L165" i="1" s="1"/>
  <c r="AF219" i="1"/>
  <c r="AF47" i="1"/>
  <c r="L47" i="1" s="1"/>
  <c r="V12" i="1"/>
  <c r="B12" i="1" s="1"/>
  <c r="AD12" i="1"/>
  <c r="J12" i="1" s="1"/>
  <c r="X41" i="1"/>
  <c r="D41" i="1" s="1"/>
  <c r="AF41" i="1"/>
  <c r="L41" i="1" s="1"/>
  <c r="X73" i="1"/>
  <c r="D73" i="1" s="1"/>
  <c r="AF73" i="1"/>
  <c r="L73" i="1" s="1"/>
  <c r="AB87" i="1"/>
  <c r="H87" i="1" s="1"/>
  <c r="AA104" i="1"/>
  <c r="G104" i="1" s="1"/>
  <c r="Z115" i="1"/>
  <c r="F115" i="1" s="1"/>
  <c r="AH115" i="1"/>
  <c r="N115" i="1" s="1"/>
  <c r="AC146" i="1"/>
  <c r="I146" i="1" s="1"/>
  <c r="X155" i="1"/>
  <c r="D155" i="1" s="1"/>
  <c r="AF155" i="1"/>
  <c r="L155" i="1" s="1"/>
  <c r="Y161" i="1"/>
  <c r="E161" i="1" s="1"/>
  <c r="AG161" i="1"/>
  <c r="M161" i="1" s="1"/>
  <c r="X210" i="1"/>
  <c r="AF210" i="1"/>
  <c r="W24" i="1"/>
  <c r="C24" i="1" s="1"/>
  <c r="W165" i="1"/>
  <c r="C165" i="1" s="1"/>
  <c r="W219" i="1"/>
  <c r="W47" i="1"/>
  <c r="C47" i="1" s="1"/>
  <c r="AE41" i="1"/>
  <c r="K41" i="1" s="1"/>
  <c r="Y219" i="1"/>
  <c r="Y47" i="1"/>
  <c r="E47" i="1" s="1"/>
  <c r="Y24" i="1"/>
  <c r="E24" i="1" s="1"/>
  <c r="AE12" i="1"/>
  <c r="K12" i="1" s="1"/>
  <c r="AH22" i="1"/>
  <c r="N22" i="1" s="1"/>
  <c r="AG73" i="1"/>
  <c r="M73" i="1" s="1"/>
  <c r="AG163" i="1"/>
  <c r="M163" i="1" s="1"/>
  <c r="AB104" i="1"/>
  <c r="H104" i="1" s="1"/>
  <c r="AA115" i="1"/>
  <c r="G115" i="1" s="1"/>
  <c r="Z133" i="1"/>
  <c r="F133" i="1" s="1"/>
  <c r="AH133" i="1"/>
  <c r="N133" i="1" s="1"/>
  <c r="Y155" i="1"/>
  <c r="E155" i="1" s="1"/>
  <c r="AG155" i="1"/>
  <c r="M155" i="1" s="1"/>
  <c r="V192" i="1"/>
  <c r="AD192" i="1"/>
  <c r="Y210" i="1"/>
  <c r="AG210" i="1"/>
  <c r="AG219" i="1"/>
  <c r="AG47" i="1"/>
  <c r="M47" i="1" s="1"/>
  <c r="AG24" i="1"/>
  <c r="M24" i="1" s="1"/>
  <c r="W12" i="1"/>
  <c r="C12" i="1" s="1"/>
  <c r="Z22" i="1"/>
  <c r="F22" i="1" s="1"/>
  <c r="Y73" i="1"/>
  <c r="E73" i="1" s="1"/>
  <c r="Y163" i="1"/>
  <c r="E163" i="1" s="1"/>
  <c r="Z219" i="1"/>
  <c r="Z24" i="1"/>
  <c r="F24" i="1" s="1"/>
  <c r="Z165" i="1"/>
  <c r="F165" i="1" s="1"/>
  <c r="AH219" i="1"/>
  <c r="AH24" i="1"/>
  <c r="N24" i="1" s="1"/>
  <c r="AH165" i="1"/>
  <c r="N165" i="1" s="1"/>
  <c r="X12" i="1"/>
  <c r="D12" i="1" s="1"/>
  <c r="AF12" i="1"/>
  <c r="L12" i="1" s="1"/>
  <c r="AA22" i="1"/>
  <c r="G22" i="1" s="1"/>
  <c r="Z41" i="1"/>
  <c r="F41" i="1" s="1"/>
  <c r="AH41" i="1"/>
  <c r="N41" i="1" s="1"/>
  <c r="V47" i="1"/>
  <c r="B47" i="1" s="1"/>
  <c r="Z73" i="1"/>
  <c r="F73" i="1" s="1"/>
  <c r="AH73" i="1"/>
  <c r="N73" i="1" s="1"/>
  <c r="V87" i="1"/>
  <c r="B87" i="1" s="1"/>
  <c r="AD87" i="1"/>
  <c r="J87" i="1" s="1"/>
  <c r="AC104" i="1"/>
  <c r="I104" i="1" s="1"/>
  <c r="AB115" i="1"/>
  <c r="H115" i="1" s="1"/>
  <c r="AA133" i="1"/>
  <c r="G133" i="1" s="1"/>
  <c r="W146" i="1"/>
  <c r="C146" i="1" s="1"/>
  <c r="AE146" i="1"/>
  <c r="K146" i="1" s="1"/>
  <c r="Z155" i="1"/>
  <c r="F155" i="1" s="1"/>
  <c r="AH155" i="1"/>
  <c r="N155" i="1" s="1"/>
  <c r="W194" i="1"/>
  <c r="AE194" i="1"/>
  <c r="W192" i="1"/>
  <c r="AE192" i="1"/>
  <c r="Z210" i="1"/>
  <c r="AH210" i="1"/>
  <c r="AB47" i="1"/>
  <c r="H47" i="1" s="1"/>
  <c r="AB165" i="1"/>
  <c r="H165" i="1" s="1"/>
  <c r="AB219" i="1"/>
  <c r="AA47" i="1"/>
  <c r="G47" i="1" s="1"/>
  <c r="AA24" i="1"/>
  <c r="G24" i="1" s="1"/>
  <c r="AA165" i="1"/>
  <c r="G165" i="1" s="1"/>
  <c r="AA219" i="1"/>
  <c r="AB22" i="1"/>
  <c r="H22" i="1" s="1"/>
  <c r="AB133" i="1"/>
  <c r="H133" i="1" s="1"/>
  <c r="X146" i="1"/>
  <c r="D146" i="1" s="1"/>
  <c r="AF146" i="1"/>
  <c r="L146" i="1" s="1"/>
  <c r="X192" i="1"/>
  <c r="AF192" i="1"/>
  <c r="X194" i="1"/>
  <c r="AB73" i="1"/>
  <c r="H73" i="1" s="1"/>
  <c r="AC194" i="1"/>
  <c r="AB210" i="1"/>
  <c r="X217" i="1"/>
  <c r="AF217" i="1"/>
  <c r="X163" i="1"/>
  <c r="D163" i="1" s="1"/>
  <c r="AF163" i="1"/>
  <c r="L163" i="1" s="1"/>
  <c r="Y170" i="1"/>
  <c r="AG170" i="1"/>
  <c r="V194" i="1"/>
  <c r="AD194" i="1"/>
  <c r="AC210" i="1"/>
  <c r="Y217" i="1"/>
  <c r="AG217" i="1"/>
  <c r="Z170" i="1"/>
  <c r="AH170" i="1"/>
  <c r="V210" i="1"/>
  <c r="AD210" i="1"/>
  <c r="Z217" i="1"/>
  <c r="AH217" i="1"/>
</calcChain>
</file>

<file path=xl/sharedStrings.xml><?xml version="1.0" encoding="utf-8"?>
<sst xmlns="http://schemas.openxmlformats.org/spreadsheetml/2006/main" count="313" uniqueCount="163">
  <si>
    <t>Income Statement</t>
  </si>
  <si>
    <t>Duo Apartments</t>
  </si>
  <si>
    <t>Accrual Basis</t>
  </si>
  <si>
    <t>Feb 2020 - Jan 2021</t>
  </si>
  <si>
    <t>Income Statement: Property</t>
  </si>
  <si>
    <t>Income Statement: Property Look-Up Code</t>
  </si>
  <si>
    <t>Account Name</t>
  </si>
  <si>
    <t>Income Statement: GL Group Type</t>
  </si>
  <si>
    <t>Income Statement: Unit Count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</si>
  <si>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</si>
  <si>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</si>
  <si>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</si>
  <si>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</si>
  <si>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</si>
  <si>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</si>
  <si>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</si>
  <si>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</si>
  <si>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</si>
  <si>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</si>
  <si>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</si>
  <si>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Jan 2021</t>
  </si>
  <si>
    <t>Total</t>
  </si>
  <si>
    <t>Income Statement: Month 1 Change Sign</t>
  </si>
  <si>
    <t>Income Statement: Month 2 Change Sign</t>
  </si>
  <si>
    <t>Income Statement: Month 3 Change Sign</t>
  </si>
  <si>
    <t>Income Statement: Month 4 Change Sign</t>
  </si>
  <si>
    <t>Income Statement: Month 5 Change Sign</t>
  </si>
  <si>
    <t>Income Statement: Month 6 Change Sign</t>
  </si>
  <si>
    <t>Income Statement: Month 7 Change Sign</t>
  </si>
  <si>
    <t>Income Statement: Month 8 Change Sign</t>
  </si>
  <si>
    <t>Income Statement: Month 9 Change Sign</t>
  </si>
  <si>
    <t>Income Statement: Month 10 Change Sign</t>
  </si>
  <si>
    <t>Income Statement: Month 11 Change Sign</t>
  </si>
  <si>
    <t>Income Statement: Month 12 Change Sign</t>
  </si>
  <si>
    <t>Income Statement: Total Change Sign</t>
  </si>
  <si>
    <t>Income</t>
  </si>
  <si>
    <t>Gross Potential Rent</t>
  </si>
  <si>
    <t>GPR Market Rent</t>
  </si>
  <si>
    <t>Gain/Loss On Lease</t>
  </si>
  <si>
    <t>Rental Loss</t>
  </si>
  <si>
    <t>Referral Credit</t>
  </si>
  <si>
    <t>Vacancy Loss</t>
  </si>
  <si>
    <t>Write-Off Delinquent Rent</t>
  </si>
  <si>
    <t>Collection Agency Recovered Income</t>
  </si>
  <si>
    <t>Model Unit</t>
  </si>
  <si>
    <t>One Time Concessions</t>
  </si>
  <si>
    <t>Recurring Concessions</t>
  </si>
  <si>
    <t>Net Potential Rent</t>
  </si>
  <si>
    <t>Other Resident Charges</t>
  </si>
  <si>
    <t>MTM Fees</t>
  </si>
  <si>
    <t>Non-Refundable Pet Fees</t>
  </si>
  <si>
    <t>Admin Fee</t>
  </si>
  <si>
    <t>Damages</t>
  </si>
  <si>
    <t>Renters Insurance Income</t>
  </si>
  <si>
    <t>Key Fees</t>
  </si>
  <si>
    <t>Lease Cancellation Fees</t>
  </si>
  <si>
    <t>Legal Fee Recovery Income</t>
  </si>
  <si>
    <t>Late Fees</t>
  </si>
  <si>
    <t>NSF Fees</t>
  </si>
  <si>
    <t>Utility Income - Bundled Utilities</t>
  </si>
  <si>
    <t>Utility Income - Cable/Internet</t>
  </si>
  <si>
    <t>Application Fees</t>
  </si>
  <si>
    <t>Transfer Fees</t>
  </si>
  <si>
    <t>Other Income</t>
  </si>
  <si>
    <t>Laundry</t>
  </si>
  <si>
    <t>Operating Expenses</t>
  </si>
  <si>
    <t>Admin Expenses</t>
  </si>
  <si>
    <t>Bank Charges</t>
  </si>
  <si>
    <t>Employee Meals (In House - 100%)</t>
  </si>
  <si>
    <t>Legal &amp; Professional Fees</t>
  </si>
  <si>
    <t>Office/General Administrative Expenses</t>
  </si>
  <si>
    <t>Employee Uniforms</t>
  </si>
  <si>
    <t>Office Supplies</t>
  </si>
  <si>
    <t>Entrata Software Fees</t>
  </si>
  <si>
    <t>Revenue Management</t>
  </si>
  <si>
    <t>Software License/Support</t>
  </si>
  <si>
    <t>Computer-Information Technology Support</t>
  </si>
  <si>
    <t>Util - Internet (Office)</t>
  </si>
  <si>
    <t>Util - Telephone</t>
  </si>
  <si>
    <t>Dues, Memberships and Subscriptions</t>
  </si>
  <si>
    <t>Credit Check</t>
  </si>
  <si>
    <t>Legal &amp; Evictions</t>
  </si>
  <si>
    <t>Office Postage &amp; Mailing</t>
  </si>
  <si>
    <t>Employee Classes &amp; Events</t>
  </si>
  <si>
    <t>Employee Recruitment</t>
  </si>
  <si>
    <t>Employee Travel/Reimbursement</t>
  </si>
  <si>
    <t>Licenses, Permits &amp; Bonds</t>
  </si>
  <si>
    <t>Fines &amp; Penalties</t>
  </si>
  <si>
    <t>Credit Card Processing Fees</t>
  </si>
  <si>
    <t>Management Fees</t>
  </si>
  <si>
    <t>Property Management Fees</t>
  </si>
  <si>
    <t>Marketing</t>
  </si>
  <si>
    <t>Advertising/Promotional</t>
  </si>
  <si>
    <t>CoStar Network</t>
  </si>
  <si>
    <t>Internet &amp; Print Media</t>
  </si>
  <si>
    <t>Locator Service</t>
  </si>
  <si>
    <t>Social Media Mgmt</t>
  </si>
  <si>
    <t>Signage</t>
  </si>
  <si>
    <t>Model Decorating</t>
  </si>
  <si>
    <t>Resident Promotions/Retention</t>
  </si>
  <si>
    <t>Payroll</t>
  </si>
  <si>
    <t>Salaries - Property Managers</t>
  </si>
  <si>
    <t>Salaries- Bonus- Manager</t>
  </si>
  <si>
    <t>Salaries- Bonus- Maintenance</t>
  </si>
  <si>
    <t>Salaries- Bonus- Leasing</t>
  </si>
  <si>
    <t>Salaries - Leasing</t>
  </si>
  <si>
    <t>Salaries - Maintenance</t>
  </si>
  <si>
    <t>Salaries - Maintenance Supervisor</t>
  </si>
  <si>
    <t>Salaries - Admin - Marketing/Admin Assistant</t>
  </si>
  <si>
    <t>Temporary Labor</t>
  </si>
  <si>
    <t>Sal Burden-Payroll Taxes</t>
  </si>
  <si>
    <t>Sal Burden-Group Insurance</t>
  </si>
  <si>
    <t>Sal Burden-Workmans Comp</t>
  </si>
  <si>
    <t>Sal Burden-Third Party Processing</t>
  </si>
  <si>
    <t>Salaries - PTO Earned Expense</t>
  </si>
  <si>
    <t>Repairs &amp; Maintenance - Building &amp; Units</t>
  </si>
  <si>
    <t>Building - Doors</t>
  </si>
  <si>
    <t>Building - Exterminating/Pest Control</t>
  </si>
  <si>
    <t>Building - HVAC</t>
  </si>
  <si>
    <t>Building - Janitorial Supplies</t>
  </si>
  <si>
    <t>Building - Light Bulbs &amp; Fixtures</t>
  </si>
  <si>
    <t>Building - Locks &amp; Keys</t>
  </si>
  <si>
    <t>Building - Plumbing</t>
  </si>
  <si>
    <t>Building - Alarm Monitoring</t>
  </si>
  <si>
    <t>Repairs &amp; Maintenance - Site &amp; Amenities</t>
  </si>
  <si>
    <t>Site - Amenities Supplies</t>
  </si>
  <si>
    <t>Site - Common Area Maintenance</t>
  </si>
  <si>
    <t>Site - Equipment</t>
  </si>
  <si>
    <t>Site - General</t>
  </si>
  <si>
    <t>Site - Glass Repair</t>
  </si>
  <si>
    <t>Site - Hardware/Tools</t>
  </si>
  <si>
    <t>Site - Pool/Fountain Supplies &amp; Repairs</t>
  </si>
  <si>
    <t>Site - Landscaping Non-Contract</t>
  </si>
  <si>
    <t>Site - Signs</t>
  </si>
  <si>
    <t>Site - Landscaping Contract</t>
  </si>
  <si>
    <t>Site - Landscaping Supplies</t>
  </si>
  <si>
    <t>Site - Landscaping Tree Trimming</t>
  </si>
  <si>
    <t>Site - Landscaping Irrigation/Sprinklers</t>
  </si>
  <si>
    <t>Site - Safety/Fire Prevention</t>
  </si>
  <si>
    <t>Site - Security Patrol</t>
  </si>
  <si>
    <t>Turnover Expenses</t>
  </si>
  <si>
    <t>Turnover - Cleaning Contractor</t>
  </si>
  <si>
    <t>Turnover - Lighting/Ceiling Fans/Fixt</t>
  </si>
  <si>
    <t>Turnover - Electrical Supplies</t>
  </si>
  <si>
    <t>Turnover - Keys/Locks</t>
  </si>
  <si>
    <t>Turnover - Plumbing</t>
  </si>
  <si>
    <t>Turnover - Resurfacing-Tub/Shower</t>
  </si>
  <si>
    <t>Turnover - Interior Cleaning Supplies</t>
  </si>
  <si>
    <t>Turnover - Interior Repairs</t>
  </si>
  <si>
    <t>Turnover - Paint Contractor</t>
  </si>
  <si>
    <t>Turnover - Painting Materials</t>
  </si>
  <si>
    <t>Utilities</t>
  </si>
  <si>
    <t>Util - Electricity-Common Area</t>
  </si>
  <si>
    <t>Util - Trash Collection</t>
  </si>
  <si>
    <t>Util - Gas</t>
  </si>
  <si>
    <t>Util - Sewer</t>
  </si>
  <si>
    <t>Util - Water</t>
  </si>
  <si>
    <t>Util - Cable/Internet (Residents)</t>
  </si>
  <si>
    <t>Taxes &amp; Insurance</t>
  </si>
  <si>
    <t>Property and Casualty Expense</t>
  </si>
  <si>
    <t>Tenant Liability Expense</t>
  </si>
  <si>
    <t>Taxes - Real Estate</t>
  </si>
  <si>
    <t>Net 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</si>
</sst>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3" fillId="0" borderId="1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2" fillId="2" borderId="3" xfId="0" applyNumberFormat="1" applyFont="1" applyFill="1" applyBorder="1" applyAlignment="1">
      <alignment vertical="center" wrapText="1"/>
    </xf>
    <xf numFmtId="49" fontId="2" fillId="4" borderId="5" xfId="0" applyNumberFormat="1" applyFont="1" applyFill="1" applyBorder="1" applyAlignment="1">
      <alignment vertical="center"/>
    </xf>
    <xf numFmtId="49" fontId="2" fillId="5" borderId="6" xfId="0" applyNumberFormat="1" applyFont="1" applyFill="1" applyBorder="1" applyAlignment="1">
      <alignment horizontal="right" vertical="center"/>
    </xf>
    <xf numFmtId="49" fontId="2" fillId="6" borderId="7" xfId="0" applyNumberFormat="1" applyFont="1" applyFill="1" applyBorder="1" applyAlignment="1">
      <alignment horizontal="right" vertical="center"/>
    </xf>
    <xf numFmtId="49" fontId="2" fillId="0" borderId="8" xfId="0" applyNumberFormat="1" applyFont="1" applyBorder="1" applyAlignment="1">
      <alignment vertical="center"/>
    </xf>
    <xf numFmtId="3" fontId="2" fillId="0" borderId="9" xfId="0" applyNumberFormat="1" applyFont="1" applyBorder="1" applyAlignment="1">
      <alignment horizontal="right" vertical="center"/>
    </xf>
    <xf numFmtId="4" fontId="2" fillId="0" borderId="10" xfId="0" applyNumberFormat="1" applyFont="1" applyBorder="1" applyAlignment="1">
      <alignment horizontal="right" vertical="center"/>
    </xf>
    <xf numFmtId="39" fontId="2" fillId="0" borderId="11" xfId="0" applyNumberFormat="1" applyFont="1" applyBorder="1" applyAlignment="1">
      <alignment horizontal="right" vertical="center"/>
    </xf>
    <xf numFmtId="49" fontId="2" fillId="0" borderId="12" xfId="0" applyNumberFormat="1" applyFont="1" applyBorder="1" applyAlignment="1">
      <alignment horizontal="right" vertical="center"/>
    </xf>
    <xf numFmtId="49" fontId="2" fillId="0" borderId="13" xfId="0" applyNumberFormat="1" applyFont="1" applyBorder="1" applyAlignment="1">
      <alignment vertical="center"/>
    </xf>
    <xf numFmtId="3" fontId="2" fillId="0" borderId="14" xfId="0" applyNumberFormat="1" applyFont="1" applyBorder="1" applyAlignment="1">
      <alignment horizontal="right" vertical="center"/>
    </xf>
    <xf numFmtId="4" fontId="2" fillId="0" borderId="15" xfId="0" applyNumberFormat="1" applyFont="1" applyBorder="1" applyAlignment="1">
      <alignment horizontal="right" vertical="center"/>
    </xf>
    <xf numFmtId="39" fontId="2" fillId="0" borderId="16" xfId="0" applyNumberFormat="1" applyFont="1" applyBorder="1" applyAlignment="1">
      <alignment horizontal="right" vertical="center"/>
    </xf>
    <xf numFmtId="49" fontId="2" fillId="0" borderId="17" xfId="0" applyNumberFormat="1" applyFont="1" applyBorder="1" applyAlignment="1">
      <alignment horizontal="right" vertical="center"/>
    </xf>
    <xf numFmtId="49" fontId="2" fillId="0" borderId="18" xfId="0" applyNumberFormat="1" applyFont="1" applyBorder="1" applyAlignment="1">
      <alignment vertical="center"/>
    </xf>
    <xf numFmtId="49" fontId="1" fillId="0" borderId="19" xfId="0" applyNumberFormat="1" applyFont="1" applyBorder="1" applyAlignment="1">
      <alignment horizontal="left" vertical="center"/>
    </xf>
    <xf numFmtId="3" fontId="1" fillId="0" borderId="20" xfId="0" applyNumberFormat="1" applyFont="1" applyBorder="1" applyAlignment="1">
      <alignment horizontal="right" vertical="center"/>
    </xf>
    <xf numFmtId="4" fontId="1" fillId="0" borderId="21" xfId="0" applyNumberFormat="1" applyFont="1" applyBorder="1" applyAlignment="1">
      <alignment horizontal="right" vertical="center"/>
    </xf>
    <xf numFmtId="39" fontId="1" fillId="0" borderId="22" xfId="0" applyNumberFormat="1" applyFont="1" applyBorder="1" applyAlignment="1">
      <alignment horizontal="right" vertical="center"/>
    </xf>
    <xf numFmtId="49" fontId="2" fillId="0" borderId="23" xfId="0" applyNumberFormat="1" applyFont="1" applyBorder="1" applyAlignment="1">
      <alignment vertical="center" indent="1"/>
    </xf>
    <xf numFmtId="49" fontId="1" fillId="0" borderId="24" xfId="0" applyNumberFormat="1" applyFont="1" applyBorder="1" applyAlignment="1">
      <alignment horizontal="left" vertical="center" indent="1"/>
    </xf>
    <xf numFmtId="49" fontId="1" fillId="0" borderId="25" xfId="0" applyNumberFormat="1" applyFont="1" applyBorder="1" applyAlignment="1">
      <alignment horizontal="left" vertical="center" indent="2"/>
    </xf>
    <xf numFmtId="49" fontId="2" fillId="3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219"/>
  <sheetViews>
    <sheetView showGridLines="0" tabSelected="1" zoomScale="80" zoomScaleNormal="8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RowHeight="15" x14ac:dyDescent="0.25"/>
  <cols>
    <col min="1" max="1" width="31.42578125" customWidth="1"/>
    <col min="2" max="14" width="21.42578125" customWidth="1"/>
    <col min="18" max="21" width="21.42578125" customWidth="1"/>
    <col min="22" max="34" width="18.140625" customWidth="1"/>
  </cols>
  <sheetData>
    <row r="2" spans="1:34" ht="15.75" x14ac:dyDescent="0.25">
      <c r="A2" s="1" t="s">
        <v>0</v>
      </c>
    </row>
    <row r="3" spans="1:34" x14ac:dyDescent="0.25">
      <c r="A3" s="2" t="s">
        <v>1</v>
      </c>
    </row>
    <row r="4" spans="1:34" x14ac:dyDescent="0.25">
      <c r="A4" s="2" t="s">
        <v>2</v>
      </c>
    </row>
    <row r="5" spans="1:34" x14ac:dyDescent="0.25">
      <c r="A5" s="2" t="s">
        <v>3</v>
      </c>
    </row>
    <row r="7" spans="1:34" x14ac:dyDescent="0.25">
      <c r="A7" s="3" t="s">
        <v>6</v>
      </c>
      <c r="B7" s="25" t="s">
        <v>9</v>
      </c>
      <c r="C7" s="25" t="s">
        <v>10</v>
      </c>
      <c r="D7" s="25" t="s">
        <v>11</v>
      </c>
      <c r="E7" s="25" t="s">
        <v>12</v>
      </c>
      <c r="F7" s="25" t="s">
        <v>13</v>
      </c>
      <c r="G7" s="25" t="s">
        <v>14</v>
      </c>
      <c r="H7" s="25" t="s">
        <v>15</v>
      </c>
      <c r="I7" s="25" t="s">
        <v>16</v>
      </c>
      <c r="J7" s="25" t="s">
        <v>17</v>
      </c>
      <c r="K7" s="25" t="s">
        <v>18</v>
      </c>
      <c r="L7" s="25" t="s">
        <v>19</v>
      </c>
      <c r="M7" s="25" t="s">
        <v>20</v>
      </c>
      <c r="N7" s="25" t="s">
        <v>21</v>
      </c>
      <c r="R7" s="4" t="s">
        <v>4</v>
      </c>
      <c r="S7" s="4" t="s">
        <v>5</v>
      </c>
      <c r="T7" s="5" t="s">
        <v>7</v>
      </c>
      <c r="U7" s="5" t="s">
        <v>8</v>
      </c>
      <c r="V7" s="6" t="s">
        <v>22</v>
      </c>
      <c r="W7" s="6" t="s">
        <v>23</v>
      </c>
      <c r="X7" s="6" t="s">
        <v>24</v>
      </c>
      <c r="Y7" s="6" t="s">
        <v>25</v>
      </c>
      <c r="Z7" s="6" t="s">
        <v>26</v>
      </c>
      <c r="AA7" s="6" t="s">
        <v>27</v>
      </c>
      <c r="AB7" s="6" t="s">
        <v>28</v>
      </c>
      <c r="AC7" s="6" t="s">
        <v>29</v>
      </c>
      <c r="AD7" s="6" t="s">
        <v>30</v>
      </c>
      <c r="AE7" s="6" t="s">
        <v>31</v>
      </c>
      <c r="AF7" s="6" t="s">
        <v>32</v>
      </c>
      <c r="AG7" s="6" t="s">
        <v>33</v>
      </c>
      <c r="AH7" s="6" t="s">
        <v>34</v>
      </c>
    </row>
    <row r="8" spans="1:34" x14ac:dyDescent="0.25">
      <c r="A8" s="17" t="s">
        <v>35</v>
      </c>
    </row>
    <row r="9" spans="1:34" x14ac:dyDescent="0.25">
      <c r="A9" s="22" t="s">
        <v>36</v>
      </c>
    </row>
    <row r="10" spans="1:34" x14ac:dyDescent="0.25">
      <c r="A10" s="24" t="s">
        <v>37</v>
      </c>
      <c r="B10" s="21">
        <v>100142</v>
      </c>
      <c r="C10" s="21">
        <v>100142</v>
      </c>
      <c r="D10" s="21">
        <v>100142</v>
      </c>
      <c r="E10" s="21">
        <v>100142</v>
      </c>
      <c r="F10" s="21">
        <v>99278</v>
      </c>
      <c r="G10" s="21">
        <v>99318</v>
      </c>
      <c r="H10" s="21">
        <v>101818</v>
      </c>
      <c r="I10" s="21">
        <v>101978</v>
      </c>
      <c r="J10" s="21">
        <v>102278</v>
      </c>
      <c r="K10" s="21">
        <v>102118</v>
      </c>
      <c r="L10" s="21">
        <v>101998</v>
      </c>
      <c r="M10" s="21">
        <v>101758</v>
      </c>
      <c r="N10" s="21">
        <v>1211112</v>
      </c>
      <c r="R10" s="18" t="s">
        <v>1</v>
      </c>
      <c r="T10" s="19">
        <v>4</v>
      </c>
      <c r="U10" s="19">
        <v>122</v>
      </c>
      <c r="V10" s="20">
        <f>IF(5 = T10, B10 * -1, B10)</f>
        <v>100142</v>
      </c>
      <c r="W10" s="20">
        <f>IF(5 = T10, C10 * -1, C10)</f>
        <v>100142</v>
      </c>
      <c r="X10" s="20">
        <f>IF(5 = T10, D10 * -1, D10)</f>
        <v>100142</v>
      </c>
      <c r="Y10" s="20">
        <f>IF(5 = T10, E10 * -1, E10)</f>
        <v>100142</v>
      </c>
      <c r="Z10" s="20">
        <f>IF(5 = T10, F10 * -1, F10)</f>
        <v>99278</v>
      </c>
      <c r="AA10" s="20">
        <f>IF(5 = T10, G10 * -1, G10)</f>
        <v>99318</v>
      </c>
      <c r="AB10" s="20">
        <f>IF(5 = T10, H10 * -1, H10)</f>
        <v>101818</v>
      </c>
      <c r="AC10" s="20">
        <f>IF(5 = T10, I10 * -1, I10)</f>
        <v>101978</v>
      </c>
      <c r="AD10" s="20">
        <f>IF(5 = T10, J10 * -1, J10)</f>
        <v>102278</v>
      </c>
      <c r="AE10" s="20">
        <f>IF(5 = T10, K10 * -1, K10)</f>
        <v>102118</v>
      </c>
      <c r="AF10" s="20">
        <f>IF(5 = T10, L10 * -1, L10)</f>
        <v>101998</v>
      </c>
      <c r="AG10" s="20">
        <f>IF(5 = T10, M10 * -1, M10)</f>
        <v>101758</v>
      </c>
      <c r="AH10" s="20">
        <f>IF(5 = T10, N10 * -1, N10)</f>
        <v>1211112</v>
      </c>
    </row>
    <row r="11" spans="1:34" x14ac:dyDescent="0.25">
      <c r="A11" s="24" t="s">
        <v>38</v>
      </c>
      <c r="B11" s="21">
        <v>-1043.78</v>
      </c>
      <c r="C11" s="21">
        <v>-1530.27</v>
      </c>
      <c r="D11" s="21">
        <v>1355.74</v>
      </c>
      <c r="E11" s="21">
        <v>1101.71</v>
      </c>
      <c r="F11" s="21">
        <v>-588.92999999999995</v>
      </c>
      <c r="G11" s="21">
        <v>1791.77</v>
      </c>
      <c r="H11" s="21">
        <v>-1676.98</v>
      </c>
      <c r="I11" s="21">
        <v>-2620.11</v>
      </c>
      <c r="J11" s="21">
        <v>-1776.77</v>
      </c>
      <c r="K11" s="21">
        <v>-1495.94</v>
      </c>
      <c r="L11" s="21">
        <v>-1350.52</v>
      </c>
      <c r="M11" s="21">
        <v>-764.35</v>
      </c>
      <c r="N11" s="21">
        <v>-8598.43</v>
      </c>
      <c r="R11" s="18" t="s">
        <v>1</v>
      </c>
      <c r="T11" s="19">
        <v>4</v>
      </c>
      <c r="U11" s="19">
        <v>122</v>
      </c>
      <c r="V11" s="20">
        <f>IF(5 = T11, B11 * -1, B11)</f>
        <v>-1043.78</v>
      </c>
      <c r="W11" s="20">
        <f>IF(5 = T11, C11 * -1, C11)</f>
        <v>-1530.27</v>
      </c>
      <c r="X11" s="20">
        <f>IF(5 = T11, D11 * -1, D11)</f>
        <v>1355.74</v>
      </c>
      <c r="Y11" s="20">
        <f>IF(5 = T11, E11 * -1, E11)</f>
        <v>1101.71</v>
      </c>
      <c r="Z11" s="20">
        <f>IF(5 = T11, F11 * -1, F11)</f>
        <v>-588.92999999999995</v>
      </c>
      <c r="AA11" s="20">
        <f>IF(5 = T11, G11 * -1, G11)</f>
        <v>1791.77</v>
      </c>
      <c r="AB11" s="20">
        <f>IF(5 = T11, H11 * -1, H11)</f>
        <v>-1676.98</v>
      </c>
      <c r="AC11" s="20">
        <f>IF(5 = T11, I11 * -1, I11)</f>
        <v>-2620.11</v>
      </c>
      <c r="AD11" s="20">
        <f>IF(5 = T11, J11 * -1, J11)</f>
        <v>-1776.77</v>
      </c>
      <c r="AE11" s="20">
        <f>IF(5 = T11, K11 * -1, K11)</f>
        <v>-1495.94</v>
      </c>
      <c r="AF11" s="20">
        <f>IF(5 = T11, L11 * -1, L11)</f>
        <v>-1350.52</v>
      </c>
      <c r="AG11" s="20">
        <f>IF(5 = T11, M11 * -1, M11)</f>
        <v>-764.35</v>
      </c>
      <c r="AH11" s="20">
        <f>IF(5 = T11, N11 * -1, N11)</f>
        <v>-8598.43</v>
      </c>
    </row>
    <row r="12" spans="1:34" x14ac:dyDescent="0.25">
      <c r="A12" s="16" t="s">
        <v>36</v>
      </c>
      <c r="B12" s="15">
        <f>IF(5 = T12, V12 * -1, V12)</f>
        <v>99098.22</v>
      </c>
      <c r="C12" s="15">
        <f>IF(5 = T12, W12 * -1, W12)</f>
        <v>98611.73</v>
      </c>
      <c r="D12" s="15">
        <f>IF(5 = T12, X12 * -1, X12)</f>
        <v>101497.74</v>
      </c>
      <c r="E12" s="15">
        <f>IF(5 = T12, Y12 * -1, Y12)</f>
        <v>101243.71</v>
      </c>
      <c r="F12" s="15">
        <f>IF(5 = T12, Z12 * -1, Z12)</f>
        <v>98689.07</v>
      </c>
      <c r="G12" s="15">
        <f>IF(5 = T12, AA12 * -1, AA12)</f>
        <v>101109.77</v>
      </c>
      <c r="H12" s="15">
        <f>IF(5 = T12, AB12 * -1, AB12)</f>
        <v>100141.02</v>
      </c>
      <c r="I12" s="15">
        <f>IF(5 = T12, AC12 * -1, AC12)</f>
        <v>99357.89</v>
      </c>
      <c r="J12" s="15">
        <f>IF(5 = T12, AD12 * -1, AD12)</f>
        <v>100501.23</v>
      </c>
      <c r="K12" s="15">
        <f>IF(5 = T12, AE12 * -1, AE12)</f>
        <v>100622.06</v>
      </c>
      <c r="L12" s="15">
        <f>IF(5 = T12, AF12 * -1, AF12)</f>
        <v>100647.48</v>
      </c>
      <c r="M12" s="15">
        <f>IF(5 = T12, AG12 * -1, AG12)</f>
        <v>100993.65</v>
      </c>
      <c r="N12" s="15">
        <f>IF(5 = T12, AH12 * -1, AH12)</f>
        <v>1202513.57</v>
      </c>
      <c r="R12" s="12" t="str">
        <f>R11</f>
        <v>Duo Apartments</v>
      </c>
      <c r="S12" s="12">
        <f>S11</f>
        <v>0</v>
      </c>
      <c r="T12" s="13">
        <v>4</v>
      </c>
      <c r="U12" s="13">
        <f>U11</f>
        <v>122</v>
      </c>
      <c r="V12" s="14">
        <f t="shared" ref="V12:AH12" si="0">SUM(V10:V11)</f>
        <v>99098.22</v>
      </c>
      <c r="W12" s="14">
        <f t="shared" si="0"/>
        <v>98611.73</v>
      </c>
      <c r="X12" s="14">
        <f t="shared" si="0"/>
        <v>101497.74</v>
      </c>
      <c r="Y12" s="14">
        <f t="shared" si="0"/>
        <v>101243.71</v>
      </c>
      <c r="Z12" s="14">
        <f t="shared" si="0"/>
        <v>98689.07</v>
      </c>
      <c r="AA12" s="14">
        <f t="shared" si="0"/>
        <v>101109.77</v>
      </c>
      <c r="AB12" s="14">
        <f t="shared" si="0"/>
        <v>100141.02</v>
      </c>
      <c r="AC12" s="14">
        <f t="shared" si="0"/>
        <v>99357.89</v>
      </c>
      <c r="AD12" s="14">
        <f t="shared" si="0"/>
        <v>100501.23</v>
      </c>
      <c r="AE12" s="14">
        <f t="shared" si="0"/>
        <v>100622.06</v>
      </c>
      <c r="AF12" s="14">
        <f t="shared" si="0"/>
        <v>100647.48</v>
      </c>
      <c r="AG12" s="14">
        <f t="shared" si="0"/>
        <v>100993.65</v>
      </c>
      <c r="AH12" s="14">
        <f t="shared" si="0"/>
        <v>1202513.57</v>
      </c>
    </row>
    <row r="14" spans="1:34" x14ac:dyDescent="0.25">
      <c r="A14" s="22" t="s">
        <v>39</v>
      </c>
    </row>
    <row r="15" spans="1:34" x14ac:dyDescent="0.25">
      <c r="A15" s="24" t="s">
        <v>40</v>
      </c>
      <c r="B15" s="21">
        <v>0</v>
      </c>
      <c r="C15" s="21">
        <v>0</v>
      </c>
      <c r="D15" s="21">
        <v>0</v>
      </c>
      <c r="E15" s="21">
        <v>-200</v>
      </c>
      <c r="F15" s="21">
        <v>0</v>
      </c>
      <c r="G15" s="21">
        <v>0</v>
      </c>
      <c r="H15" s="21">
        <v>0</v>
      </c>
      <c r="I15" s="21">
        <v>-300</v>
      </c>
      <c r="J15" s="21">
        <v>0</v>
      </c>
      <c r="K15" s="21">
        <v>-500</v>
      </c>
      <c r="L15" s="21">
        <v>-200</v>
      </c>
      <c r="M15" s="21">
        <v>0</v>
      </c>
      <c r="N15" s="21">
        <v>-1200</v>
      </c>
      <c r="R15" s="18" t="s">
        <v>1</v>
      </c>
      <c r="T15" s="19">
        <v>4</v>
      </c>
      <c r="U15" s="19">
        <v>122</v>
      </c>
      <c r="V15" s="20">
        <f t="shared" ref="V15:V21" si="1">IF(5 = T15, B15 * -1, B15)</f>
        <v>0</v>
      </c>
      <c r="W15" s="20">
        <f t="shared" ref="W15:W21" si="2">IF(5 = T15, C15 * -1, C15)</f>
        <v>0</v>
      </c>
      <c r="X15" s="20">
        <f t="shared" ref="X15:X21" si="3">IF(5 = T15, D15 * -1, D15)</f>
        <v>0</v>
      </c>
      <c r="Y15" s="20">
        <f t="shared" ref="Y15:Y21" si="4">IF(5 = T15, E15 * -1, E15)</f>
        <v>-200</v>
      </c>
      <c r="Z15" s="20">
        <f t="shared" ref="Z15:Z21" si="5">IF(5 = T15, F15 * -1, F15)</f>
        <v>0</v>
      </c>
      <c r="AA15" s="20">
        <f t="shared" ref="AA15:AA21" si="6">IF(5 = T15, G15 * -1, G15)</f>
        <v>0</v>
      </c>
      <c r="AB15" s="20">
        <f t="shared" ref="AB15:AB21" si="7">IF(5 = T15, H15 * -1, H15)</f>
        <v>0</v>
      </c>
      <c r="AC15" s="20">
        <f t="shared" ref="AC15:AC21" si="8">IF(5 = T15, I15 * -1, I15)</f>
        <v>-300</v>
      </c>
      <c r="AD15" s="20">
        <f t="shared" ref="AD15:AD21" si="9">IF(5 = T15, J15 * -1, J15)</f>
        <v>0</v>
      </c>
      <c r="AE15" s="20">
        <f t="shared" ref="AE15:AE21" si="10">IF(5 = T15, K15 * -1, K15)</f>
        <v>-500</v>
      </c>
      <c r="AF15" s="20">
        <f t="shared" ref="AF15:AF21" si="11">IF(5 = T15, L15 * -1, L15)</f>
        <v>-200</v>
      </c>
      <c r="AG15" s="20">
        <f t="shared" ref="AG15:AG21" si="12">IF(5 = T15, M15 * -1, M15)</f>
        <v>0</v>
      </c>
      <c r="AH15" s="20">
        <f t="shared" ref="AH15:AH21" si="13">IF(5 = T15, N15 * -1, N15)</f>
        <v>-1200</v>
      </c>
    </row>
    <row r="16" spans="1:34" x14ac:dyDescent="0.25">
      <c r="A16" s="24" t="s">
        <v>41</v>
      </c>
      <c r="B16" s="21">
        <v>-44872</v>
      </c>
      <c r="C16" s="21">
        <v>-38977.269999999997</v>
      </c>
      <c r="D16" s="21">
        <v>-33583.589999999997</v>
      </c>
      <c r="E16" s="21">
        <v>-29513.040000000001</v>
      </c>
      <c r="F16" s="21">
        <v>-15428.34</v>
      </c>
      <c r="G16" s="21">
        <v>-10849.28</v>
      </c>
      <c r="H16" s="21">
        <v>-7122.49</v>
      </c>
      <c r="I16" s="21">
        <v>-6808.24</v>
      </c>
      <c r="J16" s="21">
        <v>-9372.26</v>
      </c>
      <c r="K16" s="21">
        <v>-9167</v>
      </c>
      <c r="L16" s="21">
        <v>-7012.97</v>
      </c>
      <c r="M16" s="21">
        <v>-6491.17</v>
      </c>
      <c r="N16" s="21">
        <v>-219197.65</v>
      </c>
      <c r="R16" s="18" t="s">
        <v>1</v>
      </c>
      <c r="T16" s="19">
        <v>4</v>
      </c>
      <c r="U16" s="19">
        <v>122</v>
      </c>
      <c r="V16" s="20">
        <f t="shared" si="1"/>
        <v>-44872</v>
      </c>
      <c r="W16" s="20">
        <f t="shared" si="2"/>
        <v>-38977.269999999997</v>
      </c>
      <c r="X16" s="20">
        <f t="shared" si="3"/>
        <v>-33583.589999999997</v>
      </c>
      <c r="Y16" s="20">
        <f t="shared" si="4"/>
        <v>-29513.040000000001</v>
      </c>
      <c r="Z16" s="20">
        <f t="shared" si="5"/>
        <v>-15428.34</v>
      </c>
      <c r="AA16" s="20">
        <f t="shared" si="6"/>
        <v>-10849.28</v>
      </c>
      <c r="AB16" s="20">
        <f t="shared" si="7"/>
        <v>-7122.49</v>
      </c>
      <c r="AC16" s="20">
        <f t="shared" si="8"/>
        <v>-6808.24</v>
      </c>
      <c r="AD16" s="20">
        <f t="shared" si="9"/>
        <v>-9372.26</v>
      </c>
      <c r="AE16" s="20">
        <f t="shared" si="10"/>
        <v>-9167</v>
      </c>
      <c r="AF16" s="20">
        <f t="shared" si="11"/>
        <v>-7012.97</v>
      </c>
      <c r="AG16" s="20">
        <f t="shared" si="12"/>
        <v>-6491.17</v>
      </c>
      <c r="AH16" s="20">
        <f t="shared" si="13"/>
        <v>-219197.65</v>
      </c>
    </row>
    <row r="17" spans="1:34" x14ac:dyDescent="0.25">
      <c r="A17" s="24" t="s">
        <v>42</v>
      </c>
      <c r="B17" s="21">
        <v>0</v>
      </c>
      <c r="C17" s="21">
        <v>-6780.34</v>
      </c>
      <c r="D17" s="21">
        <v>-5351.62</v>
      </c>
      <c r="E17" s="21">
        <v>4269.97</v>
      </c>
      <c r="F17" s="21">
        <v>-1893.7</v>
      </c>
      <c r="G17" s="21">
        <v>-4306.05</v>
      </c>
      <c r="H17" s="21">
        <v>-20.46</v>
      </c>
      <c r="I17" s="21">
        <v>-917.33</v>
      </c>
      <c r="J17" s="21">
        <v>-3556.67</v>
      </c>
      <c r="K17" s="21">
        <v>-1036.68</v>
      </c>
      <c r="L17" s="21">
        <v>-3922.2</v>
      </c>
      <c r="M17" s="21">
        <v>-932.26</v>
      </c>
      <c r="N17" s="21">
        <v>-24447.34</v>
      </c>
      <c r="R17" s="18" t="s">
        <v>1</v>
      </c>
      <c r="T17" s="19">
        <v>4</v>
      </c>
      <c r="U17" s="19">
        <v>122</v>
      </c>
      <c r="V17" s="20">
        <f t="shared" si="1"/>
        <v>0</v>
      </c>
      <c r="W17" s="20">
        <f t="shared" si="2"/>
        <v>-6780.34</v>
      </c>
      <c r="X17" s="20">
        <f t="shared" si="3"/>
        <v>-5351.62</v>
      </c>
      <c r="Y17" s="20">
        <f t="shared" si="4"/>
        <v>4269.97</v>
      </c>
      <c r="Z17" s="20">
        <f t="shared" si="5"/>
        <v>-1893.7</v>
      </c>
      <c r="AA17" s="20">
        <f t="shared" si="6"/>
        <v>-4306.05</v>
      </c>
      <c r="AB17" s="20">
        <f t="shared" si="7"/>
        <v>-20.46</v>
      </c>
      <c r="AC17" s="20">
        <f t="shared" si="8"/>
        <v>-917.33</v>
      </c>
      <c r="AD17" s="20">
        <f t="shared" si="9"/>
        <v>-3556.67</v>
      </c>
      <c r="AE17" s="20">
        <f t="shared" si="10"/>
        <v>-1036.68</v>
      </c>
      <c r="AF17" s="20">
        <f t="shared" si="11"/>
        <v>-3922.2</v>
      </c>
      <c r="AG17" s="20">
        <f t="shared" si="12"/>
        <v>-932.26</v>
      </c>
      <c r="AH17" s="20">
        <f t="shared" si="13"/>
        <v>-24447.34</v>
      </c>
    </row>
    <row r="18" spans="1:34" x14ac:dyDescent="0.25">
      <c r="A18" s="24" t="s">
        <v>43</v>
      </c>
      <c r="B18" s="21">
        <v>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621.24</v>
      </c>
      <c r="I18" s="21">
        <v>540.6</v>
      </c>
      <c r="J18" s="21">
        <v>0</v>
      </c>
      <c r="K18" s="21">
        <v>0</v>
      </c>
      <c r="L18" s="21">
        <v>0</v>
      </c>
      <c r="M18" s="21">
        <v>0</v>
      </c>
      <c r="N18" s="21">
        <v>1161.8399999999999</v>
      </c>
      <c r="R18" s="18" t="s">
        <v>1</v>
      </c>
      <c r="T18" s="19">
        <v>4</v>
      </c>
      <c r="U18" s="19">
        <v>122</v>
      </c>
      <c r="V18" s="20">
        <f t="shared" si="1"/>
        <v>0</v>
      </c>
      <c r="W18" s="20">
        <f t="shared" si="2"/>
        <v>0</v>
      </c>
      <c r="X18" s="20">
        <f t="shared" si="3"/>
        <v>0</v>
      </c>
      <c r="Y18" s="20">
        <f t="shared" si="4"/>
        <v>0</v>
      </c>
      <c r="Z18" s="20">
        <f t="shared" si="5"/>
        <v>0</v>
      </c>
      <c r="AA18" s="20">
        <f t="shared" si="6"/>
        <v>0</v>
      </c>
      <c r="AB18" s="20">
        <f t="shared" si="7"/>
        <v>621.24</v>
      </c>
      <c r="AC18" s="20">
        <f t="shared" si="8"/>
        <v>540.6</v>
      </c>
      <c r="AD18" s="20">
        <f t="shared" si="9"/>
        <v>0</v>
      </c>
      <c r="AE18" s="20">
        <f t="shared" si="10"/>
        <v>0</v>
      </c>
      <c r="AF18" s="20">
        <f t="shared" si="11"/>
        <v>0</v>
      </c>
      <c r="AG18" s="20">
        <f t="shared" si="12"/>
        <v>0</v>
      </c>
      <c r="AH18" s="20">
        <f t="shared" si="13"/>
        <v>1161.8399999999999</v>
      </c>
    </row>
    <row r="19" spans="1:34" x14ac:dyDescent="0.25">
      <c r="A19" s="24" t="s">
        <v>44</v>
      </c>
      <c r="B19" s="21">
        <v>-1509</v>
      </c>
      <c r="C19" s="21">
        <v>-1509</v>
      </c>
      <c r="D19" s="21">
        <v>-1509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-4527</v>
      </c>
      <c r="R19" s="18" t="s">
        <v>1</v>
      </c>
      <c r="T19" s="19">
        <v>4</v>
      </c>
      <c r="U19" s="19">
        <v>122</v>
      </c>
      <c r="V19" s="20">
        <f t="shared" si="1"/>
        <v>-1509</v>
      </c>
      <c r="W19" s="20">
        <f t="shared" si="2"/>
        <v>-1509</v>
      </c>
      <c r="X19" s="20">
        <f t="shared" si="3"/>
        <v>-1509</v>
      </c>
      <c r="Y19" s="20">
        <f t="shared" si="4"/>
        <v>0</v>
      </c>
      <c r="Z19" s="20">
        <f t="shared" si="5"/>
        <v>0</v>
      </c>
      <c r="AA19" s="20">
        <f t="shared" si="6"/>
        <v>0</v>
      </c>
      <c r="AB19" s="20">
        <f t="shared" si="7"/>
        <v>0</v>
      </c>
      <c r="AC19" s="20">
        <f t="shared" si="8"/>
        <v>0</v>
      </c>
      <c r="AD19" s="20">
        <f t="shared" si="9"/>
        <v>0</v>
      </c>
      <c r="AE19" s="20">
        <f t="shared" si="10"/>
        <v>0</v>
      </c>
      <c r="AF19" s="20">
        <f t="shared" si="11"/>
        <v>0</v>
      </c>
      <c r="AG19" s="20">
        <f t="shared" si="12"/>
        <v>0</v>
      </c>
      <c r="AH19" s="20">
        <f t="shared" si="13"/>
        <v>-4527</v>
      </c>
    </row>
    <row r="20" spans="1:34" x14ac:dyDescent="0.25">
      <c r="A20" s="24" t="s">
        <v>45</v>
      </c>
      <c r="B20" s="21">
        <v>-3240</v>
      </c>
      <c r="C20" s="21">
        <v>-2160</v>
      </c>
      <c r="D20" s="21">
        <v>-5934.09</v>
      </c>
      <c r="E20" s="21">
        <v>-9010</v>
      </c>
      <c r="F20" s="21">
        <v>-6921.15</v>
      </c>
      <c r="G20" s="21">
        <v>-1052.21</v>
      </c>
      <c r="H20" s="21">
        <v>-3180.78</v>
      </c>
      <c r="I20" s="21">
        <v>-653.45000000000005</v>
      </c>
      <c r="J20" s="21">
        <v>0</v>
      </c>
      <c r="K20" s="21">
        <v>-450</v>
      </c>
      <c r="L20" s="21">
        <v>-600</v>
      </c>
      <c r="M20" s="21">
        <v>-350</v>
      </c>
      <c r="N20" s="21">
        <v>-33551.68</v>
      </c>
      <c r="R20" s="18" t="s">
        <v>1</v>
      </c>
      <c r="T20" s="19">
        <v>4</v>
      </c>
      <c r="U20" s="19">
        <v>122</v>
      </c>
      <c r="V20" s="20">
        <f t="shared" si="1"/>
        <v>-3240</v>
      </c>
      <c r="W20" s="20">
        <f t="shared" si="2"/>
        <v>-2160</v>
      </c>
      <c r="X20" s="20">
        <f t="shared" si="3"/>
        <v>-5934.09</v>
      </c>
      <c r="Y20" s="20">
        <f t="shared" si="4"/>
        <v>-9010</v>
      </c>
      <c r="Z20" s="20">
        <f t="shared" si="5"/>
        <v>-6921.15</v>
      </c>
      <c r="AA20" s="20">
        <f t="shared" si="6"/>
        <v>-1052.21</v>
      </c>
      <c r="AB20" s="20">
        <f t="shared" si="7"/>
        <v>-3180.78</v>
      </c>
      <c r="AC20" s="20">
        <f t="shared" si="8"/>
        <v>-653.45000000000005</v>
      </c>
      <c r="AD20" s="20">
        <f t="shared" si="9"/>
        <v>0</v>
      </c>
      <c r="AE20" s="20">
        <f t="shared" si="10"/>
        <v>-450</v>
      </c>
      <c r="AF20" s="20">
        <f t="shared" si="11"/>
        <v>-600</v>
      </c>
      <c r="AG20" s="20">
        <f t="shared" si="12"/>
        <v>-350</v>
      </c>
      <c r="AH20" s="20">
        <f t="shared" si="13"/>
        <v>-33551.68</v>
      </c>
    </row>
    <row r="21" spans="1:34" x14ac:dyDescent="0.25">
      <c r="A21" s="24" t="s">
        <v>46</v>
      </c>
      <c r="B21" s="21">
        <v>-986.21</v>
      </c>
      <c r="C21" s="21">
        <v>-487.5</v>
      </c>
      <c r="D21" s="21">
        <v>-487.5</v>
      </c>
      <c r="E21" s="21">
        <v>-487.5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-2448.71</v>
      </c>
      <c r="R21" s="18" t="s">
        <v>1</v>
      </c>
      <c r="T21" s="19">
        <v>4</v>
      </c>
      <c r="U21" s="19">
        <v>122</v>
      </c>
      <c r="V21" s="20">
        <f t="shared" si="1"/>
        <v>-986.21</v>
      </c>
      <c r="W21" s="20">
        <f t="shared" si="2"/>
        <v>-487.5</v>
      </c>
      <c r="X21" s="20">
        <f t="shared" si="3"/>
        <v>-487.5</v>
      </c>
      <c r="Y21" s="20">
        <f t="shared" si="4"/>
        <v>-487.5</v>
      </c>
      <c r="Z21" s="20">
        <f t="shared" si="5"/>
        <v>0</v>
      </c>
      <c r="AA21" s="20">
        <f t="shared" si="6"/>
        <v>0</v>
      </c>
      <c r="AB21" s="20">
        <f t="shared" si="7"/>
        <v>0</v>
      </c>
      <c r="AC21" s="20">
        <f t="shared" si="8"/>
        <v>0</v>
      </c>
      <c r="AD21" s="20">
        <f t="shared" si="9"/>
        <v>0</v>
      </c>
      <c r="AE21" s="20">
        <f t="shared" si="10"/>
        <v>0</v>
      </c>
      <c r="AF21" s="20">
        <f t="shared" si="11"/>
        <v>0</v>
      </c>
      <c r="AG21" s="20">
        <f t="shared" si="12"/>
        <v>0</v>
      </c>
      <c r="AH21" s="20">
        <f t="shared" si="13"/>
        <v>-2448.71</v>
      </c>
    </row>
    <row r="22" spans="1:34" x14ac:dyDescent="0.25">
      <c r="A22" s="16" t="s">
        <v>39</v>
      </c>
      <c r="B22" s="15">
        <f>IF(5 = T22, V22 * -1, V22)</f>
        <v>-50607.21</v>
      </c>
      <c r="C22" s="15">
        <f>IF(5 = T22, W22 * -1, W22)</f>
        <v>-49914.11</v>
      </c>
      <c r="D22" s="15">
        <f>IF(5 = T22, X22 * -1, X22)</f>
        <v>-46865.8</v>
      </c>
      <c r="E22" s="15">
        <f>IF(5 = T22, Y22 * -1, Y22)</f>
        <v>-34940.57</v>
      </c>
      <c r="F22" s="15">
        <f>IF(5 = T22, Z22 * -1, Z22)</f>
        <v>-24243.190000000002</v>
      </c>
      <c r="G22" s="15">
        <f>IF(5 = T22, AA22 * -1, AA22)</f>
        <v>-16207.54</v>
      </c>
      <c r="H22" s="15">
        <f>IF(5 = T22, AB22 * -1, AB22)</f>
        <v>-9702.49</v>
      </c>
      <c r="I22" s="15">
        <f>IF(5 = T22, AC22 * -1, AC22)</f>
        <v>-8138.4199999999992</v>
      </c>
      <c r="J22" s="15">
        <f>IF(5 = T22, AD22 * -1, AD22)</f>
        <v>-12928.93</v>
      </c>
      <c r="K22" s="15">
        <f>IF(5 = T22, AE22 * -1, AE22)</f>
        <v>-11153.68</v>
      </c>
      <c r="L22" s="15">
        <f>IF(5 = T22, AF22 * -1, AF22)</f>
        <v>-11735.17</v>
      </c>
      <c r="M22" s="15">
        <f>IF(5 = T22, AG22 * -1, AG22)</f>
        <v>-7773.43</v>
      </c>
      <c r="N22" s="15">
        <f>IF(5 = T22, AH22 * -1, AH22)</f>
        <v>-284210.54000000004</v>
      </c>
      <c r="R22" s="12" t="str">
        <f>R21</f>
        <v>Duo Apartments</v>
      </c>
      <c r="S22" s="12">
        <f>S21</f>
        <v>0</v>
      </c>
      <c r="T22" s="13">
        <v>4</v>
      </c>
      <c r="U22" s="13">
        <f>U21</f>
        <v>122</v>
      </c>
      <c r="V22" s="14">
        <f t="shared" ref="V22:AH22" si="14">SUM(V15:V21)</f>
        <v>-50607.21</v>
      </c>
      <c r="W22" s="14">
        <f t="shared" si="14"/>
        <v>-49914.11</v>
      </c>
      <c r="X22" s="14">
        <f t="shared" si="14"/>
        <v>-46865.8</v>
      </c>
      <c r="Y22" s="14">
        <f t="shared" si="14"/>
        <v>-34940.57</v>
      </c>
      <c r="Z22" s="14">
        <f t="shared" si="14"/>
        <v>-24243.190000000002</v>
      </c>
      <c r="AA22" s="14">
        <f t="shared" si="14"/>
        <v>-16207.54</v>
      </c>
      <c r="AB22" s="14">
        <f t="shared" si="14"/>
        <v>-9702.49</v>
      </c>
      <c r="AC22" s="14">
        <f t="shared" si="14"/>
        <v>-8138.4199999999992</v>
      </c>
      <c r="AD22" s="14">
        <f t="shared" si="14"/>
        <v>-12928.93</v>
      </c>
      <c r="AE22" s="14">
        <f t="shared" si="14"/>
        <v>-11153.68</v>
      </c>
      <c r="AF22" s="14">
        <f t="shared" si="14"/>
        <v>-11735.17</v>
      </c>
      <c r="AG22" s="14">
        <f t="shared" si="14"/>
        <v>-7773.43</v>
      </c>
      <c r="AH22" s="14">
        <f t="shared" si="14"/>
        <v>-284210.54000000004</v>
      </c>
    </row>
    <row r="24" spans="1:34" x14ac:dyDescent="0.25">
      <c r="A24" s="16" t="s">
        <v>47</v>
      </c>
      <c r="B24" s="15">
        <f>IF(5 = T24, V24 * -1, V24)</f>
        <v>48491.01</v>
      </c>
      <c r="C24" s="15">
        <f>IF(5 = T24, W24 * -1, W24)</f>
        <v>48697.619999999995</v>
      </c>
      <c r="D24" s="15">
        <f>IF(5 = T24, X24 * -1, X24)</f>
        <v>54631.94</v>
      </c>
      <c r="E24" s="15">
        <f>IF(5 = T24, Y24 * -1, Y24)</f>
        <v>66303.140000000014</v>
      </c>
      <c r="F24" s="15">
        <f>IF(5 = T24, Z24 * -1, Z24)</f>
        <v>74445.88</v>
      </c>
      <c r="G24" s="15">
        <f>IF(5 = T24, AA24 * -1, AA24)</f>
        <v>84902.23000000001</v>
      </c>
      <c r="H24" s="15">
        <f>IF(5 = T24, AB24 * -1, AB24)</f>
        <v>90438.53</v>
      </c>
      <c r="I24" s="15">
        <f>IF(5 = T24, AC24 * -1, AC24)</f>
        <v>91219.47</v>
      </c>
      <c r="J24" s="15">
        <f>IF(5 = T24, AD24 * -1, AD24)</f>
        <v>87572.299999999988</v>
      </c>
      <c r="K24" s="15">
        <f>IF(5 = T24, AE24 * -1, AE24)</f>
        <v>89468.38</v>
      </c>
      <c r="L24" s="15">
        <f>IF(5 = T24, AF24 * -1, AF24)</f>
        <v>88912.31</v>
      </c>
      <c r="M24" s="15">
        <f>IF(5 = T24, AG24 * -1, AG24)</f>
        <v>93220.22</v>
      </c>
      <c r="N24" s="15">
        <f>IF(5 = T24, AH24 * -1, AH24)</f>
        <v>918303.03</v>
      </c>
      <c r="R24" s="12" t="str">
        <f>R21</f>
        <v>Duo Apartments</v>
      </c>
      <c r="S24" s="12">
        <f>S21</f>
        <v>0</v>
      </c>
      <c r="T24" s="13">
        <v>4</v>
      </c>
      <c r="U24" s="13">
        <f>U21</f>
        <v>122</v>
      </c>
      <c r="V24" s="14">
        <f t="shared" ref="V24:AH24" si="15">SUM(V10:V11)+SUM(V15:V21)</f>
        <v>48491.01</v>
      </c>
      <c r="W24" s="14">
        <f t="shared" si="15"/>
        <v>48697.619999999995</v>
      </c>
      <c r="X24" s="14">
        <f t="shared" si="15"/>
        <v>54631.94</v>
      </c>
      <c r="Y24" s="14">
        <f t="shared" si="15"/>
        <v>66303.140000000014</v>
      </c>
      <c r="Z24" s="14">
        <f t="shared" si="15"/>
        <v>74445.88</v>
      </c>
      <c r="AA24" s="14">
        <f t="shared" si="15"/>
        <v>84902.23000000001</v>
      </c>
      <c r="AB24" s="14">
        <f t="shared" si="15"/>
        <v>90438.53</v>
      </c>
      <c r="AC24" s="14">
        <f t="shared" si="15"/>
        <v>91219.47</v>
      </c>
      <c r="AD24" s="14">
        <f t="shared" si="15"/>
        <v>87572.299999999988</v>
      </c>
      <c r="AE24" s="14">
        <f t="shared" si="15"/>
        <v>89468.38</v>
      </c>
      <c r="AF24" s="14">
        <f t="shared" si="15"/>
        <v>88912.31</v>
      </c>
      <c r="AG24" s="14">
        <f t="shared" si="15"/>
        <v>93220.22</v>
      </c>
      <c r="AH24" s="14">
        <f t="shared" si="15"/>
        <v>918303.03</v>
      </c>
    </row>
    <row r="26" spans="1:34" x14ac:dyDescent="0.25">
      <c r="A26" s="17" t="s">
        <v>48</v>
      </c>
    </row>
    <row r="27" spans="1:34" x14ac:dyDescent="0.25">
      <c r="A27" s="23" t="s">
        <v>49</v>
      </c>
      <c r="B27" s="21">
        <v>200</v>
      </c>
      <c r="C27" s="21">
        <v>270.97000000000003</v>
      </c>
      <c r="D27" s="21">
        <v>307.08999999999997</v>
      </c>
      <c r="E27" s="21">
        <v>338.7</v>
      </c>
      <c r="F27" s="21">
        <v>564.51</v>
      </c>
      <c r="G27" s="21">
        <v>509.68</v>
      </c>
      <c r="H27" s="21">
        <v>42.68</v>
      </c>
      <c r="I27" s="21">
        <v>516.66999999999996</v>
      </c>
      <c r="J27" s="21">
        <v>709.67</v>
      </c>
      <c r="K27" s="21">
        <v>583.55999999999995</v>
      </c>
      <c r="L27" s="21">
        <v>583.86</v>
      </c>
      <c r="M27" s="21">
        <v>509.69</v>
      </c>
      <c r="N27" s="21">
        <v>5137.08</v>
      </c>
      <c r="R27" s="18" t="s">
        <v>1</v>
      </c>
      <c r="T27" s="19">
        <v>4</v>
      </c>
      <c r="U27" s="19">
        <v>122</v>
      </c>
      <c r="V27" s="20">
        <f t="shared" ref="V27:V40" si="16">IF(5 = T27, B27 * -1, B27)</f>
        <v>200</v>
      </c>
      <c r="W27" s="20">
        <f t="shared" ref="W27:W40" si="17">IF(5 = T27, C27 * -1, C27)</f>
        <v>270.97000000000003</v>
      </c>
      <c r="X27" s="20">
        <f t="shared" ref="X27:X40" si="18">IF(5 = T27, D27 * -1, D27)</f>
        <v>307.08999999999997</v>
      </c>
      <c r="Y27" s="20">
        <f t="shared" ref="Y27:Y40" si="19">IF(5 = T27, E27 * -1, E27)</f>
        <v>338.7</v>
      </c>
      <c r="Z27" s="20">
        <f t="shared" ref="Z27:Z40" si="20">IF(5 = T27, F27 * -1, F27)</f>
        <v>564.51</v>
      </c>
      <c r="AA27" s="20">
        <f t="shared" ref="AA27:AA40" si="21">IF(5 = T27, G27 * -1, G27)</f>
        <v>509.68</v>
      </c>
      <c r="AB27" s="20">
        <f t="shared" ref="AB27:AB40" si="22">IF(5 = T27, H27 * -1, H27)</f>
        <v>42.68</v>
      </c>
      <c r="AC27" s="20">
        <f t="shared" ref="AC27:AC40" si="23">IF(5 = T27, I27 * -1, I27)</f>
        <v>516.66999999999996</v>
      </c>
      <c r="AD27" s="20">
        <f t="shared" ref="AD27:AD40" si="24">IF(5 = T27, J27 * -1, J27)</f>
        <v>709.67</v>
      </c>
      <c r="AE27" s="20">
        <f t="shared" ref="AE27:AE40" si="25">IF(5 = T27, K27 * -1, K27)</f>
        <v>583.55999999999995</v>
      </c>
      <c r="AF27" s="20">
        <f t="shared" ref="AF27:AF40" si="26">IF(5 = T27, L27 * -1, L27)</f>
        <v>583.86</v>
      </c>
      <c r="AG27" s="20">
        <f t="shared" ref="AG27:AG40" si="27">IF(5 = T27, M27 * -1, M27)</f>
        <v>509.69</v>
      </c>
      <c r="AH27" s="20">
        <f t="shared" ref="AH27:AH40" si="28">IF(5 = T27, N27 * -1, N27)</f>
        <v>5137.08</v>
      </c>
    </row>
    <row r="28" spans="1:34" x14ac:dyDescent="0.25">
      <c r="A28" s="23" t="s">
        <v>50</v>
      </c>
      <c r="B28" s="21">
        <v>814.18</v>
      </c>
      <c r="C28" s="21">
        <v>226.35</v>
      </c>
      <c r="D28" s="21">
        <v>643.83000000000004</v>
      </c>
      <c r="E28" s="21">
        <v>816.67</v>
      </c>
      <c r="F28" s="21">
        <v>1412.22</v>
      </c>
      <c r="G28" s="21">
        <v>1450</v>
      </c>
      <c r="H28" s="21">
        <v>-450</v>
      </c>
      <c r="I28" s="21">
        <v>225</v>
      </c>
      <c r="J28" s="21">
        <v>285.64</v>
      </c>
      <c r="K28" s="21">
        <v>225</v>
      </c>
      <c r="L28" s="21">
        <v>1714.63</v>
      </c>
      <c r="M28" s="21">
        <v>-6.52</v>
      </c>
      <c r="N28" s="21">
        <v>7357</v>
      </c>
      <c r="R28" s="18" t="s">
        <v>1</v>
      </c>
      <c r="T28" s="19">
        <v>4</v>
      </c>
      <c r="U28" s="19">
        <v>122</v>
      </c>
      <c r="V28" s="20">
        <f t="shared" si="16"/>
        <v>814.18</v>
      </c>
      <c r="W28" s="20">
        <f t="shared" si="17"/>
        <v>226.35</v>
      </c>
      <c r="X28" s="20">
        <f t="shared" si="18"/>
        <v>643.83000000000004</v>
      </c>
      <c r="Y28" s="20">
        <f t="shared" si="19"/>
        <v>816.67</v>
      </c>
      <c r="Z28" s="20">
        <f t="shared" si="20"/>
        <v>1412.22</v>
      </c>
      <c r="AA28" s="20">
        <f t="shared" si="21"/>
        <v>1450</v>
      </c>
      <c r="AB28" s="20">
        <f t="shared" si="22"/>
        <v>-450</v>
      </c>
      <c r="AC28" s="20">
        <f t="shared" si="23"/>
        <v>225</v>
      </c>
      <c r="AD28" s="20">
        <f t="shared" si="24"/>
        <v>285.64</v>
      </c>
      <c r="AE28" s="20">
        <f t="shared" si="25"/>
        <v>225</v>
      </c>
      <c r="AF28" s="20">
        <f t="shared" si="26"/>
        <v>1714.63</v>
      </c>
      <c r="AG28" s="20">
        <f t="shared" si="27"/>
        <v>-6.52</v>
      </c>
      <c r="AH28" s="20">
        <f t="shared" si="28"/>
        <v>7357</v>
      </c>
    </row>
    <row r="29" spans="1:34" x14ac:dyDescent="0.25">
      <c r="A29" s="23" t="s">
        <v>51</v>
      </c>
      <c r="B29" s="21">
        <v>1345.29</v>
      </c>
      <c r="C29" s="21">
        <v>1800</v>
      </c>
      <c r="D29" s="21">
        <v>750</v>
      </c>
      <c r="E29" s="21">
        <v>3000</v>
      </c>
      <c r="F29" s="21">
        <v>2100</v>
      </c>
      <c r="G29" s="21">
        <v>1750</v>
      </c>
      <c r="H29" s="21">
        <v>1200</v>
      </c>
      <c r="I29" s="21">
        <v>750</v>
      </c>
      <c r="J29" s="21">
        <v>750</v>
      </c>
      <c r="K29" s="21">
        <v>1050</v>
      </c>
      <c r="L29" s="21">
        <v>1200</v>
      </c>
      <c r="M29" s="21">
        <v>900</v>
      </c>
      <c r="N29" s="21">
        <v>16595.29</v>
      </c>
      <c r="R29" s="18" t="s">
        <v>1</v>
      </c>
      <c r="T29" s="19">
        <v>4</v>
      </c>
      <c r="U29" s="19">
        <v>122</v>
      </c>
      <c r="V29" s="20">
        <f t="shared" si="16"/>
        <v>1345.29</v>
      </c>
      <c r="W29" s="20">
        <f t="shared" si="17"/>
        <v>1800</v>
      </c>
      <c r="X29" s="20">
        <f t="shared" si="18"/>
        <v>750</v>
      </c>
      <c r="Y29" s="20">
        <f t="shared" si="19"/>
        <v>3000</v>
      </c>
      <c r="Z29" s="20">
        <f t="shared" si="20"/>
        <v>2100</v>
      </c>
      <c r="AA29" s="20">
        <f t="shared" si="21"/>
        <v>1750</v>
      </c>
      <c r="AB29" s="20">
        <f t="shared" si="22"/>
        <v>1200</v>
      </c>
      <c r="AC29" s="20">
        <f t="shared" si="23"/>
        <v>750</v>
      </c>
      <c r="AD29" s="20">
        <f t="shared" si="24"/>
        <v>750</v>
      </c>
      <c r="AE29" s="20">
        <f t="shared" si="25"/>
        <v>1050</v>
      </c>
      <c r="AF29" s="20">
        <f t="shared" si="26"/>
        <v>1200</v>
      </c>
      <c r="AG29" s="20">
        <f t="shared" si="27"/>
        <v>900</v>
      </c>
      <c r="AH29" s="20">
        <f t="shared" si="28"/>
        <v>16595.29</v>
      </c>
    </row>
    <row r="30" spans="1:34" x14ac:dyDescent="0.25">
      <c r="A30" s="23" t="s">
        <v>52</v>
      </c>
      <c r="B30" s="21">
        <v>0</v>
      </c>
      <c r="C30" s="21">
        <v>65</v>
      </c>
      <c r="D30" s="21">
        <v>90</v>
      </c>
      <c r="E30" s="21">
        <v>205</v>
      </c>
      <c r="F30" s="21">
        <v>110</v>
      </c>
      <c r="G30" s="21">
        <v>755</v>
      </c>
      <c r="H30" s="21">
        <v>505</v>
      </c>
      <c r="I30" s="21">
        <v>165</v>
      </c>
      <c r="J30" s="21">
        <v>785</v>
      </c>
      <c r="K30" s="21">
        <v>490</v>
      </c>
      <c r="L30" s="21">
        <v>1407.86</v>
      </c>
      <c r="M30" s="21">
        <v>80</v>
      </c>
      <c r="N30" s="21">
        <v>4657.8599999999997</v>
      </c>
      <c r="R30" s="18" t="s">
        <v>1</v>
      </c>
      <c r="T30" s="19">
        <v>4</v>
      </c>
      <c r="U30" s="19">
        <v>122</v>
      </c>
      <c r="V30" s="20">
        <f t="shared" si="16"/>
        <v>0</v>
      </c>
      <c r="W30" s="20">
        <f t="shared" si="17"/>
        <v>65</v>
      </c>
      <c r="X30" s="20">
        <f t="shared" si="18"/>
        <v>90</v>
      </c>
      <c r="Y30" s="20">
        <f t="shared" si="19"/>
        <v>205</v>
      </c>
      <c r="Z30" s="20">
        <f t="shared" si="20"/>
        <v>110</v>
      </c>
      <c r="AA30" s="20">
        <f t="shared" si="21"/>
        <v>755</v>
      </c>
      <c r="AB30" s="20">
        <f t="shared" si="22"/>
        <v>505</v>
      </c>
      <c r="AC30" s="20">
        <f t="shared" si="23"/>
        <v>165</v>
      </c>
      <c r="AD30" s="20">
        <f t="shared" si="24"/>
        <v>785</v>
      </c>
      <c r="AE30" s="20">
        <f t="shared" si="25"/>
        <v>490</v>
      </c>
      <c r="AF30" s="20">
        <f t="shared" si="26"/>
        <v>1407.86</v>
      </c>
      <c r="AG30" s="20">
        <f t="shared" si="27"/>
        <v>80</v>
      </c>
      <c r="AH30" s="20">
        <f t="shared" si="28"/>
        <v>4657.8599999999997</v>
      </c>
    </row>
    <row r="31" spans="1:34" x14ac:dyDescent="0.25">
      <c r="A31" s="23" t="s">
        <v>53</v>
      </c>
      <c r="B31" s="21">
        <v>496.42</v>
      </c>
      <c r="C31" s="21">
        <v>596.78</v>
      </c>
      <c r="D31" s="21">
        <v>688.2</v>
      </c>
      <c r="E31" s="21">
        <v>805.3</v>
      </c>
      <c r="F31" s="21">
        <v>901.33</v>
      </c>
      <c r="G31" s="21">
        <v>996.14</v>
      </c>
      <c r="H31" s="21">
        <v>1027.71</v>
      </c>
      <c r="I31" s="21">
        <v>1032.67</v>
      </c>
      <c r="J31" s="21">
        <v>950.29</v>
      </c>
      <c r="K31" s="21">
        <v>983.65</v>
      </c>
      <c r="L31" s="21">
        <v>984.17</v>
      </c>
      <c r="M31" s="21">
        <v>1012.59</v>
      </c>
      <c r="N31" s="21">
        <v>10475.25</v>
      </c>
      <c r="R31" s="18" t="s">
        <v>1</v>
      </c>
      <c r="T31" s="19">
        <v>4</v>
      </c>
      <c r="U31" s="19">
        <v>122</v>
      </c>
      <c r="V31" s="20">
        <f t="shared" si="16"/>
        <v>496.42</v>
      </c>
      <c r="W31" s="20">
        <f t="shared" si="17"/>
        <v>596.78</v>
      </c>
      <c r="X31" s="20">
        <f t="shared" si="18"/>
        <v>688.2</v>
      </c>
      <c r="Y31" s="20">
        <f t="shared" si="19"/>
        <v>805.3</v>
      </c>
      <c r="Z31" s="20">
        <f t="shared" si="20"/>
        <v>901.33</v>
      </c>
      <c r="AA31" s="20">
        <f t="shared" si="21"/>
        <v>996.14</v>
      </c>
      <c r="AB31" s="20">
        <f t="shared" si="22"/>
        <v>1027.71</v>
      </c>
      <c r="AC31" s="20">
        <f t="shared" si="23"/>
        <v>1032.67</v>
      </c>
      <c r="AD31" s="20">
        <f t="shared" si="24"/>
        <v>950.29</v>
      </c>
      <c r="AE31" s="20">
        <f t="shared" si="25"/>
        <v>983.65</v>
      </c>
      <c r="AF31" s="20">
        <f t="shared" si="26"/>
        <v>984.17</v>
      </c>
      <c r="AG31" s="20">
        <f t="shared" si="27"/>
        <v>1012.59</v>
      </c>
      <c r="AH31" s="20">
        <f t="shared" si="28"/>
        <v>10475.25</v>
      </c>
    </row>
    <row r="32" spans="1:34" x14ac:dyDescent="0.25">
      <c r="A32" s="23" t="s">
        <v>54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15</v>
      </c>
      <c r="N32" s="21">
        <v>15</v>
      </c>
      <c r="R32" s="18" t="s">
        <v>1</v>
      </c>
      <c r="T32" s="19">
        <v>4</v>
      </c>
      <c r="U32" s="19">
        <v>122</v>
      </c>
      <c r="V32" s="20">
        <f t="shared" si="16"/>
        <v>0</v>
      </c>
      <c r="W32" s="20">
        <f t="shared" si="17"/>
        <v>0</v>
      </c>
      <c r="X32" s="20">
        <f t="shared" si="18"/>
        <v>0</v>
      </c>
      <c r="Y32" s="20">
        <f t="shared" si="19"/>
        <v>0</v>
      </c>
      <c r="Z32" s="20">
        <f t="shared" si="20"/>
        <v>0</v>
      </c>
      <c r="AA32" s="20">
        <f t="shared" si="21"/>
        <v>0</v>
      </c>
      <c r="AB32" s="20">
        <f t="shared" si="22"/>
        <v>0</v>
      </c>
      <c r="AC32" s="20">
        <f t="shared" si="23"/>
        <v>0</v>
      </c>
      <c r="AD32" s="20">
        <f t="shared" si="24"/>
        <v>0</v>
      </c>
      <c r="AE32" s="20">
        <f t="shared" si="25"/>
        <v>0</v>
      </c>
      <c r="AF32" s="20">
        <f t="shared" si="26"/>
        <v>0</v>
      </c>
      <c r="AG32" s="20">
        <f t="shared" si="27"/>
        <v>15</v>
      </c>
      <c r="AH32" s="20">
        <f t="shared" si="28"/>
        <v>15</v>
      </c>
    </row>
    <row r="33" spans="1:34" x14ac:dyDescent="0.25">
      <c r="A33" s="23" t="s">
        <v>55</v>
      </c>
      <c r="B33" s="21">
        <v>0</v>
      </c>
      <c r="C33" s="21">
        <v>5858</v>
      </c>
      <c r="D33" s="21">
        <v>3000</v>
      </c>
      <c r="E33" s="21">
        <v>-7358</v>
      </c>
      <c r="F33" s="21">
        <v>2000</v>
      </c>
      <c r="G33" s="21">
        <v>0</v>
      </c>
      <c r="H33" s="21">
        <v>0</v>
      </c>
      <c r="I33" s="21">
        <v>0</v>
      </c>
      <c r="J33" s="21">
        <v>4210.3100000000004</v>
      </c>
      <c r="K33" s="21">
        <v>1151.3699999999999</v>
      </c>
      <c r="L33" s="21">
        <v>2000</v>
      </c>
      <c r="M33" s="21">
        <v>2251.62</v>
      </c>
      <c r="N33" s="21">
        <v>13113.3</v>
      </c>
      <c r="R33" s="18" t="s">
        <v>1</v>
      </c>
      <c r="T33" s="19">
        <v>4</v>
      </c>
      <c r="U33" s="19">
        <v>122</v>
      </c>
      <c r="V33" s="20">
        <f t="shared" si="16"/>
        <v>0</v>
      </c>
      <c r="W33" s="20">
        <f t="shared" si="17"/>
        <v>5858</v>
      </c>
      <c r="X33" s="20">
        <f t="shared" si="18"/>
        <v>3000</v>
      </c>
      <c r="Y33" s="20">
        <f t="shared" si="19"/>
        <v>-7358</v>
      </c>
      <c r="Z33" s="20">
        <f t="shared" si="20"/>
        <v>2000</v>
      </c>
      <c r="AA33" s="20">
        <f t="shared" si="21"/>
        <v>0</v>
      </c>
      <c r="AB33" s="20">
        <f t="shared" si="22"/>
        <v>0</v>
      </c>
      <c r="AC33" s="20">
        <f t="shared" si="23"/>
        <v>0</v>
      </c>
      <c r="AD33" s="20">
        <f t="shared" si="24"/>
        <v>4210.3100000000004</v>
      </c>
      <c r="AE33" s="20">
        <f t="shared" si="25"/>
        <v>1151.3699999999999</v>
      </c>
      <c r="AF33" s="20">
        <f t="shared" si="26"/>
        <v>2000</v>
      </c>
      <c r="AG33" s="20">
        <f t="shared" si="27"/>
        <v>2251.62</v>
      </c>
      <c r="AH33" s="20">
        <f t="shared" si="28"/>
        <v>13113.3</v>
      </c>
    </row>
    <row r="34" spans="1:34" x14ac:dyDescent="0.25">
      <c r="A34" s="23" t="s">
        <v>56</v>
      </c>
      <c r="B34" s="21">
        <v>110</v>
      </c>
      <c r="C34" s="21">
        <v>225</v>
      </c>
      <c r="D34" s="21">
        <v>650.02</v>
      </c>
      <c r="E34" s="21">
        <v>655</v>
      </c>
      <c r="F34" s="21">
        <v>470</v>
      </c>
      <c r="G34" s="21">
        <v>2374.1799999999998</v>
      </c>
      <c r="H34" s="21">
        <v>565</v>
      </c>
      <c r="I34" s="21">
        <v>300</v>
      </c>
      <c r="J34" s="21">
        <v>275</v>
      </c>
      <c r="K34" s="21">
        <v>388</v>
      </c>
      <c r="L34" s="21">
        <v>463</v>
      </c>
      <c r="M34" s="21">
        <v>514</v>
      </c>
      <c r="N34" s="21">
        <v>6989.2</v>
      </c>
      <c r="R34" s="18" t="s">
        <v>1</v>
      </c>
      <c r="T34" s="19">
        <v>4</v>
      </c>
      <c r="U34" s="19">
        <v>122</v>
      </c>
      <c r="V34" s="20">
        <f t="shared" si="16"/>
        <v>110</v>
      </c>
      <c r="W34" s="20">
        <f t="shared" si="17"/>
        <v>225</v>
      </c>
      <c r="X34" s="20">
        <f t="shared" si="18"/>
        <v>650.02</v>
      </c>
      <c r="Y34" s="20">
        <f t="shared" si="19"/>
        <v>655</v>
      </c>
      <c r="Z34" s="20">
        <f t="shared" si="20"/>
        <v>470</v>
      </c>
      <c r="AA34" s="20">
        <f t="shared" si="21"/>
        <v>2374.1799999999998</v>
      </c>
      <c r="AB34" s="20">
        <f t="shared" si="22"/>
        <v>565</v>
      </c>
      <c r="AC34" s="20">
        <f t="shared" si="23"/>
        <v>300</v>
      </c>
      <c r="AD34" s="20">
        <f t="shared" si="24"/>
        <v>275</v>
      </c>
      <c r="AE34" s="20">
        <f t="shared" si="25"/>
        <v>388</v>
      </c>
      <c r="AF34" s="20">
        <f t="shared" si="26"/>
        <v>463</v>
      </c>
      <c r="AG34" s="20">
        <f t="shared" si="27"/>
        <v>514</v>
      </c>
      <c r="AH34" s="20">
        <f t="shared" si="28"/>
        <v>6989.2</v>
      </c>
    </row>
    <row r="35" spans="1:34" x14ac:dyDescent="0.25">
      <c r="A35" s="23" t="s">
        <v>57</v>
      </c>
      <c r="B35" s="21">
        <v>1935</v>
      </c>
      <c r="C35" s="21">
        <v>1000</v>
      </c>
      <c r="D35" s="21">
        <v>580.12</v>
      </c>
      <c r="E35" s="21">
        <v>2054.9299999999998</v>
      </c>
      <c r="F35" s="21">
        <v>1610</v>
      </c>
      <c r="G35" s="21">
        <v>307.74</v>
      </c>
      <c r="H35" s="21">
        <v>1310</v>
      </c>
      <c r="I35" s="21">
        <v>1520</v>
      </c>
      <c r="J35" s="21">
        <v>960</v>
      </c>
      <c r="K35" s="21">
        <v>2209.9499999999998</v>
      </c>
      <c r="L35" s="21">
        <v>2240</v>
      </c>
      <c r="M35" s="21">
        <v>1620</v>
      </c>
      <c r="N35" s="21">
        <v>17347.740000000002</v>
      </c>
      <c r="R35" s="18" t="s">
        <v>1</v>
      </c>
      <c r="T35" s="19">
        <v>4</v>
      </c>
      <c r="U35" s="19">
        <v>122</v>
      </c>
      <c r="V35" s="20">
        <f t="shared" si="16"/>
        <v>1935</v>
      </c>
      <c r="W35" s="20">
        <f t="shared" si="17"/>
        <v>1000</v>
      </c>
      <c r="X35" s="20">
        <f t="shared" si="18"/>
        <v>580.12</v>
      </c>
      <c r="Y35" s="20">
        <f t="shared" si="19"/>
        <v>2054.9299999999998</v>
      </c>
      <c r="Z35" s="20">
        <f t="shared" si="20"/>
        <v>1610</v>
      </c>
      <c r="AA35" s="20">
        <f t="shared" si="21"/>
        <v>307.74</v>
      </c>
      <c r="AB35" s="20">
        <f t="shared" si="22"/>
        <v>1310</v>
      </c>
      <c r="AC35" s="20">
        <f t="shared" si="23"/>
        <v>1520</v>
      </c>
      <c r="AD35" s="20">
        <f t="shared" si="24"/>
        <v>960</v>
      </c>
      <c r="AE35" s="20">
        <f t="shared" si="25"/>
        <v>2209.9499999999998</v>
      </c>
      <c r="AF35" s="20">
        <f t="shared" si="26"/>
        <v>2240</v>
      </c>
      <c r="AG35" s="20">
        <f t="shared" si="27"/>
        <v>1620</v>
      </c>
      <c r="AH35" s="20">
        <f t="shared" si="28"/>
        <v>17347.740000000002</v>
      </c>
    </row>
    <row r="36" spans="1:34" x14ac:dyDescent="0.25">
      <c r="A36" s="23" t="s">
        <v>58</v>
      </c>
      <c r="B36" s="21">
        <v>0</v>
      </c>
      <c r="C36" s="21">
        <v>50</v>
      </c>
      <c r="D36" s="21">
        <v>150</v>
      </c>
      <c r="E36" s="21">
        <v>0</v>
      </c>
      <c r="F36" s="21">
        <v>0</v>
      </c>
      <c r="G36" s="21">
        <v>350</v>
      </c>
      <c r="H36" s="21">
        <v>200</v>
      </c>
      <c r="I36" s="21">
        <v>-100</v>
      </c>
      <c r="J36" s="21">
        <v>50</v>
      </c>
      <c r="K36" s="21">
        <v>100</v>
      </c>
      <c r="L36" s="21">
        <v>300</v>
      </c>
      <c r="M36" s="21">
        <v>100</v>
      </c>
      <c r="N36" s="21">
        <v>1200</v>
      </c>
      <c r="R36" s="18" t="s">
        <v>1</v>
      </c>
      <c r="T36" s="19">
        <v>4</v>
      </c>
      <c r="U36" s="19">
        <v>122</v>
      </c>
      <c r="V36" s="20">
        <f t="shared" si="16"/>
        <v>0</v>
      </c>
      <c r="W36" s="20">
        <f t="shared" si="17"/>
        <v>50</v>
      </c>
      <c r="X36" s="20">
        <f t="shared" si="18"/>
        <v>150</v>
      </c>
      <c r="Y36" s="20">
        <f t="shared" si="19"/>
        <v>0</v>
      </c>
      <c r="Z36" s="20">
        <f t="shared" si="20"/>
        <v>0</v>
      </c>
      <c r="AA36" s="20">
        <f t="shared" si="21"/>
        <v>350</v>
      </c>
      <c r="AB36" s="20">
        <f t="shared" si="22"/>
        <v>200</v>
      </c>
      <c r="AC36" s="20">
        <f t="shared" si="23"/>
        <v>-100</v>
      </c>
      <c r="AD36" s="20">
        <f t="shared" si="24"/>
        <v>50</v>
      </c>
      <c r="AE36" s="20">
        <f t="shared" si="25"/>
        <v>100</v>
      </c>
      <c r="AF36" s="20">
        <f t="shared" si="26"/>
        <v>300</v>
      </c>
      <c r="AG36" s="20">
        <f t="shared" si="27"/>
        <v>100</v>
      </c>
      <c r="AH36" s="20">
        <f t="shared" si="28"/>
        <v>1200</v>
      </c>
    </row>
    <row r="37" spans="1:34" x14ac:dyDescent="0.25">
      <c r="A37" s="23" t="s">
        <v>59</v>
      </c>
      <c r="B37" s="21">
        <v>3315.98</v>
      </c>
      <c r="C37" s="21">
        <v>3719.67</v>
      </c>
      <c r="D37" s="21">
        <v>4057.21</v>
      </c>
      <c r="E37" s="21">
        <v>4549.32</v>
      </c>
      <c r="F37" s="21">
        <v>5237.99</v>
      </c>
      <c r="G37" s="21">
        <v>5615.8</v>
      </c>
      <c r="H37" s="21">
        <v>5912.06</v>
      </c>
      <c r="I37" s="21">
        <v>5896</v>
      </c>
      <c r="J37" s="21">
        <v>5659.84</v>
      </c>
      <c r="K37" s="21">
        <v>5869.15</v>
      </c>
      <c r="L37" s="21">
        <v>5952.91</v>
      </c>
      <c r="M37" s="21">
        <v>6159.68</v>
      </c>
      <c r="N37" s="21">
        <v>61945.61</v>
      </c>
      <c r="R37" s="18" t="s">
        <v>1</v>
      </c>
      <c r="T37" s="19">
        <v>4</v>
      </c>
      <c r="U37" s="19">
        <v>122</v>
      </c>
      <c r="V37" s="20">
        <f t="shared" si="16"/>
        <v>3315.98</v>
      </c>
      <c r="W37" s="20">
        <f t="shared" si="17"/>
        <v>3719.67</v>
      </c>
      <c r="X37" s="20">
        <f t="shared" si="18"/>
        <v>4057.21</v>
      </c>
      <c r="Y37" s="20">
        <f t="shared" si="19"/>
        <v>4549.32</v>
      </c>
      <c r="Z37" s="20">
        <f t="shared" si="20"/>
        <v>5237.99</v>
      </c>
      <c r="AA37" s="20">
        <f t="shared" si="21"/>
        <v>5615.8</v>
      </c>
      <c r="AB37" s="20">
        <f t="shared" si="22"/>
        <v>5912.06</v>
      </c>
      <c r="AC37" s="20">
        <f t="shared" si="23"/>
        <v>5896</v>
      </c>
      <c r="AD37" s="20">
        <f t="shared" si="24"/>
        <v>5659.84</v>
      </c>
      <c r="AE37" s="20">
        <f t="shared" si="25"/>
        <v>5869.15</v>
      </c>
      <c r="AF37" s="20">
        <f t="shared" si="26"/>
        <v>5952.91</v>
      </c>
      <c r="AG37" s="20">
        <f t="shared" si="27"/>
        <v>6159.68</v>
      </c>
      <c r="AH37" s="20">
        <f t="shared" si="28"/>
        <v>61945.61</v>
      </c>
    </row>
    <row r="38" spans="1:34" x14ac:dyDescent="0.25">
      <c r="A38" s="23" t="s">
        <v>60</v>
      </c>
      <c r="B38" s="21">
        <v>5381.27</v>
      </c>
      <c r="C38" s="21">
        <v>6173.62</v>
      </c>
      <c r="D38" s="21">
        <v>6627</v>
      </c>
      <c r="E38" s="21">
        <v>7190.81</v>
      </c>
      <c r="F38" s="21">
        <v>8864</v>
      </c>
      <c r="G38" s="21">
        <v>9255.9599999999991</v>
      </c>
      <c r="H38" s="21">
        <v>10068.370000000001</v>
      </c>
      <c r="I38" s="21">
        <v>10002</v>
      </c>
      <c r="J38" s="21">
        <v>9698.33</v>
      </c>
      <c r="K38" s="21">
        <v>9969.31</v>
      </c>
      <c r="L38" s="21">
        <v>10066.11</v>
      </c>
      <c r="M38" s="21">
        <v>10423.23</v>
      </c>
      <c r="N38" s="21">
        <v>103720.01</v>
      </c>
      <c r="R38" s="18" t="s">
        <v>1</v>
      </c>
      <c r="T38" s="19">
        <v>4</v>
      </c>
      <c r="U38" s="19">
        <v>122</v>
      </c>
      <c r="V38" s="20">
        <f t="shared" si="16"/>
        <v>5381.27</v>
      </c>
      <c r="W38" s="20">
        <f t="shared" si="17"/>
        <v>6173.62</v>
      </c>
      <c r="X38" s="20">
        <f t="shared" si="18"/>
        <v>6627</v>
      </c>
      <c r="Y38" s="20">
        <f t="shared" si="19"/>
        <v>7190.81</v>
      </c>
      <c r="Z38" s="20">
        <f t="shared" si="20"/>
        <v>8864</v>
      </c>
      <c r="AA38" s="20">
        <f t="shared" si="21"/>
        <v>9255.9599999999991</v>
      </c>
      <c r="AB38" s="20">
        <f t="shared" si="22"/>
        <v>10068.370000000001</v>
      </c>
      <c r="AC38" s="20">
        <f t="shared" si="23"/>
        <v>10002</v>
      </c>
      <c r="AD38" s="20">
        <f t="shared" si="24"/>
        <v>9698.33</v>
      </c>
      <c r="AE38" s="20">
        <f t="shared" si="25"/>
        <v>9969.31</v>
      </c>
      <c r="AF38" s="20">
        <f t="shared" si="26"/>
        <v>10066.11</v>
      </c>
      <c r="AG38" s="20">
        <f t="shared" si="27"/>
        <v>10423.23</v>
      </c>
      <c r="AH38" s="20">
        <f t="shared" si="28"/>
        <v>103720.01</v>
      </c>
    </row>
    <row r="39" spans="1:34" x14ac:dyDescent="0.25">
      <c r="A39" s="23" t="s">
        <v>61</v>
      </c>
      <c r="B39" s="21">
        <v>950</v>
      </c>
      <c r="C39" s="21">
        <v>750</v>
      </c>
      <c r="D39" s="21">
        <v>950</v>
      </c>
      <c r="E39" s="21">
        <v>2050.34</v>
      </c>
      <c r="F39" s="21">
        <v>1100</v>
      </c>
      <c r="G39" s="21">
        <v>1450</v>
      </c>
      <c r="H39" s="21">
        <v>1100</v>
      </c>
      <c r="I39" s="21">
        <v>700</v>
      </c>
      <c r="J39" s="21">
        <v>650</v>
      </c>
      <c r="K39" s="21">
        <v>1150</v>
      </c>
      <c r="L39" s="21">
        <v>700</v>
      </c>
      <c r="M39" s="21">
        <v>500</v>
      </c>
      <c r="N39" s="21">
        <v>12050.34</v>
      </c>
      <c r="R39" s="18" t="s">
        <v>1</v>
      </c>
      <c r="T39" s="19">
        <v>4</v>
      </c>
      <c r="U39" s="19">
        <v>122</v>
      </c>
      <c r="V39" s="20">
        <f t="shared" si="16"/>
        <v>950</v>
      </c>
      <c r="W39" s="20">
        <f t="shared" si="17"/>
        <v>750</v>
      </c>
      <c r="X39" s="20">
        <f t="shared" si="18"/>
        <v>950</v>
      </c>
      <c r="Y39" s="20">
        <f t="shared" si="19"/>
        <v>2050.34</v>
      </c>
      <c r="Z39" s="20">
        <f t="shared" si="20"/>
        <v>1100</v>
      </c>
      <c r="AA39" s="20">
        <f t="shared" si="21"/>
        <v>1450</v>
      </c>
      <c r="AB39" s="20">
        <f t="shared" si="22"/>
        <v>1100</v>
      </c>
      <c r="AC39" s="20">
        <f t="shared" si="23"/>
        <v>700</v>
      </c>
      <c r="AD39" s="20">
        <f t="shared" si="24"/>
        <v>650</v>
      </c>
      <c r="AE39" s="20">
        <f t="shared" si="25"/>
        <v>1150</v>
      </c>
      <c r="AF39" s="20">
        <f t="shared" si="26"/>
        <v>700</v>
      </c>
      <c r="AG39" s="20">
        <f t="shared" si="27"/>
        <v>500</v>
      </c>
      <c r="AH39" s="20">
        <f t="shared" si="28"/>
        <v>12050.34</v>
      </c>
    </row>
    <row r="40" spans="1:34" x14ac:dyDescent="0.25">
      <c r="A40" s="23" t="s">
        <v>62</v>
      </c>
      <c r="B40" s="21">
        <v>0</v>
      </c>
      <c r="C40" s="21">
        <v>0</v>
      </c>
      <c r="D40" s="21">
        <v>0</v>
      </c>
      <c r="E40" s="21">
        <v>0</v>
      </c>
      <c r="F40" s="21">
        <v>400</v>
      </c>
      <c r="G40" s="21">
        <v>0</v>
      </c>
      <c r="H40" s="21">
        <v>400</v>
      </c>
      <c r="I40" s="21">
        <v>200</v>
      </c>
      <c r="J40" s="21">
        <v>200</v>
      </c>
      <c r="K40" s="21">
        <v>400</v>
      </c>
      <c r="L40" s="21">
        <v>0</v>
      </c>
      <c r="M40" s="21">
        <v>0</v>
      </c>
      <c r="N40" s="21">
        <v>1600</v>
      </c>
      <c r="R40" s="18" t="s">
        <v>1</v>
      </c>
      <c r="T40" s="19">
        <v>4</v>
      </c>
      <c r="U40" s="19">
        <v>122</v>
      </c>
      <c r="V40" s="20">
        <f t="shared" si="16"/>
        <v>0</v>
      </c>
      <c r="W40" s="20">
        <f t="shared" si="17"/>
        <v>0</v>
      </c>
      <c r="X40" s="20">
        <f t="shared" si="18"/>
        <v>0</v>
      </c>
      <c r="Y40" s="20">
        <f t="shared" si="19"/>
        <v>0</v>
      </c>
      <c r="Z40" s="20">
        <f t="shared" si="20"/>
        <v>400</v>
      </c>
      <c r="AA40" s="20">
        <f t="shared" si="21"/>
        <v>0</v>
      </c>
      <c r="AB40" s="20">
        <f t="shared" si="22"/>
        <v>400</v>
      </c>
      <c r="AC40" s="20">
        <f t="shared" si="23"/>
        <v>200</v>
      </c>
      <c r="AD40" s="20">
        <f t="shared" si="24"/>
        <v>200</v>
      </c>
      <c r="AE40" s="20">
        <f t="shared" si="25"/>
        <v>400</v>
      </c>
      <c r="AF40" s="20">
        <f t="shared" si="26"/>
        <v>0</v>
      </c>
      <c r="AG40" s="20">
        <f t="shared" si="27"/>
        <v>0</v>
      </c>
      <c r="AH40" s="20">
        <f t="shared" si="28"/>
        <v>1600</v>
      </c>
    </row>
    <row r="41" spans="1:34" x14ac:dyDescent="0.25">
      <c r="A41" s="16" t="s">
        <v>48</v>
      </c>
      <c r="B41" s="15">
        <f>IF(5 = T41, V41 * -1, V41)</f>
        <v>14548.14</v>
      </c>
      <c r="C41" s="15">
        <f>IF(5 = T41, W41 * -1, W41)</f>
        <v>20735.39</v>
      </c>
      <c r="D41" s="15">
        <f>IF(5 = T41, X41 * -1, X41)</f>
        <v>18493.47</v>
      </c>
      <c r="E41" s="15">
        <f>IF(5 = T41, Y41 * -1, Y41)</f>
        <v>14308.07</v>
      </c>
      <c r="F41" s="15">
        <f>IF(5 = T41, Z41 * -1, Z41)</f>
        <v>24770.05</v>
      </c>
      <c r="G41" s="15">
        <f>IF(5 = T41, AA41 * -1, AA41)</f>
        <v>24814.5</v>
      </c>
      <c r="H41" s="15">
        <f>IF(5 = T41, AB41 * -1, AB41)</f>
        <v>21880.82</v>
      </c>
      <c r="I41" s="15">
        <f>IF(5 = T41, AC41 * -1, AC41)</f>
        <v>21207.34</v>
      </c>
      <c r="J41" s="15">
        <f>IF(5 = T41, AD41 * -1, AD41)</f>
        <v>25184.080000000002</v>
      </c>
      <c r="K41" s="15">
        <f>IF(5 = T41, AE41 * -1, AE41)</f>
        <v>24569.989999999998</v>
      </c>
      <c r="L41" s="15">
        <f>IF(5 = T41, AF41 * -1, AF41)</f>
        <v>27612.54</v>
      </c>
      <c r="M41" s="15">
        <f>IF(5 = T41, AG41 * -1, AG41)</f>
        <v>24079.29</v>
      </c>
      <c r="N41" s="15">
        <f>IF(5 = T41, AH41 * -1, AH41)</f>
        <v>262203.68000000005</v>
      </c>
      <c r="R41" s="12" t="str">
        <f>R40</f>
        <v>Duo Apartments</v>
      </c>
      <c r="S41" s="12">
        <f>S40</f>
        <v>0</v>
      </c>
      <c r="T41" s="13">
        <v>4</v>
      </c>
      <c r="U41" s="13">
        <f>U40</f>
        <v>122</v>
      </c>
      <c r="V41" s="14">
        <f t="shared" ref="V41:AH41" si="29">SUM(V27:V40)</f>
        <v>14548.14</v>
      </c>
      <c r="W41" s="14">
        <f t="shared" si="29"/>
        <v>20735.39</v>
      </c>
      <c r="X41" s="14">
        <f t="shared" si="29"/>
        <v>18493.47</v>
      </c>
      <c r="Y41" s="14">
        <f t="shared" si="29"/>
        <v>14308.07</v>
      </c>
      <c r="Z41" s="14">
        <f t="shared" si="29"/>
        <v>24770.05</v>
      </c>
      <c r="AA41" s="14">
        <f t="shared" si="29"/>
        <v>24814.5</v>
      </c>
      <c r="AB41" s="14">
        <f t="shared" si="29"/>
        <v>21880.82</v>
      </c>
      <c r="AC41" s="14">
        <f t="shared" si="29"/>
        <v>21207.34</v>
      </c>
      <c r="AD41" s="14">
        <f t="shared" si="29"/>
        <v>25184.080000000002</v>
      </c>
      <c r="AE41" s="14">
        <f t="shared" si="29"/>
        <v>24569.989999999998</v>
      </c>
      <c r="AF41" s="14">
        <f t="shared" si="29"/>
        <v>27612.54</v>
      </c>
      <c r="AG41" s="14">
        <f t="shared" si="29"/>
        <v>24079.29</v>
      </c>
      <c r="AH41" s="14">
        <f t="shared" si="29"/>
        <v>262203.68000000005</v>
      </c>
    </row>
    <row r="43" spans="1:34" x14ac:dyDescent="0.25">
      <c r="A43" s="17" t="s">
        <v>63</v>
      </c>
    </row>
    <row r="44" spans="1:34" x14ac:dyDescent="0.25">
      <c r="A44" s="23" t="s">
        <v>64</v>
      </c>
      <c r="B44" s="21">
        <v>0</v>
      </c>
      <c r="C44" s="21">
        <v>0</v>
      </c>
      <c r="D44" s="21">
        <v>19057.5</v>
      </c>
      <c r="E44" s="21">
        <v>635.25</v>
      </c>
      <c r="F44" s="21">
        <v>635.25</v>
      </c>
      <c r="G44" s="21">
        <v>635.25</v>
      </c>
      <c r="H44" s="21">
        <v>635.25</v>
      </c>
      <c r="I44" s="21">
        <v>635.25</v>
      </c>
      <c r="J44" s="21">
        <v>663.17</v>
      </c>
      <c r="K44" s="21">
        <v>1101.49</v>
      </c>
      <c r="L44" s="21">
        <v>925.08</v>
      </c>
      <c r="M44" s="21">
        <v>1274.98</v>
      </c>
      <c r="N44" s="21">
        <v>26198.47</v>
      </c>
      <c r="R44" s="18" t="s">
        <v>1</v>
      </c>
      <c r="T44" s="19">
        <v>4</v>
      </c>
      <c r="U44" s="19">
        <v>122</v>
      </c>
      <c r="V44" s="20">
        <f>IF(5 = T44, B44 * -1, B44)</f>
        <v>0</v>
      </c>
      <c r="W44" s="20">
        <f>IF(5 = T44, C44 * -1, C44)</f>
        <v>0</v>
      </c>
      <c r="X44" s="20">
        <f>IF(5 = T44, D44 * -1, D44)</f>
        <v>19057.5</v>
      </c>
      <c r="Y44" s="20">
        <f>IF(5 = T44, E44 * -1, E44)</f>
        <v>635.25</v>
      </c>
      <c r="Z44" s="20">
        <f>IF(5 = T44, F44 * -1, F44)</f>
        <v>635.25</v>
      </c>
      <c r="AA44" s="20">
        <f>IF(5 = T44, G44 * -1, G44)</f>
        <v>635.25</v>
      </c>
      <c r="AB44" s="20">
        <f>IF(5 = T44, H44 * -1, H44)</f>
        <v>635.25</v>
      </c>
      <c r="AC44" s="20">
        <f>IF(5 = T44, I44 * -1, I44)</f>
        <v>635.25</v>
      </c>
      <c r="AD44" s="20">
        <f>IF(5 = T44, J44 * -1, J44)</f>
        <v>663.17</v>
      </c>
      <c r="AE44" s="20">
        <f>IF(5 = T44, K44 * -1, K44)</f>
        <v>1101.49</v>
      </c>
      <c r="AF44" s="20">
        <f>IF(5 = T44, L44 * -1, L44)</f>
        <v>925.08</v>
      </c>
      <c r="AG44" s="20">
        <f>IF(5 = T44, M44 * -1, M44)</f>
        <v>1274.98</v>
      </c>
      <c r="AH44" s="20">
        <f>IF(5 = T44, N44 * -1, N44)</f>
        <v>26198.47</v>
      </c>
    </row>
    <row r="45" spans="1:34" x14ac:dyDescent="0.25">
      <c r="A45" s="16" t="s">
        <v>63</v>
      </c>
      <c r="B45" s="15">
        <f>IF(5 = T45, V45 * -1, V45)</f>
        <v>0</v>
      </c>
      <c r="C45" s="15">
        <f>IF(5 = T45, W45 * -1, W45)</f>
        <v>0</v>
      </c>
      <c r="D45" s="15">
        <f>IF(5 = T45, X45 * -1, X45)</f>
        <v>19057.5</v>
      </c>
      <c r="E45" s="15">
        <f>IF(5 = T45, Y45 * -1, Y45)</f>
        <v>635.25</v>
      </c>
      <c r="F45" s="15">
        <f>IF(5 = T45, Z45 * -1, Z45)</f>
        <v>635.25</v>
      </c>
      <c r="G45" s="15">
        <f>IF(5 = T45, AA45 * -1, AA45)</f>
        <v>635.25</v>
      </c>
      <c r="H45" s="15">
        <f>IF(5 = T45, AB45 * -1, AB45)</f>
        <v>635.25</v>
      </c>
      <c r="I45" s="15">
        <f>IF(5 = T45, AC45 * -1, AC45)</f>
        <v>635.25</v>
      </c>
      <c r="J45" s="15">
        <f>IF(5 = T45, AD45 * -1, AD45)</f>
        <v>663.17</v>
      </c>
      <c r="K45" s="15">
        <f>IF(5 = T45, AE45 * -1, AE45)</f>
        <v>1101.49</v>
      </c>
      <c r="L45" s="15">
        <f>IF(5 = T45, AF45 * -1, AF45)</f>
        <v>925.08</v>
      </c>
      <c r="M45" s="15">
        <f>IF(5 = T45, AG45 * -1, AG45)</f>
        <v>1274.98</v>
      </c>
      <c r="N45" s="15">
        <f>IF(5 = T45, AH45 * -1, AH45)</f>
        <v>26198.47</v>
      </c>
      <c r="R45" s="12" t="str">
        <f>R44</f>
        <v>Duo Apartments</v>
      </c>
      <c r="S45" s="12">
        <f>S44</f>
        <v>0</v>
      </c>
      <c r="T45" s="13">
        <v>4</v>
      </c>
      <c r="U45" s="13">
        <f>U44</f>
        <v>122</v>
      </c>
      <c r="V45" s="14">
        <f t="shared" ref="V45:AH45" si="30">SUM(V44:V44)</f>
        <v>0</v>
      </c>
      <c r="W45" s="14">
        <f t="shared" si="30"/>
        <v>0</v>
      </c>
      <c r="X45" s="14">
        <f t="shared" si="30"/>
        <v>19057.5</v>
      </c>
      <c r="Y45" s="14">
        <f t="shared" si="30"/>
        <v>635.25</v>
      </c>
      <c r="Z45" s="14">
        <f t="shared" si="30"/>
        <v>635.25</v>
      </c>
      <c r="AA45" s="14">
        <f t="shared" si="30"/>
        <v>635.25</v>
      </c>
      <c r="AB45" s="14">
        <f t="shared" si="30"/>
        <v>635.25</v>
      </c>
      <c r="AC45" s="14">
        <f t="shared" si="30"/>
        <v>635.25</v>
      </c>
      <c r="AD45" s="14">
        <f t="shared" si="30"/>
        <v>663.17</v>
      </c>
      <c r="AE45" s="14">
        <f t="shared" si="30"/>
        <v>1101.49</v>
      </c>
      <c r="AF45" s="14">
        <f t="shared" si="30"/>
        <v>925.08</v>
      </c>
      <c r="AG45" s="14">
        <f t="shared" si="30"/>
        <v>1274.98</v>
      </c>
      <c r="AH45" s="14">
        <f t="shared" si="30"/>
        <v>26198.47</v>
      </c>
    </row>
    <row r="47" spans="1:34" x14ac:dyDescent="0.25">
      <c r="A47" s="16" t="s">
        <v>35</v>
      </c>
      <c r="B47" s="15">
        <f>IF(5 = T47, V47 * -1, V47)</f>
        <v>63039.15</v>
      </c>
      <c r="C47" s="15">
        <f>IF(5 = T47, W47 * -1, W47)</f>
        <v>69433.009999999995</v>
      </c>
      <c r="D47" s="15">
        <f>IF(5 = T47, X47 * -1, X47)</f>
        <v>92182.91</v>
      </c>
      <c r="E47" s="15">
        <f>IF(5 = T47, Y47 * -1, Y47)</f>
        <v>81246.460000000021</v>
      </c>
      <c r="F47" s="15">
        <f>IF(5 = T47, Z47 * -1, Z47)</f>
        <v>99851.180000000008</v>
      </c>
      <c r="G47" s="15">
        <f>IF(5 = T47, AA47 * -1, AA47)</f>
        <v>110351.98000000001</v>
      </c>
      <c r="H47" s="15">
        <f>IF(5 = T47, AB47 * -1, AB47)</f>
        <v>112954.6</v>
      </c>
      <c r="I47" s="15">
        <f>IF(5 = T47, AC47 * -1, AC47)</f>
        <v>113062.06</v>
      </c>
      <c r="J47" s="15">
        <f>IF(5 = T47, AD47 * -1, AD47)</f>
        <v>113419.54999999999</v>
      </c>
      <c r="K47" s="15">
        <f>IF(5 = T47, AE47 * -1, AE47)</f>
        <v>115139.86</v>
      </c>
      <c r="L47" s="15">
        <f>IF(5 = T47, AF47 * -1, AF47)</f>
        <v>117449.93000000001</v>
      </c>
      <c r="M47" s="15">
        <f>IF(5 = T47, AG47 * -1, AG47)</f>
        <v>118574.49</v>
      </c>
      <c r="N47" s="15">
        <f>IF(5 = T47, AH47 * -1, AH47)</f>
        <v>1206705.18</v>
      </c>
      <c r="R47" s="12" t="str">
        <f>R44</f>
        <v>Duo Apartments</v>
      </c>
      <c r="S47" s="12">
        <f>S44</f>
        <v>0</v>
      </c>
      <c r="T47" s="13">
        <v>4</v>
      </c>
      <c r="U47" s="13">
        <f>U44</f>
        <v>122</v>
      </c>
      <c r="V47" s="14">
        <f t="shared" ref="V47:AH47" si="31">SUM(V10:V11)+SUM(V15:V21)+SUM(V27:V40)+SUM(V44:V44)</f>
        <v>63039.15</v>
      </c>
      <c r="W47" s="14">
        <f t="shared" si="31"/>
        <v>69433.009999999995</v>
      </c>
      <c r="X47" s="14">
        <f t="shared" si="31"/>
        <v>92182.91</v>
      </c>
      <c r="Y47" s="14">
        <f t="shared" si="31"/>
        <v>81246.460000000021</v>
      </c>
      <c r="Z47" s="14">
        <f t="shared" si="31"/>
        <v>99851.180000000008</v>
      </c>
      <c r="AA47" s="14">
        <f t="shared" si="31"/>
        <v>110351.98000000001</v>
      </c>
      <c r="AB47" s="14">
        <f t="shared" si="31"/>
        <v>112954.6</v>
      </c>
      <c r="AC47" s="14">
        <f t="shared" si="31"/>
        <v>113062.06</v>
      </c>
      <c r="AD47" s="14">
        <f t="shared" si="31"/>
        <v>113419.54999999999</v>
      </c>
      <c r="AE47" s="14">
        <f t="shared" si="31"/>
        <v>115139.86</v>
      </c>
      <c r="AF47" s="14">
        <f t="shared" si="31"/>
        <v>117449.93000000001</v>
      </c>
      <c r="AG47" s="14">
        <f t="shared" si="31"/>
        <v>118574.49</v>
      </c>
      <c r="AH47" s="14">
        <f t="shared" si="31"/>
        <v>1206705.18</v>
      </c>
    </row>
    <row r="49" spans="1:34" x14ac:dyDescent="0.25">
      <c r="A49" s="17" t="s">
        <v>65</v>
      </c>
    </row>
    <row r="50" spans="1:34" x14ac:dyDescent="0.25">
      <c r="A50" s="22" t="s">
        <v>66</v>
      </c>
    </row>
    <row r="51" spans="1:34" x14ac:dyDescent="0.25">
      <c r="A51" s="24" t="s">
        <v>67</v>
      </c>
      <c r="B51" s="21">
        <v>193.69</v>
      </c>
      <c r="C51" s="21">
        <v>185.98</v>
      </c>
      <c r="D51" s="21">
        <v>206.05</v>
      </c>
      <c r="E51" s="21">
        <v>212.47</v>
      </c>
      <c r="F51" s="21">
        <v>234.25</v>
      </c>
      <c r="G51" s="21">
        <v>197.8</v>
      </c>
      <c r="H51" s="21">
        <v>202.9</v>
      </c>
      <c r="I51" s="21">
        <v>195.21</v>
      </c>
      <c r="J51" s="21">
        <v>183.81</v>
      </c>
      <c r="K51" s="21">
        <v>184.68</v>
      </c>
      <c r="L51" s="21">
        <v>214.79</v>
      </c>
      <c r="M51" s="21">
        <v>255.6</v>
      </c>
      <c r="N51" s="21">
        <v>2467.23</v>
      </c>
      <c r="R51" s="18" t="s">
        <v>1</v>
      </c>
      <c r="T51" s="19">
        <v>5</v>
      </c>
      <c r="U51" s="19">
        <v>122</v>
      </c>
      <c r="V51" s="20">
        <f t="shared" ref="V51:V72" si="32">IF(5 = T51, B51 * -1, B51)</f>
        <v>-193.69</v>
      </c>
      <c r="W51" s="20">
        <f t="shared" ref="W51:W72" si="33">IF(5 = T51, C51 * -1, C51)</f>
        <v>-185.98</v>
      </c>
      <c r="X51" s="20">
        <f t="shared" ref="X51:X72" si="34">IF(5 = T51, D51 * -1, D51)</f>
        <v>-206.05</v>
      </c>
      <c r="Y51" s="20">
        <f t="shared" ref="Y51:Y72" si="35">IF(5 = T51, E51 * -1, E51)</f>
        <v>-212.47</v>
      </c>
      <c r="Z51" s="20">
        <f t="shared" ref="Z51:Z72" si="36">IF(5 = T51, F51 * -1, F51)</f>
        <v>-234.25</v>
      </c>
      <c r="AA51" s="20">
        <f t="shared" ref="AA51:AA72" si="37">IF(5 = T51, G51 * -1, G51)</f>
        <v>-197.8</v>
      </c>
      <c r="AB51" s="20">
        <f t="shared" ref="AB51:AB72" si="38">IF(5 = T51, H51 * -1, H51)</f>
        <v>-202.9</v>
      </c>
      <c r="AC51" s="20">
        <f t="shared" ref="AC51:AC72" si="39">IF(5 = T51, I51 * -1, I51)</f>
        <v>-195.21</v>
      </c>
      <c r="AD51" s="20">
        <f t="shared" ref="AD51:AD72" si="40">IF(5 = T51, J51 * -1, J51)</f>
        <v>-183.81</v>
      </c>
      <c r="AE51" s="20">
        <f t="shared" ref="AE51:AE72" si="41">IF(5 = T51, K51 * -1, K51)</f>
        <v>-184.68</v>
      </c>
      <c r="AF51" s="20">
        <f t="shared" ref="AF51:AF72" si="42">IF(5 = T51, L51 * -1, L51)</f>
        <v>-214.79</v>
      </c>
      <c r="AG51" s="20">
        <f t="shared" ref="AG51:AG72" si="43">IF(5 = T51, M51 * -1, M51)</f>
        <v>-255.6</v>
      </c>
      <c r="AH51" s="20">
        <f t="shared" ref="AH51:AH72" si="44">IF(5 = T51, N51 * -1, N51)</f>
        <v>-2467.23</v>
      </c>
    </row>
    <row r="52" spans="1:34" x14ac:dyDescent="0.25">
      <c r="A52" s="24" t="s">
        <v>68</v>
      </c>
      <c r="B52" s="21">
        <v>0</v>
      </c>
      <c r="C52" s="21">
        <v>0</v>
      </c>
      <c r="D52" s="21">
        <v>0</v>
      </c>
      <c r="E52" s="21">
        <v>48.91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48.91</v>
      </c>
      <c r="R52" s="18" t="s">
        <v>1</v>
      </c>
      <c r="T52" s="19">
        <v>5</v>
      </c>
      <c r="U52" s="19">
        <v>122</v>
      </c>
      <c r="V52" s="20">
        <f t="shared" si="32"/>
        <v>0</v>
      </c>
      <c r="W52" s="20">
        <f t="shared" si="33"/>
        <v>0</v>
      </c>
      <c r="X52" s="20">
        <f t="shared" si="34"/>
        <v>0</v>
      </c>
      <c r="Y52" s="20">
        <f t="shared" si="35"/>
        <v>-48.91</v>
      </c>
      <c r="Z52" s="20">
        <f t="shared" si="36"/>
        <v>0</v>
      </c>
      <c r="AA52" s="20">
        <f t="shared" si="37"/>
        <v>0</v>
      </c>
      <c r="AB52" s="20">
        <f t="shared" si="38"/>
        <v>0</v>
      </c>
      <c r="AC52" s="20">
        <f t="shared" si="39"/>
        <v>0</v>
      </c>
      <c r="AD52" s="20">
        <f t="shared" si="40"/>
        <v>0</v>
      </c>
      <c r="AE52" s="20">
        <f t="shared" si="41"/>
        <v>0</v>
      </c>
      <c r="AF52" s="20">
        <f t="shared" si="42"/>
        <v>0</v>
      </c>
      <c r="AG52" s="20">
        <f t="shared" si="43"/>
        <v>0</v>
      </c>
      <c r="AH52" s="20">
        <f t="shared" si="44"/>
        <v>-48.91</v>
      </c>
    </row>
    <row r="53" spans="1:34" x14ac:dyDescent="0.25">
      <c r="A53" s="24" t="s">
        <v>69</v>
      </c>
      <c r="B53" s="21">
        <v>0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1">
        <v>514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514</v>
      </c>
      <c r="R53" s="18" t="s">
        <v>1</v>
      </c>
      <c r="T53" s="19">
        <v>5</v>
      </c>
      <c r="U53" s="19">
        <v>122</v>
      </c>
      <c r="V53" s="20">
        <f t="shared" si="32"/>
        <v>0</v>
      </c>
      <c r="W53" s="20">
        <f t="shared" si="33"/>
        <v>0</v>
      </c>
      <c r="X53" s="20">
        <f t="shared" si="34"/>
        <v>0</v>
      </c>
      <c r="Y53" s="20">
        <f t="shared" si="35"/>
        <v>0</v>
      </c>
      <c r="Z53" s="20">
        <f t="shared" si="36"/>
        <v>0</v>
      </c>
      <c r="AA53" s="20">
        <f t="shared" si="37"/>
        <v>0</v>
      </c>
      <c r="AB53" s="20">
        <f t="shared" si="38"/>
        <v>-514</v>
      </c>
      <c r="AC53" s="20">
        <f t="shared" si="39"/>
        <v>0</v>
      </c>
      <c r="AD53" s="20">
        <f t="shared" si="40"/>
        <v>0</v>
      </c>
      <c r="AE53" s="20">
        <f t="shared" si="41"/>
        <v>0</v>
      </c>
      <c r="AF53" s="20">
        <f t="shared" si="42"/>
        <v>0</v>
      </c>
      <c r="AG53" s="20">
        <f t="shared" si="43"/>
        <v>0</v>
      </c>
      <c r="AH53" s="20">
        <f t="shared" si="44"/>
        <v>-514</v>
      </c>
    </row>
    <row r="54" spans="1:34" x14ac:dyDescent="0.25">
      <c r="A54" s="24" t="s">
        <v>70</v>
      </c>
      <c r="B54" s="21">
        <v>0</v>
      </c>
      <c r="C54" s="21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127.21</v>
      </c>
      <c r="L54" s="21">
        <v>-127.21</v>
      </c>
      <c r="M54" s="21">
        <v>0</v>
      </c>
      <c r="N54" s="21">
        <v>0</v>
      </c>
      <c r="R54" s="18" t="s">
        <v>1</v>
      </c>
      <c r="T54" s="19">
        <v>5</v>
      </c>
      <c r="U54" s="19">
        <v>122</v>
      </c>
      <c r="V54" s="20">
        <f t="shared" si="32"/>
        <v>0</v>
      </c>
      <c r="W54" s="20">
        <f t="shared" si="33"/>
        <v>0</v>
      </c>
      <c r="X54" s="20">
        <f t="shared" si="34"/>
        <v>0</v>
      </c>
      <c r="Y54" s="20">
        <f t="shared" si="35"/>
        <v>0</v>
      </c>
      <c r="Z54" s="20">
        <f t="shared" si="36"/>
        <v>0</v>
      </c>
      <c r="AA54" s="20">
        <f t="shared" si="37"/>
        <v>0</v>
      </c>
      <c r="AB54" s="20">
        <f t="shared" si="38"/>
        <v>0</v>
      </c>
      <c r="AC54" s="20">
        <f t="shared" si="39"/>
        <v>0</v>
      </c>
      <c r="AD54" s="20">
        <f t="shared" si="40"/>
        <v>0</v>
      </c>
      <c r="AE54" s="20">
        <f t="shared" si="41"/>
        <v>-127.21</v>
      </c>
      <c r="AF54" s="20">
        <f t="shared" si="42"/>
        <v>127.21</v>
      </c>
      <c r="AG54" s="20">
        <f t="shared" si="43"/>
        <v>0</v>
      </c>
      <c r="AH54" s="20">
        <f t="shared" si="44"/>
        <v>0</v>
      </c>
    </row>
    <row r="55" spans="1:34" x14ac:dyDescent="0.25">
      <c r="A55" s="24" t="s">
        <v>71</v>
      </c>
      <c r="B55" s="21">
        <v>0</v>
      </c>
      <c r="C55" s="21">
        <v>0</v>
      </c>
      <c r="D55" s="21">
        <v>0</v>
      </c>
      <c r="E55" s="21">
        <v>462.88</v>
      </c>
      <c r="F55" s="21">
        <v>115.71</v>
      </c>
      <c r="G55" s="21">
        <v>0</v>
      </c>
      <c r="H55" s="21">
        <v>0</v>
      </c>
      <c r="I55" s="21">
        <v>0</v>
      </c>
      <c r="J55" s="21">
        <v>0</v>
      </c>
      <c r="K55" s="21">
        <v>527</v>
      </c>
      <c r="L55" s="21">
        <v>0</v>
      </c>
      <c r="M55" s="21">
        <v>0</v>
      </c>
      <c r="N55" s="21">
        <v>1105.5899999999999</v>
      </c>
      <c r="R55" s="18" t="s">
        <v>1</v>
      </c>
      <c r="T55" s="19">
        <v>5</v>
      </c>
      <c r="U55" s="19">
        <v>122</v>
      </c>
      <c r="V55" s="20">
        <f t="shared" si="32"/>
        <v>0</v>
      </c>
      <c r="W55" s="20">
        <f t="shared" si="33"/>
        <v>0</v>
      </c>
      <c r="X55" s="20">
        <f t="shared" si="34"/>
        <v>0</v>
      </c>
      <c r="Y55" s="20">
        <f t="shared" si="35"/>
        <v>-462.88</v>
      </c>
      <c r="Z55" s="20">
        <f t="shared" si="36"/>
        <v>-115.71</v>
      </c>
      <c r="AA55" s="20">
        <f t="shared" si="37"/>
        <v>0</v>
      </c>
      <c r="AB55" s="20">
        <f t="shared" si="38"/>
        <v>0</v>
      </c>
      <c r="AC55" s="20">
        <f t="shared" si="39"/>
        <v>0</v>
      </c>
      <c r="AD55" s="20">
        <f t="shared" si="40"/>
        <v>0</v>
      </c>
      <c r="AE55" s="20">
        <f t="shared" si="41"/>
        <v>-527</v>
      </c>
      <c r="AF55" s="20">
        <f t="shared" si="42"/>
        <v>0</v>
      </c>
      <c r="AG55" s="20">
        <f t="shared" si="43"/>
        <v>0</v>
      </c>
      <c r="AH55" s="20">
        <f t="shared" si="44"/>
        <v>-1105.5899999999999</v>
      </c>
    </row>
    <row r="56" spans="1:34" x14ac:dyDescent="0.25">
      <c r="A56" s="24" t="s">
        <v>72</v>
      </c>
      <c r="B56" s="21">
        <v>258.22000000000003</v>
      </c>
      <c r="C56" s="21">
        <v>0</v>
      </c>
      <c r="D56" s="21">
        <v>64.17</v>
      </c>
      <c r="E56" s="21">
        <v>43.51</v>
      </c>
      <c r="F56" s="21">
        <v>249.76</v>
      </c>
      <c r="G56" s="21">
        <v>343.67</v>
      </c>
      <c r="H56" s="21">
        <v>49.08</v>
      </c>
      <c r="I56" s="21">
        <v>92.75</v>
      </c>
      <c r="J56" s="21">
        <v>7.61</v>
      </c>
      <c r="K56" s="21">
        <v>172.16</v>
      </c>
      <c r="L56" s="21">
        <v>59.78</v>
      </c>
      <c r="M56" s="21">
        <v>47.52</v>
      </c>
      <c r="N56" s="21">
        <v>1388.23</v>
      </c>
      <c r="R56" s="18" t="s">
        <v>1</v>
      </c>
      <c r="T56" s="19">
        <v>5</v>
      </c>
      <c r="U56" s="19">
        <v>122</v>
      </c>
      <c r="V56" s="20">
        <f t="shared" si="32"/>
        <v>-258.22000000000003</v>
      </c>
      <c r="W56" s="20">
        <f t="shared" si="33"/>
        <v>0</v>
      </c>
      <c r="X56" s="20">
        <f t="shared" si="34"/>
        <v>-64.17</v>
      </c>
      <c r="Y56" s="20">
        <f t="shared" si="35"/>
        <v>-43.51</v>
      </c>
      <c r="Z56" s="20">
        <f t="shared" si="36"/>
        <v>-249.76</v>
      </c>
      <c r="AA56" s="20">
        <f t="shared" si="37"/>
        <v>-343.67</v>
      </c>
      <c r="AB56" s="20">
        <f t="shared" si="38"/>
        <v>-49.08</v>
      </c>
      <c r="AC56" s="20">
        <f t="shared" si="39"/>
        <v>-92.75</v>
      </c>
      <c r="AD56" s="20">
        <f t="shared" si="40"/>
        <v>-7.61</v>
      </c>
      <c r="AE56" s="20">
        <f t="shared" si="41"/>
        <v>-172.16</v>
      </c>
      <c r="AF56" s="20">
        <f t="shared" si="42"/>
        <v>-59.78</v>
      </c>
      <c r="AG56" s="20">
        <f t="shared" si="43"/>
        <v>-47.52</v>
      </c>
      <c r="AH56" s="20">
        <f t="shared" si="44"/>
        <v>-1388.23</v>
      </c>
    </row>
    <row r="57" spans="1:34" x14ac:dyDescent="0.25">
      <c r="A57" s="24" t="s">
        <v>73</v>
      </c>
      <c r="B57" s="21">
        <v>428.99</v>
      </c>
      <c r="C57" s="21">
        <v>428.99</v>
      </c>
      <c r="D57" s="21">
        <v>428.99</v>
      </c>
      <c r="E57" s="21">
        <v>428.99</v>
      </c>
      <c r="F57" s="21">
        <v>428.99</v>
      </c>
      <c r="G57" s="21">
        <v>428.99</v>
      </c>
      <c r="H57" s="21">
        <v>428.99</v>
      </c>
      <c r="I57" s="21">
        <v>428.99</v>
      </c>
      <c r="J57" s="21">
        <v>428.99</v>
      </c>
      <c r="K57" s="21">
        <v>428.99</v>
      </c>
      <c r="L57" s="21">
        <v>428.99</v>
      </c>
      <c r="M57" s="21">
        <v>428.99</v>
      </c>
      <c r="N57" s="21">
        <v>5147.88</v>
      </c>
      <c r="R57" s="18" t="s">
        <v>1</v>
      </c>
      <c r="T57" s="19">
        <v>5</v>
      </c>
      <c r="U57" s="19">
        <v>122</v>
      </c>
      <c r="V57" s="20">
        <f t="shared" si="32"/>
        <v>-428.99</v>
      </c>
      <c r="W57" s="20">
        <f t="shared" si="33"/>
        <v>-428.99</v>
      </c>
      <c r="X57" s="20">
        <f t="shared" si="34"/>
        <v>-428.99</v>
      </c>
      <c r="Y57" s="20">
        <f t="shared" si="35"/>
        <v>-428.99</v>
      </c>
      <c r="Z57" s="20">
        <f t="shared" si="36"/>
        <v>-428.99</v>
      </c>
      <c r="AA57" s="20">
        <f t="shared" si="37"/>
        <v>-428.99</v>
      </c>
      <c r="AB57" s="20">
        <f t="shared" si="38"/>
        <v>-428.99</v>
      </c>
      <c r="AC57" s="20">
        <f t="shared" si="39"/>
        <v>-428.99</v>
      </c>
      <c r="AD57" s="20">
        <f t="shared" si="40"/>
        <v>-428.99</v>
      </c>
      <c r="AE57" s="20">
        <f t="shared" si="41"/>
        <v>-428.99</v>
      </c>
      <c r="AF57" s="20">
        <f t="shared" si="42"/>
        <v>-428.99</v>
      </c>
      <c r="AG57" s="20">
        <f t="shared" si="43"/>
        <v>-428.99</v>
      </c>
      <c r="AH57" s="20">
        <f t="shared" si="44"/>
        <v>-5147.88</v>
      </c>
    </row>
    <row r="58" spans="1:34" x14ac:dyDescent="0.25">
      <c r="A58" s="24" t="s">
        <v>74</v>
      </c>
      <c r="B58" s="21">
        <v>0</v>
      </c>
      <c r="C58" s="21">
        <v>0</v>
      </c>
      <c r="D58" s="21">
        <v>0</v>
      </c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814.5</v>
      </c>
      <c r="L58" s="21">
        <v>0</v>
      </c>
      <c r="M58" s="21">
        <v>0</v>
      </c>
      <c r="N58" s="21">
        <v>814.5</v>
      </c>
      <c r="R58" s="18" t="s">
        <v>1</v>
      </c>
      <c r="T58" s="19">
        <v>5</v>
      </c>
      <c r="U58" s="19">
        <v>122</v>
      </c>
      <c r="V58" s="20">
        <f t="shared" si="32"/>
        <v>0</v>
      </c>
      <c r="W58" s="20">
        <f t="shared" si="33"/>
        <v>0</v>
      </c>
      <c r="X58" s="20">
        <f t="shared" si="34"/>
        <v>0</v>
      </c>
      <c r="Y58" s="20">
        <f t="shared" si="35"/>
        <v>0</v>
      </c>
      <c r="Z58" s="20">
        <f t="shared" si="36"/>
        <v>0</v>
      </c>
      <c r="AA58" s="20">
        <f t="shared" si="37"/>
        <v>0</v>
      </c>
      <c r="AB58" s="20">
        <f t="shared" si="38"/>
        <v>0</v>
      </c>
      <c r="AC58" s="20">
        <f t="shared" si="39"/>
        <v>0</v>
      </c>
      <c r="AD58" s="20">
        <f t="shared" si="40"/>
        <v>0</v>
      </c>
      <c r="AE58" s="20">
        <f t="shared" si="41"/>
        <v>-814.5</v>
      </c>
      <c r="AF58" s="20">
        <f t="shared" si="42"/>
        <v>0</v>
      </c>
      <c r="AG58" s="20">
        <f t="shared" si="43"/>
        <v>0</v>
      </c>
      <c r="AH58" s="20">
        <f t="shared" si="44"/>
        <v>-814.5</v>
      </c>
    </row>
    <row r="59" spans="1:34" x14ac:dyDescent="0.25">
      <c r="A59" s="24" t="s">
        <v>75</v>
      </c>
      <c r="B59" s="21">
        <v>216.68</v>
      </c>
      <c r="C59" s="21">
        <v>216.68</v>
      </c>
      <c r="D59" s="21">
        <v>216.68</v>
      </c>
      <c r="E59" s="21">
        <v>216.68</v>
      </c>
      <c r="F59" s="21">
        <v>516.67999999999995</v>
      </c>
      <c r="G59" s="21">
        <v>216.68</v>
      </c>
      <c r="H59" s="21">
        <v>216.68</v>
      </c>
      <c r="I59" s="21">
        <v>216.68</v>
      </c>
      <c r="J59" s="21">
        <v>565.5</v>
      </c>
      <c r="K59" s="21">
        <v>565.5</v>
      </c>
      <c r="L59" s="21">
        <v>565.5</v>
      </c>
      <c r="M59" s="21">
        <v>565.5</v>
      </c>
      <c r="N59" s="21">
        <v>4295.4399999999996</v>
      </c>
      <c r="R59" s="18" t="s">
        <v>1</v>
      </c>
      <c r="T59" s="19">
        <v>5</v>
      </c>
      <c r="U59" s="19">
        <v>122</v>
      </c>
      <c r="V59" s="20">
        <f t="shared" si="32"/>
        <v>-216.68</v>
      </c>
      <c r="W59" s="20">
        <f t="shared" si="33"/>
        <v>-216.68</v>
      </c>
      <c r="X59" s="20">
        <f t="shared" si="34"/>
        <v>-216.68</v>
      </c>
      <c r="Y59" s="20">
        <f t="shared" si="35"/>
        <v>-216.68</v>
      </c>
      <c r="Z59" s="20">
        <f t="shared" si="36"/>
        <v>-516.67999999999995</v>
      </c>
      <c r="AA59" s="20">
        <f t="shared" si="37"/>
        <v>-216.68</v>
      </c>
      <c r="AB59" s="20">
        <f t="shared" si="38"/>
        <v>-216.68</v>
      </c>
      <c r="AC59" s="20">
        <f t="shared" si="39"/>
        <v>-216.68</v>
      </c>
      <c r="AD59" s="20">
        <f t="shared" si="40"/>
        <v>-565.5</v>
      </c>
      <c r="AE59" s="20">
        <f t="shared" si="41"/>
        <v>-565.5</v>
      </c>
      <c r="AF59" s="20">
        <f t="shared" si="42"/>
        <v>-565.5</v>
      </c>
      <c r="AG59" s="20">
        <f t="shared" si="43"/>
        <v>-565.5</v>
      </c>
      <c r="AH59" s="20">
        <f t="shared" si="44"/>
        <v>-4295.4399999999996</v>
      </c>
    </row>
    <row r="60" spans="1:34" x14ac:dyDescent="0.25">
      <c r="A60" s="24" t="s">
        <v>76</v>
      </c>
      <c r="B60" s="21">
        <v>0</v>
      </c>
      <c r="C60" s="21">
        <v>0</v>
      </c>
      <c r="D60" s="21">
        <v>0</v>
      </c>
      <c r="E60" s="21">
        <v>0</v>
      </c>
      <c r="F60" s="21">
        <v>0</v>
      </c>
      <c r="G60" s="21">
        <v>0</v>
      </c>
      <c r="H60" s="21">
        <v>217</v>
      </c>
      <c r="I60" s="21">
        <v>63</v>
      </c>
      <c r="J60" s="21">
        <v>0</v>
      </c>
      <c r="K60" s="21">
        <v>0</v>
      </c>
      <c r="L60" s="21">
        <v>0</v>
      </c>
      <c r="M60" s="21">
        <v>0</v>
      </c>
      <c r="N60" s="21">
        <v>280</v>
      </c>
      <c r="R60" s="18" t="s">
        <v>1</v>
      </c>
      <c r="T60" s="19">
        <v>5</v>
      </c>
      <c r="U60" s="19">
        <v>122</v>
      </c>
      <c r="V60" s="20">
        <f t="shared" si="32"/>
        <v>0</v>
      </c>
      <c r="W60" s="20">
        <f t="shared" si="33"/>
        <v>0</v>
      </c>
      <c r="X60" s="20">
        <f t="shared" si="34"/>
        <v>0</v>
      </c>
      <c r="Y60" s="20">
        <f t="shared" si="35"/>
        <v>0</v>
      </c>
      <c r="Z60" s="20">
        <f t="shared" si="36"/>
        <v>0</v>
      </c>
      <c r="AA60" s="20">
        <f t="shared" si="37"/>
        <v>0</v>
      </c>
      <c r="AB60" s="20">
        <f t="shared" si="38"/>
        <v>-217</v>
      </c>
      <c r="AC60" s="20">
        <f t="shared" si="39"/>
        <v>-63</v>
      </c>
      <c r="AD60" s="20">
        <f t="shared" si="40"/>
        <v>0</v>
      </c>
      <c r="AE60" s="20">
        <f t="shared" si="41"/>
        <v>0</v>
      </c>
      <c r="AF60" s="20">
        <f t="shared" si="42"/>
        <v>0</v>
      </c>
      <c r="AG60" s="20">
        <f t="shared" si="43"/>
        <v>0</v>
      </c>
      <c r="AH60" s="20">
        <f t="shared" si="44"/>
        <v>-280</v>
      </c>
    </row>
    <row r="61" spans="1:34" x14ac:dyDescent="0.25">
      <c r="A61" s="24" t="s">
        <v>77</v>
      </c>
      <c r="B61" s="21">
        <v>126.03</v>
      </c>
      <c r="C61" s="21">
        <v>94.85</v>
      </c>
      <c r="D61" s="21">
        <v>147.47999999999999</v>
      </c>
      <c r="E61" s="21">
        <v>147.47999999999999</v>
      </c>
      <c r="F61" s="21">
        <v>94.85</v>
      </c>
      <c r="G61" s="21">
        <v>93.99</v>
      </c>
      <c r="H61" s="21">
        <v>88.99</v>
      </c>
      <c r="I61" s="21">
        <v>116.7</v>
      </c>
      <c r="J61" s="21">
        <v>119.7</v>
      </c>
      <c r="K61" s="21">
        <v>119.7</v>
      </c>
      <c r="L61" s="21">
        <v>119.7</v>
      </c>
      <c r="M61" s="21">
        <v>120.57</v>
      </c>
      <c r="N61" s="21">
        <v>1390.04</v>
      </c>
      <c r="R61" s="18" t="s">
        <v>1</v>
      </c>
      <c r="T61" s="19">
        <v>5</v>
      </c>
      <c r="U61" s="19">
        <v>122</v>
      </c>
      <c r="V61" s="20">
        <f t="shared" si="32"/>
        <v>-126.03</v>
      </c>
      <c r="W61" s="20">
        <f t="shared" si="33"/>
        <v>-94.85</v>
      </c>
      <c r="X61" s="20">
        <f t="shared" si="34"/>
        <v>-147.47999999999999</v>
      </c>
      <c r="Y61" s="20">
        <f t="shared" si="35"/>
        <v>-147.47999999999999</v>
      </c>
      <c r="Z61" s="20">
        <f t="shared" si="36"/>
        <v>-94.85</v>
      </c>
      <c r="AA61" s="20">
        <f t="shared" si="37"/>
        <v>-93.99</v>
      </c>
      <c r="AB61" s="20">
        <f t="shared" si="38"/>
        <v>-88.99</v>
      </c>
      <c r="AC61" s="20">
        <f t="shared" si="39"/>
        <v>-116.7</v>
      </c>
      <c r="AD61" s="20">
        <f t="shared" si="40"/>
        <v>-119.7</v>
      </c>
      <c r="AE61" s="20">
        <f t="shared" si="41"/>
        <v>-119.7</v>
      </c>
      <c r="AF61" s="20">
        <f t="shared" si="42"/>
        <v>-119.7</v>
      </c>
      <c r="AG61" s="20">
        <f t="shared" si="43"/>
        <v>-120.57</v>
      </c>
      <c r="AH61" s="20">
        <f t="shared" si="44"/>
        <v>-1390.04</v>
      </c>
    </row>
    <row r="62" spans="1:34" x14ac:dyDescent="0.25">
      <c r="A62" s="24" t="s">
        <v>78</v>
      </c>
      <c r="B62" s="21">
        <v>133.99</v>
      </c>
      <c r="C62" s="21">
        <v>165.17</v>
      </c>
      <c r="D62" s="21">
        <v>112</v>
      </c>
      <c r="E62" s="21">
        <v>112</v>
      </c>
      <c r="F62" s="21">
        <v>164.68</v>
      </c>
      <c r="G62" s="21">
        <v>167.81</v>
      </c>
      <c r="H62" s="21">
        <v>165.53</v>
      </c>
      <c r="I62" s="21">
        <v>139.71</v>
      </c>
      <c r="J62" s="21">
        <v>136.84</v>
      </c>
      <c r="K62" s="21">
        <v>136.84</v>
      </c>
      <c r="L62" s="21">
        <v>136.84</v>
      </c>
      <c r="M62" s="21">
        <v>137.55000000000001</v>
      </c>
      <c r="N62" s="21">
        <v>1708.96</v>
      </c>
      <c r="R62" s="18" t="s">
        <v>1</v>
      </c>
      <c r="T62" s="19">
        <v>5</v>
      </c>
      <c r="U62" s="19">
        <v>122</v>
      </c>
      <c r="V62" s="20">
        <f t="shared" si="32"/>
        <v>-133.99</v>
      </c>
      <c r="W62" s="20">
        <f t="shared" si="33"/>
        <v>-165.17</v>
      </c>
      <c r="X62" s="20">
        <f t="shared" si="34"/>
        <v>-112</v>
      </c>
      <c r="Y62" s="20">
        <f t="shared" si="35"/>
        <v>-112</v>
      </c>
      <c r="Z62" s="20">
        <f t="shared" si="36"/>
        <v>-164.68</v>
      </c>
      <c r="AA62" s="20">
        <f t="shared" si="37"/>
        <v>-167.81</v>
      </c>
      <c r="AB62" s="20">
        <f t="shared" si="38"/>
        <v>-165.53</v>
      </c>
      <c r="AC62" s="20">
        <f t="shared" si="39"/>
        <v>-139.71</v>
      </c>
      <c r="AD62" s="20">
        <f t="shared" si="40"/>
        <v>-136.84</v>
      </c>
      <c r="AE62" s="20">
        <f t="shared" si="41"/>
        <v>-136.84</v>
      </c>
      <c r="AF62" s="20">
        <f t="shared" si="42"/>
        <v>-136.84</v>
      </c>
      <c r="AG62" s="20">
        <f t="shared" si="43"/>
        <v>-137.55000000000001</v>
      </c>
      <c r="AH62" s="20">
        <f t="shared" si="44"/>
        <v>-1708.96</v>
      </c>
    </row>
    <row r="63" spans="1:34" x14ac:dyDescent="0.25">
      <c r="A63" s="24" t="s">
        <v>79</v>
      </c>
      <c r="B63" s="21">
        <v>447.33</v>
      </c>
      <c r="C63" s="21">
        <v>467.44</v>
      </c>
      <c r="D63" s="21"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492.44</v>
      </c>
      <c r="L63" s="21">
        <v>0</v>
      </c>
      <c r="M63" s="21">
        <v>490.44</v>
      </c>
      <c r="N63" s="21">
        <v>1897.65</v>
      </c>
      <c r="R63" s="18" t="s">
        <v>1</v>
      </c>
      <c r="T63" s="19">
        <v>5</v>
      </c>
      <c r="U63" s="19">
        <v>122</v>
      </c>
      <c r="V63" s="20">
        <f t="shared" si="32"/>
        <v>-447.33</v>
      </c>
      <c r="W63" s="20">
        <f t="shared" si="33"/>
        <v>-467.44</v>
      </c>
      <c r="X63" s="20">
        <f t="shared" si="34"/>
        <v>0</v>
      </c>
      <c r="Y63" s="20">
        <f t="shared" si="35"/>
        <v>0</v>
      </c>
      <c r="Z63" s="20">
        <f t="shared" si="36"/>
        <v>0</v>
      </c>
      <c r="AA63" s="20">
        <f t="shared" si="37"/>
        <v>0</v>
      </c>
      <c r="AB63" s="20">
        <f t="shared" si="38"/>
        <v>0</v>
      </c>
      <c r="AC63" s="20">
        <f t="shared" si="39"/>
        <v>0</v>
      </c>
      <c r="AD63" s="20">
        <f t="shared" si="40"/>
        <v>0</v>
      </c>
      <c r="AE63" s="20">
        <f t="shared" si="41"/>
        <v>-492.44</v>
      </c>
      <c r="AF63" s="20">
        <f t="shared" si="42"/>
        <v>0</v>
      </c>
      <c r="AG63" s="20">
        <f t="shared" si="43"/>
        <v>-490.44</v>
      </c>
      <c r="AH63" s="20">
        <f t="shared" si="44"/>
        <v>-1897.65</v>
      </c>
    </row>
    <row r="64" spans="1:34" x14ac:dyDescent="0.25">
      <c r="A64" s="24" t="s">
        <v>80</v>
      </c>
      <c r="B64" s="21">
        <v>378.5</v>
      </c>
      <c r="C64" s="21">
        <v>382</v>
      </c>
      <c r="D64" s="21">
        <v>277.5</v>
      </c>
      <c r="E64" s="21">
        <v>246</v>
      </c>
      <c r="F64" s="21">
        <v>690.5</v>
      </c>
      <c r="G64" s="21">
        <v>549.25</v>
      </c>
      <c r="H64" s="21">
        <v>557</v>
      </c>
      <c r="I64" s="21">
        <v>460</v>
      </c>
      <c r="J64" s="21">
        <v>443</v>
      </c>
      <c r="K64" s="21">
        <v>220.25</v>
      </c>
      <c r="L64" s="21">
        <v>377.5</v>
      </c>
      <c r="M64" s="21">
        <v>303</v>
      </c>
      <c r="N64" s="21">
        <v>4884.5</v>
      </c>
      <c r="R64" s="18" t="s">
        <v>1</v>
      </c>
      <c r="T64" s="19">
        <v>5</v>
      </c>
      <c r="U64" s="19">
        <v>122</v>
      </c>
      <c r="V64" s="20">
        <f t="shared" si="32"/>
        <v>-378.5</v>
      </c>
      <c r="W64" s="20">
        <f t="shared" si="33"/>
        <v>-382</v>
      </c>
      <c r="X64" s="20">
        <f t="shared" si="34"/>
        <v>-277.5</v>
      </c>
      <c r="Y64" s="20">
        <f t="shared" si="35"/>
        <v>-246</v>
      </c>
      <c r="Z64" s="20">
        <f t="shared" si="36"/>
        <v>-690.5</v>
      </c>
      <c r="AA64" s="20">
        <f t="shared" si="37"/>
        <v>-549.25</v>
      </c>
      <c r="AB64" s="20">
        <f t="shared" si="38"/>
        <v>-557</v>
      </c>
      <c r="AC64" s="20">
        <f t="shared" si="39"/>
        <v>-460</v>
      </c>
      <c r="AD64" s="20">
        <f t="shared" si="40"/>
        <v>-443</v>
      </c>
      <c r="AE64" s="20">
        <f t="shared" si="41"/>
        <v>-220.25</v>
      </c>
      <c r="AF64" s="20">
        <f t="shared" si="42"/>
        <v>-377.5</v>
      </c>
      <c r="AG64" s="20">
        <f t="shared" si="43"/>
        <v>-303</v>
      </c>
      <c r="AH64" s="20">
        <f t="shared" si="44"/>
        <v>-4884.5</v>
      </c>
    </row>
    <row r="65" spans="1:34" x14ac:dyDescent="0.25">
      <c r="A65" s="24" t="s">
        <v>81</v>
      </c>
      <c r="B65" s="21">
        <v>990</v>
      </c>
      <c r="C65" s="21">
        <v>866</v>
      </c>
      <c r="D65" s="21">
        <v>1532</v>
      </c>
      <c r="E65" s="21">
        <v>501</v>
      </c>
      <c r="F65" s="21">
        <v>1767.75</v>
      </c>
      <c r="G65" s="21">
        <v>526</v>
      </c>
      <c r="H65" s="21">
        <v>549</v>
      </c>
      <c r="I65" s="21">
        <v>608</v>
      </c>
      <c r="J65" s="21">
        <v>959</v>
      </c>
      <c r="K65" s="21">
        <v>193</v>
      </c>
      <c r="L65" s="21">
        <v>384</v>
      </c>
      <c r="M65" s="21">
        <v>859</v>
      </c>
      <c r="N65" s="21">
        <v>9734.75</v>
      </c>
      <c r="R65" s="18" t="s">
        <v>1</v>
      </c>
      <c r="T65" s="19">
        <v>5</v>
      </c>
      <c r="U65" s="19">
        <v>122</v>
      </c>
      <c r="V65" s="20">
        <f t="shared" si="32"/>
        <v>-990</v>
      </c>
      <c r="W65" s="20">
        <f t="shared" si="33"/>
        <v>-866</v>
      </c>
      <c r="X65" s="20">
        <f t="shared" si="34"/>
        <v>-1532</v>
      </c>
      <c r="Y65" s="20">
        <f t="shared" si="35"/>
        <v>-501</v>
      </c>
      <c r="Z65" s="20">
        <f t="shared" si="36"/>
        <v>-1767.75</v>
      </c>
      <c r="AA65" s="20">
        <f t="shared" si="37"/>
        <v>-526</v>
      </c>
      <c r="AB65" s="20">
        <f t="shared" si="38"/>
        <v>-549</v>
      </c>
      <c r="AC65" s="20">
        <f t="shared" si="39"/>
        <v>-608</v>
      </c>
      <c r="AD65" s="20">
        <f t="shared" si="40"/>
        <v>-959</v>
      </c>
      <c r="AE65" s="20">
        <f t="shared" si="41"/>
        <v>-193</v>
      </c>
      <c r="AF65" s="20">
        <f t="shared" si="42"/>
        <v>-384</v>
      </c>
      <c r="AG65" s="20">
        <f t="shared" si="43"/>
        <v>-859</v>
      </c>
      <c r="AH65" s="20">
        <f t="shared" si="44"/>
        <v>-9734.75</v>
      </c>
    </row>
    <row r="66" spans="1:34" x14ac:dyDescent="0.25">
      <c r="A66" s="24" t="s">
        <v>82</v>
      </c>
      <c r="B66" s="21">
        <v>0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4.55</v>
      </c>
      <c r="L66" s="21">
        <v>0</v>
      </c>
      <c r="M66" s="21">
        <v>0</v>
      </c>
      <c r="N66" s="21">
        <v>4.55</v>
      </c>
      <c r="R66" s="18" t="s">
        <v>1</v>
      </c>
      <c r="T66" s="19">
        <v>5</v>
      </c>
      <c r="U66" s="19">
        <v>122</v>
      </c>
      <c r="V66" s="20">
        <f t="shared" si="32"/>
        <v>0</v>
      </c>
      <c r="W66" s="20">
        <f t="shared" si="33"/>
        <v>0</v>
      </c>
      <c r="X66" s="20">
        <f t="shared" si="34"/>
        <v>0</v>
      </c>
      <c r="Y66" s="20">
        <f t="shared" si="35"/>
        <v>0</v>
      </c>
      <c r="Z66" s="20">
        <f t="shared" si="36"/>
        <v>0</v>
      </c>
      <c r="AA66" s="20">
        <f t="shared" si="37"/>
        <v>0</v>
      </c>
      <c r="AB66" s="20">
        <f t="shared" si="38"/>
        <v>0</v>
      </c>
      <c r="AC66" s="20">
        <f t="shared" si="39"/>
        <v>0</v>
      </c>
      <c r="AD66" s="20">
        <f t="shared" si="40"/>
        <v>0</v>
      </c>
      <c r="AE66" s="20">
        <f t="shared" si="41"/>
        <v>-4.55</v>
      </c>
      <c r="AF66" s="20">
        <f t="shared" si="42"/>
        <v>0</v>
      </c>
      <c r="AG66" s="20">
        <f t="shared" si="43"/>
        <v>0</v>
      </c>
      <c r="AH66" s="20">
        <f t="shared" si="44"/>
        <v>-4.55</v>
      </c>
    </row>
    <row r="67" spans="1:34" x14ac:dyDescent="0.25">
      <c r="A67" s="24" t="s">
        <v>83</v>
      </c>
      <c r="B67" s="21">
        <v>122</v>
      </c>
      <c r="C67" s="21">
        <v>122</v>
      </c>
      <c r="D67" s="21">
        <v>122</v>
      </c>
      <c r="E67" s="21">
        <v>178.15</v>
      </c>
      <c r="F67" s="21">
        <v>122</v>
      </c>
      <c r="G67" s="21">
        <v>122</v>
      </c>
      <c r="H67" s="21">
        <v>122</v>
      </c>
      <c r="I67" s="21">
        <v>122</v>
      </c>
      <c r="J67" s="21">
        <v>122</v>
      </c>
      <c r="K67" s="21">
        <v>122</v>
      </c>
      <c r="L67" s="21">
        <v>122</v>
      </c>
      <c r="M67" s="21">
        <v>140.30000000000001</v>
      </c>
      <c r="N67" s="21">
        <v>1538.45</v>
      </c>
      <c r="R67" s="18" t="s">
        <v>1</v>
      </c>
      <c r="T67" s="19">
        <v>5</v>
      </c>
      <c r="U67" s="19">
        <v>122</v>
      </c>
      <c r="V67" s="20">
        <f t="shared" si="32"/>
        <v>-122</v>
      </c>
      <c r="W67" s="20">
        <f t="shared" si="33"/>
        <v>-122</v>
      </c>
      <c r="X67" s="20">
        <f t="shared" si="34"/>
        <v>-122</v>
      </c>
      <c r="Y67" s="20">
        <f t="shared" si="35"/>
        <v>-178.15</v>
      </c>
      <c r="Z67" s="20">
        <f t="shared" si="36"/>
        <v>-122</v>
      </c>
      <c r="AA67" s="20">
        <f t="shared" si="37"/>
        <v>-122</v>
      </c>
      <c r="AB67" s="20">
        <f t="shared" si="38"/>
        <v>-122</v>
      </c>
      <c r="AC67" s="20">
        <f t="shared" si="39"/>
        <v>-122</v>
      </c>
      <c r="AD67" s="20">
        <f t="shared" si="40"/>
        <v>-122</v>
      </c>
      <c r="AE67" s="20">
        <f t="shared" si="41"/>
        <v>-122</v>
      </c>
      <c r="AF67" s="20">
        <f t="shared" si="42"/>
        <v>-122</v>
      </c>
      <c r="AG67" s="20">
        <f t="shared" si="43"/>
        <v>-140.30000000000001</v>
      </c>
      <c r="AH67" s="20">
        <f t="shared" si="44"/>
        <v>-1538.45</v>
      </c>
    </row>
    <row r="68" spans="1:34" x14ac:dyDescent="0.25">
      <c r="A68" s="24" t="s">
        <v>84</v>
      </c>
      <c r="B68" s="21">
        <v>82.21</v>
      </c>
      <c r="C68" s="21">
        <v>165.21</v>
      </c>
      <c r="D68" s="21">
        <v>82.21</v>
      </c>
      <c r="E68" s="21">
        <v>82.21</v>
      </c>
      <c r="F68" s="21">
        <v>82.21</v>
      </c>
      <c r="G68" s="21">
        <v>82.21</v>
      </c>
      <c r="H68" s="21">
        <v>82.21</v>
      </c>
      <c r="I68" s="21">
        <v>82.21</v>
      </c>
      <c r="J68" s="21">
        <v>82.21</v>
      </c>
      <c r="K68" s="21">
        <v>82.21</v>
      </c>
      <c r="L68" s="21">
        <v>82.21</v>
      </c>
      <c r="M68" s="21">
        <v>82.21</v>
      </c>
      <c r="N68" s="21">
        <v>1069.52</v>
      </c>
      <c r="R68" s="18" t="s">
        <v>1</v>
      </c>
      <c r="T68" s="19">
        <v>5</v>
      </c>
      <c r="U68" s="19">
        <v>122</v>
      </c>
      <c r="V68" s="20">
        <f t="shared" si="32"/>
        <v>-82.21</v>
      </c>
      <c r="W68" s="20">
        <f t="shared" si="33"/>
        <v>-165.21</v>
      </c>
      <c r="X68" s="20">
        <f t="shared" si="34"/>
        <v>-82.21</v>
      </c>
      <c r="Y68" s="20">
        <f t="shared" si="35"/>
        <v>-82.21</v>
      </c>
      <c r="Z68" s="20">
        <f t="shared" si="36"/>
        <v>-82.21</v>
      </c>
      <c r="AA68" s="20">
        <f t="shared" si="37"/>
        <v>-82.21</v>
      </c>
      <c r="AB68" s="20">
        <f t="shared" si="38"/>
        <v>-82.21</v>
      </c>
      <c r="AC68" s="20">
        <f t="shared" si="39"/>
        <v>-82.21</v>
      </c>
      <c r="AD68" s="20">
        <f t="shared" si="40"/>
        <v>-82.21</v>
      </c>
      <c r="AE68" s="20">
        <f t="shared" si="41"/>
        <v>-82.21</v>
      </c>
      <c r="AF68" s="20">
        <f t="shared" si="42"/>
        <v>-82.21</v>
      </c>
      <c r="AG68" s="20">
        <f t="shared" si="43"/>
        <v>-82.21</v>
      </c>
      <c r="AH68" s="20">
        <f t="shared" si="44"/>
        <v>-1069.52</v>
      </c>
    </row>
    <row r="69" spans="1:34" x14ac:dyDescent="0.25">
      <c r="A69" s="24" t="s">
        <v>85</v>
      </c>
      <c r="B69" s="21">
        <v>0</v>
      </c>
      <c r="C69" s="21">
        <v>0</v>
      </c>
      <c r="D69" s="21">
        <v>0</v>
      </c>
      <c r="E69" s="21">
        <v>0</v>
      </c>
      <c r="F69" s="21">
        <v>41.75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41.75</v>
      </c>
      <c r="R69" s="18" t="s">
        <v>1</v>
      </c>
      <c r="T69" s="19">
        <v>5</v>
      </c>
      <c r="U69" s="19">
        <v>122</v>
      </c>
      <c r="V69" s="20">
        <f t="shared" si="32"/>
        <v>0</v>
      </c>
      <c r="W69" s="20">
        <f t="shared" si="33"/>
        <v>0</v>
      </c>
      <c r="X69" s="20">
        <f t="shared" si="34"/>
        <v>0</v>
      </c>
      <c r="Y69" s="20">
        <f t="shared" si="35"/>
        <v>0</v>
      </c>
      <c r="Z69" s="20">
        <f t="shared" si="36"/>
        <v>-41.75</v>
      </c>
      <c r="AA69" s="20">
        <f t="shared" si="37"/>
        <v>0</v>
      </c>
      <c r="AB69" s="20">
        <f t="shared" si="38"/>
        <v>0</v>
      </c>
      <c r="AC69" s="20">
        <f t="shared" si="39"/>
        <v>0</v>
      </c>
      <c r="AD69" s="20">
        <f t="shared" si="40"/>
        <v>0</v>
      </c>
      <c r="AE69" s="20">
        <f t="shared" si="41"/>
        <v>0</v>
      </c>
      <c r="AF69" s="20">
        <f t="shared" si="42"/>
        <v>0</v>
      </c>
      <c r="AG69" s="20">
        <f t="shared" si="43"/>
        <v>0</v>
      </c>
      <c r="AH69" s="20">
        <f t="shared" si="44"/>
        <v>-41.75</v>
      </c>
    </row>
    <row r="70" spans="1:34" x14ac:dyDescent="0.25">
      <c r="A70" s="24" t="s">
        <v>86</v>
      </c>
      <c r="B70" s="21">
        <v>0</v>
      </c>
      <c r="C70" s="21">
        <v>0</v>
      </c>
      <c r="D70" s="21">
        <v>0</v>
      </c>
      <c r="E70" s="21">
        <v>722</v>
      </c>
      <c r="F70" s="21">
        <v>0</v>
      </c>
      <c r="G70" s="21">
        <v>200</v>
      </c>
      <c r="H70" s="21">
        <v>370</v>
      </c>
      <c r="I70" s="21">
        <v>200</v>
      </c>
      <c r="J70" s="21">
        <v>100</v>
      </c>
      <c r="K70" s="21">
        <v>117</v>
      </c>
      <c r="L70" s="21">
        <v>100</v>
      </c>
      <c r="M70" s="21">
        <v>150</v>
      </c>
      <c r="N70" s="21">
        <v>1959</v>
      </c>
      <c r="R70" s="18" t="s">
        <v>1</v>
      </c>
      <c r="T70" s="19">
        <v>5</v>
      </c>
      <c r="U70" s="19">
        <v>122</v>
      </c>
      <c r="V70" s="20">
        <f t="shared" si="32"/>
        <v>0</v>
      </c>
      <c r="W70" s="20">
        <f t="shared" si="33"/>
        <v>0</v>
      </c>
      <c r="X70" s="20">
        <f t="shared" si="34"/>
        <v>0</v>
      </c>
      <c r="Y70" s="20">
        <f t="shared" si="35"/>
        <v>-722</v>
      </c>
      <c r="Z70" s="20">
        <f t="shared" si="36"/>
        <v>0</v>
      </c>
      <c r="AA70" s="20">
        <f t="shared" si="37"/>
        <v>-200</v>
      </c>
      <c r="AB70" s="20">
        <f t="shared" si="38"/>
        <v>-370</v>
      </c>
      <c r="AC70" s="20">
        <f t="shared" si="39"/>
        <v>-200</v>
      </c>
      <c r="AD70" s="20">
        <f t="shared" si="40"/>
        <v>-100</v>
      </c>
      <c r="AE70" s="20">
        <f t="shared" si="41"/>
        <v>-117</v>
      </c>
      <c r="AF70" s="20">
        <f t="shared" si="42"/>
        <v>-100</v>
      </c>
      <c r="AG70" s="20">
        <f t="shared" si="43"/>
        <v>-150</v>
      </c>
      <c r="AH70" s="20">
        <f t="shared" si="44"/>
        <v>-1959</v>
      </c>
    </row>
    <row r="71" spans="1:34" x14ac:dyDescent="0.25">
      <c r="A71" s="24" t="s">
        <v>87</v>
      </c>
      <c r="B71" s="21">
        <v>0</v>
      </c>
      <c r="C71" s="21">
        <v>0</v>
      </c>
      <c r="D71" s="21">
        <v>-165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-165</v>
      </c>
      <c r="R71" s="18" t="s">
        <v>1</v>
      </c>
      <c r="T71" s="19">
        <v>5</v>
      </c>
      <c r="U71" s="19">
        <v>122</v>
      </c>
      <c r="V71" s="20">
        <f t="shared" si="32"/>
        <v>0</v>
      </c>
      <c r="W71" s="20">
        <f t="shared" si="33"/>
        <v>0</v>
      </c>
      <c r="X71" s="20">
        <f t="shared" si="34"/>
        <v>165</v>
      </c>
      <c r="Y71" s="20">
        <f t="shared" si="35"/>
        <v>0</v>
      </c>
      <c r="Z71" s="20">
        <f t="shared" si="36"/>
        <v>0</v>
      </c>
      <c r="AA71" s="20">
        <f t="shared" si="37"/>
        <v>0</v>
      </c>
      <c r="AB71" s="20">
        <f t="shared" si="38"/>
        <v>0</v>
      </c>
      <c r="AC71" s="20">
        <f t="shared" si="39"/>
        <v>0</v>
      </c>
      <c r="AD71" s="20">
        <f t="shared" si="40"/>
        <v>0</v>
      </c>
      <c r="AE71" s="20">
        <f t="shared" si="41"/>
        <v>0</v>
      </c>
      <c r="AF71" s="20">
        <f t="shared" si="42"/>
        <v>0</v>
      </c>
      <c r="AG71" s="20">
        <f t="shared" si="43"/>
        <v>0</v>
      </c>
      <c r="AH71" s="20">
        <f t="shared" si="44"/>
        <v>165</v>
      </c>
    </row>
    <row r="72" spans="1:34" x14ac:dyDescent="0.25">
      <c r="A72" s="24" t="s">
        <v>88</v>
      </c>
      <c r="B72" s="21">
        <v>29.23</v>
      </c>
      <c r="C72" s="21">
        <v>30.08</v>
      </c>
      <c r="D72" s="21">
        <v>65.180000000000007</v>
      </c>
      <c r="E72" s="21">
        <v>30.73</v>
      </c>
      <c r="F72" s="21">
        <v>58.19</v>
      </c>
      <c r="G72" s="21">
        <v>55.13</v>
      </c>
      <c r="H72" s="21">
        <v>32.28</v>
      </c>
      <c r="I72" s="21">
        <v>30.13</v>
      </c>
      <c r="J72" s="21">
        <v>27.43</v>
      </c>
      <c r="K72" s="21">
        <v>0</v>
      </c>
      <c r="L72" s="21">
        <v>41.69</v>
      </c>
      <c r="M72" s="21">
        <v>58.58</v>
      </c>
      <c r="N72" s="21">
        <v>458.65</v>
      </c>
      <c r="R72" s="18" t="s">
        <v>1</v>
      </c>
      <c r="T72" s="19">
        <v>5</v>
      </c>
      <c r="U72" s="19">
        <v>122</v>
      </c>
      <c r="V72" s="20">
        <f t="shared" si="32"/>
        <v>-29.23</v>
      </c>
      <c r="W72" s="20">
        <f t="shared" si="33"/>
        <v>-30.08</v>
      </c>
      <c r="X72" s="20">
        <f t="shared" si="34"/>
        <v>-65.180000000000007</v>
      </c>
      <c r="Y72" s="20">
        <f t="shared" si="35"/>
        <v>-30.73</v>
      </c>
      <c r="Z72" s="20">
        <f t="shared" si="36"/>
        <v>-58.19</v>
      </c>
      <c r="AA72" s="20">
        <f t="shared" si="37"/>
        <v>-55.13</v>
      </c>
      <c r="AB72" s="20">
        <f t="shared" si="38"/>
        <v>-32.28</v>
      </c>
      <c r="AC72" s="20">
        <f t="shared" si="39"/>
        <v>-30.13</v>
      </c>
      <c r="AD72" s="20">
        <f t="shared" si="40"/>
        <v>-27.43</v>
      </c>
      <c r="AE72" s="20">
        <f t="shared" si="41"/>
        <v>0</v>
      </c>
      <c r="AF72" s="20">
        <f t="shared" si="42"/>
        <v>-41.69</v>
      </c>
      <c r="AG72" s="20">
        <f t="shared" si="43"/>
        <v>-58.58</v>
      </c>
      <c r="AH72" s="20">
        <f t="shared" si="44"/>
        <v>-458.65</v>
      </c>
    </row>
    <row r="73" spans="1:34" x14ac:dyDescent="0.25">
      <c r="A73" s="16" t="s">
        <v>66</v>
      </c>
      <c r="B73" s="15">
        <f>IF(5 = T73, V73 * -1, V73)</f>
        <v>3406.8700000000003</v>
      </c>
      <c r="C73" s="15">
        <f>IF(5 = T73, W73 * -1, W73)</f>
        <v>3124.4</v>
      </c>
      <c r="D73" s="15">
        <f>IF(5 = T73, X73 * -1, X73)</f>
        <v>3089.2599999999998</v>
      </c>
      <c r="E73" s="15">
        <f>IF(5 = T73, Y73 * -1, Y73)</f>
        <v>3433.01</v>
      </c>
      <c r="F73" s="15">
        <f>IF(5 = T73, Z73 * -1, Z73)</f>
        <v>4567.32</v>
      </c>
      <c r="G73" s="15">
        <f>IF(5 = T73, AA73 * -1, AA73)</f>
        <v>2983.53</v>
      </c>
      <c r="H73" s="15">
        <f>IF(5 = T73, AB73 * -1, AB73)</f>
        <v>3595.6600000000003</v>
      </c>
      <c r="I73" s="15">
        <f>IF(5 = T73, AC73 * -1, AC73)</f>
        <v>2755.38</v>
      </c>
      <c r="J73" s="15">
        <f>IF(5 = T73, AD73 * -1, AD73)</f>
        <v>3176.0899999999997</v>
      </c>
      <c r="K73" s="15">
        <f>IF(5 = T73, AE73 * -1, AE73)</f>
        <v>4308.03</v>
      </c>
      <c r="L73" s="15">
        <f>IF(5 = T73, AF73 * -1, AF73)</f>
        <v>2505.79</v>
      </c>
      <c r="M73" s="15">
        <f>IF(5 = T73, AG73 * -1, AG73)</f>
        <v>3639.26</v>
      </c>
      <c r="N73" s="15">
        <f>IF(5 = T73, AH73 * -1, AH73)</f>
        <v>40584.6</v>
      </c>
      <c r="R73" s="12" t="str">
        <f>R72</f>
        <v>Duo Apartments</v>
      </c>
      <c r="S73" s="12">
        <f>S72</f>
        <v>0</v>
      </c>
      <c r="T73" s="13">
        <v>5</v>
      </c>
      <c r="U73" s="13">
        <f>U72</f>
        <v>122</v>
      </c>
      <c r="V73" s="14">
        <f t="shared" ref="V73:AH73" si="45">SUM(V51:V72)</f>
        <v>-3406.8700000000003</v>
      </c>
      <c r="W73" s="14">
        <f t="shared" si="45"/>
        <v>-3124.4</v>
      </c>
      <c r="X73" s="14">
        <f t="shared" si="45"/>
        <v>-3089.2599999999998</v>
      </c>
      <c r="Y73" s="14">
        <f t="shared" si="45"/>
        <v>-3433.01</v>
      </c>
      <c r="Z73" s="14">
        <f t="shared" si="45"/>
        <v>-4567.32</v>
      </c>
      <c r="AA73" s="14">
        <f t="shared" si="45"/>
        <v>-2983.53</v>
      </c>
      <c r="AB73" s="14">
        <f t="shared" si="45"/>
        <v>-3595.6600000000003</v>
      </c>
      <c r="AC73" s="14">
        <f t="shared" si="45"/>
        <v>-2755.38</v>
      </c>
      <c r="AD73" s="14">
        <f t="shared" si="45"/>
        <v>-3176.0899999999997</v>
      </c>
      <c r="AE73" s="14">
        <f t="shared" si="45"/>
        <v>-4308.03</v>
      </c>
      <c r="AF73" s="14">
        <f t="shared" si="45"/>
        <v>-2505.79</v>
      </c>
      <c r="AG73" s="14">
        <f t="shared" si="45"/>
        <v>-3639.26</v>
      </c>
      <c r="AH73" s="14">
        <f t="shared" si="45"/>
        <v>-40584.6</v>
      </c>
    </row>
    <row r="75" spans="1:34" x14ac:dyDescent="0.25">
      <c r="A75" s="22" t="s">
        <v>89</v>
      </c>
    </row>
    <row r="76" spans="1:34" x14ac:dyDescent="0.25">
      <c r="A76" s="24" t="s">
        <v>90</v>
      </c>
      <c r="B76" s="21">
        <v>3500</v>
      </c>
      <c r="C76" s="21">
        <v>3500</v>
      </c>
      <c r="D76" s="21">
        <v>3500</v>
      </c>
      <c r="E76" s="21">
        <v>3500</v>
      </c>
      <c r="F76" s="21">
        <v>3500</v>
      </c>
      <c r="G76" s="21">
        <v>3500</v>
      </c>
      <c r="H76" s="21">
        <v>3500</v>
      </c>
      <c r="I76" s="21">
        <v>3500</v>
      </c>
      <c r="J76" s="21">
        <v>3500</v>
      </c>
      <c r="K76" s="21">
        <v>3500</v>
      </c>
      <c r="L76" s="21">
        <v>3949.8</v>
      </c>
      <c r="M76" s="21">
        <v>3500</v>
      </c>
      <c r="N76" s="21">
        <v>42449.8</v>
      </c>
      <c r="R76" s="18" t="s">
        <v>1</v>
      </c>
      <c r="T76" s="19">
        <v>5</v>
      </c>
      <c r="U76" s="19">
        <v>122</v>
      </c>
      <c r="V76" s="20">
        <f>IF(5 = T76, B76 * -1, B76)</f>
        <v>-3500</v>
      </c>
      <c r="W76" s="20">
        <f>IF(5 = T76, C76 * -1, C76)</f>
        <v>-3500</v>
      </c>
      <c r="X76" s="20">
        <f>IF(5 = T76, D76 * -1, D76)</f>
        <v>-3500</v>
      </c>
      <c r="Y76" s="20">
        <f>IF(5 = T76, E76 * -1, E76)</f>
        <v>-3500</v>
      </c>
      <c r="Z76" s="20">
        <f>IF(5 = T76, F76 * -1, F76)</f>
        <v>-3500</v>
      </c>
      <c r="AA76" s="20">
        <f>IF(5 = T76, G76 * -1, G76)</f>
        <v>-3500</v>
      </c>
      <c r="AB76" s="20">
        <f>IF(5 = T76, H76 * -1, H76)</f>
        <v>-3500</v>
      </c>
      <c r="AC76" s="20">
        <f>IF(5 = T76, I76 * -1, I76)</f>
        <v>-3500</v>
      </c>
      <c r="AD76" s="20">
        <f>IF(5 = T76, J76 * -1, J76)</f>
        <v>-3500</v>
      </c>
      <c r="AE76" s="20">
        <f>IF(5 = T76, K76 * -1, K76)</f>
        <v>-3500</v>
      </c>
      <c r="AF76" s="20">
        <f>IF(5 = T76, L76 * -1, L76)</f>
        <v>-3949.8</v>
      </c>
      <c r="AG76" s="20">
        <f>IF(5 = T76, M76 * -1, M76)</f>
        <v>-3500</v>
      </c>
      <c r="AH76" s="20">
        <f>IF(5 = T76, N76 * -1, N76)</f>
        <v>-42449.8</v>
      </c>
    </row>
    <row r="78" spans="1:34" x14ac:dyDescent="0.25">
      <c r="A78" s="22" t="s">
        <v>91</v>
      </c>
    </row>
    <row r="79" spans="1:34" x14ac:dyDescent="0.25">
      <c r="A79" s="24" t="s">
        <v>92</v>
      </c>
      <c r="B79" s="21">
        <v>1669</v>
      </c>
      <c r="C79" s="21">
        <v>1674.5</v>
      </c>
      <c r="D79" s="21">
        <v>1691</v>
      </c>
      <c r="E79" s="21">
        <v>629</v>
      </c>
      <c r="F79" s="21">
        <v>548</v>
      </c>
      <c r="G79" s="21">
        <v>704.5</v>
      </c>
      <c r="H79" s="21">
        <v>629</v>
      </c>
      <c r="I79" s="21">
        <v>649.82000000000005</v>
      </c>
      <c r="J79" s="21">
        <v>644.82000000000005</v>
      </c>
      <c r="K79" s="21">
        <v>649.82000000000005</v>
      </c>
      <c r="L79" s="21">
        <v>828.32</v>
      </c>
      <c r="M79" s="21">
        <v>633.32000000000005</v>
      </c>
      <c r="N79" s="21">
        <v>10951.1</v>
      </c>
      <c r="R79" s="18" t="s">
        <v>1</v>
      </c>
      <c r="T79" s="19">
        <v>5</v>
      </c>
      <c r="U79" s="19">
        <v>122</v>
      </c>
      <c r="V79" s="20">
        <f t="shared" ref="V79:V86" si="46">IF(5 = T79, B79 * -1, B79)</f>
        <v>-1669</v>
      </c>
      <c r="W79" s="20">
        <f t="shared" ref="W79:W86" si="47">IF(5 = T79, C79 * -1, C79)</f>
        <v>-1674.5</v>
      </c>
      <c r="X79" s="20">
        <f t="shared" ref="X79:X86" si="48">IF(5 = T79, D79 * -1, D79)</f>
        <v>-1691</v>
      </c>
      <c r="Y79" s="20">
        <f t="shared" ref="Y79:Y86" si="49">IF(5 = T79, E79 * -1, E79)</f>
        <v>-629</v>
      </c>
      <c r="Z79" s="20">
        <f t="shared" ref="Z79:Z86" si="50">IF(5 = T79, F79 * -1, F79)</f>
        <v>-548</v>
      </c>
      <c r="AA79" s="20">
        <f t="shared" ref="AA79:AA86" si="51">IF(5 = T79, G79 * -1, G79)</f>
        <v>-704.5</v>
      </c>
      <c r="AB79" s="20">
        <f t="shared" ref="AB79:AB86" si="52">IF(5 = T79, H79 * -1, H79)</f>
        <v>-629</v>
      </c>
      <c r="AC79" s="20">
        <f t="shared" ref="AC79:AC86" si="53">IF(5 = T79, I79 * -1, I79)</f>
        <v>-649.82000000000005</v>
      </c>
      <c r="AD79" s="20">
        <f t="shared" ref="AD79:AD86" si="54">IF(5 = T79, J79 * -1, J79)</f>
        <v>-644.82000000000005</v>
      </c>
      <c r="AE79" s="20">
        <f t="shared" ref="AE79:AE86" si="55">IF(5 = T79, K79 * -1, K79)</f>
        <v>-649.82000000000005</v>
      </c>
      <c r="AF79" s="20">
        <f t="shared" ref="AF79:AF86" si="56">IF(5 = T79, L79 * -1, L79)</f>
        <v>-828.32</v>
      </c>
      <c r="AG79" s="20">
        <f t="shared" ref="AG79:AG86" si="57">IF(5 = T79, M79 * -1, M79)</f>
        <v>-633.32000000000005</v>
      </c>
      <c r="AH79" s="20">
        <f t="shared" ref="AH79:AH86" si="58">IF(5 = T79, N79 * -1, N79)</f>
        <v>-10951.1</v>
      </c>
    </row>
    <row r="80" spans="1:34" x14ac:dyDescent="0.25">
      <c r="A80" s="24" t="s">
        <v>93</v>
      </c>
      <c r="B80" s="21">
        <v>429</v>
      </c>
      <c r="C80" s="21">
        <v>429</v>
      </c>
      <c r="D80" s="21">
        <v>542.23</v>
      </c>
      <c r="E80" s="21">
        <v>429</v>
      </c>
      <c r="F80" s="21">
        <v>0</v>
      </c>
      <c r="G80" s="21">
        <v>858</v>
      </c>
      <c r="H80" s="21">
        <v>429</v>
      </c>
      <c r="I80" s="21">
        <v>429</v>
      </c>
      <c r="J80" s="21">
        <v>429</v>
      </c>
      <c r="K80" s="21">
        <v>429</v>
      </c>
      <c r="L80" s="21">
        <v>429</v>
      </c>
      <c r="M80" s="21">
        <v>429</v>
      </c>
      <c r="N80" s="21">
        <v>5261.23</v>
      </c>
      <c r="R80" s="18" t="s">
        <v>1</v>
      </c>
      <c r="T80" s="19">
        <v>5</v>
      </c>
      <c r="U80" s="19">
        <v>122</v>
      </c>
      <c r="V80" s="20">
        <f t="shared" si="46"/>
        <v>-429</v>
      </c>
      <c r="W80" s="20">
        <f t="shared" si="47"/>
        <v>-429</v>
      </c>
      <c r="X80" s="20">
        <f t="shared" si="48"/>
        <v>-542.23</v>
      </c>
      <c r="Y80" s="20">
        <f t="shared" si="49"/>
        <v>-429</v>
      </c>
      <c r="Z80" s="20">
        <f t="shared" si="50"/>
        <v>0</v>
      </c>
      <c r="AA80" s="20">
        <f t="shared" si="51"/>
        <v>-858</v>
      </c>
      <c r="AB80" s="20">
        <f t="shared" si="52"/>
        <v>-429</v>
      </c>
      <c r="AC80" s="20">
        <f t="shared" si="53"/>
        <v>-429</v>
      </c>
      <c r="AD80" s="20">
        <f t="shared" si="54"/>
        <v>-429</v>
      </c>
      <c r="AE80" s="20">
        <f t="shared" si="55"/>
        <v>-429</v>
      </c>
      <c r="AF80" s="20">
        <f t="shared" si="56"/>
        <v>-429</v>
      </c>
      <c r="AG80" s="20">
        <f t="shared" si="57"/>
        <v>-429</v>
      </c>
      <c r="AH80" s="20">
        <f t="shared" si="58"/>
        <v>-5261.23</v>
      </c>
    </row>
    <row r="81" spans="1:34" x14ac:dyDescent="0.25">
      <c r="A81" s="24" t="s">
        <v>94</v>
      </c>
      <c r="B81" s="21">
        <v>549</v>
      </c>
      <c r="C81" s="21">
        <v>549</v>
      </c>
      <c r="D81" s="21">
        <v>549</v>
      </c>
      <c r="E81" s="21">
        <v>549</v>
      </c>
      <c r="F81" s="21">
        <v>549</v>
      </c>
      <c r="G81" s="21">
        <v>549</v>
      </c>
      <c r="H81" s="21">
        <v>549</v>
      </c>
      <c r="I81" s="21">
        <v>549</v>
      </c>
      <c r="J81" s="21">
        <v>549</v>
      </c>
      <c r="K81" s="21">
        <v>549</v>
      </c>
      <c r="L81" s="21">
        <v>549</v>
      </c>
      <c r="M81" s="21">
        <v>549</v>
      </c>
      <c r="N81" s="21">
        <v>6588</v>
      </c>
      <c r="R81" s="18" t="s">
        <v>1</v>
      </c>
      <c r="T81" s="19">
        <v>5</v>
      </c>
      <c r="U81" s="19">
        <v>122</v>
      </c>
      <c r="V81" s="20">
        <f t="shared" si="46"/>
        <v>-549</v>
      </c>
      <c r="W81" s="20">
        <f t="shared" si="47"/>
        <v>-549</v>
      </c>
      <c r="X81" s="20">
        <f t="shared" si="48"/>
        <v>-549</v>
      </c>
      <c r="Y81" s="20">
        <f t="shared" si="49"/>
        <v>-549</v>
      </c>
      <c r="Z81" s="20">
        <f t="shared" si="50"/>
        <v>-549</v>
      </c>
      <c r="AA81" s="20">
        <f t="shared" si="51"/>
        <v>-549</v>
      </c>
      <c r="AB81" s="20">
        <f t="shared" si="52"/>
        <v>-549</v>
      </c>
      <c r="AC81" s="20">
        <f t="shared" si="53"/>
        <v>-549</v>
      </c>
      <c r="AD81" s="20">
        <f t="shared" si="54"/>
        <v>-549</v>
      </c>
      <c r="AE81" s="20">
        <f t="shared" si="55"/>
        <v>-549</v>
      </c>
      <c r="AF81" s="20">
        <f t="shared" si="56"/>
        <v>-549</v>
      </c>
      <c r="AG81" s="20">
        <f t="shared" si="57"/>
        <v>-549</v>
      </c>
      <c r="AH81" s="20">
        <f t="shared" si="58"/>
        <v>-6588</v>
      </c>
    </row>
    <row r="82" spans="1:34" x14ac:dyDescent="0.25">
      <c r="A82" s="24" t="s">
        <v>95</v>
      </c>
      <c r="B82" s="21">
        <v>0</v>
      </c>
      <c r="C82" s="21">
        <v>0</v>
      </c>
      <c r="D82" s="21">
        <v>0</v>
      </c>
      <c r="E82" s="21">
        <v>0</v>
      </c>
      <c r="F82" s="21">
        <v>839.5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839.5</v>
      </c>
      <c r="R82" s="18" t="s">
        <v>1</v>
      </c>
      <c r="T82" s="19">
        <v>5</v>
      </c>
      <c r="U82" s="19">
        <v>122</v>
      </c>
      <c r="V82" s="20">
        <f t="shared" si="46"/>
        <v>0</v>
      </c>
      <c r="W82" s="20">
        <f t="shared" si="47"/>
        <v>0</v>
      </c>
      <c r="X82" s="20">
        <f t="shared" si="48"/>
        <v>0</v>
      </c>
      <c r="Y82" s="20">
        <f t="shared" si="49"/>
        <v>0</v>
      </c>
      <c r="Z82" s="20">
        <f t="shared" si="50"/>
        <v>-839.5</v>
      </c>
      <c r="AA82" s="20">
        <f t="shared" si="51"/>
        <v>0</v>
      </c>
      <c r="AB82" s="20">
        <f t="shared" si="52"/>
        <v>0</v>
      </c>
      <c r="AC82" s="20">
        <f t="shared" si="53"/>
        <v>0</v>
      </c>
      <c r="AD82" s="20">
        <f t="shared" si="54"/>
        <v>0</v>
      </c>
      <c r="AE82" s="20">
        <f t="shared" si="55"/>
        <v>0</v>
      </c>
      <c r="AF82" s="20">
        <f t="shared" si="56"/>
        <v>0</v>
      </c>
      <c r="AG82" s="20">
        <f t="shared" si="57"/>
        <v>0</v>
      </c>
      <c r="AH82" s="20">
        <f t="shared" si="58"/>
        <v>-839.5</v>
      </c>
    </row>
    <row r="83" spans="1:34" x14ac:dyDescent="0.25">
      <c r="A83" s="24" t="s">
        <v>96</v>
      </c>
      <c r="B83" s="21">
        <v>92.01</v>
      </c>
      <c r="C83" s="21">
        <v>92.01</v>
      </c>
      <c r="D83" s="21">
        <v>92.01</v>
      </c>
      <c r="E83" s="21">
        <v>92.01</v>
      </c>
      <c r="F83" s="21">
        <v>92.01</v>
      </c>
      <c r="G83" s="21">
        <v>92.01</v>
      </c>
      <c r="H83" s="21">
        <v>92.01</v>
      </c>
      <c r="I83" s="21">
        <v>92.01</v>
      </c>
      <c r="J83" s="21">
        <v>92.01</v>
      </c>
      <c r="K83" s="21">
        <v>92.01</v>
      </c>
      <c r="L83" s="21">
        <v>92.01</v>
      </c>
      <c r="M83" s="21">
        <v>92.01</v>
      </c>
      <c r="N83" s="21">
        <v>1104.1199999999999</v>
      </c>
      <c r="R83" s="18" t="s">
        <v>1</v>
      </c>
      <c r="T83" s="19">
        <v>5</v>
      </c>
      <c r="U83" s="19">
        <v>122</v>
      </c>
      <c r="V83" s="20">
        <f t="shared" si="46"/>
        <v>-92.01</v>
      </c>
      <c r="W83" s="20">
        <f t="shared" si="47"/>
        <v>-92.01</v>
      </c>
      <c r="X83" s="20">
        <f t="shared" si="48"/>
        <v>-92.01</v>
      </c>
      <c r="Y83" s="20">
        <f t="shared" si="49"/>
        <v>-92.01</v>
      </c>
      <c r="Z83" s="20">
        <f t="shared" si="50"/>
        <v>-92.01</v>
      </c>
      <c r="AA83" s="20">
        <f t="shared" si="51"/>
        <v>-92.01</v>
      </c>
      <c r="AB83" s="20">
        <f t="shared" si="52"/>
        <v>-92.01</v>
      </c>
      <c r="AC83" s="20">
        <f t="shared" si="53"/>
        <v>-92.01</v>
      </c>
      <c r="AD83" s="20">
        <f t="shared" si="54"/>
        <v>-92.01</v>
      </c>
      <c r="AE83" s="20">
        <f t="shared" si="55"/>
        <v>-92.01</v>
      </c>
      <c r="AF83" s="20">
        <f t="shared" si="56"/>
        <v>-92.01</v>
      </c>
      <c r="AG83" s="20">
        <f t="shared" si="57"/>
        <v>-92.01</v>
      </c>
      <c r="AH83" s="20">
        <f t="shared" si="58"/>
        <v>-1104.1199999999999</v>
      </c>
    </row>
    <row r="84" spans="1:34" x14ac:dyDescent="0.25">
      <c r="A84" s="24" t="s">
        <v>97</v>
      </c>
      <c r="B84" s="21">
        <v>0</v>
      </c>
      <c r="C84" s="21">
        <v>0</v>
      </c>
      <c r="D84" s="21">
        <v>0</v>
      </c>
      <c r="E84" s="21">
        <v>0</v>
      </c>
      <c r="F84" s="21">
        <v>100.94</v>
      </c>
      <c r="G84" s="21">
        <v>0</v>
      </c>
      <c r="H84" s="21">
        <v>0</v>
      </c>
      <c r="I84" s="21">
        <v>0</v>
      </c>
      <c r="J84" s="21">
        <v>311.94</v>
      </c>
      <c r="K84" s="21">
        <v>484.27</v>
      </c>
      <c r="L84" s="21">
        <v>0</v>
      </c>
      <c r="M84" s="21">
        <v>0</v>
      </c>
      <c r="N84" s="21">
        <v>897.15</v>
      </c>
      <c r="R84" s="18" t="s">
        <v>1</v>
      </c>
      <c r="T84" s="19">
        <v>5</v>
      </c>
      <c r="U84" s="19">
        <v>122</v>
      </c>
      <c r="V84" s="20">
        <f t="shared" si="46"/>
        <v>0</v>
      </c>
      <c r="W84" s="20">
        <f t="shared" si="47"/>
        <v>0</v>
      </c>
      <c r="X84" s="20">
        <f t="shared" si="48"/>
        <v>0</v>
      </c>
      <c r="Y84" s="20">
        <f t="shared" si="49"/>
        <v>0</v>
      </c>
      <c r="Z84" s="20">
        <f t="shared" si="50"/>
        <v>-100.94</v>
      </c>
      <c r="AA84" s="20">
        <f t="shared" si="51"/>
        <v>0</v>
      </c>
      <c r="AB84" s="20">
        <f t="shared" si="52"/>
        <v>0</v>
      </c>
      <c r="AC84" s="20">
        <f t="shared" si="53"/>
        <v>0</v>
      </c>
      <c r="AD84" s="20">
        <f t="shared" si="54"/>
        <v>-311.94</v>
      </c>
      <c r="AE84" s="20">
        <f t="shared" si="55"/>
        <v>-484.27</v>
      </c>
      <c r="AF84" s="20">
        <f t="shared" si="56"/>
        <v>0</v>
      </c>
      <c r="AG84" s="20">
        <f t="shared" si="57"/>
        <v>0</v>
      </c>
      <c r="AH84" s="20">
        <f t="shared" si="58"/>
        <v>-897.15</v>
      </c>
    </row>
    <row r="85" spans="1:34" x14ac:dyDescent="0.25">
      <c r="A85" s="24" t="s">
        <v>98</v>
      </c>
      <c r="B85" s="21">
        <v>0</v>
      </c>
      <c r="C85" s="21">
        <v>0</v>
      </c>
      <c r="D85" s="21">
        <v>0</v>
      </c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81.93</v>
      </c>
      <c r="L85" s="21">
        <v>-81.93</v>
      </c>
      <c r="M85" s="21">
        <v>0</v>
      </c>
      <c r="N85" s="21">
        <v>0</v>
      </c>
      <c r="R85" s="18" t="s">
        <v>1</v>
      </c>
      <c r="T85" s="19">
        <v>5</v>
      </c>
      <c r="U85" s="19">
        <v>122</v>
      </c>
      <c r="V85" s="20">
        <f t="shared" si="46"/>
        <v>0</v>
      </c>
      <c r="W85" s="20">
        <f t="shared" si="47"/>
        <v>0</v>
      </c>
      <c r="X85" s="20">
        <f t="shared" si="48"/>
        <v>0</v>
      </c>
      <c r="Y85" s="20">
        <f t="shared" si="49"/>
        <v>0</v>
      </c>
      <c r="Z85" s="20">
        <f t="shared" si="50"/>
        <v>0</v>
      </c>
      <c r="AA85" s="20">
        <f t="shared" si="51"/>
        <v>0</v>
      </c>
      <c r="AB85" s="20">
        <f t="shared" si="52"/>
        <v>0</v>
      </c>
      <c r="AC85" s="20">
        <f t="shared" si="53"/>
        <v>0</v>
      </c>
      <c r="AD85" s="20">
        <f t="shared" si="54"/>
        <v>0</v>
      </c>
      <c r="AE85" s="20">
        <f t="shared" si="55"/>
        <v>-81.93</v>
      </c>
      <c r="AF85" s="20">
        <f t="shared" si="56"/>
        <v>81.93</v>
      </c>
      <c r="AG85" s="20">
        <f t="shared" si="57"/>
        <v>0</v>
      </c>
      <c r="AH85" s="20">
        <f t="shared" si="58"/>
        <v>0</v>
      </c>
    </row>
    <row r="86" spans="1:34" x14ac:dyDescent="0.25">
      <c r="A86" s="24" t="s">
        <v>99</v>
      </c>
      <c r="B86" s="21">
        <v>109.01</v>
      </c>
      <c r="C86" s="21">
        <v>56.41</v>
      </c>
      <c r="D86" s="21">
        <v>57.09</v>
      </c>
      <c r="E86" s="21">
        <v>8.15</v>
      </c>
      <c r="F86" s="21">
        <v>272.18</v>
      </c>
      <c r="G86" s="21">
        <v>56.4</v>
      </c>
      <c r="H86" s="21">
        <v>204.96</v>
      </c>
      <c r="I86" s="21">
        <v>163.07</v>
      </c>
      <c r="J86" s="21">
        <v>217.75</v>
      </c>
      <c r="K86" s="21">
        <v>231.34</v>
      </c>
      <c r="L86" s="21">
        <v>102.54</v>
      </c>
      <c r="M86" s="21">
        <v>157.02000000000001</v>
      </c>
      <c r="N86" s="21">
        <v>1635.92</v>
      </c>
      <c r="R86" s="18" t="s">
        <v>1</v>
      </c>
      <c r="T86" s="19">
        <v>5</v>
      </c>
      <c r="U86" s="19">
        <v>122</v>
      </c>
      <c r="V86" s="20">
        <f t="shared" si="46"/>
        <v>-109.01</v>
      </c>
      <c r="W86" s="20">
        <f t="shared" si="47"/>
        <v>-56.41</v>
      </c>
      <c r="X86" s="20">
        <f t="shared" si="48"/>
        <v>-57.09</v>
      </c>
      <c r="Y86" s="20">
        <f t="shared" si="49"/>
        <v>-8.15</v>
      </c>
      <c r="Z86" s="20">
        <f t="shared" si="50"/>
        <v>-272.18</v>
      </c>
      <c r="AA86" s="20">
        <f t="shared" si="51"/>
        <v>-56.4</v>
      </c>
      <c r="AB86" s="20">
        <f t="shared" si="52"/>
        <v>-204.96</v>
      </c>
      <c r="AC86" s="20">
        <f t="shared" si="53"/>
        <v>-163.07</v>
      </c>
      <c r="AD86" s="20">
        <f t="shared" si="54"/>
        <v>-217.75</v>
      </c>
      <c r="AE86" s="20">
        <f t="shared" si="55"/>
        <v>-231.34</v>
      </c>
      <c r="AF86" s="20">
        <f t="shared" si="56"/>
        <v>-102.54</v>
      </c>
      <c r="AG86" s="20">
        <f t="shared" si="57"/>
        <v>-157.02000000000001</v>
      </c>
      <c r="AH86" s="20">
        <f t="shared" si="58"/>
        <v>-1635.92</v>
      </c>
    </row>
    <row r="87" spans="1:34" x14ac:dyDescent="0.25">
      <c r="A87" s="16" t="s">
        <v>91</v>
      </c>
      <c r="B87" s="15">
        <f>IF(5 = T87, V87 * -1, V87)</f>
        <v>2848.0200000000004</v>
      </c>
      <c r="C87" s="15">
        <f>IF(5 = T87, W87 * -1, W87)</f>
        <v>2800.92</v>
      </c>
      <c r="D87" s="15">
        <f>IF(5 = T87, X87 * -1, X87)</f>
        <v>2931.3300000000004</v>
      </c>
      <c r="E87" s="15">
        <f>IF(5 = T87, Y87 * -1, Y87)</f>
        <v>1707.16</v>
      </c>
      <c r="F87" s="15">
        <f>IF(5 = T87, Z87 * -1, Z87)</f>
        <v>2401.6299999999997</v>
      </c>
      <c r="G87" s="15">
        <f>IF(5 = T87, AA87 * -1, AA87)</f>
        <v>2259.9100000000003</v>
      </c>
      <c r="H87" s="15">
        <f>IF(5 = T87, AB87 * -1, AB87)</f>
        <v>1903.97</v>
      </c>
      <c r="I87" s="15">
        <f>IF(5 = T87, AC87 * -1, AC87)</f>
        <v>1882.9</v>
      </c>
      <c r="J87" s="15">
        <f>IF(5 = T87, AD87 * -1, AD87)</f>
        <v>2244.5200000000004</v>
      </c>
      <c r="K87" s="15">
        <f>IF(5 = T87, AE87 * -1, AE87)</f>
        <v>2517.3700000000003</v>
      </c>
      <c r="L87" s="15">
        <f>IF(5 = T87, AF87 * -1, AF87)</f>
        <v>1918.94</v>
      </c>
      <c r="M87" s="15">
        <f>IF(5 = T87, AG87 * -1, AG87)</f>
        <v>1860.3500000000001</v>
      </c>
      <c r="N87" s="15">
        <f>IF(5 = T87, AH87 * -1, AH87)</f>
        <v>27277.020000000004</v>
      </c>
      <c r="R87" s="12" t="str">
        <f>R86</f>
        <v>Duo Apartments</v>
      </c>
      <c r="S87" s="12">
        <f>S86</f>
        <v>0</v>
      </c>
      <c r="T87" s="13">
        <v>5</v>
      </c>
      <c r="U87" s="13">
        <f>U86</f>
        <v>122</v>
      </c>
      <c r="V87" s="14">
        <f t="shared" ref="V87:AH87" si="59">SUM(V79:V86)</f>
        <v>-2848.0200000000004</v>
      </c>
      <c r="W87" s="14">
        <f t="shared" si="59"/>
        <v>-2800.92</v>
      </c>
      <c r="X87" s="14">
        <f t="shared" si="59"/>
        <v>-2931.3300000000004</v>
      </c>
      <c r="Y87" s="14">
        <f t="shared" si="59"/>
        <v>-1707.16</v>
      </c>
      <c r="Z87" s="14">
        <f t="shared" si="59"/>
        <v>-2401.6299999999997</v>
      </c>
      <c r="AA87" s="14">
        <f t="shared" si="59"/>
        <v>-2259.9100000000003</v>
      </c>
      <c r="AB87" s="14">
        <f t="shared" si="59"/>
        <v>-1903.97</v>
      </c>
      <c r="AC87" s="14">
        <f t="shared" si="59"/>
        <v>-1882.9</v>
      </c>
      <c r="AD87" s="14">
        <f t="shared" si="59"/>
        <v>-2244.5200000000004</v>
      </c>
      <c r="AE87" s="14">
        <f t="shared" si="59"/>
        <v>-2517.3700000000003</v>
      </c>
      <c r="AF87" s="14">
        <f t="shared" si="59"/>
        <v>-1918.94</v>
      </c>
      <c r="AG87" s="14">
        <f t="shared" si="59"/>
        <v>-1860.3500000000001</v>
      </c>
      <c r="AH87" s="14">
        <f t="shared" si="59"/>
        <v>-27277.020000000004</v>
      </c>
    </row>
    <row r="89" spans="1:34" x14ac:dyDescent="0.25">
      <c r="A89" s="22" t="s">
        <v>100</v>
      </c>
    </row>
    <row r="90" spans="1:34" x14ac:dyDescent="0.25">
      <c r="A90" s="24" t="s">
        <v>101</v>
      </c>
      <c r="B90" s="21">
        <v>3461.54</v>
      </c>
      <c r="C90" s="21">
        <v>3230.77</v>
      </c>
      <c r="D90" s="21">
        <v>3230.77</v>
      </c>
      <c r="E90" s="21">
        <v>3230.77</v>
      </c>
      <c r="F90" s="21">
        <v>4230.76</v>
      </c>
      <c r="G90" s="21">
        <v>6346.14</v>
      </c>
      <c r="H90" s="21">
        <v>3936.95</v>
      </c>
      <c r="I90" s="21">
        <v>4976.91</v>
      </c>
      <c r="J90" s="21">
        <v>3828.91</v>
      </c>
      <c r="K90" s="21">
        <v>3623.3</v>
      </c>
      <c r="L90" s="21">
        <v>5406.4</v>
      </c>
      <c r="M90" s="21">
        <v>3450.6</v>
      </c>
      <c r="N90" s="21">
        <v>48953.82</v>
      </c>
      <c r="R90" s="18" t="s">
        <v>1</v>
      </c>
      <c r="T90" s="19">
        <v>5</v>
      </c>
      <c r="U90" s="19">
        <v>122</v>
      </c>
      <c r="V90" s="20">
        <f t="shared" ref="V90:V103" si="60">IF(5 = T90, B90 * -1, B90)</f>
        <v>-3461.54</v>
      </c>
      <c r="W90" s="20">
        <f t="shared" ref="W90:W103" si="61">IF(5 = T90, C90 * -1, C90)</f>
        <v>-3230.77</v>
      </c>
      <c r="X90" s="20">
        <f t="shared" ref="X90:X103" si="62">IF(5 = T90, D90 * -1, D90)</f>
        <v>-3230.77</v>
      </c>
      <c r="Y90" s="20">
        <f t="shared" ref="Y90:Y103" si="63">IF(5 = T90, E90 * -1, E90)</f>
        <v>-3230.77</v>
      </c>
      <c r="Z90" s="20">
        <f t="shared" ref="Z90:Z103" si="64">IF(5 = T90, F90 * -1, F90)</f>
        <v>-4230.76</v>
      </c>
      <c r="AA90" s="20">
        <f t="shared" ref="AA90:AA103" si="65">IF(5 = T90, G90 * -1, G90)</f>
        <v>-6346.14</v>
      </c>
      <c r="AB90" s="20">
        <f t="shared" ref="AB90:AB103" si="66">IF(5 = T90, H90 * -1, H90)</f>
        <v>-3936.95</v>
      </c>
      <c r="AC90" s="20">
        <f t="shared" ref="AC90:AC103" si="67">IF(5 = T90, I90 * -1, I90)</f>
        <v>-4976.91</v>
      </c>
      <c r="AD90" s="20">
        <f t="shared" ref="AD90:AD103" si="68">IF(5 = T90, J90 * -1, J90)</f>
        <v>-3828.91</v>
      </c>
      <c r="AE90" s="20">
        <f t="shared" ref="AE90:AE103" si="69">IF(5 = T90, K90 * -1, K90)</f>
        <v>-3623.3</v>
      </c>
      <c r="AF90" s="20">
        <f t="shared" ref="AF90:AF103" si="70">IF(5 = T90, L90 * -1, L90)</f>
        <v>-5406.4</v>
      </c>
      <c r="AG90" s="20">
        <f t="shared" ref="AG90:AG103" si="71">IF(5 = T90, M90 * -1, M90)</f>
        <v>-3450.6</v>
      </c>
      <c r="AH90" s="20">
        <f t="shared" ref="AH90:AH103" si="72">IF(5 = T90, N90 * -1, N90)</f>
        <v>-48953.82</v>
      </c>
    </row>
    <row r="91" spans="1:34" x14ac:dyDescent="0.25">
      <c r="A91" s="24" t="s">
        <v>102</v>
      </c>
      <c r="B91" s="21">
        <v>400</v>
      </c>
      <c r="C91" s="21">
        <v>0</v>
      </c>
      <c r="D91" s="21">
        <v>0</v>
      </c>
      <c r="E91" s="21">
        <v>0</v>
      </c>
      <c r="F91" s="21">
        <v>1300</v>
      </c>
      <c r="G91" s="21">
        <v>2000</v>
      </c>
      <c r="H91" s="21">
        <v>900</v>
      </c>
      <c r="I91" s="21">
        <v>275</v>
      </c>
      <c r="J91" s="21">
        <v>300</v>
      </c>
      <c r="K91" s="21">
        <v>187.5</v>
      </c>
      <c r="L91" s="21">
        <v>275</v>
      </c>
      <c r="M91" s="21">
        <v>3112.5</v>
      </c>
      <c r="N91" s="21">
        <v>8750</v>
      </c>
      <c r="R91" s="18" t="s">
        <v>1</v>
      </c>
      <c r="T91" s="19">
        <v>5</v>
      </c>
      <c r="U91" s="19">
        <v>122</v>
      </c>
      <c r="V91" s="20">
        <f t="shared" si="60"/>
        <v>-400</v>
      </c>
      <c r="W91" s="20">
        <f t="shared" si="61"/>
        <v>0</v>
      </c>
      <c r="X91" s="20">
        <f t="shared" si="62"/>
        <v>0</v>
      </c>
      <c r="Y91" s="20">
        <f t="shared" si="63"/>
        <v>0</v>
      </c>
      <c r="Z91" s="20">
        <f t="shared" si="64"/>
        <v>-1300</v>
      </c>
      <c r="AA91" s="20">
        <f t="shared" si="65"/>
        <v>-2000</v>
      </c>
      <c r="AB91" s="20">
        <f t="shared" si="66"/>
        <v>-900</v>
      </c>
      <c r="AC91" s="20">
        <f t="shared" si="67"/>
        <v>-275</v>
      </c>
      <c r="AD91" s="20">
        <f t="shared" si="68"/>
        <v>-300</v>
      </c>
      <c r="AE91" s="20">
        <f t="shared" si="69"/>
        <v>-187.5</v>
      </c>
      <c r="AF91" s="20">
        <f t="shared" si="70"/>
        <v>-275</v>
      </c>
      <c r="AG91" s="20">
        <f t="shared" si="71"/>
        <v>-3112.5</v>
      </c>
      <c r="AH91" s="20">
        <f t="shared" si="72"/>
        <v>-8750</v>
      </c>
    </row>
    <row r="92" spans="1:34" x14ac:dyDescent="0.25">
      <c r="A92" s="24" t="s">
        <v>103</v>
      </c>
      <c r="B92" s="21">
        <v>0</v>
      </c>
      <c r="C92" s="21">
        <v>0</v>
      </c>
      <c r="D92" s="21">
        <v>0</v>
      </c>
      <c r="E92" s="21">
        <v>500</v>
      </c>
      <c r="F92" s="21">
        <v>587.5</v>
      </c>
      <c r="G92" s="21">
        <v>300</v>
      </c>
      <c r="H92" s="21">
        <v>350</v>
      </c>
      <c r="I92" s="21">
        <v>0</v>
      </c>
      <c r="J92" s="21">
        <v>50</v>
      </c>
      <c r="K92" s="21">
        <v>37.5</v>
      </c>
      <c r="L92" s="21">
        <v>37.5</v>
      </c>
      <c r="M92" s="21">
        <v>37.5</v>
      </c>
      <c r="N92" s="21">
        <v>1900</v>
      </c>
      <c r="R92" s="18" t="s">
        <v>1</v>
      </c>
      <c r="T92" s="19">
        <v>5</v>
      </c>
      <c r="U92" s="19">
        <v>122</v>
      </c>
      <c r="V92" s="20">
        <f t="shared" si="60"/>
        <v>0</v>
      </c>
      <c r="W92" s="20">
        <f t="shared" si="61"/>
        <v>0</v>
      </c>
      <c r="X92" s="20">
        <f t="shared" si="62"/>
        <v>0</v>
      </c>
      <c r="Y92" s="20">
        <f t="shared" si="63"/>
        <v>-500</v>
      </c>
      <c r="Z92" s="20">
        <f t="shared" si="64"/>
        <v>-587.5</v>
      </c>
      <c r="AA92" s="20">
        <f t="shared" si="65"/>
        <v>-300</v>
      </c>
      <c r="AB92" s="20">
        <f t="shared" si="66"/>
        <v>-350</v>
      </c>
      <c r="AC92" s="20">
        <f t="shared" si="67"/>
        <v>0</v>
      </c>
      <c r="AD92" s="20">
        <f t="shared" si="68"/>
        <v>-50</v>
      </c>
      <c r="AE92" s="20">
        <f t="shared" si="69"/>
        <v>-37.5</v>
      </c>
      <c r="AF92" s="20">
        <f t="shared" si="70"/>
        <v>-37.5</v>
      </c>
      <c r="AG92" s="20">
        <f t="shared" si="71"/>
        <v>-37.5</v>
      </c>
      <c r="AH92" s="20">
        <f t="shared" si="72"/>
        <v>-1900</v>
      </c>
    </row>
    <row r="93" spans="1:34" x14ac:dyDescent="0.25">
      <c r="A93" s="24" t="s">
        <v>104</v>
      </c>
      <c r="B93" s="21">
        <v>600</v>
      </c>
      <c r="C93" s="21">
        <v>625</v>
      </c>
      <c r="D93" s="21">
        <v>900</v>
      </c>
      <c r="E93" s="21">
        <v>1100</v>
      </c>
      <c r="F93" s="21">
        <v>1050</v>
      </c>
      <c r="G93" s="21">
        <v>350</v>
      </c>
      <c r="H93" s="21">
        <v>500</v>
      </c>
      <c r="I93" s="21">
        <v>150</v>
      </c>
      <c r="J93" s="21">
        <v>0</v>
      </c>
      <c r="K93" s="21">
        <v>0</v>
      </c>
      <c r="L93" s="21">
        <v>0</v>
      </c>
      <c r="M93" s="21">
        <v>0</v>
      </c>
      <c r="N93" s="21">
        <v>5275</v>
      </c>
      <c r="R93" s="18" t="s">
        <v>1</v>
      </c>
      <c r="T93" s="19">
        <v>5</v>
      </c>
      <c r="U93" s="19">
        <v>122</v>
      </c>
      <c r="V93" s="20">
        <f t="shared" si="60"/>
        <v>-600</v>
      </c>
      <c r="W93" s="20">
        <f t="shared" si="61"/>
        <v>-625</v>
      </c>
      <c r="X93" s="20">
        <f t="shared" si="62"/>
        <v>-900</v>
      </c>
      <c r="Y93" s="20">
        <f t="shared" si="63"/>
        <v>-1100</v>
      </c>
      <c r="Z93" s="20">
        <f t="shared" si="64"/>
        <v>-1050</v>
      </c>
      <c r="AA93" s="20">
        <f t="shared" si="65"/>
        <v>-350</v>
      </c>
      <c r="AB93" s="20">
        <f t="shared" si="66"/>
        <v>-500</v>
      </c>
      <c r="AC93" s="20">
        <f t="shared" si="67"/>
        <v>-150</v>
      </c>
      <c r="AD93" s="20">
        <f t="shared" si="68"/>
        <v>0</v>
      </c>
      <c r="AE93" s="20">
        <f t="shared" si="69"/>
        <v>0</v>
      </c>
      <c r="AF93" s="20">
        <f t="shared" si="70"/>
        <v>0</v>
      </c>
      <c r="AG93" s="20">
        <f t="shared" si="71"/>
        <v>0</v>
      </c>
      <c r="AH93" s="20">
        <f t="shared" si="72"/>
        <v>-5275</v>
      </c>
    </row>
    <row r="94" spans="1:34" x14ac:dyDescent="0.25">
      <c r="A94" s="24" t="s">
        <v>105</v>
      </c>
      <c r="B94" s="21">
        <v>2461.5</v>
      </c>
      <c r="C94" s="21">
        <v>2786.63</v>
      </c>
      <c r="D94" s="21">
        <v>3013.06</v>
      </c>
      <c r="E94" s="21">
        <v>2894.26</v>
      </c>
      <c r="F94" s="21">
        <v>2622.28</v>
      </c>
      <c r="G94" s="21">
        <v>4055.86</v>
      </c>
      <c r="H94" s="21">
        <v>2940.49</v>
      </c>
      <c r="I94" s="21">
        <v>2657.08</v>
      </c>
      <c r="J94" s="21">
        <v>0</v>
      </c>
      <c r="K94" s="21">
        <v>0</v>
      </c>
      <c r="L94" s="21">
        <v>0</v>
      </c>
      <c r="M94" s="21">
        <v>0</v>
      </c>
      <c r="N94" s="21">
        <v>23431.16</v>
      </c>
      <c r="R94" s="18" t="s">
        <v>1</v>
      </c>
      <c r="T94" s="19">
        <v>5</v>
      </c>
      <c r="U94" s="19">
        <v>122</v>
      </c>
      <c r="V94" s="20">
        <f t="shared" si="60"/>
        <v>-2461.5</v>
      </c>
      <c r="W94" s="20">
        <f t="shared" si="61"/>
        <v>-2786.63</v>
      </c>
      <c r="X94" s="20">
        <f t="shared" si="62"/>
        <v>-3013.06</v>
      </c>
      <c r="Y94" s="20">
        <f t="shared" si="63"/>
        <v>-2894.26</v>
      </c>
      <c r="Z94" s="20">
        <f t="shared" si="64"/>
        <v>-2622.28</v>
      </c>
      <c r="AA94" s="20">
        <f t="shared" si="65"/>
        <v>-4055.86</v>
      </c>
      <c r="AB94" s="20">
        <f t="shared" si="66"/>
        <v>-2940.49</v>
      </c>
      <c r="AC94" s="20">
        <f t="shared" si="67"/>
        <v>-2657.08</v>
      </c>
      <c r="AD94" s="20">
        <f t="shared" si="68"/>
        <v>0</v>
      </c>
      <c r="AE94" s="20">
        <f t="shared" si="69"/>
        <v>0</v>
      </c>
      <c r="AF94" s="20">
        <f t="shared" si="70"/>
        <v>0</v>
      </c>
      <c r="AG94" s="20">
        <f t="shared" si="71"/>
        <v>0</v>
      </c>
      <c r="AH94" s="20">
        <f t="shared" si="72"/>
        <v>-23431.16</v>
      </c>
    </row>
    <row r="95" spans="1:34" x14ac:dyDescent="0.25">
      <c r="A95" s="24" t="s">
        <v>106</v>
      </c>
      <c r="B95" s="21">
        <v>2854.96</v>
      </c>
      <c r="C95" s="21">
        <v>2950.96</v>
      </c>
      <c r="D95" s="21">
        <v>2701.6</v>
      </c>
      <c r="E95" s="21">
        <v>2835.52</v>
      </c>
      <c r="F95" s="21">
        <v>2916.72</v>
      </c>
      <c r="G95" s="21">
        <v>4403.45</v>
      </c>
      <c r="H95" s="21">
        <v>3177.99</v>
      </c>
      <c r="I95" s="21">
        <v>3185.46</v>
      </c>
      <c r="J95" s="21">
        <v>2969.46</v>
      </c>
      <c r="K95" s="21">
        <v>2983.95</v>
      </c>
      <c r="L95" s="21">
        <v>4458.24</v>
      </c>
      <c r="M95" s="21">
        <v>2889.9</v>
      </c>
      <c r="N95" s="21">
        <v>38328.21</v>
      </c>
      <c r="R95" s="18" t="s">
        <v>1</v>
      </c>
      <c r="T95" s="19">
        <v>5</v>
      </c>
      <c r="U95" s="19">
        <v>122</v>
      </c>
      <c r="V95" s="20">
        <f t="shared" si="60"/>
        <v>-2854.96</v>
      </c>
      <c r="W95" s="20">
        <f t="shared" si="61"/>
        <v>-2950.96</v>
      </c>
      <c r="X95" s="20">
        <f t="shared" si="62"/>
        <v>-2701.6</v>
      </c>
      <c r="Y95" s="20">
        <f t="shared" si="63"/>
        <v>-2835.52</v>
      </c>
      <c r="Z95" s="20">
        <f t="shared" si="64"/>
        <v>-2916.72</v>
      </c>
      <c r="AA95" s="20">
        <f t="shared" si="65"/>
        <v>-4403.45</v>
      </c>
      <c r="AB95" s="20">
        <f t="shared" si="66"/>
        <v>-3177.99</v>
      </c>
      <c r="AC95" s="20">
        <f t="shared" si="67"/>
        <v>-3185.46</v>
      </c>
      <c r="AD95" s="20">
        <f t="shared" si="68"/>
        <v>-2969.46</v>
      </c>
      <c r="AE95" s="20">
        <f t="shared" si="69"/>
        <v>-2983.95</v>
      </c>
      <c r="AF95" s="20">
        <f t="shared" si="70"/>
        <v>-4458.24</v>
      </c>
      <c r="AG95" s="20">
        <f t="shared" si="71"/>
        <v>-2889.9</v>
      </c>
      <c r="AH95" s="20">
        <f t="shared" si="72"/>
        <v>-38328.21</v>
      </c>
    </row>
    <row r="96" spans="1:34" x14ac:dyDescent="0.25">
      <c r="A96" s="24" t="s">
        <v>107</v>
      </c>
      <c r="B96" s="21">
        <v>907.69</v>
      </c>
      <c r="C96" s="21">
        <v>1288.92</v>
      </c>
      <c r="D96" s="21">
        <v>1288.92</v>
      </c>
      <c r="E96" s="21">
        <v>1288.92</v>
      </c>
      <c r="F96" s="21">
        <v>1288.92</v>
      </c>
      <c r="G96" s="21">
        <v>1933.39</v>
      </c>
      <c r="H96" s="21">
        <v>1288.92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9285.68</v>
      </c>
      <c r="R96" s="18" t="s">
        <v>1</v>
      </c>
      <c r="T96" s="19">
        <v>5</v>
      </c>
      <c r="U96" s="19">
        <v>122</v>
      </c>
      <c r="V96" s="20">
        <f t="shared" si="60"/>
        <v>-907.69</v>
      </c>
      <c r="W96" s="20">
        <f t="shared" si="61"/>
        <v>-1288.92</v>
      </c>
      <c r="X96" s="20">
        <f t="shared" si="62"/>
        <v>-1288.92</v>
      </c>
      <c r="Y96" s="20">
        <f t="shared" si="63"/>
        <v>-1288.92</v>
      </c>
      <c r="Z96" s="20">
        <f t="shared" si="64"/>
        <v>-1288.92</v>
      </c>
      <c r="AA96" s="20">
        <f t="shared" si="65"/>
        <v>-1933.39</v>
      </c>
      <c r="AB96" s="20">
        <f t="shared" si="66"/>
        <v>-1288.92</v>
      </c>
      <c r="AC96" s="20">
        <f t="shared" si="67"/>
        <v>0</v>
      </c>
      <c r="AD96" s="20">
        <f t="shared" si="68"/>
        <v>0</v>
      </c>
      <c r="AE96" s="20">
        <f t="shared" si="69"/>
        <v>0</v>
      </c>
      <c r="AF96" s="20">
        <f t="shared" si="70"/>
        <v>0</v>
      </c>
      <c r="AG96" s="20">
        <f t="shared" si="71"/>
        <v>0</v>
      </c>
      <c r="AH96" s="20">
        <f t="shared" si="72"/>
        <v>-9285.68</v>
      </c>
    </row>
    <row r="97" spans="1:34" x14ac:dyDescent="0.25">
      <c r="A97" s="24" t="s">
        <v>108</v>
      </c>
      <c r="B97" s="21">
        <v>366</v>
      </c>
      <c r="C97" s="21">
        <v>366</v>
      </c>
      <c r="D97" s="21">
        <v>366</v>
      </c>
      <c r="E97" s="21">
        <v>366</v>
      </c>
      <c r="F97" s="21">
        <v>366</v>
      </c>
      <c r="G97" s="21">
        <v>366</v>
      </c>
      <c r="H97" s="21">
        <v>366</v>
      </c>
      <c r="I97" s="21">
        <v>366</v>
      </c>
      <c r="J97" s="21">
        <v>366</v>
      </c>
      <c r="K97" s="21">
        <v>366</v>
      </c>
      <c r="L97" s="21">
        <v>549</v>
      </c>
      <c r="M97" s="21">
        <v>366</v>
      </c>
      <c r="N97" s="21">
        <v>4575</v>
      </c>
      <c r="R97" s="18" t="s">
        <v>1</v>
      </c>
      <c r="T97" s="19">
        <v>5</v>
      </c>
      <c r="U97" s="19">
        <v>122</v>
      </c>
      <c r="V97" s="20">
        <f t="shared" si="60"/>
        <v>-366</v>
      </c>
      <c r="W97" s="20">
        <f t="shared" si="61"/>
        <v>-366</v>
      </c>
      <c r="X97" s="20">
        <f t="shared" si="62"/>
        <v>-366</v>
      </c>
      <c r="Y97" s="20">
        <f t="shared" si="63"/>
        <v>-366</v>
      </c>
      <c r="Z97" s="20">
        <f t="shared" si="64"/>
        <v>-366</v>
      </c>
      <c r="AA97" s="20">
        <f t="shared" si="65"/>
        <v>-366</v>
      </c>
      <c r="AB97" s="20">
        <f t="shared" si="66"/>
        <v>-366</v>
      </c>
      <c r="AC97" s="20">
        <f t="shared" si="67"/>
        <v>-366</v>
      </c>
      <c r="AD97" s="20">
        <f t="shared" si="68"/>
        <v>-366</v>
      </c>
      <c r="AE97" s="20">
        <f t="shared" si="69"/>
        <v>-366</v>
      </c>
      <c r="AF97" s="20">
        <f t="shared" si="70"/>
        <v>-549</v>
      </c>
      <c r="AG97" s="20">
        <f t="shared" si="71"/>
        <v>-366</v>
      </c>
      <c r="AH97" s="20">
        <f t="shared" si="72"/>
        <v>-4575</v>
      </c>
    </row>
    <row r="98" spans="1:34" x14ac:dyDescent="0.25">
      <c r="A98" s="24" t="s">
        <v>109</v>
      </c>
      <c r="B98" s="21">
        <v>1061.74</v>
      </c>
      <c r="C98" s="21">
        <v>918</v>
      </c>
      <c r="D98" s="21">
        <v>0</v>
      </c>
      <c r="E98" s="21">
        <v>0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1979.74</v>
      </c>
      <c r="R98" s="18" t="s">
        <v>1</v>
      </c>
      <c r="T98" s="19">
        <v>5</v>
      </c>
      <c r="U98" s="19">
        <v>122</v>
      </c>
      <c r="V98" s="20">
        <f t="shared" si="60"/>
        <v>-1061.74</v>
      </c>
      <c r="W98" s="20">
        <f t="shared" si="61"/>
        <v>-918</v>
      </c>
      <c r="X98" s="20">
        <f t="shared" si="62"/>
        <v>0</v>
      </c>
      <c r="Y98" s="20">
        <f t="shared" si="63"/>
        <v>0</v>
      </c>
      <c r="Z98" s="20">
        <f t="shared" si="64"/>
        <v>0</v>
      </c>
      <c r="AA98" s="20">
        <f t="shared" si="65"/>
        <v>0</v>
      </c>
      <c r="AB98" s="20">
        <f t="shared" si="66"/>
        <v>0</v>
      </c>
      <c r="AC98" s="20">
        <f t="shared" si="67"/>
        <v>0</v>
      </c>
      <c r="AD98" s="20">
        <f t="shared" si="68"/>
        <v>0</v>
      </c>
      <c r="AE98" s="20">
        <f t="shared" si="69"/>
        <v>0</v>
      </c>
      <c r="AF98" s="20">
        <f t="shared" si="70"/>
        <v>0</v>
      </c>
      <c r="AG98" s="20">
        <f t="shared" si="71"/>
        <v>0</v>
      </c>
      <c r="AH98" s="20">
        <f t="shared" si="72"/>
        <v>-1979.74</v>
      </c>
    </row>
    <row r="99" spans="1:34" x14ac:dyDescent="0.25">
      <c r="A99" s="24" t="s">
        <v>110</v>
      </c>
      <c r="B99" s="21">
        <v>1493.71</v>
      </c>
      <c r="C99" s="21">
        <v>1230.68</v>
      </c>
      <c r="D99" s="21">
        <v>1605.66</v>
      </c>
      <c r="E99" s="21">
        <v>1610.48</v>
      </c>
      <c r="F99" s="21">
        <v>2271.0100000000002</v>
      </c>
      <c r="G99" s="21">
        <v>3096.7</v>
      </c>
      <c r="H99" s="21">
        <v>1933.32</v>
      </c>
      <c r="I99" s="21">
        <v>1817.06</v>
      </c>
      <c r="J99" s="21">
        <v>1036.25</v>
      </c>
      <c r="K99" s="21">
        <v>968.99</v>
      </c>
      <c r="L99" s="21">
        <v>1468.48</v>
      </c>
      <c r="M99" s="21">
        <v>1849.19</v>
      </c>
      <c r="N99" s="21">
        <v>20381.53</v>
      </c>
      <c r="R99" s="18" t="s">
        <v>1</v>
      </c>
      <c r="T99" s="19">
        <v>5</v>
      </c>
      <c r="U99" s="19">
        <v>122</v>
      </c>
      <c r="V99" s="20">
        <f t="shared" si="60"/>
        <v>-1493.71</v>
      </c>
      <c r="W99" s="20">
        <f t="shared" si="61"/>
        <v>-1230.68</v>
      </c>
      <c r="X99" s="20">
        <f t="shared" si="62"/>
        <v>-1605.66</v>
      </c>
      <c r="Y99" s="20">
        <f t="shared" si="63"/>
        <v>-1610.48</v>
      </c>
      <c r="Z99" s="20">
        <f t="shared" si="64"/>
        <v>-2271.0100000000002</v>
      </c>
      <c r="AA99" s="20">
        <f t="shared" si="65"/>
        <v>-3096.7</v>
      </c>
      <c r="AB99" s="20">
        <f t="shared" si="66"/>
        <v>-1933.32</v>
      </c>
      <c r="AC99" s="20">
        <f t="shared" si="67"/>
        <v>-1817.06</v>
      </c>
      <c r="AD99" s="20">
        <f t="shared" si="68"/>
        <v>-1036.25</v>
      </c>
      <c r="AE99" s="20">
        <f t="shared" si="69"/>
        <v>-968.99</v>
      </c>
      <c r="AF99" s="20">
        <f t="shared" si="70"/>
        <v>-1468.48</v>
      </c>
      <c r="AG99" s="20">
        <f t="shared" si="71"/>
        <v>-1849.19</v>
      </c>
      <c r="AH99" s="20">
        <f t="shared" si="72"/>
        <v>-20381.53</v>
      </c>
    </row>
    <row r="100" spans="1:34" x14ac:dyDescent="0.25">
      <c r="A100" s="24" t="s">
        <v>111</v>
      </c>
      <c r="B100" s="21">
        <v>1370.67</v>
      </c>
      <c r="C100" s="21">
        <v>1370.67</v>
      </c>
      <c r="D100" s="21">
        <v>1370.67</v>
      </c>
      <c r="E100" s="21">
        <v>1370.67</v>
      </c>
      <c r="F100" s="21">
        <v>1370.67</v>
      </c>
      <c r="G100" s="21">
        <v>1370.67</v>
      </c>
      <c r="H100" s="21">
        <v>1370.67</v>
      </c>
      <c r="I100" s="21">
        <v>1370.67</v>
      </c>
      <c r="J100" s="21">
        <v>1142.23</v>
      </c>
      <c r="K100" s="21">
        <v>1142.23</v>
      </c>
      <c r="L100" s="21">
        <v>1142.23</v>
      </c>
      <c r="M100" s="21">
        <v>1142.23</v>
      </c>
      <c r="N100" s="21">
        <v>15534.28</v>
      </c>
      <c r="R100" s="18" t="s">
        <v>1</v>
      </c>
      <c r="T100" s="19">
        <v>5</v>
      </c>
      <c r="U100" s="19">
        <v>122</v>
      </c>
      <c r="V100" s="20">
        <f t="shared" si="60"/>
        <v>-1370.67</v>
      </c>
      <c r="W100" s="20">
        <f t="shared" si="61"/>
        <v>-1370.67</v>
      </c>
      <c r="X100" s="20">
        <f t="shared" si="62"/>
        <v>-1370.67</v>
      </c>
      <c r="Y100" s="20">
        <f t="shared" si="63"/>
        <v>-1370.67</v>
      </c>
      <c r="Z100" s="20">
        <f t="shared" si="64"/>
        <v>-1370.67</v>
      </c>
      <c r="AA100" s="20">
        <f t="shared" si="65"/>
        <v>-1370.67</v>
      </c>
      <c r="AB100" s="20">
        <f t="shared" si="66"/>
        <v>-1370.67</v>
      </c>
      <c r="AC100" s="20">
        <f t="shared" si="67"/>
        <v>-1370.67</v>
      </c>
      <c r="AD100" s="20">
        <f t="shared" si="68"/>
        <v>-1142.23</v>
      </c>
      <c r="AE100" s="20">
        <f t="shared" si="69"/>
        <v>-1142.23</v>
      </c>
      <c r="AF100" s="20">
        <f t="shared" si="70"/>
        <v>-1142.23</v>
      </c>
      <c r="AG100" s="20">
        <f t="shared" si="71"/>
        <v>-1142.23</v>
      </c>
      <c r="AH100" s="20">
        <f t="shared" si="72"/>
        <v>-15534.28</v>
      </c>
    </row>
    <row r="101" spans="1:34" x14ac:dyDescent="0.25">
      <c r="A101" s="24" t="s">
        <v>112</v>
      </c>
      <c r="B101" s="21">
        <v>265.2</v>
      </c>
      <c r="C101" s="21">
        <v>265.2</v>
      </c>
      <c r="D101" s="21">
        <v>265.2</v>
      </c>
      <c r="E101" s="21">
        <v>265.2</v>
      </c>
      <c r="F101" s="21">
        <v>265.2</v>
      </c>
      <c r="G101" s="21">
        <v>501.76</v>
      </c>
      <c r="H101" s="21">
        <v>501.76</v>
      </c>
      <c r="I101" s="21">
        <v>501.76</v>
      </c>
      <c r="J101" s="21">
        <v>501.76</v>
      </c>
      <c r="K101" s="21">
        <v>501.76</v>
      </c>
      <c r="L101" s="21">
        <v>501.76</v>
      </c>
      <c r="M101" s="21">
        <v>501.76</v>
      </c>
      <c r="N101" s="21">
        <v>4838.32</v>
      </c>
      <c r="R101" s="18" t="s">
        <v>1</v>
      </c>
      <c r="T101" s="19">
        <v>5</v>
      </c>
      <c r="U101" s="19">
        <v>122</v>
      </c>
      <c r="V101" s="20">
        <f t="shared" si="60"/>
        <v>-265.2</v>
      </c>
      <c r="W101" s="20">
        <f t="shared" si="61"/>
        <v>-265.2</v>
      </c>
      <c r="X101" s="20">
        <f t="shared" si="62"/>
        <v>-265.2</v>
      </c>
      <c r="Y101" s="20">
        <f t="shared" si="63"/>
        <v>-265.2</v>
      </c>
      <c r="Z101" s="20">
        <f t="shared" si="64"/>
        <v>-265.2</v>
      </c>
      <c r="AA101" s="20">
        <f t="shared" si="65"/>
        <v>-501.76</v>
      </c>
      <c r="AB101" s="20">
        <f t="shared" si="66"/>
        <v>-501.76</v>
      </c>
      <c r="AC101" s="20">
        <f t="shared" si="67"/>
        <v>-501.76</v>
      </c>
      <c r="AD101" s="20">
        <f t="shared" si="68"/>
        <v>-501.76</v>
      </c>
      <c r="AE101" s="20">
        <f t="shared" si="69"/>
        <v>-501.76</v>
      </c>
      <c r="AF101" s="20">
        <f t="shared" si="70"/>
        <v>-501.76</v>
      </c>
      <c r="AG101" s="20">
        <f t="shared" si="71"/>
        <v>-501.76</v>
      </c>
      <c r="AH101" s="20">
        <f t="shared" si="72"/>
        <v>-4838.32</v>
      </c>
    </row>
    <row r="102" spans="1:34" x14ac:dyDescent="0.25">
      <c r="A102" s="24" t="s">
        <v>113</v>
      </c>
      <c r="B102" s="21">
        <v>157.44</v>
      </c>
      <c r="C102" s="21">
        <v>157.44</v>
      </c>
      <c r="D102" s="21">
        <v>157.44</v>
      </c>
      <c r="E102" s="21">
        <v>157.44</v>
      </c>
      <c r="F102" s="21">
        <v>157.44</v>
      </c>
      <c r="G102" s="21">
        <v>157.44</v>
      </c>
      <c r="H102" s="21">
        <v>157.44</v>
      </c>
      <c r="I102" s="21">
        <v>157.44</v>
      </c>
      <c r="J102" s="21">
        <v>157.44</v>
      </c>
      <c r="K102" s="21">
        <v>157.44</v>
      </c>
      <c r="L102" s="21">
        <v>236.16</v>
      </c>
      <c r="M102" s="21">
        <v>157.44</v>
      </c>
      <c r="N102" s="21">
        <v>1968</v>
      </c>
      <c r="R102" s="18" t="s">
        <v>1</v>
      </c>
      <c r="T102" s="19">
        <v>5</v>
      </c>
      <c r="U102" s="19">
        <v>122</v>
      </c>
      <c r="V102" s="20">
        <f t="shared" si="60"/>
        <v>-157.44</v>
      </c>
      <c r="W102" s="20">
        <f t="shared" si="61"/>
        <v>-157.44</v>
      </c>
      <c r="X102" s="20">
        <f t="shared" si="62"/>
        <v>-157.44</v>
      </c>
      <c r="Y102" s="20">
        <f t="shared" si="63"/>
        <v>-157.44</v>
      </c>
      <c r="Z102" s="20">
        <f t="shared" si="64"/>
        <v>-157.44</v>
      </c>
      <c r="AA102" s="20">
        <f t="shared" si="65"/>
        <v>-157.44</v>
      </c>
      <c r="AB102" s="20">
        <f t="shared" si="66"/>
        <v>-157.44</v>
      </c>
      <c r="AC102" s="20">
        <f t="shared" si="67"/>
        <v>-157.44</v>
      </c>
      <c r="AD102" s="20">
        <f t="shared" si="68"/>
        <v>-157.44</v>
      </c>
      <c r="AE102" s="20">
        <f t="shared" si="69"/>
        <v>-157.44</v>
      </c>
      <c r="AF102" s="20">
        <f t="shared" si="70"/>
        <v>-236.16</v>
      </c>
      <c r="AG102" s="20">
        <f t="shared" si="71"/>
        <v>-157.44</v>
      </c>
      <c r="AH102" s="20">
        <f t="shared" si="72"/>
        <v>-1968</v>
      </c>
    </row>
    <row r="103" spans="1:34" x14ac:dyDescent="0.25">
      <c r="A103" s="24" t="s">
        <v>114</v>
      </c>
      <c r="B103" s="21">
        <v>0</v>
      </c>
      <c r="C103" s="21">
        <v>0</v>
      </c>
      <c r="D103" s="21">
        <v>0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-901.73</v>
      </c>
      <c r="M103" s="21">
        <v>-1404.28</v>
      </c>
      <c r="N103" s="21">
        <v>-2306.0100000000002</v>
      </c>
      <c r="R103" s="18" t="s">
        <v>1</v>
      </c>
      <c r="T103" s="19">
        <v>5</v>
      </c>
      <c r="U103" s="19">
        <v>122</v>
      </c>
      <c r="V103" s="20">
        <f t="shared" si="60"/>
        <v>0</v>
      </c>
      <c r="W103" s="20">
        <f t="shared" si="61"/>
        <v>0</v>
      </c>
      <c r="X103" s="20">
        <f t="shared" si="62"/>
        <v>0</v>
      </c>
      <c r="Y103" s="20">
        <f t="shared" si="63"/>
        <v>0</v>
      </c>
      <c r="Z103" s="20">
        <f t="shared" si="64"/>
        <v>0</v>
      </c>
      <c r="AA103" s="20">
        <f t="shared" si="65"/>
        <v>0</v>
      </c>
      <c r="AB103" s="20">
        <f t="shared" si="66"/>
        <v>0</v>
      </c>
      <c r="AC103" s="20">
        <f t="shared" si="67"/>
        <v>0</v>
      </c>
      <c r="AD103" s="20">
        <f t="shared" si="68"/>
        <v>0</v>
      </c>
      <c r="AE103" s="20">
        <f t="shared" si="69"/>
        <v>0</v>
      </c>
      <c r="AF103" s="20">
        <f t="shared" si="70"/>
        <v>901.73</v>
      </c>
      <c r="AG103" s="20">
        <f t="shared" si="71"/>
        <v>1404.28</v>
      </c>
      <c r="AH103" s="20">
        <f t="shared" si="72"/>
        <v>2306.0100000000002</v>
      </c>
    </row>
    <row r="104" spans="1:34" x14ac:dyDescent="0.25">
      <c r="A104" s="16" t="s">
        <v>100</v>
      </c>
      <c r="B104" s="15">
        <f>IF(5 = T104, V104 * -1, V104)</f>
        <v>15400.45</v>
      </c>
      <c r="C104" s="15">
        <f>IF(5 = T104, W104 * -1, W104)</f>
        <v>15190.270000000002</v>
      </c>
      <c r="D104" s="15">
        <f>IF(5 = T104, X104 * -1, X104)</f>
        <v>14899.320000000002</v>
      </c>
      <c r="E104" s="15">
        <f>IF(5 = T104, Y104 * -1, Y104)</f>
        <v>15619.260000000002</v>
      </c>
      <c r="F104" s="15">
        <f>IF(5 = T104, Z104 * -1, Z104)</f>
        <v>18426.5</v>
      </c>
      <c r="G104" s="15">
        <f>IF(5 = T104, AA104 * -1, AA104)</f>
        <v>24881.409999999996</v>
      </c>
      <c r="H104" s="15">
        <f>IF(5 = T104, AB104 * -1, AB104)</f>
        <v>17423.539999999994</v>
      </c>
      <c r="I104" s="15">
        <f>IF(5 = T104, AC104 * -1, AC104)</f>
        <v>15457.380000000001</v>
      </c>
      <c r="J104" s="15">
        <f>IF(5 = T104, AD104 * -1, AD104)</f>
        <v>10352.049999999999</v>
      </c>
      <c r="K104" s="15">
        <f>IF(5 = T104, AE104 * -1, AE104)</f>
        <v>9968.67</v>
      </c>
      <c r="L104" s="15">
        <f>IF(5 = T104, AF104 * -1, AF104)</f>
        <v>13173.039999999999</v>
      </c>
      <c r="M104" s="15">
        <f>IF(5 = T104, AG104 * -1, AG104)</f>
        <v>12102.84</v>
      </c>
      <c r="N104" s="15">
        <f>IF(5 = T104, AH104 * -1, AH104)</f>
        <v>182894.72999999998</v>
      </c>
      <c r="R104" s="12" t="str">
        <f>R103</f>
        <v>Duo Apartments</v>
      </c>
      <c r="S104" s="12">
        <f>S103</f>
        <v>0</v>
      </c>
      <c r="T104" s="13">
        <v>5</v>
      </c>
      <c r="U104" s="13">
        <f>U103</f>
        <v>122</v>
      </c>
      <c r="V104" s="14">
        <f t="shared" ref="V104:AH104" si="73">SUM(V90:V103)</f>
        <v>-15400.45</v>
      </c>
      <c r="W104" s="14">
        <f t="shared" si="73"/>
        <v>-15190.270000000002</v>
      </c>
      <c r="X104" s="14">
        <f t="shared" si="73"/>
        <v>-14899.320000000002</v>
      </c>
      <c r="Y104" s="14">
        <f t="shared" si="73"/>
        <v>-15619.260000000002</v>
      </c>
      <c r="Z104" s="14">
        <f t="shared" si="73"/>
        <v>-18426.5</v>
      </c>
      <c r="AA104" s="14">
        <f t="shared" si="73"/>
        <v>-24881.409999999996</v>
      </c>
      <c r="AB104" s="14">
        <f t="shared" si="73"/>
        <v>-17423.539999999994</v>
      </c>
      <c r="AC104" s="14">
        <f t="shared" si="73"/>
        <v>-15457.380000000001</v>
      </c>
      <c r="AD104" s="14">
        <f t="shared" si="73"/>
        <v>-10352.049999999999</v>
      </c>
      <c r="AE104" s="14">
        <f t="shared" si="73"/>
        <v>-9968.67</v>
      </c>
      <c r="AF104" s="14">
        <f t="shared" si="73"/>
        <v>-13173.039999999999</v>
      </c>
      <c r="AG104" s="14">
        <f t="shared" si="73"/>
        <v>-12102.84</v>
      </c>
      <c r="AH104" s="14">
        <f t="shared" si="73"/>
        <v>-182894.72999999998</v>
      </c>
    </row>
    <row r="106" spans="1:34" x14ac:dyDescent="0.25">
      <c r="A106" s="22" t="s">
        <v>115</v>
      </c>
    </row>
    <row r="107" spans="1:34" x14ac:dyDescent="0.25">
      <c r="A107" s="24" t="s">
        <v>116</v>
      </c>
      <c r="B107" s="21">
        <v>0</v>
      </c>
      <c r="C107" s="21">
        <v>0</v>
      </c>
      <c r="D107" s="21">
        <v>0</v>
      </c>
      <c r="E107" s="21">
        <v>0</v>
      </c>
      <c r="F107" s="21">
        <v>0</v>
      </c>
      <c r="G107" s="21">
        <v>89.25</v>
      </c>
      <c r="H107" s="21">
        <v>0</v>
      </c>
      <c r="I107" s="21">
        <v>0</v>
      </c>
      <c r="J107" s="21">
        <v>193.57</v>
      </c>
      <c r="K107" s="21">
        <v>0</v>
      </c>
      <c r="L107" s="21">
        <v>545.12</v>
      </c>
      <c r="M107" s="21">
        <v>0</v>
      </c>
      <c r="N107" s="21">
        <v>827.94</v>
      </c>
      <c r="R107" s="18" t="s">
        <v>1</v>
      </c>
      <c r="T107" s="19">
        <v>5</v>
      </c>
      <c r="U107" s="19">
        <v>122</v>
      </c>
      <c r="V107" s="20">
        <f t="shared" ref="V107:V114" si="74">IF(5 = T107, B107 * -1, B107)</f>
        <v>0</v>
      </c>
      <c r="W107" s="20">
        <f t="shared" ref="W107:W114" si="75">IF(5 = T107, C107 * -1, C107)</f>
        <v>0</v>
      </c>
      <c r="X107" s="20">
        <f t="shared" ref="X107:X114" si="76">IF(5 = T107, D107 * -1, D107)</f>
        <v>0</v>
      </c>
      <c r="Y107" s="20">
        <f t="shared" ref="Y107:Y114" si="77">IF(5 = T107, E107 * -1, E107)</f>
        <v>0</v>
      </c>
      <c r="Z107" s="20">
        <f t="shared" ref="Z107:Z114" si="78">IF(5 = T107, F107 * -1, F107)</f>
        <v>0</v>
      </c>
      <c r="AA107" s="20">
        <f t="shared" ref="AA107:AA114" si="79">IF(5 = T107, G107 * -1, G107)</f>
        <v>-89.25</v>
      </c>
      <c r="AB107" s="20">
        <f t="shared" ref="AB107:AB114" si="80">IF(5 = T107, H107 * -1, H107)</f>
        <v>0</v>
      </c>
      <c r="AC107" s="20">
        <f t="shared" ref="AC107:AC114" si="81">IF(5 = T107, I107 * -1, I107)</f>
        <v>0</v>
      </c>
      <c r="AD107" s="20">
        <f t="shared" ref="AD107:AD114" si="82">IF(5 = T107, J107 * -1, J107)</f>
        <v>-193.57</v>
      </c>
      <c r="AE107" s="20">
        <f t="shared" ref="AE107:AE114" si="83">IF(5 = T107, K107 * -1, K107)</f>
        <v>0</v>
      </c>
      <c r="AF107" s="20">
        <f t="shared" ref="AF107:AF114" si="84">IF(5 = T107, L107 * -1, L107)</f>
        <v>-545.12</v>
      </c>
      <c r="AG107" s="20">
        <f t="shared" ref="AG107:AG114" si="85">IF(5 = T107, M107 * -1, M107)</f>
        <v>0</v>
      </c>
      <c r="AH107" s="20">
        <f t="shared" ref="AH107:AH114" si="86">IF(5 = T107, N107 * -1, N107)</f>
        <v>-827.94</v>
      </c>
    </row>
    <row r="108" spans="1:34" x14ac:dyDescent="0.25">
      <c r="A108" s="24" t="s">
        <v>117</v>
      </c>
      <c r="B108" s="21">
        <v>340</v>
      </c>
      <c r="C108" s="21">
        <v>140</v>
      </c>
      <c r="D108" s="21">
        <v>140</v>
      </c>
      <c r="E108" s="21">
        <v>140</v>
      </c>
      <c r="F108" s="21">
        <v>140</v>
      </c>
      <c r="G108" s="21">
        <v>456.49</v>
      </c>
      <c r="H108" s="21">
        <v>140</v>
      </c>
      <c r="I108" s="21">
        <v>140</v>
      </c>
      <c r="J108" s="21">
        <v>140</v>
      </c>
      <c r="K108" s="21">
        <v>140</v>
      </c>
      <c r="L108" s="21">
        <v>140</v>
      </c>
      <c r="M108" s="21">
        <v>140</v>
      </c>
      <c r="N108" s="21">
        <v>2196.4899999999998</v>
      </c>
      <c r="R108" s="18" t="s">
        <v>1</v>
      </c>
      <c r="T108" s="19">
        <v>5</v>
      </c>
      <c r="U108" s="19">
        <v>122</v>
      </c>
      <c r="V108" s="20">
        <f t="shared" si="74"/>
        <v>-340</v>
      </c>
      <c r="W108" s="20">
        <f t="shared" si="75"/>
        <v>-140</v>
      </c>
      <c r="X108" s="20">
        <f t="shared" si="76"/>
        <v>-140</v>
      </c>
      <c r="Y108" s="20">
        <f t="shared" si="77"/>
        <v>-140</v>
      </c>
      <c r="Z108" s="20">
        <f t="shared" si="78"/>
        <v>-140</v>
      </c>
      <c r="AA108" s="20">
        <f t="shared" si="79"/>
        <v>-456.49</v>
      </c>
      <c r="AB108" s="20">
        <f t="shared" si="80"/>
        <v>-140</v>
      </c>
      <c r="AC108" s="20">
        <f t="shared" si="81"/>
        <v>-140</v>
      </c>
      <c r="AD108" s="20">
        <f t="shared" si="82"/>
        <v>-140</v>
      </c>
      <c r="AE108" s="20">
        <f t="shared" si="83"/>
        <v>-140</v>
      </c>
      <c r="AF108" s="20">
        <f t="shared" si="84"/>
        <v>-140</v>
      </c>
      <c r="AG108" s="20">
        <f t="shared" si="85"/>
        <v>-140</v>
      </c>
      <c r="AH108" s="20">
        <f t="shared" si="86"/>
        <v>-2196.4899999999998</v>
      </c>
    </row>
    <row r="109" spans="1:34" x14ac:dyDescent="0.25">
      <c r="A109" s="24" t="s">
        <v>118</v>
      </c>
      <c r="B109" s="21">
        <v>0</v>
      </c>
      <c r="C109" s="21">
        <v>0</v>
      </c>
      <c r="D109" s="21">
        <v>454</v>
      </c>
      <c r="E109" s="21">
        <v>117.74</v>
      </c>
      <c r="F109" s="21">
        <v>238.98</v>
      </c>
      <c r="G109" s="21">
        <v>0</v>
      </c>
      <c r="H109" s="21">
        <v>172.78</v>
      </c>
      <c r="I109" s="21">
        <v>39.74</v>
      </c>
      <c r="J109" s="21">
        <v>54.94</v>
      </c>
      <c r="K109" s="21">
        <v>255.45</v>
      </c>
      <c r="L109" s="21">
        <v>241.29</v>
      </c>
      <c r="M109" s="21">
        <v>78.83</v>
      </c>
      <c r="N109" s="21">
        <v>1653.75</v>
      </c>
      <c r="R109" s="18" t="s">
        <v>1</v>
      </c>
      <c r="T109" s="19">
        <v>5</v>
      </c>
      <c r="U109" s="19">
        <v>122</v>
      </c>
      <c r="V109" s="20">
        <f t="shared" si="74"/>
        <v>0</v>
      </c>
      <c r="W109" s="20">
        <f t="shared" si="75"/>
        <v>0</v>
      </c>
      <c r="X109" s="20">
        <f t="shared" si="76"/>
        <v>-454</v>
      </c>
      <c r="Y109" s="20">
        <f t="shared" si="77"/>
        <v>-117.74</v>
      </c>
      <c r="Z109" s="20">
        <f t="shared" si="78"/>
        <v>-238.98</v>
      </c>
      <c r="AA109" s="20">
        <f t="shared" si="79"/>
        <v>0</v>
      </c>
      <c r="AB109" s="20">
        <f t="shared" si="80"/>
        <v>-172.78</v>
      </c>
      <c r="AC109" s="20">
        <f t="shared" si="81"/>
        <v>-39.74</v>
      </c>
      <c r="AD109" s="20">
        <f t="shared" si="82"/>
        <v>-54.94</v>
      </c>
      <c r="AE109" s="20">
        <f t="shared" si="83"/>
        <v>-255.45</v>
      </c>
      <c r="AF109" s="20">
        <f t="shared" si="84"/>
        <v>-241.29</v>
      </c>
      <c r="AG109" s="20">
        <f t="shared" si="85"/>
        <v>-78.83</v>
      </c>
      <c r="AH109" s="20">
        <f t="shared" si="86"/>
        <v>-1653.75</v>
      </c>
    </row>
    <row r="110" spans="1:34" x14ac:dyDescent="0.25">
      <c r="A110" s="24" t="s">
        <v>119</v>
      </c>
      <c r="B110" s="21">
        <v>3.16</v>
      </c>
      <c r="C110" s="21">
        <v>99.65</v>
      </c>
      <c r="D110" s="21">
        <v>0</v>
      </c>
      <c r="E110" s="21">
        <v>98.77</v>
      </c>
      <c r="F110" s="21">
        <v>378.44</v>
      </c>
      <c r="G110" s="21">
        <v>566.44000000000005</v>
      </c>
      <c r="H110" s="21">
        <v>92.77</v>
      </c>
      <c r="I110" s="21">
        <v>148.75</v>
      </c>
      <c r="J110" s="21">
        <v>181.06</v>
      </c>
      <c r="K110" s="21">
        <v>109.03</v>
      </c>
      <c r="L110" s="21">
        <v>165.58</v>
      </c>
      <c r="M110" s="21">
        <v>193.77</v>
      </c>
      <c r="N110" s="21">
        <v>2037.42</v>
      </c>
      <c r="R110" s="18" t="s">
        <v>1</v>
      </c>
      <c r="T110" s="19">
        <v>5</v>
      </c>
      <c r="U110" s="19">
        <v>122</v>
      </c>
      <c r="V110" s="20">
        <f t="shared" si="74"/>
        <v>-3.16</v>
      </c>
      <c r="W110" s="20">
        <f t="shared" si="75"/>
        <v>-99.65</v>
      </c>
      <c r="X110" s="20">
        <f t="shared" si="76"/>
        <v>0</v>
      </c>
      <c r="Y110" s="20">
        <f t="shared" si="77"/>
        <v>-98.77</v>
      </c>
      <c r="Z110" s="20">
        <f t="shared" si="78"/>
        <v>-378.44</v>
      </c>
      <c r="AA110" s="20">
        <f t="shared" si="79"/>
        <v>-566.44000000000005</v>
      </c>
      <c r="AB110" s="20">
        <f t="shared" si="80"/>
        <v>-92.77</v>
      </c>
      <c r="AC110" s="20">
        <f t="shared" si="81"/>
        <v>-148.75</v>
      </c>
      <c r="AD110" s="20">
        <f t="shared" si="82"/>
        <v>-181.06</v>
      </c>
      <c r="AE110" s="20">
        <f t="shared" si="83"/>
        <v>-109.03</v>
      </c>
      <c r="AF110" s="20">
        <f t="shared" si="84"/>
        <v>-165.58</v>
      </c>
      <c r="AG110" s="20">
        <f t="shared" si="85"/>
        <v>-193.77</v>
      </c>
      <c r="AH110" s="20">
        <f t="shared" si="86"/>
        <v>-2037.42</v>
      </c>
    </row>
    <row r="111" spans="1:34" x14ac:dyDescent="0.25">
      <c r="A111" s="24" t="s">
        <v>120</v>
      </c>
      <c r="B111" s="21">
        <v>0</v>
      </c>
      <c r="C111" s="21">
        <v>0</v>
      </c>
      <c r="D111" s="21">
        <v>0</v>
      </c>
      <c r="E111" s="21">
        <v>0</v>
      </c>
      <c r="F111" s="21">
        <v>0</v>
      </c>
      <c r="G111" s="21">
        <v>0</v>
      </c>
      <c r="H111" s="21">
        <v>135.44999999999999</v>
      </c>
      <c r="I111" s="21">
        <v>0</v>
      </c>
      <c r="J111" s="21">
        <v>0</v>
      </c>
      <c r="K111" s="21">
        <v>135.96</v>
      </c>
      <c r="L111" s="21">
        <v>-135.96</v>
      </c>
      <c r="M111" s="21">
        <v>0</v>
      </c>
      <c r="N111" s="21">
        <v>135.44999999999999</v>
      </c>
      <c r="R111" s="18" t="s">
        <v>1</v>
      </c>
      <c r="T111" s="19">
        <v>5</v>
      </c>
      <c r="U111" s="19">
        <v>122</v>
      </c>
      <c r="V111" s="20">
        <f t="shared" si="74"/>
        <v>0</v>
      </c>
      <c r="W111" s="20">
        <f t="shared" si="75"/>
        <v>0</v>
      </c>
      <c r="X111" s="20">
        <f t="shared" si="76"/>
        <v>0</v>
      </c>
      <c r="Y111" s="20">
        <f t="shared" si="77"/>
        <v>0</v>
      </c>
      <c r="Z111" s="20">
        <f t="shared" si="78"/>
        <v>0</v>
      </c>
      <c r="AA111" s="20">
        <f t="shared" si="79"/>
        <v>0</v>
      </c>
      <c r="AB111" s="20">
        <f t="shared" si="80"/>
        <v>-135.44999999999999</v>
      </c>
      <c r="AC111" s="20">
        <f t="shared" si="81"/>
        <v>0</v>
      </c>
      <c r="AD111" s="20">
        <f t="shared" si="82"/>
        <v>0</v>
      </c>
      <c r="AE111" s="20">
        <f t="shared" si="83"/>
        <v>-135.96</v>
      </c>
      <c r="AF111" s="20">
        <f t="shared" si="84"/>
        <v>135.96</v>
      </c>
      <c r="AG111" s="20">
        <f t="shared" si="85"/>
        <v>0</v>
      </c>
      <c r="AH111" s="20">
        <f t="shared" si="86"/>
        <v>-135.44999999999999</v>
      </c>
    </row>
    <row r="112" spans="1:34" x14ac:dyDescent="0.25">
      <c r="A112" s="24" t="s">
        <v>121</v>
      </c>
      <c r="B112" s="21">
        <v>153.55000000000001</v>
      </c>
      <c r="C112" s="21">
        <v>141.52000000000001</v>
      </c>
      <c r="D112" s="21">
        <v>0</v>
      </c>
      <c r="E112" s="21">
        <v>0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58.57</v>
      </c>
      <c r="L112" s="21">
        <v>83.98</v>
      </c>
      <c r="M112" s="21">
        <v>0</v>
      </c>
      <c r="N112" s="21">
        <v>437.62</v>
      </c>
      <c r="R112" s="18" t="s">
        <v>1</v>
      </c>
      <c r="T112" s="19">
        <v>5</v>
      </c>
      <c r="U112" s="19">
        <v>122</v>
      </c>
      <c r="V112" s="20">
        <f t="shared" si="74"/>
        <v>-153.55000000000001</v>
      </c>
      <c r="W112" s="20">
        <f t="shared" si="75"/>
        <v>-141.52000000000001</v>
      </c>
      <c r="X112" s="20">
        <f t="shared" si="76"/>
        <v>0</v>
      </c>
      <c r="Y112" s="20">
        <f t="shared" si="77"/>
        <v>0</v>
      </c>
      <c r="Z112" s="20">
        <f t="shared" si="78"/>
        <v>0</v>
      </c>
      <c r="AA112" s="20">
        <f t="shared" si="79"/>
        <v>0</v>
      </c>
      <c r="AB112" s="20">
        <f t="shared" si="80"/>
        <v>0</v>
      </c>
      <c r="AC112" s="20">
        <f t="shared" si="81"/>
        <v>0</v>
      </c>
      <c r="AD112" s="20">
        <f t="shared" si="82"/>
        <v>0</v>
      </c>
      <c r="AE112" s="20">
        <f t="shared" si="83"/>
        <v>-58.57</v>
      </c>
      <c r="AF112" s="20">
        <f t="shared" si="84"/>
        <v>-83.98</v>
      </c>
      <c r="AG112" s="20">
        <f t="shared" si="85"/>
        <v>0</v>
      </c>
      <c r="AH112" s="20">
        <f t="shared" si="86"/>
        <v>-437.62</v>
      </c>
    </row>
    <row r="113" spans="1:34" x14ac:dyDescent="0.25">
      <c r="A113" s="24" t="s">
        <v>122</v>
      </c>
      <c r="B113" s="21">
        <v>672</v>
      </c>
      <c r="C113" s="21">
        <v>429.95</v>
      </c>
      <c r="D113" s="21">
        <v>0</v>
      </c>
      <c r="E113" s="21">
        <v>319</v>
      </c>
      <c r="F113" s="21">
        <v>245.63</v>
      </c>
      <c r="G113" s="21">
        <v>14.87</v>
      </c>
      <c r="H113" s="21">
        <v>166.08</v>
      </c>
      <c r="I113" s="21">
        <v>0</v>
      </c>
      <c r="J113" s="21">
        <v>0</v>
      </c>
      <c r="K113" s="21">
        <v>0</v>
      </c>
      <c r="L113" s="21">
        <v>362</v>
      </c>
      <c r="M113" s="21">
        <v>598</v>
      </c>
      <c r="N113" s="21">
        <v>2807.53</v>
      </c>
      <c r="R113" s="18" t="s">
        <v>1</v>
      </c>
      <c r="T113" s="19">
        <v>5</v>
      </c>
      <c r="U113" s="19">
        <v>122</v>
      </c>
      <c r="V113" s="20">
        <f t="shared" si="74"/>
        <v>-672</v>
      </c>
      <c r="W113" s="20">
        <f t="shared" si="75"/>
        <v>-429.95</v>
      </c>
      <c r="X113" s="20">
        <f t="shared" si="76"/>
        <v>0</v>
      </c>
      <c r="Y113" s="20">
        <f t="shared" si="77"/>
        <v>-319</v>
      </c>
      <c r="Z113" s="20">
        <f t="shared" si="78"/>
        <v>-245.63</v>
      </c>
      <c r="AA113" s="20">
        <f t="shared" si="79"/>
        <v>-14.87</v>
      </c>
      <c r="AB113" s="20">
        <f t="shared" si="80"/>
        <v>-166.08</v>
      </c>
      <c r="AC113" s="20">
        <f t="shared" si="81"/>
        <v>0</v>
      </c>
      <c r="AD113" s="20">
        <f t="shared" si="82"/>
        <v>0</v>
      </c>
      <c r="AE113" s="20">
        <f t="shared" si="83"/>
        <v>0</v>
      </c>
      <c r="AF113" s="20">
        <f t="shared" si="84"/>
        <v>-362</v>
      </c>
      <c r="AG113" s="20">
        <f t="shared" si="85"/>
        <v>-598</v>
      </c>
      <c r="AH113" s="20">
        <f t="shared" si="86"/>
        <v>-2807.53</v>
      </c>
    </row>
    <row r="114" spans="1:34" x14ac:dyDescent="0.25">
      <c r="A114" s="24" t="s">
        <v>123</v>
      </c>
      <c r="B114" s="21">
        <v>51.99</v>
      </c>
      <c r="C114" s="21">
        <v>103.98</v>
      </c>
      <c r="D114" s="21">
        <v>0</v>
      </c>
      <c r="E114" s="21">
        <v>261.77999999999997</v>
      </c>
      <c r="F114" s="21">
        <v>51.99</v>
      </c>
      <c r="G114" s="21">
        <v>103.98</v>
      </c>
      <c r="H114" s="21">
        <v>51.99</v>
      </c>
      <c r="I114" s="21">
        <v>51.99</v>
      </c>
      <c r="J114" s="21">
        <v>51.99</v>
      </c>
      <c r="K114" s="21">
        <v>231.81</v>
      </c>
      <c r="L114" s="21">
        <v>51.99</v>
      </c>
      <c r="M114" s="21">
        <v>51.99</v>
      </c>
      <c r="N114" s="21">
        <v>1065.48</v>
      </c>
      <c r="R114" s="18" t="s">
        <v>1</v>
      </c>
      <c r="T114" s="19">
        <v>5</v>
      </c>
      <c r="U114" s="19">
        <v>122</v>
      </c>
      <c r="V114" s="20">
        <f t="shared" si="74"/>
        <v>-51.99</v>
      </c>
      <c r="W114" s="20">
        <f t="shared" si="75"/>
        <v>-103.98</v>
      </c>
      <c r="X114" s="20">
        <f t="shared" si="76"/>
        <v>0</v>
      </c>
      <c r="Y114" s="20">
        <f t="shared" si="77"/>
        <v>-261.77999999999997</v>
      </c>
      <c r="Z114" s="20">
        <f t="shared" si="78"/>
        <v>-51.99</v>
      </c>
      <c r="AA114" s="20">
        <f t="shared" si="79"/>
        <v>-103.98</v>
      </c>
      <c r="AB114" s="20">
        <f t="shared" si="80"/>
        <v>-51.99</v>
      </c>
      <c r="AC114" s="20">
        <f t="shared" si="81"/>
        <v>-51.99</v>
      </c>
      <c r="AD114" s="20">
        <f t="shared" si="82"/>
        <v>-51.99</v>
      </c>
      <c r="AE114" s="20">
        <f t="shared" si="83"/>
        <v>-231.81</v>
      </c>
      <c r="AF114" s="20">
        <f t="shared" si="84"/>
        <v>-51.99</v>
      </c>
      <c r="AG114" s="20">
        <f t="shared" si="85"/>
        <v>-51.99</v>
      </c>
      <c r="AH114" s="20">
        <f t="shared" si="86"/>
        <v>-1065.48</v>
      </c>
    </row>
    <row r="115" spans="1:34" x14ac:dyDescent="0.25">
      <c r="A115" s="16" t="s">
        <v>115</v>
      </c>
      <c r="B115" s="15">
        <f>IF(5 = T115, V115 * -1, V115)</f>
        <v>1220.7</v>
      </c>
      <c r="C115" s="15">
        <f>IF(5 = T115, W115 * -1, W115)</f>
        <v>915.1</v>
      </c>
      <c r="D115" s="15">
        <f>IF(5 = T115, X115 * -1, X115)</f>
        <v>594</v>
      </c>
      <c r="E115" s="15">
        <f>IF(5 = T115, Y115 * -1, Y115)</f>
        <v>937.29</v>
      </c>
      <c r="F115" s="15">
        <f>IF(5 = T115, Z115 * -1, Z115)</f>
        <v>1055.04</v>
      </c>
      <c r="G115" s="15">
        <f>IF(5 = T115, AA115 * -1, AA115)</f>
        <v>1231.03</v>
      </c>
      <c r="H115" s="15">
        <f>IF(5 = T115, AB115 * -1, AB115)</f>
        <v>759.07</v>
      </c>
      <c r="I115" s="15">
        <f>IF(5 = T115, AC115 * -1, AC115)</f>
        <v>380.48</v>
      </c>
      <c r="J115" s="15">
        <f>IF(5 = T115, AD115 * -1, AD115)</f>
        <v>621.55999999999995</v>
      </c>
      <c r="K115" s="15">
        <f>IF(5 = T115, AE115 * -1, AE115)</f>
        <v>930.82000000000016</v>
      </c>
      <c r="L115" s="15">
        <f>IF(5 = T115, AF115 * -1, AF115)</f>
        <v>1454</v>
      </c>
      <c r="M115" s="15">
        <f>IF(5 = T115, AG115 * -1, AG115)</f>
        <v>1062.5899999999999</v>
      </c>
      <c r="N115" s="15">
        <f>IF(5 = T115, AH115 * -1, AH115)</f>
        <v>11161.68</v>
      </c>
      <c r="R115" s="12" t="str">
        <f>R114</f>
        <v>Duo Apartments</v>
      </c>
      <c r="S115" s="12">
        <f>S114</f>
        <v>0</v>
      </c>
      <c r="T115" s="13">
        <v>5</v>
      </c>
      <c r="U115" s="13">
        <f>U114</f>
        <v>122</v>
      </c>
      <c r="V115" s="14">
        <f t="shared" ref="V115:AH115" si="87">SUM(V107:V114)</f>
        <v>-1220.7</v>
      </c>
      <c r="W115" s="14">
        <f t="shared" si="87"/>
        <v>-915.1</v>
      </c>
      <c r="X115" s="14">
        <f t="shared" si="87"/>
        <v>-594</v>
      </c>
      <c r="Y115" s="14">
        <f t="shared" si="87"/>
        <v>-937.29</v>
      </c>
      <c r="Z115" s="14">
        <f t="shared" si="87"/>
        <v>-1055.04</v>
      </c>
      <c r="AA115" s="14">
        <f t="shared" si="87"/>
        <v>-1231.03</v>
      </c>
      <c r="AB115" s="14">
        <f t="shared" si="87"/>
        <v>-759.07</v>
      </c>
      <c r="AC115" s="14">
        <f t="shared" si="87"/>
        <v>-380.48</v>
      </c>
      <c r="AD115" s="14">
        <f t="shared" si="87"/>
        <v>-621.55999999999995</v>
      </c>
      <c r="AE115" s="14">
        <f t="shared" si="87"/>
        <v>-930.82000000000016</v>
      </c>
      <c r="AF115" s="14">
        <f t="shared" si="87"/>
        <v>-1454</v>
      </c>
      <c r="AG115" s="14">
        <f t="shared" si="87"/>
        <v>-1062.5899999999999</v>
      </c>
      <c r="AH115" s="14">
        <f t="shared" si="87"/>
        <v>-11161.68</v>
      </c>
    </row>
    <row r="117" spans="1:34" x14ac:dyDescent="0.25">
      <c r="A117" s="22" t="s">
        <v>124</v>
      </c>
    </row>
    <row r="118" spans="1:34" x14ac:dyDescent="0.25">
      <c r="A118" s="24" t="s">
        <v>125</v>
      </c>
      <c r="B118" s="21">
        <v>0</v>
      </c>
      <c r="C118" s="21">
        <v>0</v>
      </c>
      <c r="D118" s="21">
        <v>0</v>
      </c>
      <c r="E118" s="21">
        <v>597.23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597.23</v>
      </c>
      <c r="R118" s="18" t="s">
        <v>1</v>
      </c>
      <c r="T118" s="19">
        <v>5</v>
      </c>
      <c r="U118" s="19">
        <v>122</v>
      </c>
      <c r="V118" s="20">
        <f t="shared" ref="V118:V132" si="88">IF(5 = T118, B118 * -1, B118)</f>
        <v>0</v>
      </c>
      <c r="W118" s="20">
        <f t="shared" ref="W118:W132" si="89">IF(5 = T118, C118 * -1, C118)</f>
        <v>0</v>
      </c>
      <c r="X118" s="20">
        <f t="shared" ref="X118:X132" si="90">IF(5 = T118, D118 * -1, D118)</f>
        <v>0</v>
      </c>
      <c r="Y118" s="20">
        <f t="shared" ref="Y118:Y132" si="91">IF(5 = T118, E118 * -1, E118)</f>
        <v>-597.23</v>
      </c>
      <c r="Z118" s="20">
        <f t="shared" ref="Z118:Z132" si="92">IF(5 = T118, F118 * -1, F118)</f>
        <v>0</v>
      </c>
      <c r="AA118" s="20">
        <f t="shared" ref="AA118:AA132" si="93">IF(5 = T118, G118 * -1, G118)</f>
        <v>0</v>
      </c>
      <c r="AB118" s="20">
        <f t="shared" ref="AB118:AB132" si="94">IF(5 = T118, H118 * -1, H118)</f>
        <v>0</v>
      </c>
      <c r="AC118" s="20">
        <f t="shared" ref="AC118:AC132" si="95">IF(5 = T118, I118 * -1, I118)</f>
        <v>0</v>
      </c>
      <c r="AD118" s="20">
        <f t="shared" ref="AD118:AD132" si="96">IF(5 = T118, J118 * -1, J118)</f>
        <v>0</v>
      </c>
      <c r="AE118" s="20">
        <f t="shared" ref="AE118:AE132" si="97">IF(5 = T118, K118 * -1, K118)</f>
        <v>0</v>
      </c>
      <c r="AF118" s="20">
        <f t="shared" ref="AF118:AF132" si="98">IF(5 = T118, L118 * -1, L118)</f>
        <v>0</v>
      </c>
      <c r="AG118" s="20">
        <f t="shared" ref="AG118:AG132" si="99">IF(5 = T118, M118 * -1, M118)</f>
        <v>0</v>
      </c>
      <c r="AH118" s="20">
        <f t="shared" ref="AH118:AH132" si="100">IF(5 = T118, N118 * -1, N118)</f>
        <v>-597.23</v>
      </c>
    </row>
    <row r="119" spans="1:34" x14ac:dyDescent="0.25">
      <c r="A119" s="24" t="s">
        <v>126</v>
      </c>
      <c r="B119" s="21">
        <v>244</v>
      </c>
      <c r="C119" s="21">
        <v>290</v>
      </c>
      <c r="D119" s="21">
        <v>570</v>
      </c>
      <c r="E119" s="21">
        <v>416.41</v>
      </c>
      <c r="F119" s="21">
        <v>241.06</v>
      </c>
      <c r="G119" s="21">
        <v>765</v>
      </c>
      <c r="H119" s="21">
        <v>300</v>
      </c>
      <c r="I119" s="21">
        <v>481.88</v>
      </c>
      <c r="J119" s="21">
        <v>350.58</v>
      </c>
      <c r="K119" s="21">
        <v>499.68</v>
      </c>
      <c r="L119" s="21">
        <v>742.56</v>
      </c>
      <c r="M119" s="21">
        <v>614.69000000000005</v>
      </c>
      <c r="N119" s="21">
        <v>5515.86</v>
      </c>
      <c r="R119" s="18" t="s">
        <v>1</v>
      </c>
      <c r="T119" s="19">
        <v>5</v>
      </c>
      <c r="U119" s="19">
        <v>122</v>
      </c>
      <c r="V119" s="20">
        <f t="shared" si="88"/>
        <v>-244</v>
      </c>
      <c r="W119" s="20">
        <f t="shared" si="89"/>
        <v>-290</v>
      </c>
      <c r="X119" s="20">
        <f t="shared" si="90"/>
        <v>-570</v>
      </c>
      <c r="Y119" s="20">
        <f t="shared" si="91"/>
        <v>-416.41</v>
      </c>
      <c r="Z119" s="20">
        <f t="shared" si="92"/>
        <v>-241.06</v>
      </c>
      <c r="AA119" s="20">
        <f t="shared" si="93"/>
        <v>-765</v>
      </c>
      <c r="AB119" s="20">
        <f t="shared" si="94"/>
        <v>-300</v>
      </c>
      <c r="AC119" s="20">
        <f t="shared" si="95"/>
        <v>-481.88</v>
      </c>
      <c r="AD119" s="20">
        <f t="shared" si="96"/>
        <v>-350.58</v>
      </c>
      <c r="AE119" s="20">
        <f t="shared" si="97"/>
        <v>-499.68</v>
      </c>
      <c r="AF119" s="20">
        <f t="shared" si="98"/>
        <v>-742.56</v>
      </c>
      <c r="AG119" s="20">
        <f t="shared" si="99"/>
        <v>-614.69000000000005</v>
      </c>
      <c r="AH119" s="20">
        <f t="shared" si="100"/>
        <v>-5515.86</v>
      </c>
    </row>
    <row r="120" spans="1:34" x14ac:dyDescent="0.25">
      <c r="A120" s="24" t="s">
        <v>127</v>
      </c>
      <c r="B120" s="21">
        <v>0</v>
      </c>
      <c r="C120" s="21">
        <v>0</v>
      </c>
      <c r="D120" s="21">
        <v>0</v>
      </c>
      <c r="E120" s="21">
        <v>0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162.53</v>
      </c>
      <c r="M120" s="21">
        <v>0</v>
      </c>
      <c r="N120" s="21">
        <v>162.53</v>
      </c>
      <c r="R120" s="18" t="s">
        <v>1</v>
      </c>
      <c r="T120" s="19">
        <v>5</v>
      </c>
      <c r="U120" s="19">
        <v>122</v>
      </c>
      <c r="V120" s="20">
        <f t="shared" si="88"/>
        <v>0</v>
      </c>
      <c r="W120" s="20">
        <f t="shared" si="89"/>
        <v>0</v>
      </c>
      <c r="X120" s="20">
        <f t="shared" si="90"/>
        <v>0</v>
      </c>
      <c r="Y120" s="20">
        <f t="shared" si="91"/>
        <v>0</v>
      </c>
      <c r="Z120" s="20">
        <f t="shared" si="92"/>
        <v>0</v>
      </c>
      <c r="AA120" s="20">
        <f t="shared" si="93"/>
        <v>0</v>
      </c>
      <c r="AB120" s="20">
        <f t="shared" si="94"/>
        <v>0</v>
      </c>
      <c r="AC120" s="20">
        <f t="shared" si="95"/>
        <v>0</v>
      </c>
      <c r="AD120" s="20">
        <f t="shared" si="96"/>
        <v>0</v>
      </c>
      <c r="AE120" s="20">
        <f t="shared" si="97"/>
        <v>0</v>
      </c>
      <c r="AF120" s="20">
        <f t="shared" si="98"/>
        <v>-162.53</v>
      </c>
      <c r="AG120" s="20">
        <f t="shared" si="99"/>
        <v>0</v>
      </c>
      <c r="AH120" s="20">
        <f t="shared" si="100"/>
        <v>-162.53</v>
      </c>
    </row>
    <row r="121" spans="1:34" x14ac:dyDescent="0.25">
      <c r="A121" s="24" t="s">
        <v>128</v>
      </c>
      <c r="B121" s="21">
        <v>188.77</v>
      </c>
      <c r="C121" s="21">
        <v>0</v>
      </c>
      <c r="D121" s="21">
        <v>0</v>
      </c>
      <c r="E121" s="21">
        <v>0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188.77</v>
      </c>
      <c r="R121" s="18" t="s">
        <v>1</v>
      </c>
      <c r="T121" s="19">
        <v>5</v>
      </c>
      <c r="U121" s="19">
        <v>122</v>
      </c>
      <c r="V121" s="20">
        <f t="shared" si="88"/>
        <v>-188.77</v>
      </c>
      <c r="W121" s="20">
        <f t="shared" si="89"/>
        <v>0</v>
      </c>
      <c r="X121" s="20">
        <f t="shared" si="90"/>
        <v>0</v>
      </c>
      <c r="Y121" s="20">
        <f t="shared" si="91"/>
        <v>0</v>
      </c>
      <c r="Z121" s="20">
        <f t="shared" si="92"/>
        <v>0</v>
      </c>
      <c r="AA121" s="20">
        <f t="shared" si="93"/>
        <v>0</v>
      </c>
      <c r="AB121" s="20">
        <f t="shared" si="94"/>
        <v>0</v>
      </c>
      <c r="AC121" s="20">
        <f t="shared" si="95"/>
        <v>0</v>
      </c>
      <c r="AD121" s="20">
        <f t="shared" si="96"/>
        <v>0</v>
      </c>
      <c r="AE121" s="20">
        <f t="shared" si="97"/>
        <v>0</v>
      </c>
      <c r="AF121" s="20">
        <f t="shared" si="98"/>
        <v>0</v>
      </c>
      <c r="AG121" s="20">
        <f t="shared" si="99"/>
        <v>0</v>
      </c>
      <c r="AH121" s="20">
        <f t="shared" si="100"/>
        <v>-188.77</v>
      </c>
    </row>
    <row r="122" spans="1:34" x14ac:dyDescent="0.25">
      <c r="A122" s="24" t="s">
        <v>129</v>
      </c>
      <c r="B122" s="21">
        <v>0</v>
      </c>
      <c r="C122" s="21">
        <v>0</v>
      </c>
      <c r="D122" s="21">
        <v>0</v>
      </c>
      <c r="E122" s="21">
        <v>0</v>
      </c>
      <c r="F122" s="21">
        <v>304.08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304.08</v>
      </c>
      <c r="R122" s="18" t="s">
        <v>1</v>
      </c>
      <c r="T122" s="19">
        <v>5</v>
      </c>
      <c r="U122" s="19">
        <v>122</v>
      </c>
      <c r="V122" s="20">
        <f t="shared" si="88"/>
        <v>0</v>
      </c>
      <c r="W122" s="20">
        <f t="shared" si="89"/>
        <v>0</v>
      </c>
      <c r="X122" s="20">
        <f t="shared" si="90"/>
        <v>0</v>
      </c>
      <c r="Y122" s="20">
        <f t="shared" si="91"/>
        <v>0</v>
      </c>
      <c r="Z122" s="20">
        <f t="shared" si="92"/>
        <v>-304.08</v>
      </c>
      <c r="AA122" s="20">
        <f t="shared" si="93"/>
        <v>0</v>
      </c>
      <c r="AB122" s="20">
        <f t="shared" si="94"/>
        <v>0</v>
      </c>
      <c r="AC122" s="20">
        <f t="shared" si="95"/>
        <v>0</v>
      </c>
      <c r="AD122" s="20">
        <f t="shared" si="96"/>
        <v>0</v>
      </c>
      <c r="AE122" s="20">
        <f t="shared" si="97"/>
        <v>0</v>
      </c>
      <c r="AF122" s="20">
        <f t="shared" si="98"/>
        <v>0</v>
      </c>
      <c r="AG122" s="20">
        <f t="shared" si="99"/>
        <v>0</v>
      </c>
      <c r="AH122" s="20">
        <f t="shared" si="100"/>
        <v>-304.08</v>
      </c>
    </row>
    <row r="123" spans="1:34" x14ac:dyDescent="0.25">
      <c r="A123" s="24" t="s">
        <v>130</v>
      </c>
      <c r="B123" s="21">
        <v>71.67</v>
      </c>
      <c r="C123" s="21">
        <v>239.97</v>
      </c>
      <c r="D123" s="21">
        <v>0</v>
      </c>
      <c r="E123" s="21">
        <v>97.72</v>
      </c>
      <c r="F123" s="21">
        <v>13.13</v>
      </c>
      <c r="G123" s="21">
        <v>139.86000000000001</v>
      </c>
      <c r="H123" s="21">
        <v>46.34</v>
      </c>
      <c r="I123" s="21">
        <v>0</v>
      </c>
      <c r="J123" s="21">
        <v>0</v>
      </c>
      <c r="K123" s="21">
        <v>0</v>
      </c>
      <c r="L123" s="21">
        <v>186.56</v>
      </c>
      <c r="M123" s="21">
        <v>88.56</v>
      </c>
      <c r="N123" s="21">
        <v>883.81</v>
      </c>
      <c r="R123" s="18" t="s">
        <v>1</v>
      </c>
      <c r="T123" s="19">
        <v>5</v>
      </c>
      <c r="U123" s="19">
        <v>122</v>
      </c>
      <c r="V123" s="20">
        <f t="shared" si="88"/>
        <v>-71.67</v>
      </c>
      <c r="W123" s="20">
        <f t="shared" si="89"/>
        <v>-239.97</v>
      </c>
      <c r="X123" s="20">
        <f t="shared" si="90"/>
        <v>0</v>
      </c>
      <c r="Y123" s="20">
        <f t="shared" si="91"/>
        <v>-97.72</v>
      </c>
      <c r="Z123" s="20">
        <f t="shared" si="92"/>
        <v>-13.13</v>
      </c>
      <c r="AA123" s="20">
        <f t="shared" si="93"/>
        <v>-139.86000000000001</v>
      </c>
      <c r="AB123" s="20">
        <f t="shared" si="94"/>
        <v>-46.34</v>
      </c>
      <c r="AC123" s="20">
        <f t="shared" si="95"/>
        <v>0</v>
      </c>
      <c r="AD123" s="20">
        <f t="shared" si="96"/>
        <v>0</v>
      </c>
      <c r="AE123" s="20">
        <f t="shared" si="97"/>
        <v>0</v>
      </c>
      <c r="AF123" s="20">
        <f t="shared" si="98"/>
        <v>-186.56</v>
      </c>
      <c r="AG123" s="20">
        <f t="shared" si="99"/>
        <v>-88.56</v>
      </c>
      <c r="AH123" s="20">
        <f t="shared" si="100"/>
        <v>-883.81</v>
      </c>
    </row>
    <row r="124" spans="1:34" x14ac:dyDescent="0.25">
      <c r="A124" s="24" t="s">
        <v>131</v>
      </c>
      <c r="B124" s="21">
        <v>0</v>
      </c>
      <c r="C124" s="21">
        <v>0</v>
      </c>
      <c r="D124" s="21">
        <v>0</v>
      </c>
      <c r="E124" s="21">
        <v>13.61</v>
      </c>
      <c r="F124" s="21">
        <v>21.53</v>
      </c>
      <c r="G124" s="21">
        <v>182.95</v>
      </c>
      <c r="H124" s="21">
        <v>0</v>
      </c>
      <c r="I124" s="21">
        <v>72.2</v>
      </c>
      <c r="J124" s="21">
        <v>143.91999999999999</v>
      </c>
      <c r="K124" s="21">
        <v>126.3</v>
      </c>
      <c r="L124" s="21">
        <v>155.15</v>
      </c>
      <c r="M124" s="21">
        <v>0</v>
      </c>
      <c r="N124" s="21">
        <v>715.66</v>
      </c>
      <c r="R124" s="18" t="s">
        <v>1</v>
      </c>
      <c r="T124" s="19">
        <v>5</v>
      </c>
      <c r="U124" s="19">
        <v>122</v>
      </c>
      <c r="V124" s="20">
        <f t="shared" si="88"/>
        <v>0</v>
      </c>
      <c r="W124" s="20">
        <f t="shared" si="89"/>
        <v>0</v>
      </c>
      <c r="X124" s="20">
        <f t="shared" si="90"/>
        <v>0</v>
      </c>
      <c r="Y124" s="20">
        <f t="shared" si="91"/>
        <v>-13.61</v>
      </c>
      <c r="Z124" s="20">
        <f t="shared" si="92"/>
        <v>-21.53</v>
      </c>
      <c r="AA124" s="20">
        <f t="shared" si="93"/>
        <v>-182.95</v>
      </c>
      <c r="AB124" s="20">
        <f t="shared" si="94"/>
        <v>0</v>
      </c>
      <c r="AC124" s="20">
        <f t="shared" si="95"/>
        <v>-72.2</v>
      </c>
      <c r="AD124" s="20">
        <f t="shared" si="96"/>
        <v>-143.91999999999999</v>
      </c>
      <c r="AE124" s="20">
        <f t="shared" si="97"/>
        <v>-126.3</v>
      </c>
      <c r="AF124" s="20">
        <f t="shared" si="98"/>
        <v>-155.15</v>
      </c>
      <c r="AG124" s="20">
        <f t="shared" si="99"/>
        <v>0</v>
      </c>
      <c r="AH124" s="20">
        <f t="shared" si="100"/>
        <v>-715.66</v>
      </c>
    </row>
    <row r="125" spans="1:34" x14ac:dyDescent="0.25">
      <c r="A125" s="24" t="s">
        <v>132</v>
      </c>
      <c r="B125" s="21">
        <v>0</v>
      </c>
      <c r="C125" s="21">
        <v>0</v>
      </c>
      <c r="D125" s="21">
        <v>0</v>
      </c>
      <c r="E125" s="21">
        <v>0</v>
      </c>
      <c r="F125" s="21">
        <v>0</v>
      </c>
      <c r="G125" s="21">
        <v>35.53</v>
      </c>
      <c r="H125" s="21">
        <v>81.98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117.51</v>
      </c>
      <c r="R125" s="18" t="s">
        <v>1</v>
      </c>
      <c r="T125" s="19">
        <v>5</v>
      </c>
      <c r="U125" s="19">
        <v>122</v>
      </c>
      <c r="V125" s="20">
        <f t="shared" si="88"/>
        <v>0</v>
      </c>
      <c r="W125" s="20">
        <f t="shared" si="89"/>
        <v>0</v>
      </c>
      <c r="X125" s="20">
        <f t="shared" si="90"/>
        <v>0</v>
      </c>
      <c r="Y125" s="20">
        <f t="shared" si="91"/>
        <v>0</v>
      </c>
      <c r="Z125" s="20">
        <f t="shared" si="92"/>
        <v>0</v>
      </c>
      <c r="AA125" s="20">
        <f t="shared" si="93"/>
        <v>-35.53</v>
      </c>
      <c r="AB125" s="20">
        <f t="shared" si="94"/>
        <v>-81.98</v>
      </c>
      <c r="AC125" s="20">
        <f t="shared" si="95"/>
        <v>0</v>
      </c>
      <c r="AD125" s="20">
        <f t="shared" si="96"/>
        <v>0</v>
      </c>
      <c r="AE125" s="20">
        <f t="shared" si="97"/>
        <v>0</v>
      </c>
      <c r="AF125" s="20">
        <f t="shared" si="98"/>
        <v>0</v>
      </c>
      <c r="AG125" s="20">
        <f t="shared" si="99"/>
        <v>0</v>
      </c>
      <c r="AH125" s="20">
        <f t="shared" si="100"/>
        <v>-117.51</v>
      </c>
    </row>
    <row r="126" spans="1:34" x14ac:dyDescent="0.25">
      <c r="A126" s="24" t="s">
        <v>133</v>
      </c>
      <c r="B126" s="21">
        <v>0</v>
      </c>
      <c r="C126" s="21">
        <v>0</v>
      </c>
      <c r="D126" s="21">
        <v>0</v>
      </c>
      <c r="E126" s="21">
        <v>170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170</v>
      </c>
      <c r="R126" s="18" t="s">
        <v>1</v>
      </c>
      <c r="T126" s="19">
        <v>5</v>
      </c>
      <c r="U126" s="19">
        <v>122</v>
      </c>
      <c r="V126" s="20">
        <f t="shared" si="88"/>
        <v>0</v>
      </c>
      <c r="W126" s="20">
        <f t="shared" si="89"/>
        <v>0</v>
      </c>
      <c r="X126" s="20">
        <f t="shared" si="90"/>
        <v>0</v>
      </c>
      <c r="Y126" s="20">
        <f t="shared" si="91"/>
        <v>-170</v>
      </c>
      <c r="Z126" s="20">
        <f t="shared" si="92"/>
        <v>0</v>
      </c>
      <c r="AA126" s="20">
        <f t="shared" si="93"/>
        <v>0</v>
      </c>
      <c r="AB126" s="20">
        <f t="shared" si="94"/>
        <v>0</v>
      </c>
      <c r="AC126" s="20">
        <f t="shared" si="95"/>
        <v>0</v>
      </c>
      <c r="AD126" s="20">
        <f t="shared" si="96"/>
        <v>0</v>
      </c>
      <c r="AE126" s="20">
        <f t="shared" si="97"/>
        <v>0</v>
      </c>
      <c r="AF126" s="20">
        <f t="shared" si="98"/>
        <v>0</v>
      </c>
      <c r="AG126" s="20">
        <f t="shared" si="99"/>
        <v>0</v>
      </c>
      <c r="AH126" s="20">
        <f t="shared" si="100"/>
        <v>-170</v>
      </c>
    </row>
    <row r="127" spans="1:34" x14ac:dyDescent="0.25">
      <c r="A127" s="24" t="s">
        <v>134</v>
      </c>
      <c r="B127" s="21">
        <v>1450</v>
      </c>
      <c r="C127" s="21">
        <v>1650</v>
      </c>
      <c r="D127" s="21">
        <v>1650</v>
      </c>
      <c r="E127" s="21">
        <v>1450</v>
      </c>
      <c r="F127" s="21">
        <v>1650</v>
      </c>
      <c r="G127" s="21">
        <v>1650</v>
      </c>
      <c r="H127" s="21">
        <v>1650</v>
      </c>
      <c r="I127" s="21">
        <v>1650</v>
      </c>
      <c r="J127" s="21">
        <v>1650</v>
      </c>
      <c r="K127" s="21">
        <v>1650</v>
      </c>
      <c r="L127" s="21">
        <v>1667.76</v>
      </c>
      <c r="M127" s="21">
        <v>1659.56</v>
      </c>
      <c r="N127" s="21">
        <v>19427.32</v>
      </c>
      <c r="R127" s="18" t="s">
        <v>1</v>
      </c>
      <c r="T127" s="19">
        <v>5</v>
      </c>
      <c r="U127" s="19">
        <v>122</v>
      </c>
      <c r="V127" s="20">
        <f t="shared" si="88"/>
        <v>-1450</v>
      </c>
      <c r="W127" s="20">
        <f t="shared" si="89"/>
        <v>-1650</v>
      </c>
      <c r="X127" s="20">
        <f t="shared" si="90"/>
        <v>-1650</v>
      </c>
      <c r="Y127" s="20">
        <f t="shared" si="91"/>
        <v>-1450</v>
      </c>
      <c r="Z127" s="20">
        <f t="shared" si="92"/>
        <v>-1650</v>
      </c>
      <c r="AA127" s="20">
        <f t="shared" si="93"/>
        <v>-1650</v>
      </c>
      <c r="AB127" s="20">
        <f t="shared" si="94"/>
        <v>-1650</v>
      </c>
      <c r="AC127" s="20">
        <f t="shared" si="95"/>
        <v>-1650</v>
      </c>
      <c r="AD127" s="20">
        <f t="shared" si="96"/>
        <v>-1650</v>
      </c>
      <c r="AE127" s="20">
        <f t="shared" si="97"/>
        <v>-1650</v>
      </c>
      <c r="AF127" s="20">
        <f t="shared" si="98"/>
        <v>-1667.76</v>
      </c>
      <c r="AG127" s="20">
        <f t="shared" si="99"/>
        <v>-1659.56</v>
      </c>
      <c r="AH127" s="20">
        <f t="shared" si="100"/>
        <v>-19427.32</v>
      </c>
    </row>
    <row r="128" spans="1:34" x14ac:dyDescent="0.25">
      <c r="A128" s="24" t="s">
        <v>135</v>
      </c>
      <c r="B128" s="21">
        <v>0</v>
      </c>
      <c r="C128" s="21">
        <v>0</v>
      </c>
      <c r="D128" s="21">
        <v>7.38</v>
      </c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21">
        <v>146.74</v>
      </c>
      <c r="K128" s="21">
        <v>14.76</v>
      </c>
      <c r="L128" s="21">
        <v>0</v>
      </c>
      <c r="M128" s="21">
        <v>0</v>
      </c>
      <c r="N128" s="21">
        <v>168.88</v>
      </c>
      <c r="R128" s="18" t="s">
        <v>1</v>
      </c>
      <c r="T128" s="19">
        <v>5</v>
      </c>
      <c r="U128" s="19">
        <v>122</v>
      </c>
      <c r="V128" s="20">
        <f t="shared" si="88"/>
        <v>0</v>
      </c>
      <c r="W128" s="20">
        <f t="shared" si="89"/>
        <v>0</v>
      </c>
      <c r="X128" s="20">
        <f t="shared" si="90"/>
        <v>-7.38</v>
      </c>
      <c r="Y128" s="20">
        <f t="shared" si="91"/>
        <v>0</v>
      </c>
      <c r="Z128" s="20">
        <f t="shared" si="92"/>
        <v>0</v>
      </c>
      <c r="AA128" s="20">
        <f t="shared" si="93"/>
        <v>0</v>
      </c>
      <c r="AB128" s="20">
        <f t="shared" si="94"/>
        <v>0</v>
      </c>
      <c r="AC128" s="20">
        <f t="shared" si="95"/>
        <v>0</v>
      </c>
      <c r="AD128" s="20">
        <f t="shared" si="96"/>
        <v>-146.74</v>
      </c>
      <c r="AE128" s="20">
        <f t="shared" si="97"/>
        <v>-14.76</v>
      </c>
      <c r="AF128" s="20">
        <f t="shared" si="98"/>
        <v>0</v>
      </c>
      <c r="AG128" s="20">
        <f t="shared" si="99"/>
        <v>0</v>
      </c>
      <c r="AH128" s="20">
        <f t="shared" si="100"/>
        <v>-168.88</v>
      </c>
    </row>
    <row r="129" spans="1:34" x14ac:dyDescent="0.25">
      <c r="A129" s="24" t="s">
        <v>136</v>
      </c>
      <c r="B129" s="21">
        <v>0</v>
      </c>
      <c r="C129" s="21">
        <v>0</v>
      </c>
      <c r="D129" s="21">
        <v>0</v>
      </c>
      <c r="E129" s="21">
        <v>0</v>
      </c>
      <c r="F129" s="21">
        <v>0</v>
      </c>
      <c r="G129" s="21">
        <v>1147.6500000000001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1147.6500000000001</v>
      </c>
      <c r="R129" s="18" t="s">
        <v>1</v>
      </c>
      <c r="T129" s="19">
        <v>5</v>
      </c>
      <c r="U129" s="19">
        <v>122</v>
      </c>
      <c r="V129" s="20">
        <f t="shared" si="88"/>
        <v>0</v>
      </c>
      <c r="W129" s="20">
        <f t="shared" si="89"/>
        <v>0</v>
      </c>
      <c r="X129" s="20">
        <f t="shared" si="90"/>
        <v>0</v>
      </c>
      <c r="Y129" s="20">
        <f t="shared" si="91"/>
        <v>0</v>
      </c>
      <c r="Z129" s="20">
        <f t="shared" si="92"/>
        <v>0</v>
      </c>
      <c r="AA129" s="20">
        <f t="shared" si="93"/>
        <v>-1147.6500000000001</v>
      </c>
      <c r="AB129" s="20">
        <f t="shared" si="94"/>
        <v>0</v>
      </c>
      <c r="AC129" s="20">
        <f t="shared" si="95"/>
        <v>0</v>
      </c>
      <c r="AD129" s="20">
        <f t="shared" si="96"/>
        <v>0</v>
      </c>
      <c r="AE129" s="20">
        <f t="shared" si="97"/>
        <v>0</v>
      </c>
      <c r="AF129" s="20">
        <f t="shared" si="98"/>
        <v>0</v>
      </c>
      <c r="AG129" s="20">
        <f t="shared" si="99"/>
        <v>0</v>
      </c>
      <c r="AH129" s="20">
        <f t="shared" si="100"/>
        <v>-1147.6500000000001</v>
      </c>
    </row>
    <row r="130" spans="1:34" x14ac:dyDescent="0.25">
      <c r="A130" s="24" t="s">
        <v>137</v>
      </c>
      <c r="B130" s="21">
        <v>42</v>
      </c>
      <c r="C130" s="21">
        <v>0</v>
      </c>
      <c r="D130" s="21">
        <v>0</v>
      </c>
      <c r="E130" s="21">
        <v>7.38</v>
      </c>
      <c r="F130" s="21">
        <v>25.14</v>
      </c>
      <c r="G130" s="21">
        <v>14.76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89.28</v>
      </c>
      <c r="R130" s="18" t="s">
        <v>1</v>
      </c>
      <c r="T130" s="19">
        <v>5</v>
      </c>
      <c r="U130" s="19">
        <v>122</v>
      </c>
      <c r="V130" s="20">
        <f t="shared" si="88"/>
        <v>-42</v>
      </c>
      <c r="W130" s="20">
        <f t="shared" si="89"/>
        <v>0</v>
      </c>
      <c r="X130" s="20">
        <f t="shared" si="90"/>
        <v>0</v>
      </c>
      <c r="Y130" s="20">
        <f t="shared" si="91"/>
        <v>-7.38</v>
      </c>
      <c r="Z130" s="20">
        <f t="shared" si="92"/>
        <v>-25.14</v>
      </c>
      <c r="AA130" s="20">
        <f t="shared" si="93"/>
        <v>-14.76</v>
      </c>
      <c r="AB130" s="20">
        <f t="shared" si="94"/>
        <v>0</v>
      </c>
      <c r="AC130" s="20">
        <f t="shared" si="95"/>
        <v>0</v>
      </c>
      <c r="AD130" s="20">
        <f t="shared" si="96"/>
        <v>0</v>
      </c>
      <c r="AE130" s="20">
        <f t="shared" si="97"/>
        <v>0</v>
      </c>
      <c r="AF130" s="20">
        <f t="shared" si="98"/>
        <v>0</v>
      </c>
      <c r="AG130" s="20">
        <f t="shared" si="99"/>
        <v>0</v>
      </c>
      <c r="AH130" s="20">
        <f t="shared" si="100"/>
        <v>-89.28</v>
      </c>
    </row>
    <row r="131" spans="1:34" x14ac:dyDescent="0.25">
      <c r="A131" s="24" t="s">
        <v>138</v>
      </c>
      <c r="B131" s="21">
        <v>0</v>
      </c>
      <c r="C131" s="21">
        <v>0</v>
      </c>
      <c r="D131" s="21">
        <v>0</v>
      </c>
      <c r="E131" s="21">
        <v>0</v>
      </c>
      <c r="F131" s="21">
        <v>0</v>
      </c>
      <c r="G131" s="21">
        <v>139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139</v>
      </c>
      <c r="R131" s="18" t="s">
        <v>1</v>
      </c>
      <c r="T131" s="19">
        <v>5</v>
      </c>
      <c r="U131" s="19">
        <v>122</v>
      </c>
      <c r="V131" s="20">
        <f t="shared" si="88"/>
        <v>0</v>
      </c>
      <c r="W131" s="20">
        <f t="shared" si="89"/>
        <v>0</v>
      </c>
      <c r="X131" s="20">
        <f t="shared" si="90"/>
        <v>0</v>
      </c>
      <c r="Y131" s="20">
        <f t="shared" si="91"/>
        <v>0</v>
      </c>
      <c r="Z131" s="20">
        <f t="shared" si="92"/>
        <v>0</v>
      </c>
      <c r="AA131" s="20">
        <f t="shared" si="93"/>
        <v>-139</v>
      </c>
      <c r="AB131" s="20">
        <f t="shared" si="94"/>
        <v>0</v>
      </c>
      <c r="AC131" s="20">
        <f t="shared" si="95"/>
        <v>0</v>
      </c>
      <c r="AD131" s="20">
        <f t="shared" si="96"/>
        <v>0</v>
      </c>
      <c r="AE131" s="20">
        <f t="shared" si="97"/>
        <v>0</v>
      </c>
      <c r="AF131" s="20">
        <f t="shared" si="98"/>
        <v>0</v>
      </c>
      <c r="AG131" s="20">
        <f t="shared" si="99"/>
        <v>0</v>
      </c>
      <c r="AH131" s="20">
        <f t="shared" si="100"/>
        <v>-139</v>
      </c>
    </row>
    <row r="132" spans="1:34" x14ac:dyDescent="0.25">
      <c r="A132" s="24" t="s">
        <v>139</v>
      </c>
      <c r="B132" s="21">
        <v>1029.56</v>
      </c>
      <c r="C132" s="21">
        <v>2059.12</v>
      </c>
      <c r="D132" s="21">
        <v>4536.92</v>
      </c>
      <c r="E132" s="21">
        <v>2059.12</v>
      </c>
      <c r="F132" s="21">
        <v>3202.72</v>
      </c>
      <c r="G132" s="21">
        <v>3202.72</v>
      </c>
      <c r="H132" s="21">
        <v>3202.72</v>
      </c>
      <c r="I132" s="21">
        <v>3202.72</v>
      </c>
      <c r="J132" s="21">
        <v>3202.72</v>
      </c>
      <c r="K132" s="21">
        <v>3202.72</v>
      </c>
      <c r="L132" s="21">
        <v>3202.72</v>
      </c>
      <c r="M132" s="21">
        <v>3202.72</v>
      </c>
      <c r="N132" s="21">
        <v>35306.480000000003</v>
      </c>
      <c r="R132" s="18" t="s">
        <v>1</v>
      </c>
      <c r="T132" s="19">
        <v>5</v>
      </c>
      <c r="U132" s="19">
        <v>122</v>
      </c>
      <c r="V132" s="20">
        <f t="shared" si="88"/>
        <v>-1029.56</v>
      </c>
      <c r="W132" s="20">
        <f t="shared" si="89"/>
        <v>-2059.12</v>
      </c>
      <c r="X132" s="20">
        <f t="shared" si="90"/>
        <v>-4536.92</v>
      </c>
      <c r="Y132" s="20">
        <f t="shared" si="91"/>
        <v>-2059.12</v>
      </c>
      <c r="Z132" s="20">
        <f t="shared" si="92"/>
        <v>-3202.72</v>
      </c>
      <c r="AA132" s="20">
        <f t="shared" si="93"/>
        <v>-3202.72</v>
      </c>
      <c r="AB132" s="20">
        <f t="shared" si="94"/>
        <v>-3202.72</v>
      </c>
      <c r="AC132" s="20">
        <f t="shared" si="95"/>
        <v>-3202.72</v>
      </c>
      <c r="AD132" s="20">
        <f t="shared" si="96"/>
        <v>-3202.72</v>
      </c>
      <c r="AE132" s="20">
        <f t="shared" si="97"/>
        <v>-3202.72</v>
      </c>
      <c r="AF132" s="20">
        <f t="shared" si="98"/>
        <v>-3202.72</v>
      </c>
      <c r="AG132" s="20">
        <f t="shared" si="99"/>
        <v>-3202.72</v>
      </c>
      <c r="AH132" s="20">
        <f t="shared" si="100"/>
        <v>-35306.480000000003</v>
      </c>
    </row>
    <row r="133" spans="1:34" x14ac:dyDescent="0.25">
      <c r="A133" s="16" t="s">
        <v>124</v>
      </c>
      <c r="B133" s="15">
        <f>IF(5 = T133, V133 * -1, V133)</f>
        <v>3026</v>
      </c>
      <c r="C133" s="15">
        <f>IF(5 = T133, W133 * -1, W133)</f>
        <v>4239.09</v>
      </c>
      <c r="D133" s="15">
        <f>IF(5 = T133, X133 * -1, X133)</f>
        <v>6764.3</v>
      </c>
      <c r="E133" s="15">
        <f>IF(5 = T133, Y133 * -1, Y133)</f>
        <v>4811.47</v>
      </c>
      <c r="F133" s="15">
        <f>IF(5 = T133, Z133 * -1, Z133)</f>
        <v>5457.66</v>
      </c>
      <c r="G133" s="15">
        <f>IF(5 = T133, AA133 * -1, AA133)</f>
        <v>7277.47</v>
      </c>
      <c r="H133" s="15">
        <f>IF(5 = T133, AB133 * -1, AB133)</f>
        <v>5281.04</v>
      </c>
      <c r="I133" s="15">
        <f>IF(5 = T133, AC133 * -1, AC133)</f>
        <v>5406.7999999999993</v>
      </c>
      <c r="J133" s="15">
        <f>IF(5 = T133, AD133 * -1, AD133)</f>
        <v>5493.9599999999991</v>
      </c>
      <c r="K133" s="15">
        <f>IF(5 = T133, AE133 * -1, AE133)</f>
        <v>5493.46</v>
      </c>
      <c r="L133" s="15">
        <f>IF(5 = T133, AF133 * -1, AF133)</f>
        <v>6117.28</v>
      </c>
      <c r="M133" s="15">
        <f>IF(5 = T133, AG133 * -1, AG133)</f>
        <v>5565.53</v>
      </c>
      <c r="N133" s="15">
        <f>IF(5 = T133, AH133 * -1, AH133)</f>
        <v>64934.060000000005</v>
      </c>
      <c r="R133" s="12" t="str">
        <f>R132</f>
        <v>Duo Apartments</v>
      </c>
      <c r="S133" s="12">
        <f>S132</f>
        <v>0</v>
      </c>
      <c r="T133" s="13">
        <v>5</v>
      </c>
      <c r="U133" s="13">
        <f>U132</f>
        <v>122</v>
      </c>
      <c r="V133" s="14">
        <f t="shared" ref="V133:AH133" si="101">SUM(V118:V132)</f>
        <v>-3026</v>
      </c>
      <c r="W133" s="14">
        <f t="shared" si="101"/>
        <v>-4239.09</v>
      </c>
      <c r="X133" s="14">
        <f t="shared" si="101"/>
        <v>-6764.3</v>
      </c>
      <c r="Y133" s="14">
        <f t="shared" si="101"/>
        <v>-4811.47</v>
      </c>
      <c r="Z133" s="14">
        <f t="shared" si="101"/>
        <v>-5457.66</v>
      </c>
      <c r="AA133" s="14">
        <f t="shared" si="101"/>
        <v>-7277.47</v>
      </c>
      <c r="AB133" s="14">
        <f t="shared" si="101"/>
        <v>-5281.04</v>
      </c>
      <c r="AC133" s="14">
        <f t="shared" si="101"/>
        <v>-5406.7999999999993</v>
      </c>
      <c r="AD133" s="14">
        <f t="shared" si="101"/>
        <v>-5493.9599999999991</v>
      </c>
      <c r="AE133" s="14">
        <f t="shared" si="101"/>
        <v>-5493.46</v>
      </c>
      <c r="AF133" s="14">
        <f t="shared" si="101"/>
        <v>-6117.28</v>
      </c>
      <c r="AG133" s="14">
        <f t="shared" si="101"/>
        <v>-5565.53</v>
      </c>
      <c r="AH133" s="14">
        <f t="shared" si="101"/>
        <v>-64934.060000000005</v>
      </c>
    </row>
    <row r="135" spans="1:34" x14ac:dyDescent="0.25">
      <c r="A135" s="22" t="s">
        <v>140</v>
      </c>
    </row>
    <row r="136" spans="1:34" x14ac:dyDescent="0.25">
      <c r="A136" s="24" t="s">
        <v>141</v>
      </c>
      <c r="B136" s="21">
        <v>650</v>
      </c>
      <c r="C136" s="21">
        <v>970</v>
      </c>
      <c r="D136" s="21">
        <v>470</v>
      </c>
      <c r="E136" s="21">
        <v>1521.1</v>
      </c>
      <c r="F136" s="21">
        <v>1680</v>
      </c>
      <c r="G136" s="21">
        <v>985</v>
      </c>
      <c r="H136" s="21">
        <v>580</v>
      </c>
      <c r="I136" s="21">
        <v>840</v>
      </c>
      <c r="J136" s="21">
        <v>710</v>
      </c>
      <c r="K136" s="21">
        <v>340</v>
      </c>
      <c r="L136" s="21">
        <v>480</v>
      </c>
      <c r="M136" s="21">
        <v>520</v>
      </c>
      <c r="N136" s="21">
        <v>9746.1</v>
      </c>
      <c r="R136" s="18" t="s">
        <v>1</v>
      </c>
      <c r="T136" s="19">
        <v>5</v>
      </c>
      <c r="U136" s="19">
        <v>122</v>
      </c>
      <c r="V136" s="20">
        <f t="shared" ref="V136:V145" si="102">IF(5 = T136, B136 * -1, B136)</f>
        <v>-650</v>
      </c>
      <c r="W136" s="20">
        <f t="shared" ref="W136:W145" si="103">IF(5 = T136, C136 * -1, C136)</f>
        <v>-970</v>
      </c>
      <c r="X136" s="20">
        <f t="shared" ref="X136:X145" si="104">IF(5 = T136, D136 * -1, D136)</f>
        <v>-470</v>
      </c>
      <c r="Y136" s="20">
        <f t="shared" ref="Y136:Y145" si="105">IF(5 = T136, E136 * -1, E136)</f>
        <v>-1521.1</v>
      </c>
      <c r="Z136" s="20">
        <f t="shared" ref="Z136:Z145" si="106">IF(5 = T136, F136 * -1, F136)</f>
        <v>-1680</v>
      </c>
      <c r="AA136" s="20">
        <f t="shared" ref="AA136:AA145" si="107">IF(5 = T136, G136 * -1, G136)</f>
        <v>-985</v>
      </c>
      <c r="AB136" s="20">
        <f t="shared" ref="AB136:AB145" si="108">IF(5 = T136, H136 * -1, H136)</f>
        <v>-580</v>
      </c>
      <c r="AC136" s="20">
        <f t="shared" ref="AC136:AC145" si="109">IF(5 = T136, I136 * -1, I136)</f>
        <v>-840</v>
      </c>
      <c r="AD136" s="20">
        <f t="shared" ref="AD136:AD145" si="110">IF(5 = T136, J136 * -1, J136)</f>
        <v>-710</v>
      </c>
      <c r="AE136" s="20">
        <f t="shared" ref="AE136:AE145" si="111">IF(5 = T136, K136 * -1, K136)</f>
        <v>-340</v>
      </c>
      <c r="AF136" s="20">
        <f t="shared" ref="AF136:AF145" si="112">IF(5 = T136, L136 * -1, L136)</f>
        <v>-480</v>
      </c>
      <c r="AG136" s="20">
        <f t="shared" ref="AG136:AG145" si="113">IF(5 = T136, M136 * -1, M136)</f>
        <v>-520</v>
      </c>
      <c r="AH136" s="20">
        <f t="shared" ref="AH136:AH145" si="114">IF(5 = T136, N136 * -1, N136)</f>
        <v>-9746.1</v>
      </c>
    </row>
    <row r="137" spans="1:34" x14ac:dyDescent="0.25">
      <c r="A137" s="24" t="s">
        <v>142</v>
      </c>
      <c r="B137" s="21">
        <v>0</v>
      </c>
      <c r="C137" s="21">
        <v>0</v>
      </c>
      <c r="D137" s="21">
        <v>0</v>
      </c>
      <c r="E137" s="21">
        <v>0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64.64</v>
      </c>
      <c r="L137" s="21">
        <v>0</v>
      </c>
      <c r="M137" s="21">
        <v>0</v>
      </c>
      <c r="N137" s="21">
        <v>64.64</v>
      </c>
      <c r="R137" s="18" t="s">
        <v>1</v>
      </c>
      <c r="T137" s="19">
        <v>5</v>
      </c>
      <c r="U137" s="19">
        <v>122</v>
      </c>
      <c r="V137" s="20">
        <f t="shared" si="102"/>
        <v>0</v>
      </c>
      <c r="W137" s="20">
        <f t="shared" si="103"/>
        <v>0</v>
      </c>
      <c r="X137" s="20">
        <f t="shared" si="104"/>
        <v>0</v>
      </c>
      <c r="Y137" s="20">
        <f t="shared" si="105"/>
        <v>0</v>
      </c>
      <c r="Z137" s="20">
        <f t="shared" si="106"/>
        <v>0</v>
      </c>
      <c r="AA137" s="20">
        <f t="shared" si="107"/>
        <v>0</v>
      </c>
      <c r="AB137" s="20">
        <f t="shared" si="108"/>
        <v>0</v>
      </c>
      <c r="AC137" s="20">
        <f t="shared" si="109"/>
        <v>0</v>
      </c>
      <c r="AD137" s="20">
        <f t="shared" si="110"/>
        <v>0</v>
      </c>
      <c r="AE137" s="20">
        <f t="shared" si="111"/>
        <v>-64.64</v>
      </c>
      <c r="AF137" s="20">
        <f t="shared" si="112"/>
        <v>0</v>
      </c>
      <c r="AG137" s="20">
        <f t="shared" si="113"/>
        <v>0</v>
      </c>
      <c r="AH137" s="20">
        <f t="shared" si="114"/>
        <v>-64.64</v>
      </c>
    </row>
    <row r="138" spans="1:34" x14ac:dyDescent="0.25">
      <c r="A138" s="24" t="s">
        <v>143</v>
      </c>
      <c r="B138" s="21">
        <v>0</v>
      </c>
      <c r="C138" s="21">
        <v>0</v>
      </c>
      <c r="D138" s="21">
        <v>0</v>
      </c>
      <c r="E138" s="21">
        <v>0</v>
      </c>
      <c r="F138" s="21">
        <v>19.97</v>
      </c>
      <c r="G138" s="21">
        <v>0</v>
      </c>
      <c r="H138" s="21">
        <v>0</v>
      </c>
      <c r="I138" s="21">
        <v>54.91</v>
      </c>
      <c r="J138" s="21">
        <v>0</v>
      </c>
      <c r="K138" s="21">
        <v>50.3</v>
      </c>
      <c r="L138" s="21">
        <v>-50.3</v>
      </c>
      <c r="M138" s="21">
        <v>0</v>
      </c>
      <c r="N138" s="21">
        <v>74.88</v>
      </c>
      <c r="R138" s="18" t="s">
        <v>1</v>
      </c>
      <c r="T138" s="19">
        <v>5</v>
      </c>
      <c r="U138" s="19">
        <v>122</v>
      </c>
      <c r="V138" s="20">
        <f t="shared" si="102"/>
        <v>0</v>
      </c>
      <c r="W138" s="20">
        <f t="shared" si="103"/>
        <v>0</v>
      </c>
      <c r="X138" s="20">
        <f t="shared" si="104"/>
        <v>0</v>
      </c>
      <c r="Y138" s="20">
        <f t="shared" si="105"/>
        <v>0</v>
      </c>
      <c r="Z138" s="20">
        <f t="shared" si="106"/>
        <v>-19.97</v>
      </c>
      <c r="AA138" s="20">
        <f t="shared" si="107"/>
        <v>0</v>
      </c>
      <c r="AB138" s="20">
        <f t="shared" si="108"/>
        <v>0</v>
      </c>
      <c r="AC138" s="20">
        <f t="shared" si="109"/>
        <v>-54.91</v>
      </c>
      <c r="AD138" s="20">
        <f t="shared" si="110"/>
        <v>0</v>
      </c>
      <c r="AE138" s="20">
        <f t="shared" si="111"/>
        <v>-50.3</v>
      </c>
      <c r="AF138" s="20">
        <f t="shared" si="112"/>
        <v>50.3</v>
      </c>
      <c r="AG138" s="20">
        <f t="shared" si="113"/>
        <v>0</v>
      </c>
      <c r="AH138" s="20">
        <f t="shared" si="114"/>
        <v>-74.88</v>
      </c>
    </row>
    <row r="139" spans="1:34" x14ac:dyDescent="0.25">
      <c r="A139" s="24" t="s">
        <v>144</v>
      </c>
      <c r="B139" s="21">
        <v>0</v>
      </c>
      <c r="C139" s="21">
        <v>0</v>
      </c>
      <c r="D139" s="21">
        <v>0</v>
      </c>
      <c r="E139" s="21">
        <v>0</v>
      </c>
      <c r="F139" s="21">
        <v>270.39999999999998</v>
      </c>
      <c r="G139" s="21">
        <v>160.87</v>
      </c>
      <c r="H139" s="21">
        <v>35.799999999999997</v>
      </c>
      <c r="I139" s="21">
        <v>109.33</v>
      </c>
      <c r="J139" s="21">
        <v>135.13999999999999</v>
      </c>
      <c r="K139" s="21">
        <v>43.31</v>
      </c>
      <c r="L139" s="21">
        <v>144.63</v>
      </c>
      <c r="M139" s="21">
        <v>0</v>
      </c>
      <c r="N139" s="21">
        <v>899.48</v>
      </c>
      <c r="R139" s="18" t="s">
        <v>1</v>
      </c>
      <c r="T139" s="19">
        <v>5</v>
      </c>
      <c r="U139" s="19">
        <v>122</v>
      </c>
      <c r="V139" s="20">
        <f t="shared" si="102"/>
        <v>0</v>
      </c>
      <c r="W139" s="20">
        <f t="shared" si="103"/>
        <v>0</v>
      </c>
      <c r="X139" s="20">
        <f t="shared" si="104"/>
        <v>0</v>
      </c>
      <c r="Y139" s="20">
        <f t="shared" si="105"/>
        <v>0</v>
      </c>
      <c r="Z139" s="20">
        <f t="shared" si="106"/>
        <v>-270.39999999999998</v>
      </c>
      <c r="AA139" s="20">
        <f t="shared" si="107"/>
        <v>-160.87</v>
      </c>
      <c r="AB139" s="20">
        <f t="shared" si="108"/>
        <v>-35.799999999999997</v>
      </c>
      <c r="AC139" s="20">
        <f t="shared" si="109"/>
        <v>-109.33</v>
      </c>
      <c r="AD139" s="20">
        <f t="shared" si="110"/>
        <v>-135.13999999999999</v>
      </c>
      <c r="AE139" s="20">
        <f t="shared" si="111"/>
        <v>-43.31</v>
      </c>
      <c r="AF139" s="20">
        <f t="shared" si="112"/>
        <v>-144.63</v>
      </c>
      <c r="AG139" s="20">
        <f t="shared" si="113"/>
        <v>0</v>
      </c>
      <c r="AH139" s="20">
        <f t="shared" si="114"/>
        <v>-899.48</v>
      </c>
    </row>
    <row r="140" spans="1:34" x14ac:dyDescent="0.25">
      <c r="A140" s="24" t="s">
        <v>145</v>
      </c>
      <c r="B140" s="21">
        <v>0</v>
      </c>
      <c r="C140" s="21">
        <v>0</v>
      </c>
      <c r="D140" s="21">
        <v>0</v>
      </c>
      <c r="E140" s="21">
        <v>0</v>
      </c>
      <c r="F140" s="21">
        <v>8.74</v>
      </c>
      <c r="G140" s="21">
        <v>0</v>
      </c>
      <c r="H140" s="21">
        <v>0</v>
      </c>
      <c r="I140" s="21">
        <v>0</v>
      </c>
      <c r="J140" s="21">
        <v>10.01</v>
      </c>
      <c r="K140" s="21">
        <v>29.84</v>
      </c>
      <c r="L140" s="21">
        <v>30.32</v>
      </c>
      <c r="M140" s="21">
        <v>0</v>
      </c>
      <c r="N140" s="21">
        <v>78.91</v>
      </c>
      <c r="R140" s="18" t="s">
        <v>1</v>
      </c>
      <c r="T140" s="19">
        <v>5</v>
      </c>
      <c r="U140" s="19">
        <v>122</v>
      </c>
      <c r="V140" s="20">
        <f t="shared" si="102"/>
        <v>0</v>
      </c>
      <c r="W140" s="20">
        <f t="shared" si="103"/>
        <v>0</v>
      </c>
      <c r="X140" s="20">
        <f t="shared" si="104"/>
        <v>0</v>
      </c>
      <c r="Y140" s="20">
        <f t="shared" si="105"/>
        <v>0</v>
      </c>
      <c r="Z140" s="20">
        <f t="shared" si="106"/>
        <v>-8.74</v>
      </c>
      <c r="AA140" s="20">
        <f t="shared" si="107"/>
        <v>0</v>
      </c>
      <c r="AB140" s="20">
        <f t="shared" si="108"/>
        <v>0</v>
      </c>
      <c r="AC140" s="20">
        <f t="shared" si="109"/>
        <v>0</v>
      </c>
      <c r="AD140" s="20">
        <f t="shared" si="110"/>
        <v>-10.01</v>
      </c>
      <c r="AE140" s="20">
        <f t="shared" si="111"/>
        <v>-29.84</v>
      </c>
      <c r="AF140" s="20">
        <f t="shared" si="112"/>
        <v>-30.32</v>
      </c>
      <c r="AG140" s="20">
        <f t="shared" si="113"/>
        <v>0</v>
      </c>
      <c r="AH140" s="20">
        <f t="shared" si="114"/>
        <v>-78.91</v>
      </c>
    </row>
    <row r="141" spans="1:34" x14ac:dyDescent="0.25">
      <c r="A141" s="24" t="s">
        <v>146</v>
      </c>
      <c r="B141" s="21">
        <v>0</v>
      </c>
      <c r="C141" s="21">
        <v>0</v>
      </c>
      <c r="D141" s="21">
        <v>0</v>
      </c>
      <c r="E141" s="21">
        <v>300</v>
      </c>
      <c r="F141" s="21">
        <v>150</v>
      </c>
      <c r="G141" s="21">
        <v>0</v>
      </c>
      <c r="H141" s="21">
        <v>0</v>
      </c>
      <c r="I141" s="21">
        <v>0</v>
      </c>
      <c r="J141" s="21">
        <v>0</v>
      </c>
      <c r="K141" s="21">
        <v>0</v>
      </c>
      <c r="L141" s="21">
        <v>0</v>
      </c>
      <c r="M141" s="21">
        <v>0</v>
      </c>
      <c r="N141" s="21">
        <v>450</v>
      </c>
      <c r="R141" s="18" t="s">
        <v>1</v>
      </c>
      <c r="T141" s="19">
        <v>5</v>
      </c>
      <c r="U141" s="19">
        <v>122</v>
      </c>
      <c r="V141" s="20">
        <f t="shared" si="102"/>
        <v>0</v>
      </c>
      <c r="W141" s="20">
        <f t="shared" si="103"/>
        <v>0</v>
      </c>
      <c r="X141" s="20">
        <f t="shared" si="104"/>
        <v>0</v>
      </c>
      <c r="Y141" s="20">
        <f t="shared" si="105"/>
        <v>-300</v>
      </c>
      <c r="Z141" s="20">
        <f t="shared" si="106"/>
        <v>-150</v>
      </c>
      <c r="AA141" s="20">
        <f t="shared" si="107"/>
        <v>0</v>
      </c>
      <c r="AB141" s="20">
        <f t="shared" si="108"/>
        <v>0</v>
      </c>
      <c r="AC141" s="20">
        <f t="shared" si="109"/>
        <v>0</v>
      </c>
      <c r="AD141" s="20">
        <f t="shared" si="110"/>
        <v>0</v>
      </c>
      <c r="AE141" s="20">
        <f t="shared" si="111"/>
        <v>0</v>
      </c>
      <c r="AF141" s="20">
        <f t="shared" si="112"/>
        <v>0</v>
      </c>
      <c r="AG141" s="20">
        <f t="shared" si="113"/>
        <v>0</v>
      </c>
      <c r="AH141" s="20">
        <f t="shared" si="114"/>
        <v>-450</v>
      </c>
    </row>
    <row r="142" spans="1:34" x14ac:dyDescent="0.25">
      <c r="A142" s="24" t="s">
        <v>147</v>
      </c>
      <c r="B142" s="21">
        <v>0</v>
      </c>
      <c r="C142" s="21">
        <v>0</v>
      </c>
      <c r="D142" s="21">
        <v>0</v>
      </c>
      <c r="E142" s="21">
        <v>0</v>
      </c>
      <c r="F142" s="21">
        <v>0</v>
      </c>
      <c r="G142" s="21">
        <v>0</v>
      </c>
      <c r="H142" s="21">
        <v>0</v>
      </c>
      <c r="I142" s="21">
        <v>5.25</v>
      </c>
      <c r="J142" s="21">
        <v>0</v>
      </c>
      <c r="K142" s="21">
        <v>0</v>
      </c>
      <c r="L142" s="21">
        <v>0</v>
      </c>
      <c r="M142" s="21">
        <v>0</v>
      </c>
      <c r="N142" s="21">
        <v>5.25</v>
      </c>
      <c r="R142" s="18" t="s">
        <v>1</v>
      </c>
      <c r="T142" s="19">
        <v>5</v>
      </c>
      <c r="U142" s="19">
        <v>122</v>
      </c>
      <c r="V142" s="20">
        <f t="shared" si="102"/>
        <v>0</v>
      </c>
      <c r="W142" s="20">
        <f t="shared" si="103"/>
        <v>0</v>
      </c>
      <c r="X142" s="20">
        <f t="shared" si="104"/>
        <v>0</v>
      </c>
      <c r="Y142" s="20">
        <f t="shared" si="105"/>
        <v>0</v>
      </c>
      <c r="Z142" s="20">
        <f t="shared" si="106"/>
        <v>0</v>
      </c>
      <c r="AA142" s="20">
        <f t="shared" si="107"/>
        <v>0</v>
      </c>
      <c r="AB142" s="20">
        <f t="shared" si="108"/>
        <v>0</v>
      </c>
      <c r="AC142" s="20">
        <f t="shared" si="109"/>
        <v>-5.25</v>
      </c>
      <c r="AD142" s="20">
        <f t="shared" si="110"/>
        <v>0</v>
      </c>
      <c r="AE142" s="20">
        <f t="shared" si="111"/>
        <v>0</v>
      </c>
      <c r="AF142" s="20">
        <f t="shared" si="112"/>
        <v>0</v>
      </c>
      <c r="AG142" s="20">
        <f t="shared" si="113"/>
        <v>0</v>
      </c>
      <c r="AH142" s="20">
        <f t="shared" si="114"/>
        <v>-5.25</v>
      </c>
    </row>
    <row r="143" spans="1:34" x14ac:dyDescent="0.25">
      <c r="A143" s="24" t="s">
        <v>148</v>
      </c>
      <c r="B143" s="21">
        <v>0</v>
      </c>
      <c r="C143" s="21">
        <v>151.83000000000001</v>
      </c>
      <c r="D143" s="21">
        <v>0</v>
      </c>
      <c r="E143" s="21">
        <v>1270</v>
      </c>
      <c r="F143" s="21">
        <v>384.11</v>
      </c>
      <c r="G143" s="21">
        <v>0</v>
      </c>
      <c r="H143" s="21">
        <v>345</v>
      </c>
      <c r="I143" s="21">
        <v>220</v>
      </c>
      <c r="J143" s="21">
        <v>21.74</v>
      </c>
      <c r="K143" s="21">
        <v>334.91</v>
      </c>
      <c r="L143" s="21">
        <v>-234.91</v>
      </c>
      <c r="M143" s="21">
        <v>0</v>
      </c>
      <c r="N143" s="21">
        <v>2492.6799999999998</v>
      </c>
      <c r="R143" s="18" t="s">
        <v>1</v>
      </c>
      <c r="T143" s="19">
        <v>5</v>
      </c>
      <c r="U143" s="19">
        <v>122</v>
      </c>
      <c r="V143" s="20">
        <f t="shared" si="102"/>
        <v>0</v>
      </c>
      <c r="W143" s="20">
        <f t="shared" si="103"/>
        <v>-151.83000000000001</v>
      </c>
      <c r="X143" s="20">
        <f t="shared" si="104"/>
        <v>0</v>
      </c>
      <c r="Y143" s="20">
        <f t="shared" si="105"/>
        <v>-1270</v>
      </c>
      <c r="Z143" s="20">
        <f t="shared" si="106"/>
        <v>-384.11</v>
      </c>
      <c r="AA143" s="20">
        <f t="shared" si="107"/>
        <v>0</v>
      </c>
      <c r="AB143" s="20">
        <f t="shared" si="108"/>
        <v>-345</v>
      </c>
      <c r="AC143" s="20">
        <f t="shared" si="109"/>
        <v>-220</v>
      </c>
      <c r="AD143" s="20">
        <f t="shared" si="110"/>
        <v>-21.74</v>
      </c>
      <c r="AE143" s="20">
        <f t="shared" si="111"/>
        <v>-334.91</v>
      </c>
      <c r="AF143" s="20">
        <f t="shared" si="112"/>
        <v>234.91</v>
      </c>
      <c r="AG143" s="20">
        <f t="shared" si="113"/>
        <v>0</v>
      </c>
      <c r="AH143" s="20">
        <f t="shared" si="114"/>
        <v>-2492.6799999999998</v>
      </c>
    </row>
    <row r="144" spans="1:34" x14ac:dyDescent="0.25">
      <c r="A144" s="24" t="s">
        <v>149</v>
      </c>
      <c r="B144" s="21">
        <v>0</v>
      </c>
      <c r="C144" s="21">
        <v>0</v>
      </c>
      <c r="D144" s="21">
        <v>0</v>
      </c>
      <c r="E144" s="21">
        <v>300</v>
      </c>
      <c r="F144" s="21">
        <v>0</v>
      </c>
      <c r="G144" s="21">
        <v>290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590</v>
      </c>
      <c r="R144" s="18" t="s">
        <v>1</v>
      </c>
      <c r="T144" s="19">
        <v>5</v>
      </c>
      <c r="U144" s="19">
        <v>122</v>
      </c>
      <c r="V144" s="20">
        <f t="shared" si="102"/>
        <v>0</v>
      </c>
      <c r="W144" s="20">
        <f t="shared" si="103"/>
        <v>0</v>
      </c>
      <c r="X144" s="20">
        <f t="shared" si="104"/>
        <v>0</v>
      </c>
      <c r="Y144" s="20">
        <f t="shared" si="105"/>
        <v>-300</v>
      </c>
      <c r="Z144" s="20">
        <f t="shared" si="106"/>
        <v>0</v>
      </c>
      <c r="AA144" s="20">
        <f t="shared" si="107"/>
        <v>-290</v>
      </c>
      <c r="AB144" s="20">
        <f t="shared" si="108"/>
        <v>0</v>
      </c>
      <c r="AC144" s="20">
        <f t="shared" si="109"/>
        <v>0</v>
      </c>
      <c r="AD144" s="20">
        <f t="shared" si="110"/>
        <v>0</v>
      </c>
      <c r="AE144" s="20">
        <f t="shared" si="111"/>
        <v>0</v>
      </c>
      <c r="AF144" s="20">
        <f t="shared" si="112"/>
        <v>0</v>
      </c>
      <c r="AG144" s="20">
        <f t="shared" si="113"/>
        <v>0</v>
      </c>
      <c r="AH144" s="20">
        <f t="shared" si="114"/>
        <v>-590</v>
      </c>
    </row>
    <row r="145" spans="1:34" x14ac:dyDescent="0.25">
      <c r="A145" s="24" t="s">
        <v>150</v>
      </c>
      <c r="B145" s="21">
        <v>0</v>
      </c>
      <c r="C145" s="21">
        <v>0</v>
      </c>
      <c r="D145" s="21">
        <v>0</v>
      </c>
      <c r="E145" s="21">
        <v>350.47</v>
      </c>
      <c r="F145" s="21">
        <v>246.21</v>
      </c>
      <c r="G145" s="21">
        <v>1263.3499999999999</v>
      </c>
      <c r="H145" s="21">
        <v>98.47</v>
      </c>
      <c r="I145" s="21">
        <v>0</v>
      </c>
      <c r="J145" s="21">
        <v>1436.44</v>
      </c>
      <c r="K145" s="21">
        <v>490.13</v>
      </c>
      <c r="L145" s="21">
        <v>-352.09</v>
      </c>
      <c r="M145" s="21">
        <v>284.33999999999997</v>
      </c>
      <c r="N145" s="21">
        <v>3817.32</v>
      </c>
      <c r="R145" s="18" t="s">
        <v>1</v>
      </c>
      <c r="T145" s="19">
        <v>5</v>
      </c>
      <c r="U145" s="19">
        <v>122</v>
      </c>
      <c r="V145" s="20">
        <f t="shared" si="102"/>
        <v>0</v>
      </c>
      <c r="W145" s="20">
        <f t="shared" si="103"/>
        <v>0</v>
      </c>
      <c r="X145" s="20">
        <f t="shared" si="104"/>
        <v>0</v>
      </c>
      <c r="Y145" s="20">
        <f t="shared" si="105"/>
        <v>-350.47</v>
      </c>
      <c r="Z145" s="20">
        <f t="shared" si="106"/>
        <v>-246.21</v>
      </c>
      <c r="AA145" s="20">
        <f t="shared" si="107"/>
        <v>-1263.3499999999999</v>
      </c>
      <c r="AB145" s="20">
        <f t="shared" si="108"/>
        <v>-98.47</v>
      </c>
      <c r="AC145" s="20">
        <f t="shared" si="109"/>
        <v>0</v>
      </c>
      <c r="AD145" s="20">
        <f t="shared" si="110"/>
        <v>-1436.44</v>
      </c>
      <c r="AE145" s="20">
        <f t="shared" si="111"/>
        <v>-490.13</v>
      </c>
      <c r="AF145" s="20">
        <f t="shared" si="112"/>
        <v>352.09</v>
      </c>
      <c r="AG145" s="20">
        <f t="shared" si="113"/>
        <v>-284.33999999999997</v>
      </c>
      <c r="AH145" s="20">
        <f t="shared" si="114"/>
        <v>-3817.32</v>
      </c>
    </row>
    <row r="146" spans="1:34" x14ac:dyDescent="0.25">
      <c r="A146" s="16" t="s">
        <v>140</v>
      </c>
      <c r="B146" s="15">
        <f>IF(5 = T146, V146 * -1, V146)</f>
        <v>650</v>
      </c>
      <c r="C146" s="15">
        <f>IF(5 = T146, W146 * -1, W146)</f>
        <v>1121.83</v>
      </c>
      <c r="D146" s="15">
        <f>IF(5 = T146, X146 * -1, X146)</f>
        <v>470</v>
      </c>
      <c r="E146" s="15">
        <f>IF(5 = T146, Y146 * -1, Y146)</f>
        <v>3741.5699999999997</v>
      </c>
      <c r="F146" s="15">
        <f>IF(5 = T146, Z146 * -1, Z146)</f>
        <v>2759.43</v>
      </c>
      <c r="G146" s="15">
        <f>IF(5 = T146, AA146 * -1, AA146)</f>
        <v>2699.22</v>
      </c>
      <c r="H146" s="15">
        <f>IF(5 = T146, AB146 * -1, AB146)</f>
        <v>1059.27</v>
      </c>
      <c r="I146" s="15">
        <f>IF(5 = T146, AC146 * -1, AC146)</f>
        <v>1229.49</v>
      </c>
      <c r="J146" s="15">
        <f>IF(5 = T146, AD146 * -1, AD146)</f>
        <v>2313.33</v>
      </c>
      <c r="K146" s="15">
        <f>IF(5 = T146, AE146 * -1, AE146)</f>
        <v>1353.13</v>
      </c>
      <c r="L146" s="15">
        <f>IF(5 = T146, AF146 * -1, AF146)</f>
        <v>17.650000000000034</v>
      </c>
      <c r="M146" s="15">
        <f>IF(5 = T146, AG146 * -1, AG146)</f>
        <v>804.33999999999992</v>
      </c>
      <c r="N146" s="15">
        <f>IF(5 = T146, AH146 * -1, AH146)</f>
        <v>18219.259999999998</v>
      </c>
      <c r="R146" s="12" t="str">
        <f>R145</f>
        <v>Duo Apartments</v>
      </c>
      <c r="S146" s="12">
        <f>S145</f>
        <v>0</v>
      </c>
      <c r="T146" s="13">
        <v>5</v>
      </c>
      <c r="U146" s="13">
        <f>U145</f>
        <v>122</v>
      </c>
      <c r="V146" s="14">
        <f t="shared" ref="V146:AH146" si="115">SUM(V136:V145)</f>
        <v>-650</v>
      </c>
      <c r="W146" s="14">
        <f t="shared" si="115"/>
        <v>-1121.83</v>
      </c>
      <c r="X146" s="14">
        <f t="shared" si="115"/>
        <v>-470</v>
      </c>
      <c r="Y146" s="14">
        <f t="shared" si="115"/>
        <v>-3741.5699999999997</v>
      </c>
      <c r="Z146" s="14">
        <f t="shared" si="115"/>
        <v>-2759.43</v>
      </c>
      <c r="AA146" s="14">
        <f t="shared" si="115"/>
        <v>-2699.22</v>
      </c>
      <c r="AB146" s="14">
        <f t="shared" si="115"/>
        <v>-1059.27</v>
      </c>
      <c r="AC146" s="14">
        <f t="shared" si="115"/>
        <v>-1229.49</v>
      </c>
      <c r="AD146" s="14">
        <f t="shared" si="115"/>
        <v>-2313.33</v>
      </c>
      <c r="AE146" s="14">
        <f t="shared" si="115"/>
        <v>-1353.13</v>
      </c>
      <c r="AF146" s="14">
        <f t="shared" si="115"/>
        <v>-17.650000000000034</v>
      </c>
      <c r="AG146" s="14">
        <f t="shared" si="115"/>
        <v>-804.33999999999992</v>
      </c>
      <c r="AH146" s="14">
        <f t="shared" si="115"/>
        <v>-18219.259999999998</v>
      </c>
    </row>
    <row r="148" spans="1:34" x14ac:dyDescent="0.25">
      <c r="A148" s="22" t="s">
        <v>151</v>
      </c>
    </row>
    <row r="149" spans="1:34" x14ac:dyDescent="0.25">
      <c r="A149" s="24" t="s">
        <v>152</v>
      </c>
      <c r="B149" s="21">
        <v>4732.9799999999996</v>
      </c>
      <c r="C149" s="21">
        <v>-590.42999999999995</v>
      </c>
      <c r="D149" s="21">
        <v>4283.87</v>
      </c>
      <c r="E149" s="21">
        <v>5437.52</v>
      </c>
      <c r="F149" s="21">
        <v>6801.53</v>
      </c>
      <c r="G149" s="21">
        <v>6801.53</v>
      </c>
      <c r="H149" s="21">
        <v>8770.57</v>
      </c>
      <c r="I149" s="21">
        <v>8294.18</v>
      </c>
      <c r="J149" s="21">
        <v>5892.72</v>
      </c>
      <c r="K149" s="21">
        <v>5121.1099999999997</v>
      </c>
      <c r="L149" s="21">
        <v>1450.09</v>
      </c>
      <c r="M149" s="21">
        <v>3235.62</v>
      </c>
      <c r="N149" s="21">
        <v>60231.29</v>
      </c>
      <c r="R149" s="18" t="s">
        <v>1</v>
      </c>
      <c r="T149" s="19">
        <v>5</v>
      </c>
      <c r="U149" s="19">
        <v>122</v>
      </c>
      <c r="V149" s="20">
        <f t="shared" ref="V149:V154" si="116">IF(5 = T149, B149 * -1, B149)</f>
        <v>-4732.9799999999996</v>
      </c>
      <c r="W149" s="20">
        <f t="shared" ref="W149:W154" si="117">IF(5 = T149, C149 * -1, C149)</f>
        <v>590.42999999999995</v>
      </c>
      <c r="X149" s="20">
        <f t="shared" ref="X149:X154" si="118">IF(5 = T149, D149 * -1, D149)</f>
        <v>-4283.87</v>
      </c>
      <c r="Y149" s="20">
        <f t="shared" ref="Y149:Y154" si="119">IF(5 = T149, E149 * -1, E149)</f>
        <v>-5437.52</v>
      </c>
      <c r="Z149" s="20">
        <f t="shared" ref="Z149:Z154" si="120">IF(5 = T149, F149 * -1, F149)</f>
        <v>-6801.53</v>
      </c>
      <c r="AA149" s="20">
        <f t="shared" ref="AA149:AA154" si="121">IF(5 = T149, G149 * -1, G149)</f>
        <v>-6801.53</v>
      </c>
      <c r="AB149" s="20">
        <f t="shared" ref="AB149:AB154" si="122">IF(5 = T149, H149 * -1, H149)</f>
        <v>-8770.57</v>
      </c>
      <c r="AC149" s="20">
        <f t="shared" ref="AC149:AC154" si="123">IF(5 = T149, I149 * -1, I149)</f>
        <v>-8294.18</v>
      </c>
      <c r="AD149" s="20">
        <f t="shared" ref="AD149:AD154" si="124">IF(5 = T149, J149 * -1, J149)</f>
        <v>-5892.72</v>
      </c>
      <c r="AE149" s="20">
        <f t="shared" ref="AE149:AE154" si="125">IF(5 = T149, K149 * -1, K149)</f>
        <v>-5121.1099999999997</v>
      </c>
      <c r="AF149" s="20">
        <f t="shared" ref="AF149:AF154" si="126">IF(5 = T149, L149 * -1, L149)</f>
        <v>-1450.09</v>
      </c>
      <c r="AG149" s="20">
        <f t="shared" ref="AG149:AG154" si="127">IF(5 = T149, M149 * -1, M149)</f>
        <v>-3235.62</v>
      </c>
      <c r="AH149" s="20">
        <f t="shared" ref="AH149:AH154" si="128">IF(5 = T149, N149 * -1, N149)</f>
        <v>-60231.29</v>
      </c>
    </row>
    <row r="150" spans="1:34" x14ac:dyDescent="0.25">
      <c r="A150" s="24" t="s">
        <v>153</v>
      </c>
      <c r="B150" s="21">
        <v>380.58</v>
      </c>
      <c r="C150" s="21">
        <v>377.61</v>
      </c>
      <c r="D150" s="21">
        <v>422.75</v>
      </c>
      <c r="E150" s="21">
        <v>387.38</v>
      </c>
      <c r="F150" s="21">
        <v>468.9</v>
      </c>
      <c r="G150" s="21">
        <v>470.06</v>
      </c>
      <c r="H150" s="21">
        <v>679.86</v>
      </c>
      <c r="I150" s="21">
        <v>637.9</v>
      </c>
      <c r="J150" s="21">
        <v>469.24</v>
      </c>
      <c r="K150" s="21">
        <v>594.45000000000005</v>
      </c>
      <c r="L150" s="21">
        <v>513</v>
      </c>
      <c r="M150" s="21">
        <v>518.12</v>
      </c>
      <c r="N150" s="21">
        <v>5919.85</v>
      </c>
      <c r="R150" s="18" t="s">
        <v>1</v>
      </c>
      <c r="T150" s="19">
        <v>5</v>
      </c>
      <c r="U150" s="19">
        <v>122</v>
      </c>
      <c r="V150" s="20">
        <f t="shared" si="116"/>
        <v>-380.58</v>
      </c>
      <c r="W150" s="20">
        <f t="shared" si="117"/>
        <v>-377.61</v>
      </c>
      <c r="X150" s="20">
        <f t="shared" si="118"/>
        <v>-422.75</v>
      </c>
      <c r="Y150" s="20">
        <f t="shared" si="119"/>
        <v>-387.38</v>
      </c>
      <c r="Z150" s="20">
        <f t="shared" si="120"/>
        <v>-468.9</v>
      </c>
      <c r="AA150" s="20">
        <f t="shared" si="121"/>
        <v>-470.06</v>
      </c>
      <c r="AB150" s="20">
        <f t="shared" si="122"/>
        <v>-679.86</v>
      </c>
      <c r="AC150" s="20">
        <f t="shared" si="123"/>
        <v>-637.9</v>
      </c>
      <c r="AD150" s="20">
        <f t="shared" si="124"/>
        <v>-469.24</v>
      </c>
      <c r="AE150" s="20">
        <f t="shared" si="125"/>
        <v>-594.45000000000005</v>
      </c>
      <c r="AF150" s="20">
        <f t="shared" si="126"/>
        <v>-513</v>
      </c>
      <c r="AG150" s="20">
        <f t="shared" si="127"/>
        <v>-518.12</v>
      </c>
      <c r="AH150" s="20">
        <f t="shared" si="128"/>
        <v>-5919.85</v>
      </c>
    </row>
    <row r="151" spans="1:34" x14ac:dyDescent="0.25">
      <c r="A151" s="24" t="s">
        <v>154</v>
      </c>
      <c r="B151" s="21">
        <v>1070.1199999999999</v>
      </c>
      <c r="C151" s="21">
        <v>798.62</v>
      </c>
      <c r="D151" s="21">
        <v>823.36</v>
      </c>
      <c r="E151" s="21">
        <v>763.45</v>
      </c>
      <c r="F151" s="21">
        <v>606.34</v>
      </c>
      <c r="G151" s="21">
        <v>606.34</v>
      </c>
      <c r="H151" s="21">
        <v>670.87</v>
      </c>
      <c r="I151" s="21">
        <v>656.44</v>
      </c>
      <c r="J151" s="21">
        <v>1513.44</v>
      </c>
      <c r="K151" s="21">
        <v>1582.37</v>
      </c>
      <c r="L151" s="21">
        <v>937.61</v>
      </c>
      <c r="M151" s="21">
        <v>323</v>
      </c>
      <c r="N151" s="21">
        <v>10351.959999999999</v>
      </c>
      <c r="R151" s="18" t="s">
        <v>1</v>
      </c>
      <c r="T151" s="19">
        <v>5</v>
      </c>
      <c r="U151" s="19">
        <v>122</v>
      </c>
      <c r="V151" s="20">
        <f t="shared" si="116"/>
        <v>-1070.1199999999999</v>
      </c>
      <c r="W151" s="20">
        <f t="shared" si="117"/>
        <v>-798.62</v>
      </c>
      <c r="X151" s="20">
        <f t="shared" si="118"/>
        <v>-823.36</v>
      </c>
      <c r="Y151" s="20">
        <f t="shared" si="119"/>
        <v>-763.45</v>
      </c>
      <c r="Z151" s="20">
        <f t="shared" si="120"/>
        <v>-606.34</v>
      </c>
      <c r="AA151" s="20">
        <f t="shared" si="121"/>
        <v>-606.34</v>
      </c>
      <c r="AB151" s="20">
        <f t="shared" si="122"/>
        <v>-670.87</v>
      </c>
      <c r="AC151" s="20">
        <f t="shared" si="123"/>
        <v>-656.44</v>
      </c>
      <c r="AD151" s="20">
        <f t="shared" si="124"/>
        <v>-1513.44</v>
      </c>
      <c r="AE151" s="20">
        <f t="shared" si="125"/>
        <v>-1582.37</v>
      </c>
      <c r="AF151" s="20">
        <f t="shared" si="126"/>
        <v>-937.61</v>
      </c>
      <c r="AG151" s="20">
        <f t="shared" si="127"/>
        <v>-323</v>
      </c>
      <c r="AH151" s="20">
        <f t="shared" si="128"/>
        <v>-10351.959999999999</v>
      </c>
    </row>
    <row r="152" spans="1:34" x14ac:dyDescent="0.25">
      <c r="A152" s="24" t="s">
        <v>155</v>
      </c>
      <c r="B152" s="21">
        <v>133.81</v>
      </c>
      <c r="C152" s="21">
        <v>92.75</v>
      </c>
      <c r="D152" s="21">
        <v>142.59</v>
      </c>
      <c r="E152" s="21">
        <v>147.74</v>
      </c>
      <c r="F152" s="21">
        <v>549.33000000000004</v>
      </c>
      <c r="G152" s="21">
        <v>549.33000000000004</v>
      </c>
      <c r="H152" s="21">
        <v>576.66999999999996</v>
      </c>
      <c r="I152" s="21">
        <v>563.07000000000005</v>
      </c>
      <c r="J152" s="21">
        <v>553.24</v>
      </c>
      <c r="K152" s="21">
        <v>518.95000000000005</v>
      </c>
      <c r="L152" s="21">
        <v>542.91999999999996</v>
      </c>
      <c r="M152" s="21">
        <v>535.19000000000005</v>
      </c>
      <c r="N152" s="21">
        <v>4905.59</v>
      </c>
      <c r="R152" s="18" t="s">
        <v>1</v>
      </c>
      <c r="T152" s="19">
        <v>5</v>
      </c>
      <c r="U152" s="19">
        <v>122</v>
      </c>
      <c r="V152" s="20">
        <f t="shared" si="116"/>
        <v>-133.81</v>
      </c>
      <c r="W152" s="20">
        <f t="shared" si="117"/>
        <v>-92.75</v>
      </c>
      <c r="X152" s="20">
        <f t="shared" si="118"/>
        <v>-142.59</v>
      </c>
      <c r="Y152" s="20">
        <f t="shared" si="119"/>
        <v>-147.74</v>
      </c>
      <c r="Z152" s="20">
        <f t="shared" si="120"/>
        <v>-549.33000000000004</v>
      </c>
      <c r="AA152" s="20">
        <f t="shared" si="121"/>
        <v>-549.33000000000004</v>
      </c>
      <c r="AB152" s="20">
        <f t="shared" si="122"/>
        <v>-576.66999999999996</v>
      </c>
      <c r="AC152" s="20">
        <f t="shared" si="123"/>
        <v>-563.07000000000005</v>
      </c>
      <c r="AD152" s="20">
        <f t="shared" si="124"/>
        <v>-553.24</v>
      </c>
      <c r="AE152" s="20">
        <f t="shared" si="125"/>
        <v>-518.95000000000005</v>
      </c>
      <c r="AF152" s="20">
        <f t="shared" si="126"/>
        <v>-542.91999999999996</v>
      </c>
      <c r="AG152" s="20">
        <f t="shared" si="127"/>
        <v>-535.19000000000005</v>
      </c>
      <c r="AH152" s="20">
        <f t="shared" si="128"/>
        <v>-4905.59</v>
      </c>
    </row>
    <row r="153" spans="1:34" x14ac:dyDescent="0.25">
      <c r="A153" s="24" t="s">
        <v>156</v>
      </c>
      <c r="B153" s="21">
        <v>785.47</v>
      </c>
      <c r="C153" s="21">
        <v>1019.35</v>
      </c>
      <c r="D153" s="21">
        <v>1130.92</v>
      </c>
      <c r="E153" s="21">
        <v>1334.12</v>
      </c>
      <c r="F153" s="21">
        <v>1745.08</v>
      </c>
      <c r="G153" s="21">
        <v>1745.08</v>
      </c>
      <c r="H153" s="21">
        <v>2822.58</v>
      </c>
      <c r="I153" s="21">
        <v>2286.33</v>
      </c>
      <c r="J153" s="21">
        <v>1899.31</v>
      </c>
      <c r="K153" s="21">
        <v>2003.01</v>
      </c>
      <c r="L153" s="21">
        <v>1492.89</v>
      </c>
      <c r="M153" s="21">
        <v>1187.98</v>
      </c>
      <c r="N153" s="21">
        <v>19452.12</v>
      </c>
      <c r="R153" s="18" t="s">
        <v>1</v>
      </c>
      <c r="T153" s="19">
        <v>5</v>
      </c>
      <c r="U153" s="19">
        <v>122</v>
      </c>
      <c r="V153" s="20">
        <f t="shared" si="116"/>
        <v>-785.47</v>
      </c>
      <c r="W153" s="20">
        <f t="shared" si="117"/>
        <v>-1019.35</v>
      </c>
      <c r="X153" s="20">
        <f t="shared" si="118"/>
        <v>-1130.92</v>
      </c>
      <c r="Y153" s="20">
        <f t="shared" si="119"/>
        <v>-1334.12</v>
      </c>
      <c r="Z153" s="20">
        <f t="shared" si="120"/>
        <v>-1745.08</v>
      </c>
      <c r="AA153" s="20">
        <f t="shared" si="121"/>
        <v>-1745.08</v>
      </c>
      <c r="AB153" s="20">
        <f t="shared" si="122"/>
        <v>-2822.58</v>
      </c>
      <c r="AC153" s="20">
        <f t="shared" si="123"/>
        <v>-2286.33</v>
      </c>
      <c r="AD153" s="20">
        <f t="shared" si="124"/>
        <v>-1899.31</v>
      </c>
      <c r="AE153" s="20">
        <f t="shared" si="125"/>
        <v>-2003.01</v>
      </c>
      <c r="AF153" s="20">
        <f t="shared" si="126"/>
        <v>-1492.89</v>
      </c>
      <c r="AG153" s="20">
        <f t="shared" si="127"/>
        <v>-1187.98</v>
      </c>
      <c r="AH153" s="20">
        <f t="shared" si="128"/>
        <v>-19452.12</v>
      </c>
    </row>
    <row r="154" spans="1:34" x14ac:dyDescent="0.25">
      <c r="A154" s="24" t="s">
        <v>157</v>
      </c>
      <c r="B154" s="21">
        <v>3834.6</v>
      </c>
      <c r="C154" s="21">
        <v>5024.24</v>
      </c>
      <c r="D154" s="21">
        <v>4793.25</v>
      </c>
      <c r="E154" s="21">
        <v>6034.69</v>
      </c>
      <c r="F154" s="21">
        <v>5799.83</v>
      </c>
      <c r="G154" s="21">
        <v>5799.83</v>
      </c>
      <c r="H154" s="21">
        <v>5799.83</v>
      </c>
      <c r="I154" s="21">
        <v>5799.83</v>
      </c>
      <c r="J154" s="21">
        <v>5799.83</v>
      </c>
      <c r="K154" s="21">
        <v>5799.83</v>
      </c>
      <c r="L154" s="21">
        <v>5799.58</v>
      </c>
      <c r="M154" s="21">
        <v>5799.83</v>
      </c>
      <c r="N154" s="21">
        <v>66085.17</v>
      </c>
      <c r="R154" s="18" t="s">
        <v>1</v>
      </c>
      <c r="T154" s="19">
        <v>5</v>
      </c>
      <c r="U154" s="19">
        <v>122</v>
      </c>
      <c r="V154" s="20">
        <f t="shared" si="116"/>
        <v>-3834.6</v>
      </c>
      <c r="W154" s="20">
        <f t="shared" si="117"/>
        <v>-5024.24</v>
      </c>
      <c r="X154" s="20">
        <f t="shared" si="118"/>
        <v>-4793.25</v>
      </c>
      <c r="Y154" s="20">
        <f t="shared" si="119"/>
        <v>-6034.69</v>
      </c>
      <c r="Z154" s="20">
        <f t="shared" si="120"/>
        <v>-5799.83</v>
      </c>
      <c r="AA154" s="20">
        <f t="shared" si="121"/>
        <v>-5799.83</v>
      </c>
      <c r="AB154" s="20">
        <f t="shared" si="122"/>
        <v>-5799.83</v>
      </c>
      <c r="AC154" s="20">
        <f t="shared" si="123"/>
        <v>-5799.83</v>
      </c>
      <c r="AD154" s="20">
        <f t="shared" si="124"/>
        <v>-5799.83</v>
      </c>
      <c r="AE154" s="20">
        <f t="shared" si="125"/>
        <v>-5799.83</v>
      </c>
      <c r="AF154" s="20">
        <f t="shared" si="126"/>
        <v>-5799.58</v>
      </c>
      <c r="AG154" s="20">
        <f t="shared" si="127"/>
        <v>-5799.83</v>
      </c>
      <c r="AH154" s="20">
        <f t="shared" si="128"/>
        <v>-66085.17</v>
      </c>
    </row>
    <row r="155" spans="1:34" x14ac:dyDescent="0.25">
      <c r="A155" s="16" t="s">
        <v>151</v>
      </c>
      <c r="B155" s="15">
        <f>IF(5 = T155, V155 * -1, V155)</f>
        <v>10937.56</v>
      </c>
      <c r="C155" s="15">
        <f>IF(5 = T155, W155 * -1, W155)</f>
        <v>6722.1399999999994</v>
      </c>
      <c r="D155" s="15">
        <f>IF(5 = T155, X155 * -1, X155)</f>
        <v>11596.74</v>
      </c>
      <c r="E155" s="15">
        <f>IF(5 = T155, Y155 * -1, Y155)</f>
        <v>14104.9</v>
      </c>
      <c r="F155" s="15">
        <f>IF(5 = T155, Z155 * -1, Z155)</f>
        <v>15971.01</v>
      </c>
      <c r="G155" s="15">
        <f>IF(5 = T155, AA155 * -1, AA155)</f>
        <v>15972.17</v>
      </c>
      <c r="H155" s="15">
        <f>IF(5 = T155, AB155 * -1, AB155)</f>
        <v>19320.38</v>
      </c>
      <c r="I155" s="15">
        <f>IF(5 = T155, AC155 * -1, AC155)</f>
        <v>18237.75</v>
      </c>
      <c r="J155" s="15">
        <f>IF(5 = T155, AD155 * -1, AD155)</f>
        <v>16127.779999999999</v>
      </c>
      <c r="K155" s="15">
        <f>IF(5 = T155, AE155 * -1, AE155)</f>
        <v>15619.72</v>
      </c>
      <c r="L155" s="15">
        <f>IF(5 = T155, AF155 * -1, AF155)</f>
        <v>10736.09</v>
      </c>
      <c r="M155" s="15">
        <f>IF(5 = T155, AG155 * -1, AG155)</f>
        <v>11599.74</v>
      </c>
      <c r="N155" s="15">
        <f>IF(5 = T155, AH155 * -1, AH155)</f>
        <v>166945.97999999998</v>
      </c>
      <c r="R155" s="12" t="str">
        <f>R154</f>
        <v>Duo Apartments</v>
      </c>
      <c r="S155" s="12">
        <f>S154</f>
        <v>0</v>
      </c>
      <c r="T155" s="13">
        <v>5</v>
      </c>
      <c r="U155" s="13">
        <f>U154</f>
        <v>122</v>
      </c>
      <c r="V155" s="14">
        <f t="shared" ref="V155:AH155" si="129">SUM(V149:V154)</f>
        <v>-10937.56</v>
      </c>
      <c r="W155" s="14">
        <f t="shared" si="129"/>
        <v>-6722.1399999999994</v>
      </c>
      <c r="X155" s="14">
        <f t="shared" si="129"/>
        <v>-11596.74</v>
      </c>
      <c r="Y155" s="14">
        <f t="shared" si="129"/>
        <v>-14104.9</v>
      </c>
      <c r="Z155" s="14">
        <f t="shared" si="129"/>
        <v>-15971.01</v>
      </c>
      <c r="AA155" s="14">
        <f t="shared" si="129"/>
        <v>-15972.17</v>
      </c>
      <c r="AB155" s="14">
        <f t="shared" si="129"/>
        <v>-19320.38</v>
      </c>
      <c r="AC155" s="14">
        <f t="shared" si="129"/>
        <v>-18237.75</v>
      </c>
      <c r="AD155" s="14">
        <f t="shared" si="129"/>
        <v>-16127.779999999999</v>
      </c>
      <c r="AE155" s="14">
        <f t="shared" si="129"/>
        <v>-15619.72</v>
      </c>
      <c r="AF155" s="14">
        <f t="shared" si="129"/>
        <v>-10736.09</v>
      </c>
      <c r="AG155" s="14">
        <f t="shared" si="129"/>
        <v>-11599.74</v>
      </c>
      <c r="AH155" s="14">
        <f t="shared" si="129"/>
        <v>-166945.97999999998</v>
      </c>
    </row>
    <row r="157" spans="1:34" x14ac:dyDescent="0.25">
      <c r="A157" s="22" t="s">
        <v>158</v>
      </c>
    </row>
    <row r="158" spans="1:34" x14ac:dyDescent="0.25">
      <c r="A158" s="24" t="s">
        <v>159</v>
      </c>
      <c r="B158" s="21">
        <v>2460</v>
      </c>
      <c r="C158" s="21">
        <v>2460</v>
      </c>
      <c r="D158" s="21">
        <v>2460</v>
      </c>
      <c r="E158" s="21">
        <v>2460</v>
      </c>
      <c r="F158" s="21">
        <v>2460</v>
      </c>
      <c r="G158" s="21">
        <v>2460</v>
      </c>
      <c r="H158" s="21">
        <v>2460</v>
      </c>
      <c r="I158" s="21">
        <v>2460</v>
      </c>
      <c r="J158" s="21">
        <v>2460</v>
      </c>
      <c r="K158" s="21">
        <v>2460</v>
      </c>
      <c r="L158" s="21">
        <v>1640</v>
      </c>
      <c r="M158" s="21">
        <v>2730.43</v>
      </c>
      <c r="N158" s="21">
        <v>28970.43</v>
      </c>
      <c r="R158" s="18" t="s">
        <v>1</v>
      </c>
      <c r="T158" s="19">
        <v>5</v>
      </c>
      <c r="U158" s="19">
        <v>122</v>
      </c>
      <c r="V158" s="20">
        <f>IF(5 = T158, B158 * -1, B158)</f>
        <v>-2460</v>
      </c>
      <c r="W158" s="20">
        <f>IF(5 = T158, C158 * -1, C158)</f>
        <v>-2460</v>
      </c>
      <c r="X158" s="20">
        <f>IF(5 = T158, D158 * -1, D158)</f>
        <v>-2460</v>
      </c>
      <c r="Y158" s="20">
        <f>IF(5 = T158, E158 * -1, E158)</f>
        <v>-2460</v>
      </c>
      <c r="Z158" s="20">
        <f>IF(5 = T158, F158 * -1, F158)</f>
        <v>-2460</v>
      </c>
      <c r="AA158" s="20">
        <f>IF(5 = T158, G158 * -1, G158)</f>
        <v>-2460</v>
      </c>
      <c r="AB158" s="20">
        <f>IF(5 = T158, H158 * -1, H158)</f>
        <v>-2460</v>
      </c>
      <c r="AC158" s="20">
        <f>IF(5 = T158, I158 * -1, I158)</f>
        <v>-2460</v>
      </c>
      <c r="AD158" s="20">
        <f>IF(5 = T158, J158 * -1, J158)</f>
        <v>-2460</v>
      </c>
      <c r="AE158" s="20">
        <f>IF(5 = T158, K158 * -1, K158)</f>
        <v>-2460</v>
      </c>
      <c r="AF158" s="20">
        <f>IF(5 = T158, L158 * -1, L158)</f>
        <v>-1640</v>
      </c>
      <c r="AG158" s="20">
        <f>IF(5 = T158, M158 * -1, M158)</f>
        <v>-2730.43</v>
      </c>
      <c r="AH158" s="20">
        <f>IF(5 = T158, N158 * -1, N158)</f>
        <v>-28970.43</v>
      </c>
    </row>
    <row r="159" spans="1:34" x14ac:dyDescent="0.25">
      <c r="A159" s="24" t="s">
        <v>160</v>
      </c>
      <c r="B159" s="21">
        <v>364</v>
      </c>
      <c r="C159" s="21">
        <v>847</v>
      </c>
      <c r="D159" s="21">
        <v>0</v>
      </c>
      <c r="E159" s="21">
        <v>497</v>
      </c>
      <c r="F159" s="21">
        <v>658</v>
      </c>
      <c r="G159" s="21">
        <v>721</v>
      </c>
      <c r="H159" s="21">
        <v>700</v>
      </c>
      <c r="I159" s="21">
        <v>742</v>
      </c>
      <c r="J159" s="21">
        <v>728</v>
      </c>
      <c r="K159" s="21">
        <v>679</v>
      </c>
      <c r="L159" s="21">
        <v>686</v>
      </c>
      <c r="M159" s="21">
        <v>728</v>
      </c>
      <c r="N159" s="21">
        <v>7350</v>
      </c>
      <c r="R159" s="18" t="s">
        <v>1</v>
      </c>
      <c r="T159" s="19">
        <v>5</v>
      </c>
      <c r="U159" s="19">
        <v>122</v>
      </c>
      <c r="V159" s="20">
        <f>IF(5 = T159, B159 * -1, B159)</f>
        <v>-364</v>
      </c>
      <c r="W159" s="20">
        <f>IF(5 = T159, C159 * -1, C159)</f>
        <v>-847</v>
      </c>
      <c r="X159" s="20">
        <f>IF(5 = T159, D159 * -1, D159)</f>
        <v>0</v>
      </c>
      <c r="Y159" s="20">
        <f>IF(5 = T159, E159 * -1, E159)</f>
        <v>-497</v>
      </c>
      <c r="Z159" s="20">
        <f>IF(5 = T159, F159 * -1, F159)</f>
        <v>-658</v>
      </c>
      <c r="AA159" s="20">
        <f>IF(5 = T159, G159 * -1, G159)</f>
        <v>-721</v>
      </c>
      <c r="AB159" s="20">
        <f>IF(5 = T159, H159 * -1, H159)</f>
        <v>-700</v>
      </c>
      <c r="AC159" s="20">
        <f>IF(5 = T159, I159 * -1, I159)</f>
        <v>-742</v>
      </c>
      <c r="AD159" s="20">
        <f>IF(5 = T159, J159 * -1, J159)</f>
        <v>-728</v>
      </c>
      <c r="AE159" s="20">
        <f>IF(5 = T159, K159 * -1, K159)</f>
        <v>-679</v>
      </c>
      <c r="AF159" s="20">
        <f>IF(5 = T159, L159 * -1, L159)</f>
        <v>-686</v>
      </c>
      <c r="AG159" s="20">
        <f>IF(5 = T159, M159 * -1, M159)</f>
        <v>-728</v>
      </c>
      <c r="AH159" s="20">
        <f>IF(5 = T159, N159 * -1, N159)</f>
        <v>-7350</v>
      </c>
    </row>
    <row r="160" spans="1:34" x14ac:dyDescent="0.25">
      <c r="A160" s="24" t="s">
        <v>161</v>
      </c>
      <c r="B160" s="21">
        <v>2100.27</v>
      </c>
      <c r="C160" s="21">
        <v>2100.27</v>
      </c>
      <c r="D160" s="21">
        <v>2100.27</v>
      </c>
      <c r="E160" s="21">
        <v>2100.27</v>
      </c>
      <c r="F160" s="21">
        <v>2100.27</v>
      </c>
      <c r="G160" s="21">
        <v>2100.27</v>
      </c>
      <c r="H160" s="21">
        <v>2862.51</v>
      </c>
      <c r="I160" s="21">
        <v>2163.2800000000002</v>
      </c>
      <c r="J160" s="21">
        <v>2201.5100000000002</v>
      </c>
      <c r="K160" s="21">
        <v>2201.5100000000002</v>
      </c>
      <c r="L160" s="21">
        <v>2251.66</v>
      </c>
      <c r="M160" s="21">
        <v>2189.59</v>
      </c>
      <c r="N160" s="21">
        <v>26471.68</v>
      </c>
      <c r="R160" s="18" t="s">
        <v>1</v>
      </c>
      <c r="T160" s="19">
        <v>5</v>
      </c>
      <c r="U160" s="19">
        <v>122</v>
      </c>
      <c r="V160" s="20">
        <f>IF(5 = T160, B160 * -1, B160)</f>
        <v>-2100.27</v>
      </c>
      <c r="W160" s="20">
        <f>IF(5 = T160, C160 * -1, C160)</f>
        <v>-2100.27</v>
      </c>
      <c r="X160" s="20">
        <f>IF(5 = T160, D160 * -1, D160)</f>
        <v>-2100.27</v>
      </c>
      <c r="Y160" s="20">
        <f>IF(5 = T160, E160 * -1, E160)</f>
        <v>-2100.27</v>
      </c>
      <c r="Z160" s="20">
        <f>IF(5 = T160, F160 * -1, F160)</f>
        <v>-2100.27</v>
      </c>
      <c r="AA160" s="20">
        <f>IF(5 = T160, G160 * -1, G160)</f>
        <v>-2100.27</v>
      </c>
      <c r="AB160" s="20">
        <f>IF(5 = T160, H160 * -1, H160)</f>
        <v>-2862.51</v>
      </c>
      <c r="AC160" s="20">
        <f>IF(5 = T160, I160 * -1, I160)</f>
        <v>-2163.2800000000002</v>
      </c>
      <c r="AD160" s="20">
        <f>IF(5 = T160, J160 * -1, J160)</f>
        <v>-2201.5100000000002</v>
      </c>
      <c r="AE160" s="20">
        <f>IF(5 = T160, K160 * -1, K160)</f>
        <v>-2201.5100000000002</v>
      </c>
      <c r="AF160" s="20">
        <f>IF(5 = T160, L160 * -1, L160)</f>
        <v>-2251.66</v>
      </c>
      <c r="AG160" s="20">
        <f>IF(5 = T160, M160 * -1, M160)</f>
        <v>-2189.59</v>
      </c>
      <c r="AH160" s="20">
        <f>IF(5 = T160, N160 * -1, N160)</f>
        <v>-26471.68</v>
      </c>
    </row>
    <row r="161" spans="1:34" x14ac:dyDescent="0.25">
      <c r="A161" s="16" t="s">
        <v>158</v>
      </c>
      <c r="B161" s="15">
        <f>IF(5 = T161, V161 * -1, V161)</f>
        <v>4924.2700000000004</v>
      </c>
      <c r="C161" s="15">
        <f>IF(5 = T161, W161 * -1, W161)</f>
        <v>5407.27</v>
      </c>
      <c r="D161" s="15">
        <f>IF(5 = T161, X161 * -1, X161)</f>
        <v>4560.2700000000004</v>
      </c>
      <c r="E161" s="15">
        <f>IF(5 = T161, Y161 * -1, Y161)</f>
        <v>5057.2700000000004</v>
      </c>
      <c r="F161" s="15">
        <f>IF(5 = T161, Z161 * -1, Z161)</f>
        <v>5218.2700000000004</v>
      </c>
      <c r="G161" s="15">
        <f>IF(5 = T161, AA161 * -1, AA161)</f>
        <v>5281.27</v>
      </c>
      <c r="H161" s="15">
        <f>IF(5 = T161, AB161 * -1, AB161)</f>
        <v>6022.51</v>
      </c>
      <c r="I161" s="15">
        <f>IF(5 = T161, AC161 * -1, AC161)</f>
        <v>5365.2800000000007</v>
      </c>
      <c r="J161" s="15">
        <f>IF(5 = T161, AD161 * -1, AD161)</f>
        <v>5389.51</v>
      </c>
      <c r="K161" s="15">
        <f>IF(5 = T161, AE161 * -1, AE161)</f>
        <v>5340.51</v>
      </c>
      <c r="L161" s="15">
        <f>IF(5 = T161, AF161 * -1, AF161)</f>
        <v>4577.66</v>
      </c>
      <c r="M161" s="15">
        <f>IF(5 = T161, AG161 * -1, AG161)</f>
        <v>5648.02</v>
      </c>
      <c r="N161" s="15">
        <f>IF(5 = T161, AH161 * -1, AH161)</f>
        <v>62792.11</v>
      </c>
      <c r="R161" s="12" t="str">
        <f>R160</f>
        <v>Duo Apartments</v>
      </c>
      <c r="S161" s="12">
        <f>S160</f>
        <v>0</v>
      </c>
      <c r="T161" s="13">
        <v>5</v>
      </c>
      <c r="U161" s="13">
        <f>U160</f>
        <v>122</v>
      </c>
      <c r="V161" s="14">
        <f t="shared" ref="V161:AH161" si="130">SUM(V158:V160)</f>
        <v>-4924.2700000000004</v>
      </c>
      <c r="W161" s="14">
        <f t="shared" si="130"/>
        <v>-5407.27</v>
      </c>
      <c r="X161" s="14">
        <f t="shared" si="130"/>
        <v>-4560.2700000000004</v>
      </c>
      <c r="Y161" s="14">
        <f t="shared" si="130"/>
        <v>-5057.2700000000004</v>
      </c>
      <c r="Z161" s="14">
        <f t="shared" si="130"/>
        <v>-5218.2700000000004</v>
      </c>
      <c r="AA161" s="14">
        <f t="shared" si="130"/>
        <v>-5281.27</v>
      </c>
      <c r="AB161" s="14">
        <f t="shared" si="130"/>
        <v>-6022.51</v>
      </c>
      <c r="AC161" s="14">
        <f t="shared" si="130"/>
        <v>-5365.2800000000007</v>
      </c>
      <c r="AD161" s="14">
        <f t="shared" si="130"/>
        <v>-5389.51</v>
      </c>
      <c r="AE161" s="14">
        <f t="shared" si="130"/>
        <v>-5340.51</v>
      </c>
      <c r="AF161" s="14">
        <f t="shared" si="130"/>
        <v>-4577.66</v>
      </c>
      <c r="AG161" s="14">
        <f t="shared" si="130"/>
        <v>-5648.02</v>
      </c>
      <c r="AH161" s="14">
        <f t="shared" si="130"/>
        <v>-62792.11</v>
      </c>
    </row>
    <row r="163" spans="1:34" x14ac:dyDescent="0.25">
      <c r="A163" s="16" t="s">
        <v>65</v>
      </c>
      <c r="B163" s="15">
        <f>IF(5 = T163, V163 * -1, V163)</f>
        <v>45913.87000000001</v>
      </c>
      <c r="C163" s="15">
        <f>IF(5 = T163, W163 * -1, W163)</f>
        <v>43021.020000000004</v>
      </c>
      <c r="D163" s="15">
        <f>IF(5 = T163, X163 * -1, X163)</f>
        <v>48405.22</v>
      </c>
      <c r="E163" s="15">
        <f>IF(5 = T163, Y163 * -1, Y163)</f>
        <v>52911.930000000008</v>
      </c>
      <c r="F163" s="15">
        <f>IF(5 = T163, Z163 * -1, Z163)</f>
        <v>59356.86</v>
      </c>
      <c r="G163" s="15">
        <f>IF(5 = T163, AA163 * -1, AA163)</f>
        <v>66086.009999999995</v>
      </c>
      <c r="H163" s="15">
        <f>IF(5 = T163, AB163 * -1, AB163)</f>
        <v>58865.439999999995</v>
      </c>
      <c r="I163" s="15">
        <f>IF(5 = T163, AC163 * -1, AC163)</f>
        <v>54215.460000000006</v>
      </c>
      <c r="J163" s="15">
        <f>IF(5 = T163, AD163 * -1, AD163)</f>
        <v>49218.8</v>
      </c>
      <c r="K163" s="15">
        <f>IF(5 = T163, AE163 * -1, AE163)</f>
        <v>49031.71</v>
      </c>
      <c r="L163" s="15">
        <f>IF(5 = T163, AF163 * -1, AF163)</f>
        <v>44450.25</v>
      </c>
      <c r="M163" s="15">
        <f>IF(5 = T163, AG163 * -1, AG163)</f>
        <v>45782.67</v>
      </c>
      <c r="N163" s="15">
        <f>IF(5 = T163, AH163 * -1, AH163)</f>
        <v>617259.23999999987</v>
      </c>
      <c r="R163" s="12" t="str">
        <f>R160</f>
        <v>Duo Apartments</v>
      </c>
      <c r="S163" s="12">
        <f>S160</f>
        <v>0</v>
      </c>
      <c r="T163" s="13">
        <v>5</v>
      </c>
      <c r="U163" s="13">
        <f>U160</f>
        <v>122</v>
      </c>
      <c r="V163" s="14">
        <f t="shared" ref="V163:AH163" si="131">SUM(V51:V72)+SUM(V76:V76)+SUM(V79:V86)+SUM(V90:V103)+SUM(V107:V114)+SUM(V118:V132)+SUM(V136:V145)+SUM(V149:V154)+SUM(V158:V160)</f>
        <v>-45913.87000000001</v>
      </c>
      <c r="W163" s="14">
        <f t="shared" si="131"/>
        <v>-43021.020000000004</v>
      </c>
      <c r="X163" s="14">
        <f t="shared" si="131"/>
        <v>-48405.22</v>
      </c>
      <c r="Y163" s="14">
        <f t="shared" si="131"/>
        <v>-52911.930000000008</v>
      </c>
      <c r="Z163" s="14">
        <f t="shared" si="131"/>
        <v>-59356.86</v>
      </c>
      <c r="AA163" s="14">
        <f t="shared" si="131"/>
        <v>-66086.009999999995</v>
      </c>
      <c r="AB163" s="14">
        <f t="shared" si="131"/>
        <v>-58865.439999999995</v>
      </c>
      <c r="AC163" s="14">
        <f t="shared" si="131"/>
        <v>-54215.460000000006</v>
      </c>
      <c r="AD163" s="14">
        <f t="shared" si="131"/>
        <v>-49218.8</v>
      </c>
      <c r="AE163" s="14">
        <f t="shared" si="131"/>
        <v>-49031.71</v>
      </c>
      <c r="AF163" s="14">
        <f t="shared" si="131"/>
        <v>-44450.25</v>
      </c>
      <c r="AG163" s="14">
        <f t="shared" si="131"/>
        <v>-45782.67</v>
      </c>
      <c r="AH163" s="14">
        <f t="shared" si="131"/>
        <v>-617259.23999999987</v>
      </c>
    </row>
    <row r="165" spans="1:34" x14ac:dyDescent="0.25">
      <c r="A165" s="16" t="s">
        <v>162</v>
      </c>
      <c r="B165" s="15">
        <f>IF(5 = T165, V165 * -1, V165)</f>
        <v>17125.280000000002</v>
      </c>
      <c r="C165" s="15">
        <f>IF(5 = T165, W165 * -1, W165)</f>
        <v>26411.989999999994</v>
      </c>
      <c r="D165" s="15">
        <f>IF(5 = T165, X165 * -1, X165)</f>
        <v>43777.69</v>
      </c>
      <c r="E165" s="15">
        <f>IF(5 = T165, Y165 * -1, Y165)</f>
        <v>28334.530000000017</v>
      </c>
      <c r="F165" s="15">
        <f>IF(5 = T165, Z165 * -1, Z165)</f>
        <v>40494.320000000007</v>
      </c>
      <c r="G165" s="15">
        <f>IF(5 = T165, AA165 * -1, AA165)</f>
        <v>44265.97</v>
      </c>
      <c r="H165" s="15">
        <f>IF(5 = T165, AB165 * -1, AB165)</f>
        <v>54089.159999999996</v>
      </c>
      <c r="I165" s="15">
        <f>IF(5 = T165, AC165 * -1, AC165)</f>
        <v>58846.599999999991</v>
      </c>
      <c r="J165" s="15">
        <f>IF(5 = T165, AD165 * -1, AD165)</f>
        <v>64200.749999999993</v>
      </c>
      <c r="K165" s="15">
        <f>IF(5 = T165, AE165 * -1, AE165)</f>
        <v>66108.149999999994</v>
      </c>
      <c r="L165" s="15">
        <f>IF(5 = T165, AF165 * -1, AF165)</f>
        <v>72999.680000000022</v>
      </c>
      <c r="M165" s="15">
        <f>IF(5 = T165, AG165 * -1, AG165)</f>
        <v>72791.820000000007</v>
      </c>
      <c r="N165" s="15">
        <f>IF(5 = T165, AH165 * -1, AH165)</f>
        <v>589445.93999999971</v>
      </c>
      <c r="R165" s="12" t="str">
        <f>R160</f>
        <v>Duo Apartments</v>
      </c>
      <c r="S165" s="12">
        <f>S160</f>
        <v>0</v>
      </c>
      <c r="T165" s="13">
        <v>4</v>
      </c>
      <c r="U165" s="13">
        <f>U160</f>
        <v>122</v>
      </c>
      <c r="V165" s="14">
        <f t="shared" ref="V165:AH165" si="132">SUM(V10:V11)+SUM(V15:V21)+SUM(V27:V40)+SUM(V44:V44)+SUM(V51:V72)+SUM(V76:V76)+SUM(V79:V86)+SUM(V90:V103)+SUM(V107:V114)+SUM(V118:V132)+SUM(V136:V145)+SUM(V149:V154)+SUM(V158:V160)</f>
        <v>17125.280000000002</v>
      </c>
      <c r="W165" s="14">
        <f t="shared" si="132"/>
        <v>26411.989999999994</v>
      </c>
      <c r="X165" s="14">
        <f t="shared" si="132"/>
        <v>43777.69</v>
      </c>
      <c r="Y165" s="14">
        <f t="shared" si="132"/>
        <v>28334.530000000017</v>
      </c>
      <c r="Z165" s="14">
        <f t="shared" si="132"/>
        <v>40494.320000000007</v>
      </c>
      <c r="AA165" s="14">
        <f t="shared" si="132"/>
        <v>44265.97</v>
      </c>
      <c r="AB165" s="14">
        <f t="shared" si="132"/>
        <v>54089.159999999996</v>
      </c>
      <c r="AC165" s="14">
        <f t="shared" si="132"/>
        <v>58846.599999999991</v>
      </c>
      <c r="AD165" s="14">
        <f t="shared" si="132"/>
        <v>64200.749999999993</v>
      </c>
      <c r="AE165" s="14">
        <f t="shared" si="132"/>
        <v>66108.149999999994</v>
      </c>
      <c r="AF165" s="14">
        <f t="shared" si="132"/>
        <v>72999.680000000022</v>
      </c>
      <c r="AG165" s="14">
        <f t="shared" si="132"/>
        <v>72791.820000000007</v>
      </c>
      <c r="AH165" s="14">
        <f t="shared" si="132"/>
        <v>589445.93999999971</v>
      </c>
    </row>
    <row r="167" spans="1:34" x14ac:dyDescent="0.25">
      <c r="A167" s="17"/>
    </row>
    <row r="168" spans="1:34" x14ac:dyDescent="0.25">
      <c r="A168" s="22"/>
    </row>
    <row r="169" spans="1:34" x14ac:dyDescent="0.25">
      <c r="A169" s="24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R169" s="18" t="s">
        <v>1</v>
      </c>
      <c r="T169" s="19">
        <v>5</v>
      </c>
      <c r="U169" s="19">
        <v>122</v>
      </c>
      <c r="V169" s="20">
        <f>IF(5 = T169, B169 * -1, B169)</f>
        <v>0</v>
      </c>
      <c r="W169" s="20">
        <f>IF(5 = T169, C169 * -1, C169)</f>
        <v>0</v>
      </c>
      <c r="X169" s="20">
        <f>IF(5 = T169, D169 * -1, D169)</f>
        <v>0</v>
      </c>
      <c r="Y169" s="20">
        <f>IF(5 = T169, E169 * -1, E169)</f>
        <v>0</v>
      </c>
      <c r="Z169" s="20">
        <f>IF(5 = T169, F169 * -1, F169)</f>
        <v>0</v>
      </c>
      <c r="AA169" s="20">
        <f>IF(5 = T169, G169 * -1, G169)</f>
        <v>0</v>
      </c>
      <c r="AB169" s="20">
        <f>IF(5 = T169, H169 * -1, H169)</f>
        <v>0</v>
      </c>
      <c r="AC169" s="20">
        <f>IF(5 = T169, I169 * -1, I169)</f>
        <v>0</v>
      </c>
      <c r="AD169" s="20">
        <f>IF(5 = T169, J169 * -1, J169)</f>
        <v>0</v>
      </c>
      <c r="AE169" s="20">
        <f>IF(5 = T169, K169 * -1, K169)</f>
        <v>0</v>
      </c>
      <c r="AF169" s="20">
        <f>IF(5 = T169, L169 * -1, L169)</f>
        <v>0</v>
      </c>
      <c r="AG169" s="20">
        <f>IF(5 = T169, M169 * -1, M169)</f>
        <v>0</v>
      </c>
      <c r="AH169" s="20">
        <f>IF(5 = T169, N169 * -1, N169)</f>
        <v>0</v>
      </c>
    </row>
    <row r="170" spans="1:34" x14ac:dyDescent="0.25">
      <c r="A170" s="16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R170" s="12" t="str">
        <f>R169</f>
        <v>Duo Apartments</v>
      </c>
      <c r="S170" s="12">
        <f>S169</f>
        <v>0</v>
      </c>
      <c r="T170" s="13">
        <v>5</v>
      </c>
      <c r="U170" s="13">
        <f>U169</f>
        <v>122</v>
      </c>
      <c r="V170" s="14">
        <f t="shared" ref="V170:AH170" si="133">SUM(V169:V169)</f>
        <v>0</v>
      </c>
      <c r="W170" s="14">
        <f t="shared" si="133"/>
        <v>0</v>
      </c>
      <c r="X170" s="14">
        <f t="shared" si="133"/>
        <v>0</v>
      </c>
      <c r="Y170" s="14">
        <f t="shared" si="133"/>
        <v>0</v>
      </c>
      <c r="Z170" s="14">
        <f t="shared" si="133"/>
        <v>0</v>
      </c>
      <c r="AA170" s="14">
        <f t="shared" si="133"/>
        <v>0</v>
      </c>
      <c r="AB170" s="14">
        <f t="shared" si="133"/>
        <v>0</v>
      </c>
      <c r="AC170" s="14">
        <f t="shared" si="133"/>
        <v>0</v>
      </c>
      <c r="AD170" s="14">
        <f t="shared" si="133"/>
        <v>0</v>
      </c>
      <c r="AE170" s="14">
        <f t="shared" si="133"/>
        <v>0</v>
      </c>
      <c r="AF170" s="14">
        <f t="shared" si="133"/>
        <v>0</v>
      </c>
      <c r="AG170" s="14">
        <f t="shared" si="133"/>
        <v>0</v>
      </c>
      <c r="AH170" s="14">
        <f t="shared" si="133"/>
        <v>0</v>
      </c>
    </row>
    <row r="172" spans="1:34" x14ac:dyDescent="0.25">
      <c r="A172" s="22"/>
    </row>
    <row r="173" spans="1:34" x14ac:dyDescent="0.25">
      <c r="A173" s="24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R173" s="18" t="s">
        <v>1</v>
      </c>
      <c r="T173" s="19">
        <v>5</v>
      </c>
      <c r="U173" s="19">
        <v>122</v>
      </c>
      <c r="V173" s="20">
        <f>IF(5 = T173, B173 * -1, B173)</f>
        <v>0</v>
      </c>
      <c r="W173" s="20">
        <f>IF(5 = T173, C173 * -1, C173)</f>
        <v>0</v>
      </c>
      <c r="X173" s="20">
        <f>IF(5 = T173, D173 * -1, D173)</f>
        <v>0</v>
      </c>
      <c r="Y173" s="20">
        <f>IF(5 = T173, E173 * -1, E173)</f>
        <v>0</v>
      </c>
      <c r="Z173" s="20">
        <f>IF(5 = T173, F173 * -1, F173)</f>
        <v>0</v>
      </c>
      <c r="AA173" s="20">
        <f>IF(5 = T173, G173 * -1, G173)</f>
        <v>0</v>
      </c>
      <c r="AB173" s="20">
        <f>IF(5 = T173, H173 * -1, H173)</f>
        <v>0</v>
      </c>
      <c r="AC173" s="20">
        <f>IF(5 = T173, I173 * -1, I173)</f>
        <v>0</v>
      </c>
      <c r="AD173" s="20">
        <f>IF(5 = T173, J173 * -1, J173)</f>
        <v>0</v>
      </c>
      <c r="AE173" s="20">
        <f>IF(5 = T173, K173 * -1, K173)</f>
        <v>0</v>
      </c>
      <c r="AF173" s="20">
        <f>IF(5 = T173, L173 * -1, L173)</f>
        <v>0</v>
      </c>
      <c r="AG173" s="20">
        <f>IF(5 = T173, M173 * -1, M173)</f>
        <v>0</v>
      </c>
      <c r="AH173" s="20">
        <f>IF(5 = T173, N173 * -1, N173)</f>
        <v>0</v>
      </c>
    </row>
    <row r="174" spans="1:34" x14ac:dyDescent="0.25">
      <c r="A174" s="16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R174" s="12" t="str">
        <f>R173</f>
        <v>Duo Apartments</v>
      </c>
      <c r="S174" s="12">
        <f>S173</f>
        <v>0</v>
      </c>
      <c r="T174" s="13">
        <v>5</v>
      </c>
      <c r="U174" s="13">
        <f>U173</f>
        <v>122</v>
      </c>
      <c r="V174" s="14">
        <f t="shared" ref="V174:AH174" si="134">SUM(V173:V173)</f>
        <v>0</v>
      </c>
      <c r="W174" s="14">
        <f t="shared" si="134"/>
        <v>0</v>
      </c>
      <c r="X174" s="14">
        <f t="shared" si="134"/>
        <v>0</v>
      </c>
      <c r="Y174" s="14">
        <f t="shared" si="134"/>
        <v>0</v>
      </c>
      <c r="Z174" s="14">
        <f t="shared" si="134"/>
        <v>0</v>
      </c>
      <c r="AA174" s="14">
        <f t="shared" si="134"/>
        <v>0</v>
      </c>
      <c r="AB174" s="14">
        <f t="shared" si="134"/>
        <v>0</v>
      </c>
      <c r="AC174" s="14">
        <f t="shared" si="134"/>
        <v>0</v>
      </c>
      <c r="AD174" s="14">
        <f t="shared" si="134"/>
        <v>0</v>
      </c>
      <c r="AE174" s="14">
        <f t="shared" si="134"/>
        <v>0</v>
      </c>
      <c r="AF174" s="14">
        <f t="shared" si="134"/>
        <v>0</v>
      </c>
      <c r="AG174" s="14">
        <f t="shared" si="134"/>
        <v>0</v>
      </c>
      <c r="AH174" s="14">
        <f t="shared" si="134"/>
        <v>0</v>
      </c>
    </row>
    <row r="176" spans="1:34" x14ac:dyDescent="0.25">
      <c r="A176" s="22"/>
    </row>
    <row r="177" spans="1:34" x14ac:dyDescent="0.25">
      <c r="A177" s="24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R177" s="18" t="s">
        <v>1</v>
      </c>
      <c r="T177" s="19">
        <v>5</v>
      </c>
      <c r="U177" s="19">
        <v>122</v>
      </c>
      <c r="V177" s="20">
        <f>IF(5 = T177, B177 * -1, B177)</f>
        <v>0</v>
      </c>
      <c r="W177" s="20">
        <f>IF(5 = T177, C177 * -1, C177)</f>
        <v>0</v>
      </c>
      <c r="X177" s="20">
        <f>IF(5 = T177, D177 * -1, D177)</f>
        <v>0</v>
      </c>
      <c r="Y177" s="20">
        <f>IF(5 = T177, E177 * -1, E177)</f>
        <v>0</v>
      </c>
      <c r="Z177" s="20">
        <f>IF(5 = T177, F177 * -1, F177)</f>
        <v>0</v>
      </c>
      <c r="AA177" s="20">
        <f>IF(5 = T177, G177 * -1, G177)</f>
        <v>0</v>
      </c>
      <c r="AB177" s="20">
        <f>IF(5 = T177, H177 * -1, H177)</f>
        <v>0</v>
      </c>
      <c r="AC177" s="20">
        <f>IF(5 = T177, I177 * -1, I177)</f>
        <v>0</v>
      </c>
      <c r="AD177" s="20">
        <f>IF(5 = T177, J177 * -1, J177)</f>
        <v>0</v>
      </c>
      <c r="AE177" s="20">
        <f>IF(5 = T177, K177 * -1, K177)</f>
        <v>0</v>
      </c>
      <c r="AF177" s="20">
        <f>IF(5 = T177, L177 * -1, L177)</f>
        <v>0</v>
      </c>
      <c r="AG177" s="20">
        <f>IF(5 = T177, M177 * -1, M177)</f>
        <v>0</v>
      </c>
      <c r="AH177" s="20">
        <f>IF(5 = T177, N177 * -1, N177)</f>
        <v>0</v>
      </c>
    </row>
    <row r="178" spans="1:34" x14ac:dyDescent="0.25">
      <c r="A178" s="16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R178" s="12" t="str">
        <f>R177</f>
        <v>Duo Apartments</v>
      </c>
      <c r="S178" s="12">
        <f>S177</f>
        <v>0</v>
      </c>
      <c r="T178" s="13">
        <v>5</v>
      </c>
      <c r="U178" s="13">
        <f>U177</f>
        <v>122</v>
      </c>
      <c r="V178" s="14">
        <f t="shared" ref="V178:AH178" si="135">SUM(V177:V177)</f>
        <v>0</v>
      </c>
      <c r="W178" s="14">
        <f t="shared" si="135"/>
        <v>0</v>
      </c>
      <c r="X178" s="14">
        <f t="shared" si="135"/>
        <v>0</v>
      </c>
      <c r="Y178" s="14">
        <f t="shared" si="135"/>
        <v>0</v>
      </c>
      <c r="Z178" s="14">
        <f t="shared" si="135"/>
        <v>0</v>
      </c>
      <c r="AA178" s="14">
        <f t="shared" si="135"/>
        <v>0</v>
      </c>
      <c r="AB178" s="14">
        <f t="shared" si="135"/>
        <v>0</v>
      </c>
      <c r="AC178" s="14">
        <f t="shared" si="135"/>
        <v>0</v>
      </c>
      <c r="AD178" s="14">
        <f t="shared" si="135"/>
        <v>0</v>
      </c>
      <c r="AE178" s="14">
        <f t="shared" si="135"/>
        <v>0</v>
      </c>
      <c r="AF178" s="14">
        <f t="shared" si="135"/>
        <v>0</v>
      </c>
      <c r="AG178" s="14">
        <f t="shared" si="135"/>
        <v>0</v>
      </c>
      <c r="AH178" s="14">
        <f t="shared" si="135"/>
        <v>0</v>
      </c>
    </row>
    <row r="180" spans="1:34" x14ac:dyDescent="0.25">
      <c r="A180" s="22"/>
    </row>
    <row r="181" spans="1:34" x14ac:dyDescent="0.25">
      <c r="A181" s="24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R181" s="18" t="s">
        <v>1</v>
      </c>
      <c r="T181" s="19">
        <v>5</v>
      </c>
      <c r="U181" s="19">
        <v>122</v>
      </c>
      <c r="V181" s="20">
        <f>IF(5 = T181, B181 * -1, B181)</f>
        <v>0</v>
      </c>
      <c r="W181" s="20">
        <f>IF(5 = T181, C181 * -1, C181)</f>
        <v>0</v>
      </c>
      <c r="X181" s="20">
        <f>IF(5 = T181, D181 * -1, D181)</f>
        <v>0</v>
      </c>
      <c r="Y181" s="20">
        <f>IF(5 = T181, E181 * -1, E181)</f>
        <v>0</v>
      </c>
      <c r="Z181" s="20">
        <f>IF(5 = T181, F181 * -1, F181)</f>
        <v>0</v>
      </c>
      <c r="AA181" s="20">
        <f>IF(5 = T181, G181 * -1, G181)</f>
        <v>0</v>
      </c>
      <c r="AB181" s="20">
        <f>IF(5 = T181, H181 * -1, H181)</f>
        <v>0</v>
      </c>
      <c r="AC181" s="20">
        <f>IF(5 = T181, I181 * -1, I181)</f>
        <v>0</v>
      </c>
      <c r="AD181" s="20">
        <f>IF(5 = T181, J181 * -1, J181)</f>
        <v>0</v>
      </c>
      <c r="AE181" s="20">
        <f>IF(5 = T181, K181 * -1, K181)</f>
        <v>0</v>
      </c>
      <c r="AF181" s="20">
        <f>IF(5 = T181, L181 * -1, L181)</f>
        <v>0</v>
      </c>
      <c r="AG181" s="20">
        <f>IF(5 = T181, M181 * -1, M181)</f>
        <v>0</v>
      </c>
      <c r="AH181" s="20">
        <f>IF(5 = T181, N181 * -1, N181)</f>
        <v>0</v>
      </c>
    </row>
    <row r="182" spans="1:34" x14ac:dyDescent="0.25">
      <c r="A182" s="16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R182" s="12" t="str">
        <f>R181</f>
        <v>Duo Apartments</v>
      </c>
      <c r="S182" s="12">
        <f>S181</f>
        <v>0</v>
      </c>
      <c r="T182" s="13">
        <v>5</v>
      </c>
      <c r="U182" s="13">
        <f>U181</f>
        <v>122</v>
      </c>
      <c r="V182" s="14">
        <f t="shared" ref="V182:AH182" si="136">SUM(V181:V181)</f>
        <v>0</v>
      </c>
      <c r="W182" s="14">
        <f t="shared" si="136"/>
        <v>0</v>
      </c>
      <c r="X182" s="14">
        <f t="shared" si="136"/>
        <v>0</v>
      </c>
      <c r="Y182" s="14">
        <f t="shared" si="136"/>
        <v>0</v>
      </c>
      <c r="Z182" s="14">
        <f t="shared" si="136"/>
        <v>0</v>
      </c>
      <c r="AA182" s="14">
        <f t="shared" si="136"/>
        <v>0</v>
      </c>
      <c r="AB182" s="14">
        <f t="shared" si="136"/>
        <v>0</v>
      </c>
      <c r="AC182" s="14">
        <f t="shared" si="136"/>
        <v>0</v>
      </c>
      <c r="AD182" s="14">
        <f t="shared" si="136"/>
        <v>0</v>
      </c>
      <c r="AE182" s="14">
        <f t="shared" si="136"/>
        <v>0</v>
      </c>
      <c r="AF182" s="14">
        <f t="shared" si="136"/>
        <v>0</v>
      </c>
      <c r="AG182" s="14">
        <f t="shared" si="136"/>
        <v>0</v>
      </c>
      <c r="AH182" s="14">
        <f t="shared" si="136"/>
        <v>0</v>
      </c>
    </row>
    <row r="184" spans="1:34" x14ac:dyDescent="0.25">
      <c r="A184" s="22"/>
    </row>
    <row r="185" spans="1:34" x14ac:dyDescent="0.25">
      <c r="A185" s="24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R185" s="18" t="s">
        <v>1</v>
      </c>
      <c r="T185" s="19">
        <v>5</v>
      </c>
      <c r="U185" s="19">
        <v>122</v>
      </c>
      <c r="V185" s="20">
        <f t="shared" ref="V185:V191" si="137">IF(5 = T185, B185 * -1, B185)</f>
        <v>0</v>
      </c>
      <c r="W185" s="20">
        <f t="shared" ref="W185:W191" si="138">IF(5 = T185, C185 * -1, C185)</f>
        <v>0</v>
      </c>
      <c r="X185" s="20">
        <f t="shared" ref="X185:X191" si="139">IF(5 = T185, D185 * -1, D185)</f>
        <v>0</v>
      </c>
      <c r="Y185" s="20">
        <f t="shared" ref="Y185:Y191" si="140">IF(5 = T185, E185 * -1, E185)</f>
        <v>0</v>
      </c>
      <c r="Z185" s="20">
        <f t="shared" ref="Z185:Z191" si="141">IF(5 = T185, F185 * -1, F185)</f>
        <v>0</v>
      </c>
      <c r="AA185" s="20">
        <f t="shared" ref="AA185:AA191" si="142">IF(5 = T185, G185 * -1, G185)</f>
        <v>0</v>
      </c>
      <c r="AB185" s="20">
        <f t="shared" ref="AB185:AB191" si="143">IF(5 = T185, H185 * -1, H185)</f>
        <v>0</v>
      </c>
      <c r="AC185" s="20">
        <f t="shared" ref="AC185:AC191" si="144">IF(5 = T185, I185 * -1, I185)</f>
        <v>0</v>
      </c>
      <c r="AD185" s="20">
        <f t="shared" ref="AD185:AD191" si="145">IF(5 = T185, J185 * -1, J185)</f>
        <v>0</v>
      </c>
      <c r="AE185" s="20">
        <f t="shared" ref="AE185:AE191" si="146">IF(5 = T185, K185 * -1, K185)</f>
        <v>0</v>
      </c>
      <c r="AF185" s="20">
        <f t="shared" ref="AF185:AF191" si="147">IF(5 = T185, L185 * -1, L185)</f>
        <v>0</v>
      </c>
      <c r="AG185" s="20">
        <f t="shared" ref="AG185:AG191" si="148">IF(5 = T185, M185 * -1, M185)</f>
        <v>0</v>
      </c>
      <c r="AH185" s="20">
        <f t="shared" ref="AH185:AH191" si="149">IF(5 = T185, N185 * -1, N185)</f>
        <v>0</v>
      </c>
    </row>
    <row r="186" spans="1:34" x14ac:dyDescent="0.25">
      <c r="A186" s="24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R186" s="18" t="s">
        <v>1</v>
      </c>
      <c r="T186" s="19">
        <v>5</v>
      </c>
      <c r="U186" s="19">
        <v>122</v>
      </c>
      <c r="V186" s="20">
        <f t="shared" si="137"/>
        <v>0</v>
      </c>
      <c r="W186" s="20">
        <f t="shared" si="138"/>
        <v>0</v>
      </c>
      <c r="X186" s="20">
        <f t="shared" si="139"/>
        <v>0</v>
      </c>
      <c r="Y186" s="20">
        <f t="shared" si="140"/>
        <v>0</v>
      </c>
      <c r="Z186" s="20">
        <f t="shared" si="141"/>
        <v>0</v>
      </c>
      <c r="AA186" s="20">
        <f t="shared" si="142"/>
        <v>0</v>
      </c>
      <c r="AB186" s="20">
        <f t="shared" si="143"/>
        <v>0</v>
      </c>
      <c r="AC186" s="20">
        <f t="shared" si="144"/>
        <v>0</v>
      </c>
      <c r="AD186" s="20">
        <f t="shared" si="145"/>
        <v>0</v>
      </c>
      <c r="AE186" s="20">
        <f t="shared" si="146"/>
        <v>0</v>
      </c>
      <c r="AF186" s="20">
        <f t="shared" si="147"/>
        <v>0</v>
      </c>
      <c r="AG186" s="20">
        <f t="shared" si="148"/>
        <v>0</v>
      </c>
      <c r="AH186" s="20">
        <f t="shared" si="149"/>
        <v>0</v>
      </c>
    </row>
    <row r="187" spans="1:34" x14ac:dyDescent="0.25">
      <c r="A187" s="24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R187" s="18" t="s">
        <v>1</v>
      </c>
      <c r="T187" s="19">
        <v>5</v>
      </c>
      <c r="U187" s="19">
        <v>122</v>
      </c>
      <c r="V187" s="20">
        <f t="shared" si="137"/>
        <v>0</v>
      </c>
      <c r="W187" s="20">
        <f t="shared" si="138"/>
        <v>0</v>
      </c>
      <c r="X187" s="20">
        <f t="shared" si="139"/>
        <v>0</v>
      </c>
      <c r="Y187" s="20">
        <f t="shared" si="140"/>
        <v>0</v>
      </c>
      <c r="Z187" s="20">
        <f t="shared" si="141"/>
        <v>0</v>
      </c>
      <c r="AA187" s="20">
        <f t="shared" si="142"/>
        <v>0</v>
      </c>
      <c r="AB187" s="20">
        <f t="shared" si="143"/>
        <v>0</v>
      </c>
      <c r="AC187" s="20">
        <f t="shared" si="144"/>
        <v>0</v>
      </c>
      <c r="AD187" s="20">
        <f t="shared" si="145"/>
        <v>0</v>
      </c>
      <c r="AE187" s="20">
        <f t="shared" si="146"/>
        <v>0</v>
      </c>
      <c r="AF187" s="20">
        <f t="shared" si="147"/>
        <v>0</v>
      </c>
      <c r="AG187" s="20">
        <f t="shared" si="148"/>
        <v>0</v>
      </c>
      <c r="AH187" s="20">
        <f t="shared" si="149"/>
        <v>0</v>
      </c>
    </row>
    <row r="188" spans="1:34" x14ac:dyDescent="0.25">
      <c r="A188" s="24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R188" s="18" t="s">
        <v>1</v>
      </c>
      <c r="T188" s="19">
        <v>5</v>
      </c>
      <c r="U188" s="19">
        <v>122</v>
      </c>
      <c r="V188" s="20">
        <f t="shared" si="137"/>
        <v>0</v>
      </c>
      <c r="W188" s="20">
        <f t="shared" si="138"/>
        <v>0</v>
      </c>
      <c r="X188" s="20">
        <f t="shared" si="139"/>
        <v>0</v>
      </c>
      <c r="Y188" s="20">
        <f t="shared" si="140"/>
        <v>0</v>
      </c>
      <c r="Z188" s="20">
        <f t="shared" si="141"/>
        <v>0</v>
      </c>
      <c r="AA188" s="20">
        <f t="shared" si="142"/>
        <v>0</v>
      </c>
      <c r="AB188" s="20">
        <f t="shared" si="143"/>
        <v>0</v>
      </c>
      <c r="AC188" s="20">
        <f t="shared" si="144"/>
        <v>0</v>
      </c>
      <c r="AD188" s="20">
        <f t="shared" si="145"/>
        <v>0</v>
      </c>
      <c r="AE188" s="20">
        <f t="shared" si="146"/>
        <v>0</v>
      </c>
      <c r="AF188" s="20">
        <f t="shared" si="147"/>
        <v>0</v>
      </c>
      <c r="AG188" s="20">
        <f t="shared" si="148"/>
        <v>0</v>
      </c>
      <c r="AH188" s="20">
        <f t="shared" si="149"/>
        <v>0</v>
      </c>
    </row>
    <row r="189" spans="1:34" x14ac:dyDescent="0.25">
      <c r="A189" s="24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R189" s="18" t="s">
        <v>1</v>
      </c>
      <c r="T189" s="19">
        <v>5</v>
      </c>
      <c r="U189" s="19">
        <v>122</v>
      </c>
      <c r="V189" s="20">
        <f t="shared" si="137"/>
        <v>0</v>
      </c>
      <c r="W189" s="20">
        <f t="shared" si="138"/>
        <v>0</v>
      </c>
      <c r="X189" s="20">
        <f t="shared" si="139"/>
        <v>0</v>
      </c>
      <c r="Y189" s="20">
        <f t="shared" si="140"/>
        <v>0</v>
      </c>
      <c r="Z189" s="20">
        <f t="shared" si="141"/>
        <v>0</v>
      </c>
      <c r="AA189" s="20">
        <f t="shared" si="142"/>
        <v>0</v>
      </c>
      <c r="AB189" s="20">
        <f t="shared" si="143"/>
        <v>0</v>
      </c>
      <c r="AC189" s="20">
        <f t="shared" si="144"/>
        <v>0</v>
      </c>
      <c r="AD189" s="20">
        <f t="shared" si="145"/>
        <v>0</v>
      </c>
      <c r="AE189" s="20">
        <f t="shared" si="146"/>
        <v>0</v>
      </c>
      <c r="AF189" s="20">
        <f t="shared" si="147"/>
        <v>0</v>
      </c>
      <c r="AG189" s="20">
        <f t="shared" si="148"/>
        <v>0</v>
      </c>
      <c r="AH189" s="20">
        <f t="shared" si="149"/>
        <v>0</v>
      </c>
    </row>
    <row r="190" spans="1:34" x14ac:dyDescent="0.25">
      <c r="A190" s="24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R190" s="18" t="s">
        <v>1</v>
      </c>
      <c r="T190" s="19">
        <v>5</v>
      </c>
      <c r="U190" s="19">
        <v>122</v>
      </c>
      <c r="V190" s="20">
        <f t="shared" si="137"/>
        <v>0</v>
      </c>
      <c r="W190" s="20">
        <f t="shared" si="138"/>
        <v>0</v>
      </c>
      <c r="X190" s="20">
        <f t="shared" si="139"/>
        <v>0</v>
      </c>
      <c r="Y190" s="20">
        <f t="shared" si="140"/>
        <v>0</v>
      </c>
      <c r="Z190" s="20">
        <f t="shared" si="141"/>
        <v>0</v>
      </c>
      <c r="AA190" s="20">
        <f t="shared" si="142"/>
        <v>0</v>
      </c>
      <c r="AB190" s="20">
        <f t="shared" si="143"/>
        <v>0</v>
      </c>
      <c r="AC190" s="20">
        <f t="shared" si="144"/>
        <v>0</v>
      </c>
      <c r="AD190" s="20">
        <f t="shared" si="145"/>
        <v>0</v>
      </c>
      <c r="AE190" s="20">
        <f t="shared" si="146"/>
        <v>0</v>
      </c>
      <c r="AF190" s="20">
        <f t="shared" si="147"/>
        <v>0</v>
      </c>
      <c r="AG190" s="20">
        <f t="shared" si="148"/>
        <v>0</v>
      </c>
      <c r="AH190" s="20">
        <f t="shared" si="149"/>
        <v>0</v>
      </c>
    </row>
    <row r="191" spans="1:34" x14ac:dyDescent="0.25">
      <c r="A191" s="24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R191" s="18" t="s">
        <v>1</v>
      </c>
      <c r="T191" s="19">
        <v>5</v>
      </c>
      <c r="U191" s="19">
        <v>122</v>
      </c>
      <c r="V191" s="20">
        <f t="shared" si="137"/>
        <v>0</v>
      </c>
      <c r="W191" s="20">
        <f t="shared" si="138"/>
        <v>0</v>
      </c>
      <c r="X191" s="20">
        <f t="shared" si="139"/>
        <v>0</v>
      </c>
      <c r="Y191" s="20">
        <f t="shared" si="140"/>
        <v>0</v>
      </c>
      <c r="Z191" s="20">
        <f t="shared" si="141"/>
        <v>0</v>
      </c>
      <c r="AA191" s="20">
        <f t="shared" si="142"/>
        <v>0</v>
      </c>
      <c r="AB191" s="20">
        <f t="shared" si="143"/>
        <v>0</v>
      </c>
      <c r="AC191" s="20">
        <f t="shared" si="144"/>
        <v>0</v>
      </c>
      <c r="AD191" s="20">
        <f t="shared" si="145"/>
        <v>0</v>
      </c>
      <c r="AE191" s="20">
        <f t="shared" si="146"/>
        <v>0</v>
      </c>
      <c r="AF191" s="20">
        <f t="shared" si="147"/>
        <v>0</v>
      </c>
      <c r="AG191" s="20">
        <f t="shared" si="148"/>
        <v>0</v>
      </c>
      <c r="AH191" s="20">
        <f t="shared" si="149"/>
        <v>0</v>
      </c>
    </row>
    <row r="192" spans="1:34" x14ac:dyDescent="0.25">
      <c r="A192" s="16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R192" s="12" t="str">
        <f>R191</f>
        <v>Duo Apartments</v>
      </c>
      <c r="S192" s="12">
        <f>S191</f>
        <v>0</v>
      </c>
      <c r="T192" s="13">
        <v>5</v>
      </c>
      <c r="U192" s="13">
        <f>U191</f>
        <v>122</v>
      </c>
      <c r="V192" s="14">
        <f t="shared" ref="V192:AH192" si="150">SUM(V185:V191)</f>
        <v>0</v>
      </c>
      <c r="W192" s="14">
        <f t="shared" si="150"/>
        <v>0</v>
      </c>
      <c r="X192" s="14">
        <f t="shared" si="150"/>
        <v>0</v>
      </c>
      <c r="Y192" s="14">
        <f t="shared" si="150"/>
        <v>0</v>
      </c>
      <c r="Z192" s="14">
        <f t="shared" si="150"/>
        <v>0</v>
      </c>
      <c r="AA192" s="14">
        <f t="shared" si="150"/>
        <v>0</v>
      </c>
      <c r="AB192" s="14">
        <f t="shared" si="150"/>
        <v>0</v>
      </c>
      <c r="AC192" s="14">
        <f t="shared" si="150"/>
        <v>0</v>
      </c>
      <c r="AD192" s="14">
        <f t="shared" si="150"/>
        <v>0</v>
      </c>
      <c r="AE192" s="14">
        <f t="shared" si="150"/>
        <v>0</v>
      </c>
      <c r="AF192" s="14">
        <f t="shared" si="150"/>
        <v>0</v>
      </c>
      <c r="AG192" s="14">
        <f t="shared" si="150"/>
        <v>0</v>
      </c>
      <c r="AH192" s="14">
        <f t="shared" si="150"/>
        <v>0</v>
      </c>
    </row>
    <row r="194" spans="1:34" x14ac:dyDescent="0.25">
      <c r="A194" s="16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R194" s="12" t="str">
        <f>R191</f>
        <v>Duo Apartments</v>
      </c>
      <c r="S194" s="12">
        <f>S191</f>
        <v>0</v>
      </c>
      <c r="T194" s="13">
        <v>5</v>
      </c>
      <c r="U194" s="13">
        <f>U191</f>
        <v>122</v>
      </c>
      <c r="V194" s="14">
        <f t="shared" ref="V194:AH194" si="151">SUM(V169:V169)+SUM(V173:V173)+SUM(V177:V177)+SUM(V181:V181)+SUM(V185:V191)</f>
        <v>0</v>
      </c>
      <c r="W194" s="14">
        <f t="shared" si="151"/>
        <v>0</v>
      </c>
      <c r="X194" s="14">
        <f t="shared" si="151"/>
        <v>0</v>
      </c>
      <c r="Y194" s="14">
        <f t="shared" si="151"/>
        <v>0</v>
      </c>
      <c r="Z194" s="14">
        <f t="shared" si="151"/>
        <v>0</v>
      </c>
      <c r="AA194" s="14">
        <f t="shared" si="151"/>
        <v>0</v>
      </c>
      <c r="AB194" s="14">
        <f t="shared" si="151"/>
        <v>0</v>
      </c>
      <c r="AC194" s="14">
        <f t="shared" si="151"/>
        <v>0</v>
      </c>
      <c r="AD194" s="14">
        <f t="shared" si="151"/>
        <v>0</v>
      </c>
      <c r="AE194" s="14">
        <f t="shared" si="151"/>
        <v>0</v>
      </c>
      <c r="AF194" s="14">
        <f t="shared" si="151"/>
        <v>0</v>
      </c>
      <c r="AG194" s="14">
        <f t="shared" si="151"/>
        <v>0</v>
      </c>
      <c r="AH194" s="14">
        <f t="shared" si="151"/>
        <v>0</v>
      </c>
    </row>
    <row r="196" spans="1:34" x14ac:dyDescent="0.25">
      <c r="A196" s="17"/>
    </row>
    <row r="197" spans="1:34" x14ac:dyDescent="0.25">
      <c r="A197" s="22"/>
    </row>
    <row r="198" spans="1:34" x14ac:dyDescent="0.25">
      <c r="A198" s="24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R198" s="18" t="s">
        <v>1</v>
      </c>
      <c r="T198" s="19">
        <v>5</v>
      </c>
      <c r="U198" s="19">
        <v>122</v>
      </c>
      <c r="V198" s="20">
        <f t="shared" ref="V198:V209" si="152">IF(5 = T198, B198 * -1, B198)</f>
        <v>0</v>
      </c>
      <c r="W198" s="20">
        <f t="shared" ref="W198:W209" si="153">IF(5 = T198, C198 * -1, C198)</f>
        <v>0</v>
      </c>
      <c r="X198" s="20">
        <f t="shared" ref="X198:X209" si="154">IF(5 = T198, D198 * -1, D198)</f>
        <v>0</v>
      </c>
      <c r="Y198" s="20">
        <f t="shared" ref="Y198:Y209" si="155">IF(5 = T198, E198 * -1, E198)</f>
        <v>0</v>
      </c>
      <c r="Z198" s="20">
        <f t="shared" ref="Z198:Z209" si="156">IF(5 = T198, F198 * -1, F198)</f>
        <v>0</v>
      </c>
      <c r="AA198" s="20">
        <f t="shared" ref="AA198:AA209" si="157">IF(5 = T198, G198 * -1, G198)</f>
        <v>0</v>
      </c>
      <c r="AB198" s="20">
        <f t="shared" ref="AB198:AB209" si="158">IF(5 = T198, H198 * -1, H198)</f>
        <v>0</v>
      </c>
      <c r="AC198" s="20">
        <f t="shared" ref="AC198:AC209" si="159">IF(5 = T198, I198 * -1, I198)</f>
        <v>0</v>
      </c>
      <c r="AD198" s="20">
        <f t="shared" ref="AD198:AD209" si="160">IF(5 = T198, J198 * -1, J198)</f>
        <v>0</v>
      </c>
      <c r="AE198" s="20">
        <f t="shared" ref="AE198:AE209" si="161">IF(5 = T198, K198 * -1, K198)</f>
        <v>0</v>
      </c>
      <c r="AF198" s="20">
        <f t="shared" ref="AF198:AF209" si="162">IF(5 = T198, L198 * -1, L198)</f>
        <v>0</v>
      </c>
      <c r="AG198" s="20">
        <f t="shared" ref="AG198:AG209" si="163">IF(5 = T198, M198 * -1, M198)</f>
        <v>0</v>
      </c>
      <c r="AH198" s="20">
        <f t="shared" ref="AH198:AH209" si="164">IF(5 = T198, N198 * -1, N198)</f>
        <v>0</v>
      </c>
    </row>
    <row r="199" spans="1:34" x14ac:dyDescent="0.25">
      <c r="A199" s="24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R199" s="18" t="s">
        <v>1</v>
      </c>
      <c r="T199" s="19">
        <v>5</v>
      </c>
      <c r="U199" s="19">
        <v>122</v>
      </c>
      <c r="V199" s="20">
        <f t="shared" si="152"/>
        <v>0</v>
      </c>
      <c r="W199" s="20">
        <f t="shared" si="153"/>
        <v>0</v>
      </c>
      <c r="X199" s="20">
        <f t="shared" si="154"/>
        <v>0</v>
      </c>
      <c r="Y199" s="20">
        <f t="shared" si="155"/>
        <v>0</v>
      </c>
      <c r="Z199" s="20">
        <f t="shared" si="156"/>
        <v>0</v>
      </c>
      <c r="AA199" s="20">
        <f t="shared" si="157"/>
        <v>0</v>
      </c>
      <c r="AB199" s="20">
        <f t="shared" si="158"/>
        <v>0</v>
      </c>
      <c r="AC199" s="20">
        <f t="shared" si="159"/>
        <v>0</v>
      </c>
      <c r="AD199" s="20">
        <f t="shared" si="160"/>
        <v>0</v>
      </c>
      <c r="AE199" s="20">
        <f t="shared" si="161"/>
        <v>0</v>
      </c>
      <c r="AF199" s="20">
        <f t="shared" si="162"/>
        <v>0</v>
      </c>
      <c r="AG199" s="20">
        <f t="shared" si="163"/>
        <v>0</v>
      </c>
      <c r="AH199" s="20">
        <f t="shared" si="164"/>
        <v>0</v>
      </c>
    </row>
    <row r="200" spans="1:34" x14ac:dyDescent="0.25">
      <c r="A200" s="24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R200" s="18" t="s">
        <v>1</v>
      </c>
      <c r="T200" s="19">
        <v>5</v>
      </c>
      <c r="U200" s="19">
        <v>122</v>
      </c>
      <c r="V200" s="20">
        <f t="shared" si="152"/>
        <v>0</v>
      </c>
      <c r="W200" s="20">
        <f t="shared" si="153"/>
        <v>0</v>
      </c>
      <c r="X200" s="20">
        <f t="shared" si="154"/>
        <v>0</v>
      </c>
      <c r="Y200" s="20">
        <f t="shared" si="155"/>
        <v>0</v>
      </c>
      <c r="Z200" s="20">
        <f t="shared" si="156"/>
        <v>0</v>
      </c>
      <c r="AA200" s="20">
        <f t="shared" si="157"/>
        <v>0</v>
      </c>
      <c r="AB200" s="20">
        <f t="shared" si="158"/>
        <v>0</v>
      </c>
      <c r="AC200" s="20">
        <f t="shared" si="159"/>
        <v>0</v>
      </c>
      <c r="AD200" s="20">
        <f t="shared" si="160"/>
        <v>0</v>
      </c>
      <c r="AE200" s="20">
        <f t="shared" si="161"/>
        <v>0</v>
      </c>
      <c r="AF200" s="20">
        <f t="shared" si="162"/>
        <v>0</v>
      </c>
      <c r="AG200" s="20">
        <f t="shared" si="163"/>
        <v>0</v>
      </c>
      <c r="AH200" s="20">
        <f t="shared" si="164"/>
        <v>0</v>
      </c>
    </row>
    <row r="201" spans="1:34" x14ac:dyDescent="0.25">
      <c r="A201" s="24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R201" s="18" t="s">
        <v>1</v>
      </c>
      <c r="T201" s="19">
        <v>5</v>
      </c>
      <c r="U201" s="19">
        <v>122</v>
      </c>
      <c r="V201" s="20">
        <f t="shared" si="152"/>
        <v>0</v>
      </c>
      <c r="W201" s="20">
        <f t="shared" si="153"/>
        <v>0</v>
      </c>
      <c r="X201" s="20">
        <f t="shared" si="154"/>
        <v>0</v>
      </c>
      <c r="Y201" s="20">
        <f t="shared" si="155"/>
        <v>0</v>
      </c>
      <c r="Z201" s="20">
        <f t="shared" si="156"/>
        <v>0</v>
      </c>
      <c r="AA201" s="20">
        <f t="shared" si="157"/>
        <v>0</v>
      </c>
      <c r="AB201" s="20">
        <f t="shared" si="158"/>
        <v>0</v>
      </c>
      <c r="AC201" s="20">
        <f t="shared" si="159"/>
        <v>0</v>
      </c>
      <c r="AD201" s="20">
        <f t="shared" si="160"/>
        <v>0</v>
      </c>
      <c r="AE201" s="20">
        <f t="shared" si="161"/>
        <v>0</v>
      </c>
      <c r="AF201" s="20">
        <f t="shared" si="162"/>
        <v>0</v>
      </c>
      <c r="AG201" s="20">
        <f t="shared" si="163"/>
        <v>0</v>
      </c>
      <c r="AH201" s="20">
        <f t="shared" si="164"/>
        <v>0</v>
      </c>
    </row>
    <row r="202" spans="1:34" x14ac:dyDescent="0.25">
      <c r="A202" s="24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R202" s="18" t="s">
        <v>1</v>
      </c>
      <c r="T202" s="19">
        <v>5</v>
      </c>
      <c r="U202" s="19">
        <v>122</v>
      </c>
      <c r="V202" s="20">
        <f t="shared" si="152"/>
        <v>0</v>
      </c>
      <c r="W202" s="20">
        <f t="shared" si="153"/>
        <v>0</v>
      </c>
      <c r="X202" s="20">
        <f t="shared" si="154"/>
        <v>0</v>
      </c>
      <c r="Y202" s="20">
        <f t="shared" si="155"/>
        <v>0</v>
      </c>
      <c r="Z202" s="20">
        <f t="shared" si="156"/>
        <v>0</v>
      </c>
      <c r="AA202" s="20">
        <f t="shared" si="157"/>
        <v>0</v>
      </c>
      <c r="AB202" s="20">
        <f t="shared" si="158"/>
        <v>0</v>
      </c>
      <c r="AC202" s="20">
        <f t="shared" si="159"/>
        <v>0</v>
      </c>
      <c r="AD202" s="20">
        <f t="shared" si="160"/>
        <v>0</v>
      </c>
      <c r="AE202" s="20">
        <f t="shared" si="161"/>
        <v>0</v>
      </c>
      <c r="AF202" s="20">
        <f t="shared" si="162"/>
        <v>0</v>
      </c>
      <c r="AG202" s="20">
        <f t="shared" si="163"/>
        <v>0</v>
      </c>
      <c r="AH202" s="20">
        <f t="shared" si="164"/>
        <v>0</v>
      </c>
    </row>
    <row r="203" spans="1:34" x14ac:dyDescent="0.25">
      <c r="A203" s="24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R203" s="18" t="s">
        <v>1</v>
      </c>
      <c r="T203" s="19">
        <v>5</v>
      </c>
      <c r="U203" s="19">
        <v>122</v>
      </c>
      <c r="V203" s="20">
        <f t="shared" si="152"/>
        <v>0</v>
      </c>
      <c r="W203" s="20">
        <f t="shared" si="153"/>
        <v>0</v>
      </c>
      <c r="X203" s="20">
        <f t="shared" si="154"/>
        <v>0</v>
      </c>
      <c r="Y203" s="20">
        <f t="shared" si="155"/>
        <v>0</v>
      </c>
      <c r="Z203" s="20">
        <f t="shared" si="156"/>
        <v>0</v>
      </c>
      <c r="AA203" s="20">
        <f t="shared" si="157"/>
        <v>0</v>
      </c>
      <c r="AB203" s="20">
        <f t="shared" si="158"/>
        <v>0</v>
      </c>
      <c r="AC203" s="20">
        <f t="shared" si="159"/>
        <v>0</v>
      </c>
      <c r="AD203" s="20">
        <f t="shared" si="160"/>
        <v>0</v>
      </c>
      <c r="AE203" s="20">
        <f t="shared" si="161"/>
        <v>0</v>
      </c>
      <c r="AF203" s="20">
        <f t="shared" si="162"/>
        <v>0</v>
      </c>
      <c r="AG203" s="20">
        <f t="shared" si="163"/>
        <v>0</v>
      </c>
      <c r="AH203" s="20">
        <f t="shared" si="164"/>
        <v>0</v>
      </c>
    </row>
    <row r="204" spans="1:34" x14ac:dyDescent="0.25">
      <c r="A204" s="24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R204" s="18" t="s">
        <v>1</v>
      </c>
      <c r="T204" s="19">
        <v>5</v>
      </c>
      <c r="U204" s="19">
        <v>122</v>
      </c>
      <c r="V204" s="20">
        <f t="shared" si="152"/>
        <v>0</v>
      </c>
      <c r="W204" s="20">
        <f t="shared" si="153"/>
        <v>0</v>
      </c>
      <c r="X204" s="20">
        <f t="shared" si="154"/>
        <v>0</v>
      </c>
      <c r="Y204" s="20">
        <f t="shared" si="155"/>
        <v>0</v>
      </c>
      <c r="Z204" s="20">
        <f t="shared" si="156"/>
        <v>0</v>
      </c>
      <c r="AA204" s="20">
        <f t="shared" si="157"/>
        <v>0</v>
      </c>
      <c r="AB204" s="20">
        <f t="shared" si="158"/>
        <v>0</v>
      </c>
      <c r="AC204" s="20">
        <f t="shared" si="159"/>
        <v>0</v>
      </c>
      <c r="AD204" s="20">
        <f t="shared" si="160"/>
        <v>0</v>
      </c>
      <c r="AE204" s="20">
        <f t="shared" si="161"/>
        <v>0</v>
      </c>
      <c r="AF204" s="20">
        <f t="shared" si="162"/>
        <v>0</v>
      </c>
      <c r="AG204" s="20">
        <f t="shared" si="163"/>
        <v>0</v>
      </c>
      <c r="AH204" s="20">
        <f t="shared" si="164"/>
        <v>0</v>
      </c>
    </row>
    <row r="205" spans="1:34" x14ac:dyDescent="0.25">
      <c r="A205" s="24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R205" s="18" t="s">
        <v>1</v>
      </c>
      <c r="T205" s="19">
        <v>5</v>
      </c>
      <c r="U205" s="19">
        <v>122</v>
      </c>
      <c r="V205" s="20">
        <f t="shared" si="152"/>
        <v>0</v>
      </c>
      <c r="W205" s="20">
        <f t="shared" si="153"/>
        <v>0</v>
      </c>
      <c r="X205" s="20">
        <f t="shared" si="154"/>
        <v>0</v>
      </c>
      <c r="Y205" s="20">
        <f t="shared" si="155"/>
        <v>0</v>
      </c>
      <c r="Z205" s="20">
        <f t="shared" si="156"/>
        <v>0</v>
      </c>
      <c r="AA205" s="20">
        <f t="shared" si="157"/>
        <v>0</v>
      </c>
      <c r="AB205" s="20">
        <f t="shared" si="158"/>
        <v>0</v>
      </c>
      <c r="AC205" s="20">
        <f t="shared" si="159"/>
        <v>0</v>
      </c>
      <c r="AD205" s="20">
        <f t="shared" si="160"/>
        <v>0</v>
      </c>
      <c r="AE205" s="20">
        <f t="shared" si="161"/>
        <v>0</v>
      </c>
      <c r="AF205" s="20">
        <f t="shared" si="162"/>
        <v>0</v>
      </c>
      <c r="AG205" s="20">
        <f t="shared" si="163"/>
        <v>0</v>
      </c>
      <c r="AH205" s="20">
        <f t="shared" si="164"/>
        <v>0</v>
      </c>
    </row>
    <row r="206" spans="1:34" x14ac:dyDescent="0.25">
      <c r="A206" s="24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R206" s="18" t="s">
        <v>1</v>
      </c>
      <c r="T206" s="19">
        <v>5</v>
      </c>
      <c r="U206" s="19">
        <v>122</v>
      </c>
      <c r="V206" s="20">
        <f t="shared" si="152"/>
        <v>0</v>
      </c>
      <c r="W206" s="20">
        <f t="shared" si="153"/>
        <v>0</v>
      </c>
      <c r="X206" s="20">
        <f t="shared" si="154"/>
        <v>0</v>
      </c>
      <c r="Y206" s="20">
        <f t="shared" si="155"/>
        <v>0</v>
      </c>
      <c r="Z206" s="20">
        <f t="shared" si="156"/>
        <v>0</v>
      </c>
      <c r="AA206" s="20">
        <f t="shared" si="157"/>
        <v>0</v>
      </c>
      <c r="AB206" s="20">
        <f t="shared" si="158"/>
        <v>0</v>
      </c>
      <c r="AC206" s="20">
        <f t="shared" si="159"/>
        <v>0</v>
      </c>
      <c r="AD206" s="20">
        <f t="shared" si="160"/>
        <v>0</v>
      </c>
      <c r="AE206" s="20">
        <f t="shared" si="161"/>
        <v>0</v>
      </c>
      <c r="AF206" s="20">
        <f t="shared" si="162"/>
        <v>0</v>
      </c>
      <c r="AG206" s="20">
        <f t="shared" si="163"/>
        <v>0</v>
      </c>
      <c r="AH206" s="20">
        <f t="shared" si="164"/>
        <v>0</v>
      </c>
    </row>
    <row r="207" spans="1:34" x14ac:dyDescent="0.25">
      <c r="A207" s="24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R207" s="18" t="s">
        <v>1</v>
      </c>
      <c r="T207" s="19">
        <v>5</v>
      </c>
      <c r="U207" s="19">
        <v>122</v>
      </c>
      <c r="V207" s="20">
        <f t="shared" si="152"/>
        <v>0</v>
      </c>
      <c r="W207" s="20">
        <f t="shared" si="153"/>
        <v>0</v>
      </c>
      <c r="X207" s="20">
        <f t="shared" si="154"/>
        <v>0</v>
      </c>
      <c r="Y207" s="20">
        <f t="shared" si="155"/>
        <v>0</v>
      </c>
      <c r="Z207" s="20">
        <f t="shared" si="156"/>
        <v>0</v>
      </c>
      <c r="AA207" s="20">
        <f t="shared" si="157"/>
        <v>0</v>
      </c>
      <c r="AB207" s="20">
        <f t="shared" si="158"/>
        <v>0</v>
      </c>
      <c r="AC207" s="20">
        <f t="shared" si="159"/>
        <v>0</v>
      </c>
      <c r="AD207" s="20">
        <f t="shared" si="160"/>
        <v>0</v>
      </c>
      <c r="AE207" s="20">
        <f t="shared" si="161"/>
        <v>0</v>
      </c>
      <c r="AF207" s="20">
        <f t="shared" si="162"/>
        <v>0</v>
      </c>
      <c r="AG207" s="20">
        <f t="shared" si="163"/>
        <v>0</v>
      </c>
      <c r="AH207" s="20">
        <f t="shared" si="164"/>
        <v>0</v>
      </c>
    </row>
    <row r="208" spans="1:34" x14ac:dyDescent="0.25">
      <c r="A208" s="24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R208" s="18" t="s">
        <v>1</v>
      </c>
      <c r="T208" s="19">
        <v>5</v>
      </c>
      <c r="U208" s="19">
        <v>122</v>
      </c>
      <c r="V208" s="20">
        <f t="shared" si="152"/>
        <v>0</v>
      </c>
      <c r="W208" s="20">
        <f t="shared" si="153"/>
        <v>0</v>
      </c>
      <c r="X208" s="20">
        <f t="shared" si="154"/>
        <v>0</v>
      </c>
      <c r="Y208" s="20">
        <f t="shared" si="155"/>
        <v>0</v>
      </c>
      <c r="Z208" s="20">
        <f t="shared" si="156"/>
        <v>0</v>
      </c>
      <c r="AA208" s="20">
        <f t="shared" si="157"/>
        <v>0</v>
      </c>
      <c r="AB208" s="20">
        <f t="shared" si="158"/>
        <v>0</v>
      </c>
      <c r="AC208" s="20">
        <f t="shared" si="159"/>
        <v>0</v>
      </c>
      <c r="AD208" s="20">
        <f t="shared" si="160"/>
        <v>0</v>
      </c>
      <c r="AE208" s="20">
        <f t="shared" si="161"/>
        <v>0</v>
      </c>
      <c r="AF208" s="20">
        <f t="shared" si="162"/>
        <v>0</v>
      </c>
      <c r="AG208" s="20">
        <f t="shared" si="163"/>
        <v>0</v>
      </c>
      <c r="AH208" s="20">
        <f t="shared" si="164"/>
        <v>0</v>
      </c>
    </row>
    <row r="209" spans="1:34" x14ac:dyDescent="0.25">
      <c r="A209" s="24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R209" s="18" t="s">
        <v>1</v>
      </c>
      <c r="T209" s="19">
        <v>5</v>
      </c>
      <c r="U209" s="19">
        <v>122</v>
      </c>
      <c r="V209" s="20">
        <f t="shared" si="152"/>
        <v>0</v>
      </c>
      <c r="W209" s="20">
        <f t="shared" si="153"/>
        <v>0</v>
      </c>
      <c r="X209" s="20">
        <f t="shared" si="154"/>
        <v>0</v>
      </c>
      <c r="Y209" s="20">
        <f t="shared" si="155"/>
        <v>0</v>
      </c>
      <c r="Z209" s="20">
        <f t="shared" si="156"/>
        <v>0</v>
      </c>
      <c r="AA209" s="20">
        <f t="shared" si="157"/>
        <v>0</v>
      </c>
      <c r="AB209" s="20">
        <f t="shared" si="158"/>
        <v>0</v>
      </c>
      <c r="AC209" s="20">
        <f t="shared" si="159"/>
        <v>0</v>
      </c>
      <c r="AD209" s="20">
        <f t="shared" si="160"/>
        <v>0</v>
      </c>
      <c r="AE209" s="20">
        <f t="shared" si="161"/>
        <v>0</v>
      </c>
      <c r="AF209" s="20">
        <f t="shared" si="162"/>
        <v>0</v>
      </c>
      <c r="AG209" s="20">
        <f t="shared" si="163"/>
        <v>0</v>
      </c>
      <c r="AH209" s="20">
        <f t="shared" si="164"/>
        <v>0</v>
      </c>
    </row>
    <row r="210" spans="1:34" x14ac:dyDescent="0.25">
      <c r="A210" s="16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R210" s="12" t="str">
        <f>R209</f>
        <v>Duo Apartments</v>
      </c>
      <c r="S210" s="12">
        <f>S209</f>
        <v>0</v>
      </c>
      <c r="T210" s="13">
        <v>5</v>
      </c>
      <c r="U210" s="13">
        <f>U209</f>
        <v>122</v>
      </c>
      <c r="V210" s="14">
        <f t="shared" ref="V210:AH210" si="165">SUM(V198:V209)</f>
        <v>0</v>
      </c>
      <c r="W210" s="14">
        <f t="shared" si="165"/>
        <v>0</v>
      </c>
      <c r="X210" s="14">
        <f t="shared" si="165"/>
        <v>0</v>
      </c>
      <c r="Y210" s="14">
        <f t="shared" si="165"/>
        <v>0</v>
      </c>
      <c r="Z210" s="14">
        <f t="shared" si="165"/>
        <v>0</v>
      </c>
      <c r="AA210" s="14">
        <f t="shared" si="165"/>
        <v>0</v>
      </c>
      <c r="AB210" s="14">
        <f t="shared" si="165"/>
        <v>0</v>
      </c>
      <c r="AC210" s="14">
        <f t="shared" si="165"/>
        <v>0</v>
      </c>
      <c r="AD210" s="14">
        <f t="shared" si="165"/>
        <v>0</v>
      </c>
      <c r="AE210" s="14">
        <f t="shared" si="165"/>
        <v>0</v>
      </c>
      <c r="AF210" s="14">
        <f t="shared" si="165"/>
        <v>0</v>
      </c>
      <c r="AG210" s="14">
        <f t="shared" si="165"/>
        <v>0</v>
      </c>
      <c r="AH210" s="14">
        <f t="shared" si="165"/>
        <v>0</v>
      </c>
    </row>
    <row r="212" spans="1:34" x14ac:dyDescent="0.25">
      <c r="A212" s="22"/>
    </row>
    <row r="213" spans="1:34" x14ac:dyDescent="0.25">
      <c r="A213" s="24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R213" s="18" t="s">
        <v>1</v>
      </c>
      <c r="T213" s="19">
        <v>5</v>
      </c>
      <c r="U213" s="19">
        <v>122</v>
      </c>
      <c r="V213" s="20">
        <f>IF(5 = T213, B213 * -1, B213)</f>
        <v>0</v>
      </c>
      <c r="W213" s="20">
        <f>IF(5 = T213, C213 * -1, C213)</f>
        <v>0</v>
      </c>
      <c r="X213" s="20">
        <f>IF(5 = T213, D213 * -1, D213)</f>
        <v>0</v>
      </c>
      <c r="Y213" s="20">
        <f>IF(5 = T213, E213 * -1, E213)</f>
        <v>0</v>
      </c>
      <c r="Z213" s="20">
        <f>IF(5 = T213, F213 * -1, F213)</f>
        <v>0</v>
      </c>
      <c r="AA213" s="20">
        <f>IF(5 = T213, G213 * -1, G213)</f>
        <v>0</v>
      </c>
      <c r="AB213" s="20">
        <f>IF(5 = T213, H213 * -1, H213)</f>
        <v>0</v>
      </c>
      <c r="AC213" s="20">
        <f>IF(5 = T213, I213 * -1, I213)</f>
        <v>0</v>
      </c>
      <c r="AD213" s="20">
        <f>IF(5 = T213, J213 * -1, J213)</f>
        <v>0</v>
      </c>
      <c r="AE213" s="20">
        <f>IF(5 = T213, K213 * -1, K213)</f>
        <v>0</v>
      </c>
      <c r="AF213" s="20">
        <f>IF(5 = T213, L213 * -1, L213)</f>
        <v>0</v>
      </c>
      <c r="AG213" s="20">
        <f>IF(5 = T213, M213 * -1, M213)</f>
        <v>0</v>
      </c>
      <c r="AH213" s="20">
        <f>IF(5 = T213, N213 * -1, N213)</f>
        <v>0</v>
      </c>
    </row>
    <row r="214" spans="1:34" x14ac:dyDescent="0.25">
      <c r="A214" s="24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R214" s="18" t="s">
        <v>1</v>
      </c>
      <c r="T214" s="19">
        <v>5</v>
      </c>
      <c r="U214" s="19">
        <v>122</v>
      </c>
      <c r="V214" s="20">
        <f>IF(5 = T214, B214 * -1, B214)</f>
        <v>0</v>
      </c>
      <c r="W214" s="20">
        <f>IF(5 = T214, C214 * -1, C214)</f>
        <v>0</v>
      </c>
      <c r="X214" s="20">
        <f>IF(5 = T214, D214 * -1, D214)</f>
        <v>0</v>
      </c>
      <c r="Y214" s="20">
        <f>IF(5 = T214, E214 * -1, E214)</f>
        <v>0</v>
      </c>
      <c r="Z214" s="20">
        <f>IF(5 = T214, F214 * -1, F214)</f>
        <v>0</v>
      </c>
      <c r="AA214" s="20">
        <f>IF(5 = T214, G214 * -1, G214)</f>
        <v>0</v>
      </c>
      <c r="AB214" s="20">
        <f>IF(5 = T214, H214 * -1, H214)</f>
        <v>0</v>
      </c>
      <c r="AC214" s="20">
        <f>IF(5 = T214, I214 * -1, I214)</f>
        <v>0</v>
      </c>
      <c r="AD214" s="20">
        <f>IF(5 = T214, J214 * -1, J214)</f>
        <v>0</v>
      </c>
      <c r="AE214" s="20">
        <f>IF(5 = T214, K214 * -1, K214)</f>
        <v>0</v>
      </c>
      <c r="AF214" s="20">
        <f>IF(5 = T214, L214 * -1, L214)</f>
        <v>0</v>
      </c>
      <c r="AG214" s="20">
        <f>IF(5 = T214, M214 * -1, M214)</f>
        <v>0</v>
      </c>
      <c r="AH214" s="20">
        <f>IF(5 = T214, N214 * -1, N214)</f>
        <v>0</v>
      </c>
    </row>
    <row r="215" spans="1:34" x14ac:dyDescent="0.25">
      <c r="A215" s="16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R215" s="12" t="str">
        <f>R214</f>
        <v>Duo Apartments</v>
      </c>
      <c r="S215" s="12">
        <f>S214</f>
        <v>0</v>
      </c>
      <c r="T215" s="13">
        <v>5</v>
      </c>
      <c r="U215" s="13">
        <f>U214</f>
        <v>122</v>
      </c>
      <c r="V215" s="14">
        <f t="shared" ref="V215:AH215" si="166">SUM(V213:V214)</f>
        <v>0</v>
      </c>
      <c r="W215" s="14">
        <f t="shared" si="166"/>
        <v>0</v>
      </c>
      <c r="X215" s="14">
        <f t="shared" si="166"/>
        <v>0</v>
      </c>
      <c r="Y215" s="14">
        <f t="shared" si="166"/>
        <v>0</v>
      </c>
      <c r="Z215" s="14">
        <f t="shared" si="166"/>
        <v>0</v>
      </c>
      <c r="AA215" s="14">
        <f t="shared" si="166"/>
        <v>0</v>
      </c>
      <c r="AB215" s="14">
        <f t="shared" si="166"/>
        <v>0</v>
      </c>
      <c r="AC215" s="14">
        <f t="shared" si="166"/>
        <v>0</v>
      </c>
      <c r="AD215" s="14">
        <f t="shared" si="166"/>
        <v>0</v>
      </c>
      <c r="AE215" s="14">
        <f t="shared" si="166"/>
        <v>0</v>
      </c>
      <c r="AF215" s="14">
        <f t="shared" si="166"/>
        <v>0</v>
      </c>
      <c r="AG215" s="14">
        <f t="shared" si="166"/>
        <v>0</v>
      </c>
      <c r="AH215" s="14">
        <f t="shared" si="166"/>
        <v>0</v>
      </c>
    </row>
    <row r="217" spans="1:34" x14ac:dyDescent="0.25">
      <c r="A217" s="16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R217" s="12" t="str">
        <f>R214</f>
        <v>Duo Apartments</v>
      </c>
      <c r="S217" s="12">
        <f>S214</f>
        <v>0</v>
      </c>
      <c r="T217" s="13">
        <v>5</v>
      </c>
      <c r="U217" s="13">
        <f>U214</f>
        <v>122</v>
      </c>
      <c r="V217" s="14">
        <f t="shared" ref="V217:AH217" si="167">SUM(V198:V209)+SUM(V213:V214)</f>
        <v>0</v>
      </c>
      <c r="W217" s="14">
        <f t="shared" si="167"/>
        <v>0</v>
      </c>
      <c r="X217" s="14">
        <f t="shared" si="167"/>
        <v>0</v>
      </c>
      <c r="Y217" s="14">
        <f t="shared" si="167"/>
        <v>0</v>
      </c>
      <c r="Z217" s="14">
        <f t="shared" si="167"/>
        <v>0</v>
      </c>
      <c r="AA217" s="14">
        <f t="shared" si="167"/>
        <v>0</v>
      </c>
      <c r="AB217" s="14">
        <f t="shared" si="167"/>
        <v>0</v>
      </c>
      <c r="AC217" s="14">
        <f t="shared" si="167"/>
        <v>0</v>
      </c>
      <c r="AD217" s="14">
        <f t="shared" si="167"/>
        <v>0</v>
      </c>
      <c r="AE217" s="14">
        <f t="shared" si="167"/>
        <v>0</v>
      </c>
      <c r="AF217" s="14">
        <f t="shared" si="167"/>
        <v>0</v>
      </c>
      <c r="AG217" s="14">
        <f t="shared" si="167"/>
        <v>0</v>
      </c>
      <c r="AH217" s="14">
        <f t="shared" si="167"/>
        <v>0</v>
      </c>
    </row>
    <row r="219" spans="1:34" x14ac:dyDescent="0.25">
      <c r="A219" s="11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R219" s="7" t="str">
        <f>R214</f>
        <v>Duo Apartments</v>
      </c>
      <c r="S219" s="7">
        <f>S214</f>
        <v>0</v>
      </c>
      <c r="T219" s="8">
        <v>4</v>
      </c>
      <c r="U219" s="8">
        <f>U214</f>
        <v>122</v>
      </c>
      <c r="V219" s="9">
        <f t="shared" ref="V219:AH219" si="168">SUM(V10:V11)+SUM(V15:V21)+SUM(V27:V40)+SUM(V44:V44)+SUM(V51:V72)+SUM(V76:V76)+SUM(V79:V86)+SUM(V90:V103)+SUM(V107:V114)+SUM(V118:V132)+SUM(V136:V145)+SUM(V149:V154)+SUM(V158:V160)+SUM(V169:V169)+SUM(V173:V173)+SUM(V177:V177)+SUM(V181:V181)+SUM(V185:V191)+SUM(V198:V209)+SUM(V213:V214)</f>
        <v>17125.280000000002</v>
      </c>
      <c r="W219" s="9">
        <f t="shared" si="168"/>
        <v>26411.989999999994</v>
      </c>
      <c r="X219" s="9">
        <f t="shared" si="168"/>
        <v>43777.69</v>
      </c>
      <c r="Y219" s="9">
        <f t="shared" si="168"/>
        <v>28334.530000000017</v>
      </c>
      <c r="Z219" s="9">
        <f t="shared" si="168"/>
        <v>40494.320000000007</v>
      </c>
      <c r="AA219" s="9">
        <f t="shared" si="168"/>
        <v>44265.97</v>
      </c>
      <c r="AB219" s="9">
        <f t="shared" si="168"/>
        <v>54089.159999999996</v>
      </c>
      <c r="AC219" s="9">
        <f t="shared" si="168"/>
        <v>58846.599999999991</v>
      </c>
      <c r="AD219" s="9">
        <f t="shared" si="168"/>
        <v>64200.749999999993</v>
      </c>
      <c r="AE219" s="9">
        <f t="shared" si="168"/>
        <v>66108.149999999994</v>
      </c>
      <c r="AF219" s="9">
        <f t="shared" si="168"/>
        <v>72999.680000000022</v>
      </c>
      <c r="AG219" s="9">
        <f t="shared" si="168"/>
        <v>72791.820000000007</v>
      </c>
      <c r="AH219" s="9">
        <f t="shared" si="168"/>
        <v>589445.93999999971</v>
      </c>
    </row>
  </sheetData>
  <pageMargins left="0.5" right="0.5" top="0.5" bottom="0.5" header="0.25" footer="0.25"/>
  <pageSetup orientation="landscape"/>
  <headerFooter>
    <oddHeader>&amp;L Income Statement</oddHeader>
    <oddFooter>&amp;L Page &amp;P of &amp;N &amp;R &amp;I Income Statement 1.5 generated02/21/2021 at 8:56am MST&amp;I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CF1419-D964-41B0-A4E5-150FB6E675C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577F985-E767-4416-9322-7C5DE6A454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204538-4812-4ED9-BB73-32CEE2E52C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086f38-4d7f-485e-abd0-3231a1949af1"/>
    <ds:schemaRef ds:uri="50d909ce-c72d-4a31-988d-55dad3d83c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Duo Apartments</vt:lpstr>
      <vt:lpstr>'Duo Apartments'!Print_Titles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Buxbaum</dc:creator>
  <cp:lastModifiedBy>Matt Borgeson</cp:lastModifiedBy>
  <dcterms:created xsi:type="dcterms:W3CDTF">2021-02-21T15:59:16Z</dcterms:created>
  <dcterms:modified xsi:type="dcterms:W3CDTF">2021-03-16T18:40:25Z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