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Liv North Scottsdale" sheetId="1" state="visible" r:id="rId1"/>
  </sheets>
  <definedNames>
    <definedName name="_xlnm.Print_Titles" localSheetId="0">'Liv North Scottsdale'!$7:$7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sz val="11"/>
    </font>
    <font>
      <name val="Arial"/>
      <sz val="10"/>
    </font>
    <font>
      <name val="Arial"/>
      <b val="1"/>
      <sz val="10"/>
    </font>
    <font>
      <name val="Arial"/>
      <b val="1"/>
      <sz val="12"/>
    </font>
    <font>
      <name val="Arial"/>
      <sz val="10"/>
    </font>
    <font>
      <name val="sans-serif"/>
      <b val="1"/>
      <sz val="12"/>
    </font>
    <font>
      <name val="sans-serif"/>
      <b val="1"/>
      <sz val="10"/>
    </font>
  </fonts>
  <fills count="7">
    <fill>
      <patternFill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25"/>
  </cellStyleXfs>
  <cellXfs count="27">
    <xf numFmtId="0" fontId="0" fillId="0" borderId="0" pivotButton="0" quotePrefix="0" xfId="0"/>
    <xf numFmtId="49" fontId="3" fillId="0" borderId="1" applyAlignment="1" pivotButton="0" quotePrefix="0" xfId="0">
      <alignment horizontal="left" vertical="center"/>
    </xf>
    <xf numFmtId="49" fontId="4" fillId="0" borderId="2" applyAlignment="1" pivotButton="0" quotePrefix="0" xfId="0">
      <alignment horizontal="left" vertical="center"/>
    </xf>
    <xf numFmtId="49" fontId="2" fillId="2" borderId="3" applyAlignment="1" pivotButton="0" quotePrefix="0" xfId="0">
      <alignment vertical="center" wrapText="1"/>
    </xf>
    <xf numFmtId="49" fontId="2" fillId="3" borderId="4" applyAlignment="1" pivotButton="0" quotePrefix="0" xfId="0">
      <alignment horizontal="right" vertical="center" wrapText="1"/>
    </xf>
    <xf numFmtId="49" fontId="2" fillId="4" borderId="5" applyAlignment="1" pivotButton="0" quotePrefix="0" xfId="0">
      <alignment vertical="center"/>
    </xf>
    <xf numFmtId="49" fontId="2" fillId="5" borderId="6" applyAlignment="1" pivotButton="0" quotePrefix="0" xfId="0">
      <alignment horizontal="right" vertical="center"/>
    </xf>
    <xf numFmtId="49" fontId="2" fillId="6" borderId="7" applyAlignment="1" pivotButton="0" quotePrefix="0" xfId="0">
      <alignment horizontal="right" vertical="center"/>
    </xf>
    <xf numFmtId="49" fontId="2" fillId="0" borderId="8" applyAlignment="1" pivotButton="0" quotePrefix="0" xfId="0">
      <alignment vertical="center"/>
    </xf>
    <xf numFmtId="3" fontId="2" fillId="0" borderId="9" applyAlignment="1" pivotButton="0" quotePrefix="0" xfId="0">
      <alignment horizontal="right" vertical="center"/>
    </xf>
    <xf numFmtId="4" fontId="2" fillId="0" borderId="10" applyAlignment="1" pivotButton="0" quotePrefix="0" xfId="0">
      <alignment horizontal="right" vertical="center"/>
    </xf>
    <xf numFmtId="39" fontId="2" fillId="0" borderId="11" applyAlignment="1" pivotButton="0" quotePrefix="0" xfId="0">
      <alignment horizontal="right" vertical="center"/>
    </xf>
    <xf numFmtId="49" fontId="2" fillId="0" borderId="12" applyAlignment="1" pivotButton="0" quotePrefix="0" xfId="0">
      <alignment horizontal="right" vertical="center"/>
    </xf>
    <xf numFmtId="49" fontId="2" fillId="0" borderId="13" applyAlignment="1" pivotButton="0" quotePrefix="0" xfId="0">
      <alignment vertical="center"/>
    </xf>
    <xf numFmtId="49" fontId="1" fillId="0" borderId="14" applyAlignment="1" pivotButton="0" quotePrefix="0" xfId="0">
      <alignment horizontal="left" vertical="center"/>
    </xf>
    <xf numFmtId="3" fontId="1" fillId="0" borderId="15" applyAlignment="1" pivotButton="0" quotePrefix="0" xfId="0">
      <alignment horizontal="right" vertical="center"/>
    </xf>
    <xf numFmtId="4" fontId="1" fillId="0" borderId="16" applyAlignment="1" pivotButton="0" quotePrefix="0" xfId="0">
      <alignment horizontal="right" vertical="center"/>
    </xf>
    <xf numFmtId="39" fontId="1" fillId="0" borderId="17" applyAlignment="1" pivotButton="0" quotePrefix="0" xfId="0">
      <alignment horizontal="right" vertical="center"/>
    </xf>
    <xf numFmtId="49" fontId="2" fillId="0" borderId="18" applyAlignment="1" pivotButton="0" quotePrefix="0" xfId="0">
      <alignment vertical="center" indent="1"/>
    </xf>
    <xf numFmtId="49" fontId="1" fillId="0" borderId="19" applyAlignment="1" pivotButton="0" quotePrefix="0" xfId="0">
      <alignment horizontal="left" vertical="center" indent="1"/>
    </xf>
    <xf numFmtId="49" fontId="2" fillId="0" borderId="20" applyAlignment="1" pivotButton="0" quotePrefix="0" xfId="0">
      <alignment vertical="center" indent="2"/>
    </xf>
    <xf numFmtId="49" fontId="1" fillId="0" borderId="21" applyAlignment="1" pivotButton="0" quotePrefix="0" xfId="0">
      <alignment horizontal="left" vertical="center" indent="2"/>
    </xf>
    <xf numFmtId="49" fontId="1" fillId="0" borderId="22" applyAlignment="1" pivotButton="0" quotePrefix="0" xfId="0">
      <alignment horizontal="left" vertical="center" indent="3"/>
    </xf>
    <xf numFmtId="0" fontId="6" fillId="0" borderId="24" applyAlignment="1" pivotButton="0" quotePrefix="0" xfId="0">
      <alignment horizontal="right" vertical="top"/>
    </xf>
    <xf numFmtId="0" fontId="0" fillId="0" borderId="25" applyAlignment="1" pivotButton="0" quotePrefix="0" xfId="0">
      <alignment wrapText="1"/>
    </xf>
    <xf numFmtId="49" fontId="5" fillId="0" borderId="23" applyAlignment="1" pivotButton="0" quotePrefix="0" xfId="0">
      <alignment horizontal="left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AF243"/>
  <sheetViews>
    <sheetView tabSelected="1" workbookViewId="0">
      <pane ySplit="7" topLeftCell="A8" activePane="bottomLeft" state="frozenSplit"/>
      <selection pane="bottomLeft" activeCell="F33" sqref="F33"/>
    </sheetView>
  </sheetViews>
  <sheetFormatPr baseColWidth="8" defaultRowHeight="15"/>
  <cols>
    <col width="52.28515625" customWidth="1" style="26" min="1" max="1"/>
    <col width="15.140625" customWidth="1" style="26" min="2" max="13"/>
    <col width="17.5703125" customWidth="1" style="26" min="14" max="14"/>
    <col hidden="1" width="15.140625" customWidth="1" style="26" min="16" max="16"/>
    <col hidden="1" width="24.7109375" customWidth="1" style="26" min="17" max="17"/>
    <col hidden="1" width="9.140625" customWidth="1" style="26" min="18" max="19"/>
    <col hidden="1" width="18.140625" customWidth="1" style="26" min="20" max="32"/>
  </cols>
  <sheetData>
    <row r="2" ht="15.75" customHeight="1" s="26">
      <c r="A2" s="1" t="inlineStr">
        <is>
          <t>Income Statement</t>
        </is>
      </c>
    </row>
    <row r="3">
      <c r="A3" s="2" t="inlineStr">
        <is>
          <t>Liv North Scottsdale</t>
        </is>
      </c>
    </row>
    <row r="4">
      <c r="A4" s="2" t="inlineStr">
        <is>
          <t>Accrual Basis</t>
        </is>
      </c>
    </row>
    <row r="5">
      <c r="A5" s="2" t="inlineStr">
        <is>
          <t>Dec 2020 - Nov 2021</t>
        </is>
      </c>
    </row>
    <row r="7">
      <c r="A7" s="3" t="inlineStr">
        <is>
          <t>Account Name</t>
        </is>
      </c>
      <c r="B7" s="4" t="inlineStr">
        <is>
          <t>Dec 2020</t>
        </is>
      </c>
      <c r="C7" s="4" t="inlineStr">
        <is>
          <t>Jan 2021</t>
        </is>
      </c>
      <c r="D7" s="4" t="inlineStr">
        <is>
          <t>Feb 2021</t>
        </is>
      </c>
      <c r="E7" s="4" t="inlineStr">
        <is>
          <t>Mar 2021</t>
        </is>
      </c>
      <c r="F7" s="4" t="inlineStr">
        <is>
          <t>Apr 2021</t>
        </is>
      </c>
      <c r="G7" s="4" t="inlineStr">
        <is>
          <t>May 2021</t>
        </is>
      </c>
      <c r="H7" s="4" t="inlineStr">
        <is>
          <t>Jun 2021</t>
        </is>
      </c>
      <c r="I7" s="4" t="inlineStr">
        <is>
          <t>Jul 2021</t>
        </is>
      </c>
      <c r="J7" s="4" t="inlineStr">
        <is>
          <t>Aug 2021</t>
        </is>
      </c>
      <c r="K7" s="4" t="inlineStr">
        <is>
          <t>Sep 2021</t>
        </is>
      </c>
      <c r="L7" s="4" t="inlineStr">
        <is>
          <t>Oct 2021</t>
        </is>
      </c>
      <c r="M7" s="4" t="inlineStr">
        <is>
          <t>Nov 2021</t>
        </is>
      </c>
      <c r="N7" s="4" t="inlineStr">
        <is>
          <t>Total</t>
        </is>
      </c>
      <c r="P7" s="6" t="inlineStr">
        <is>
          <t>Income Statement: GL Account Type</t>
        </is>
      </c>
      <c r="Q7" s="5" t="inlineStr">
        <is>
          <t>Income Statement: Property</t>
        </is>
      </c>
      <c r="R7" s="5" t="inlineStr">
        <is>
          <t>Income Statement: Property Look-Up Code</t>
        </is>
      </c>
      <c r="S7" s="6" t="inlineStr">
        <is>
          <t>Income Statement: Unit Count</t>
        </is>
      </c>
      <c r="T7" s="7" t="inlineStr">
        <is>
          <t>Income Statement: Month 1 Change Sign</t>
        </is>
      </c>
      <c r="U7" s="7" t="inlineStr">
        <is>
          <t>Income Statement: Month 2 Change Sign</t>
        </is>
      </c>
      <c r="V7" s="7" t="inlineStr">
        <is>
          <t>Income Statement: Month 3 Change Sign</t>
        </is>
      </c>
      <c r="W7" s="7" t="inlineStr">
        <is>
          <t>Income Statement: Month 4 Change Sign</t>
        </is>
      </c>
      <c r="X7" s="7" t="inlineStr">
        <is>
          <t>Income Statement: Month 5 Change Sign</t>
        </is>
      </c>
      <c r="Y7" s="7" t="inlineStr">
        <is>
          <t>Income Statement: Month 6 Change Sign</t>
        </is>
      </c>
      <c r="Z7" s="7" t="inlineStr">
        <is>
          <t>Income Statement: Month 7 Change Sign</t>
        </is>
      </c>
      <c r="AA7" s="7" t="inlineStr">
        <is>
          <t>Income Statement: Month 8 Change Sign</t>
        </is>
      </c>
      <c r="AB7" s="7" t="inlineStr">
        <is>
          <t>Income Statement: Month 9 Change Sign</t>
        </is>
      </c>
      <c r="AC7" s="7" t="inlineStr">
        <is>
          <t>Income Statement: Month 10 Change Sign</t>
        </is>
      </c>
      <c r="AD7" s="7" t="inlineStr">
        <is>
          <t>Income Statement: Month 11 Change Sign</t>
        </is>
      </c>
      <c r="AE7" s="7" t="inlineStr">
        <is>
          <t>Income Statement: Month 12 Change Sign</t>
        </is>
      </c>
      <c r="AF7" s="7" t="inlineStr">
        <is>
          <t>Income Statement: Total Change Sign</t>
        </is>
      </c>
    </row>
    <row r="8">
      <c r="A8" s="13" t="inlineStr">
        <is>
          <t>INCOME</t>
        </is>
      </c>
    </row>
    <row r="9">
      <c r="A9" s="21" t="inlineStr">
        <is>
          <t>Market Rent</t>
        </is>
      </c>
      <c r="B9" s="17" t="n">
        <v>458867</v>
      </c>
      <c r="C9" s="17" t="n">
        <v>457885.45</v>
      </c>
      <c r="D9" s="17" t="n">
        <v>460130.25</v>
      </c>
      <c r="E9" s="17" t="n">
        <v>461894.42</v>
      </c>
      <c r="F9" s="17" t="n">
        <v>460587</v>
      </c>
      <c r="G9" s="17" t="n">
        <v>460750</v>
      </c>
      <c r="H9" s="17" t="n">
        <v>461106</v>
      </c>
      <c r="I9" s="17" t="n">
        <v>463061</v>
      </c>
      <c r="J9" s="17" t="n">
        <v>508087</v>
      </c>
      <c r="K9" s="17" t="n">
        <v>508304</v>
      </c>
      <c r="L9" s="17" t="n">
        <v>509868</v>
      </c>
      <c r="M9" s="17" t="n">
        <v>512073</v>
      </c>
      <c r="N9" s="17" t="n">
        <v>5722613.12</v>
      </c>
      <c r="P9" s="15" t="n">
        <v>4</v>
      </c>
      <c r="Q9" s="14" t="inlineStr">
        <is>
          <t>Liv North Scottsdale</t>
        </is>
      </c>
      <c r="T9" s="16">
        <f>IF(5 = P9, B9 * -1, B9)</f>
        <v/>
      </c>
      <c r="U9" s="16">
        <f>IF(5 = P9, C9 * -1, C9)</f>
        <v/>
      </c>
      <c r="V9" s="16">
        <f>IF(5 = P9, D9 * -1, D9)</f>
        <v/>
      </c>
      <c r="W9" s="16">
        <f>IF(5 = P9, E9 * -1, E9)</f>
        <v/>
      </c>
      <c r="X9" s="16">
        <f>IF(5 = P9, F9 * -1, F9)</f>
        <v/>
      </c>
      <c r="Y9" s="16">
        <f>IF(5 = P9, G9 * -1, G9)</f>
        <v/>
      </c>
      <c r="Z9" s="16">
        <f>IF(5 = P9, H9 * -1, H9)</f>
        <v/>
      </c>
      <c r="AA9" s="16">
        <f>IF(5 = P9, I9 * -1, I9)</f>
        <v/>
      </c>
      <c r="AB9" s="16">
        <f>IF(5 = P9, J9 * -1, J9)</f>
        <v/>
      </c>
      <c r="AC9" s="16">
        <f>IF(5 = P9, K9 * -1, K9)</f>
        <v/>
      </c>
      <c r="AD9" s="16">
        <f>IF(5 = P9, L9 * -1, L9)</f>
        <v/>
      </c>
      <c r="AE9" s="16">
        <f>IF(5 = P9, M9 * -1, M9)</f>
        <v/>
      </c>
      <c r="AF9" s="16">
        <f>IF(5 = P9, N9 * -1, N9)</f>
        <v/>
      </c>
    </row>
    <row r="10">
      <c r="A10" s="21" t="inlineStr">
        <is>
          <t>Variance from Market</t>
        </is>
      </c>
      <c r="B10" s="17" t="n">
        <v>-9724.969999999999</v>
      </c>
      <c r="C10" s="17" t="n">
        <v>-7619.17</v>
      </c>
      <c r="D10" s="17" t="n">
        <v>-7246.35</v>
      </c>
      <c r="E10" s="17" t="n">
        <v>-8460.26</v>
      </c>
      <c r="F10" s="17" t="n">
        <v>-8730.85</v>
      </c>
      <c r="G10" s="17" t="n">
        <v>-8855</v>
      </c>
      <c r="H10" s="17" t="n">
        <v>-7732.5</v>
      </c>
      <c r="I10" s="17" t="n">
        <v>-8538.75</v>
      </c>
      <c r="J10" s="17" t="n">
        <v>-51054.07</v>
      </c>
      <c r="K10" s="17" t="n">
        <v>-51326.22</v>
      </c>
      <c r="L10" s="17" t="n">
        <v>-49452.28</v>
      </c>
      <c r="M10" s="17" t="n">
        <v>-46329.36</v>
      </c>
      <c r="N10" s="17" t="n">
        <v>-265069.78</v>
      </c>
      <c r="P10" s="15" t="n">
        <v>4</v>
      </c>
      <c r="Q10" s="14" t="inlineStr">
        <is>
          <t>Liv North Scottsdale</t>
        </is>
      </c>
      <c r="T10" s="16">
        <f>IF(5 = P10, B10 * -1, B10)</f>
        <v/>
      </c>
      <c r="U10" s="16">
        <f>IF(5 = P10, C10 * -1, C10)</f>
        <v/>
      </c>
      <c r="V10" s="16">
        <f>IF(5 = P10, D10 * -1, D10)</f>
        <v/>
      </c>
      <c r="W10" s="16">
        <f>IF(5 = P10, E10 * -1, E10)</f>
        <v/>
      </c>
      <c r="X10" s="16">
        <f>IF(5 = P10, F10 * -1, F10)</f>
        <v/>
      </c>
      <c r="Y10" s="16">
        <f>IF(5 = P10, G10 * -1, G10)</f>
        <v/>
      </c>
      <c r="Z10" s="16">
        <f>IF(5 = P10, H10 * -1, H10)</f>
        <v/>
      </c>
      <c r="AA10" s="16">
        <f>IF(5 = P10, I10 * -1, I10)</f>
        <v/>
      </c>
      <c r="AB10" s="16">
        <f>IF(5 = P10, J10 * -1, J10)</f>
        <v/>
      </c>
      <c r="AC10" s="16">
        <f>IF(5 = P10, K10 * -1, K10)</f>
        <v/>
      </c>
      <c r="AD10" s="16">
        <f>IF(5 = P10, L10 * -1, L10)</f>
        <v/>
      </c>
      <c r="AE10" s="16">
        <f>IF(5 = P10, M10 * -1, M10)</f>
        <v/>
      </c>
      <c r="AF10" s="16">
        <f>IF(5 = P10, N10 * -1, N10)</f>
        <v/>
      </c>
    </row>
    <row r="11">
      <c r="A11" s="21" t="inlineStr">
        <is>
          <t>Smart Home Premium</t>
        </is>
      </c>
      <c r="B11" s="17" t="n">
        <v>0</v>
      </c>
      <c r="C11" s="17" t="n">
        <v>2153.55</v>
      </c>
      <c r="D11" s="17" t="n">
        <v>2338.75</v>
      </c>
      <c r="E11" s="17" t="n">
        <v>2912.58</v>
      </c>
      <c r="F11" s="17" t="n">
        <v>5530</v>
      </c>
      <c r="G11" s="17" t="n">
        <v>6055</v>
      </c>
      <c r="H11" s="17" t="n">
        <v>6475</v>
      </c>
      <c r="I11" s="17" t="n">
        <v>6860</v>
      </c>
      <c r="J11" s="17" t="n">
        <v>6860</v>
      </c>
      <c r="K11" s="17" t="n">
        <v>7665</v>
      </c>
      <c r="L11" s="17" t="n">
        <v>7840</v>
      </c>
      <c r="M11" s="17" t="n">
        <v>7875</v>
      </c>
      <c r="N11" s="17" t="n">
        <v>62564.88</v>
      </c>
      <c r="P11" s="15" t="n">
        <v>4</v>
      </c>
      <c r="Q11" s="14" t="inlineStr">
        <is>
          <t>Liv North Scottsdale</t>
        </is>
      </c>
      <c r="T11" s="16">
        <f>IF(5 = P11, B11 * -1, B11)</f>
        <v/>
      </c>
      <c r="U11" s="16">
        <f>IF(5 = P11, C11 * -1, C11)</f>
        <v/>
      </c>
      <c r="V11" s="16">
        <f>IF(5 = P11, D11 * -1, D11)</f>
        <v/>
      </c>
      <c r="W11" s="16">
        <f>IF(5 = P11, E11 * -1, E11)</f>
        <v/>
      </c>
      <c r="X11" s="16">
        <f>IF(5 = P11, F11 * -1, F11)</f>
        <v/>
      </c>
      <c r="Y11" s="16">
        <f>IF(5 = P11, G11 * -1, G11)</f>
        <v/>
      </c>
      <c r="Z11" s="16">
        <f>IF(5 = P11, H11 * -1, H11)</f>
        <v/>
      </c>
      <c r="AA11" s="16">
        <f>IF(5 = P11, I11 * -1, I11)</f>
        <v/>
      </c>
      <c r="AB11" s="16">
        <f>IF(5 = P11, J11 * -1, J11)</f>
        <v/>
      </c>
      <c r="AC11" s="16">
        <f>IF(5 = P11, K11 * -1, K11)</f>
        <v/>
      </c>
      <c r="AD11" s="16">
        <f>IF(5 = P11, L11 * -1, L11)</f>
        <v/>
      </c>
      <c r="AE11" s="16">
        <f>IF(5 = P11, M11 * -1, M11)</f>
        <v/>
      </c>
      <c r="AF11" s="16">
        <f>IF(5 = P11, N11 * -1, N11)</f>
        <v/>
      </c>
    </row>
    <row r="12">
      <c r="A12" s="12" t="inlineStr">
        <is>
          <t>Gross Potential Rent</t>
        </is>
      </c>
      <c r="B12" s="11">
        <f>IF(5 = P12, T12 * -1, T12)</f>
        <v/>
      </c>
      <c r="C12" s="11">
        <f>IF(5 = P12, U12 * -1, U12)</f>
        <v/>
      </c>
      <c r="D12" s="11">
        <f>IF(5 = P12, V12 * -1, V12)</f>
        <v/>
      </c>
      <c r="E12" s="11">
        <f>IF(5 = P12, W12 * -1, W12)</f>
        <v/>
      </c>
      <c r="F12" s="11">
        <f>IF(5 = P12, X12 * -1, X12)</f>
        <v/>
      </c>
      <c r="G12" s="11">
        <f>IF(5 = P12, Y12 * -1, Y12)</f>
        <v/>
      </c>
      <c r="H12" s="11">
        <f>IF(5 = P12, Z12 * -1, Z12)</f>
        <v/>
      </c>
      <c r="I12" s="11">
        <f>IF(5 = P12, AA12 * -1, AA12)</f>
        <v/>
      </c>
      <c r="J12" s="11">
        <f>IF(5 = P12, AB12 * -1, AB12)</f>
        <v/>
      </c>
      <c r="K12" s="11">
        <f>IF(5 = P12, AC12 * -1, AC12)</f>
        <v/>
      </c>
      <c r="L12" s="11">
        <f>IF(5 = P12, AD12 * -1, AD12)</f>
        <v/>
      </c>
      <c r="M12" s="11">
        <f>IF(5 = P12, AE12 * -1, AE12)</f>
        <v/>
      </c>
      <c r="N12" s="11">
        <f>IF(5 = P12, AF12 * -1, AF12)</f>
        <v/>
      </c>
      <c r="P12" s="9" t="n">
        <v>4</v>
      </c>
      <c r="Q12" s="8">
        <f>Q11</f>
        <v/>
      </c>
      <c r="R12" s="8">
        <f>R11</f>
        <v/>
      </c>
      <c r="S12" s="9">
        <f>S11</f>
        <v/>
      </c>
      <c r="T12" s="10">
        <f>SUM(T9:T11)</f>
        <v/>
      </c>
      <c r="U12" s="10">
        <f>SUM(U9:U11)</f>
        <v/>
      </c>
      <c r="V12" s="10">
        <f>SUM(V9:V11)</f>
        <v/>
      </c>
      <c r="W12" s="10">
        <f>SUM(W9:W11)</f>
        <v/>
      </c>
      <c r="X12" s="10">
        <f>SUM(X9:X11)</f>
        <v/>
      </c>
      <c r="Y12" s="10">
        <f>SUM(Y9:Y11)</f>
        <v/>
      </c>
      <c r="Z12" s="10">
        <f>SUM(Z9:Z11)</f>
        <v/>
      </c>
      <c r="AA12" s="10">
        <f>SUM(AA9:AA11)</f>
        <v/>
      </c>
      <c r="AB12" s="10">
        <f>SUM(AB9:AB11)</f>
        <v/>
      </c>
      <c r="AC12" s="10">
        <f>SUM(AC9:AC11)</f>
        <v/>
      </c>
      <c r="AD12" s="10">
        <f>SUM(AD9:AD11)</f>
        <v/>
      </c>
      <c r="AE12" s="10">
        <f>SUM(AE9:AE11)</f>
        <v/>
      </c>
      <c r="AF12" s="10">
        <f>SUM(AF9:AF11)</f>
        <v/>
      </c>
    </row>
    <row r="14">
      <c r="A14" s="21" t="inlineStr">
        <is>
          <t>Vacancy Loss</t>
        </is>
      </c>
      <c r="B14" s="17" t="n">
        <v>-29360.63</v>
      </c>
      <c r="C14" s="17" t="n">
        <v>-17193.65</v>
      </c>
      <c r="D14" s="17" t="n">
        <v>-14490.17</v>
      </c>
      <c r="E14" s="17" t="n">
        <v>-16320.52</v>
      </c>
      <c r="F14" s="17" t="n">
        <v>-22780.13</v>
      </c>
      <c r="G14" s="17" t="n">
        <v>-25922.04</v>
      </c>
      <c r="H14" s="17" t="n">
        <v>-17519.2</v>
      </c>
      <c r="I14" s="17" t="n">
        <v>-18400.39</v>
      </c>
      <c r="J14" s="17" t="n">
        <v>-8976.18</v>
      </c>
      <c r="K14" s="17" t="n">
        <v>-9933.209999999999</v>
      </c>
      <c r="L14" s="17" t="n">
        <v>-8356.35</v>
      </c>
      <c r="M14" s="17" t="n">
        <v>-6625.4</v>
      </c>
      <c r="N14" s="17" t="n">
        <v>-195877.87</v>
      </c>
      <c r="P14" s="15" t="n">
        <v>4</v>
      </c>
      <c r="Q14" s="14" t="inlineStr">
        <is>
          <t>Liv North Scottsdale</t>
        </is>
      </c>
      <c r="T14" s="16">
        <f>IF(5 = P14, B14 * -1, B14)</f>
        <v/>
      </c>
      <c r="U14" s="16">
        <f>IF(5 = P14, C14 * -1, C14)</f>
        <v/>
      </c>
      <c r="V14" s="16">
        <f>IF(5 = P14, D14 * -1, D14)</f>
        <v/>
      </c>
      <c r="W14" s="16">
        <f>IF(5 = P14, E14 * -1, E14)</f>
        <v/>
      </c>
      <c r="X14" s="16">
        <f>IF(5 = P14, F14 * -1, F14)</f>
        <v/>
      </c>
      <c r="Y14" s="16">
        <f>IF(5 = P14, G14 * -1, G14)</f>
        <v/>
      </c>
      <c r="Z14" s="16">
        <f>IF(5 = P14, H14 * -1, H14)</f>
        <v/>
      </c>
      <c r="AA14" s="16">
        <f>IF(5 = P14, I14 * -1, I14)</f>
        <v/>
      </c>
      <c r="AB14" s="16">
        <f>IF(5 = P14, J14 * -1, J14)</f>
        <v/>
      </c>
      <c r="AC14" s="16">
        <f>IF(5 = P14, K14 * -1, K14)</f>
        <v/>
      </c>
      <c r="AD14" s="16">
        <f>IF(5 = P14, L14 * -1, L14)</f>
        <v/>
      </c>
      <c r="AE14" s="16">
        <f>IF(5 = P14, M14 * -1, M14)</f>
        <v/>
      </c>
      <c r="AF14" s="16">
        <f>IF(5 = P14, N14 * -1, N14)</f>
        <v/>
      </c>
    </row>
    <row r="15">
      <c r="A15" s="21" t="inlineStr">
        <is>
          <t>Move In Concessions: Rent</t>
        </is>
      </c>
      <c r="B15" s="17" t="n">
        <v>-9087.809999999999</v>
      </c>
      <c r="C15" s="17" t="n">
        <v>-6107.56</v>
      </c>
      <c r="D15" s="17" t="n">
        <v>0</v>
      </c>
      <c r="E15" s="17" t="n">
        <v>-550</v>
      </c>
      <c r="F15" s="17" t="n">
        <v>-7700.33</v>
      </c>
      <c r="G15" s="17" t="n">
        <v>-17629.3</v>
      </c>
      <c r="H15" s="17" t="n">
        <v>-11734.56</v>
      </c>
      <c r="I15" s="17" t="n">
        <v>-3616.5</v>
      </c>
      <c r="J15" s="17" t="n">
        <v>-778.75</v>
      </c>
      <c r="K15" s="17" t="n">
        <v>0</v>
      </c>
      <c r="L15" s="17" t="n">
        <v>0</v>
      </c>
      <c r="M15" s="17" t="n">
        <v>1053</v>
      </c>
      <c r="N15" s="17" t="n">
        <v>-56151.81</v>
      </c>
      <c r="P15" s="15" t="n">
        <v>4</v>
      </c>
      <c r="Q15" s="14" t="inlineStr">
        <is>
          <t>Liv North Scottsdale</t>
        </is>
      </c>
      <c r="T15" s="16">
        <f>IF(5 = P15, B15 * -1, B15)</f>
        <v/>
      </c>
      <c r="U15" s="16">
        <f>IF(5 = P15, C15 * -1, C15)</f>
        <v/>
      </c>
      <c r="V15" s="16">
        <f>IF(5 = P15, D15 * -1, D15)</f>
        <v/>
      </c>
      <c r="W15" s="16">
        <f>IF(5 = P15, E15 * -1, E15)</f>
        <v/>
      </c>
      <c r="X15" s="16">
        <f>IF(5 = P15, F15 * -1, F15)</f>
        <v/>
      </c>
      <c r="Y15" s="16">
        <f>IF(5 = P15, G15 * -1, G15)</f>
        <v/>
      </c>
      <c r="Z15" s="16">
        <f>IF(5 = P15, H15 * -1, H15)</f>
        <v/>
      </c>
      <c r="AA15" s="16">
        <f>IF(5 = P15, I15 * -1, I15)</f>
        <v/>
      </c>
      <c r="AB15" s="16">
        <f>IF(5 = P15, J15 * -1, J15)</f>
        <v/>
      </c>
      <c r="AC15" s="16">
        <f>IF(5 = P15, K15 * -1, K15)</f>
        <v/>
      </c>
      <c r="AD15" s="16">
        <f>IF(5 = P15, L15 * -1, L15)</f>
        <v/>
      </c>
      <c r="AE15" s="16">
        <f>IF(5 = P15, M15 * -1, M15)</f>
        <v/>
      </c>
      <c r="AF15" s="16">
        <f>IF(5 = P15, N15 * -1, N15)</f>
        <v/>
      </c>
    </row>
    <row r="16">
      <c r="A16" s="21" t="inlineStr">
        <is>
          <t>Conc: COVID-19</t>
        </is>
      </c>
      <c r="B16" s="17" t="n">
        <v>-600</v>
      </c>
      <c r="C16" s="17" t="n">
        <v>0</v>
      </c>
      <c r="D16" s="17" t="n">
        <v>0</v>
      </c>
      <c r="E16" s="17" t="n">
        <v>0</v>
      </c>
      <c r="F16" s="17" t="n">
        <v>0</v>
      </c>
      <c r="G16" s="17" t="n">
        <v>0</v>
      </c>
      <c r="H16" s="17" t="n">
        <v>0</v>
      </c>
      <c r="I16" s="17" t="n">
        <v>0</v>
      </c>
      <c r="J16" s="17" t="n">
        <v>0</v>
      </c>
      <c r="K16" s="17" t="n">
        <v>0</v>
      </c>
      <c r="L16" s="17" t="n">
        <v>0</v>
      </c>
      <c r="M16" s="17" t="n">
        <v>0</v>
      </c>
      <c r="N16" s="17" t="n">
        <v>-600</v>
      </c>
      <c r="P16" s="15" t="n">
        <v>4</v>
      </c>
      <c r="Q16" s="14" t="inlineStr">
        <is>
          <t>Liv North Scottsdale</t>
        </is>
      </c>
      <c r="T16" s="16">
        <f>IF(5 = P16, B16 * -1, B16)</f>
        <v/>
      </c>
      <c r="U16" s="16">
        <f>IF(5 = P16, C16 * -1, C16)</f>
        <v/>
      </c>
      <c r="V16" s="16">
        <f>IF(5 = P16, D16 * -1, D16)</f>
        <v/>
      </c>
      <c r="W16" s="16">
        <f>IF(5 = P16, E16 * -1, E16)</f>
        <v/>
      </c>
      <c r="X16" s="16">
        <f>IF(5 = P16, F16 * -1, F16)</f>
        <v/>
      </c>
      <c r="Y16" s="16">
        <f>IF(5 = P16, G16 * -1, G16)</f>
        <v/>
      </c>
      <c r="Z16" s="16">
        <f>IF(5 = P16, H16 * -1, H16)</f>
        <v/>
      </c>
      <c r="AA16" s="16">
        <f>IF(5 = P16, I16 * -1, I16)</f>
        <v/>
      </c>
      <c r="AB16" s="16">
        <f>IF(5 = P16, J16 * -1, J16)</f>
        <v/>
      </c>
      <c r="AC16" s="16">
        <f>IF(5 = P16, K16 * -1, K16)</f>
        <v/>
      </c>
      <c r="AD16" s="16">
        <f>IF(5 = P16, L16 * -1, L16)</f>
        <v/>
      </c>
      <c r="AE16" s="16">
        <f>IF(5 = P16, M16 * -1, M16)</f>
        <v/>
      </c>
      <c r="AF16" s="16">
        <f>IF(5 = P16, N16 * -1, N16)</f>
        <v/>
      </c>
    </row>
    <row r="17">
      <c r="A17" s="21" t="inlineStr">
        <is>
          <t>PEP Concessions- Rent</t>
        </is>
      </c>
      <c r="B17" s="17" t="n">
        <v>-400</v>
      </c>
      <c r="C17" s="17" t="n">
        <v>-400</v>
      </c>
      <c r="D17" s="17" t="n">
        <v>-400</v>
      </c>
      <c r="E17" s="17" t="n">
        <v>-377.42</v>
      </c>
      <c r="F17" s="17" t="n">
        <v>-350</v>
      </c>
      <c r="G17" s="17" t="n">
        <v>-350</v>
      </c>
      <c r="H17" s="17" t="n">
        <v>-350</v>
      </c>
      <c r="I17" s="17" t="n">
        <v>-350</v>
      </c>
      <c r="J17" s="17" t="n">
        <v>-350</v>
      </c>
      <c r="K17" s="17" t="n">
        <v>-350</v>
      </c>
      <c r="L17" s="17" t="n">
        <v>-350</v>
      </c>
      <c r="M17" s="17" t="n">
        <v>-350</v>
      </c>
      <c r="N17" s="17" t="n">
        <v>-4377.42</v>
      </c>
      <c r="P17" s="15" t="n">
        <v>4</v>
      </c>
      <c r="Q17" s="14" t="inlineStr">
        <is>
          <t>Liv North Scottsdale</t>
        </is>
      </c>
      <c r="T17" s="16">
        <f>IF(5 = P17, B17 * -1, B17)</f>
        <v/>
      </c>
      <c r="U17" s="16">
        <f>IF(5 = P17, C17 * -1, C17)</f>
        <v/>
      </c>
      <c r="V17" s="16">
        <f>IF(5 = P17, D17 * -1, D17)</f>
        <v/>
      </c>
      <c r="W17" s="16">
        <f>IF(5 = P17, E17 * -1, E17)</f>
        <v/>
      </c>
      <c r="X17" s="16">
        <f>IF(5 = P17, F17 * -1, F17)</f>
        <v/>
      </c>
      <c r="Y17" s="16">
        <f>IF(5 = P17, G17 * -1, G17)</f>
        <v/>
      </c>
      <c r="Z17" s="16">
        <f>IF(5 = P17, H17 * -1, H17)</f>
        <v/>
      </c>
      <c r="AA17" s="16">
        <f>IF(5 = P17, I17 * -1, I17)</f>
        <v/>
      </c>
      <c r="AB17" s="16">
        <f>IF(5 = P17, J17 * -1, J17)</f>
        <v/>
      </c>
      <c r="AC17" s="16">
        <f>IF(5 = P17, K17 * -1, K17)</f>
        <v/>
      </c>
      <c r="AD17" s="16">
        <f>IF(5 = P17, L17 * -1, L17)</f>
        <v/>
      </c>
      <c r="AE17" s="16">
        <f>IF(5 = P17, M17 * -1, M17)</f>
        <v/>
      </c>
      <c r="AF17" s="16">
        <f>IF(5 = P17, N17 * -1, N17)</f>
        <v/>
      </c>
    </row>
    <row r="18">
      <c r="A18" s="21" t="inlineStr">
        <is>
          <t>Renewal Concessions</t>
        </is>
      </c>
      <c r="B18" s="17" t="n">
        <v>-650</v>
      </c>
      <c r="C18" s="17" t="n">
        <v>-500</v>
      </c>
      <c r="D18" s="17" t="n">
        <v>-500</v>
      </c>
      <c r="E18" s="17" t="n">
        <v>0</v>
      </c>
      <c r="F18" s="17" t="n">
        <v>-250</v>
      </c>
      <c r="G18" s="17" t="n">
        <v>0</v>
      </c>
      <c r="H18" s="17" t="n">
        <v>0</v>
      </c>
      <c r="I18" s="17" t="n">
        <v>-2000</v>
      </c>
      <c r="J18" s="17" t="n">
        <v>-1625</v>
      </c>
      <c r="K18" s="17" t="n">
        <v>-1375</v>
      </c>
      <c r="L18" s="17" t="n">
        <v>-2875</v>
      </c>
      <c r="M18" s="17" t="n">
        <v>-4500</v>
      </c>
      <c r="N18" s="17" t="n">
        <v>-14275</v>
      </c>
      <c r="P18" s="15" t="n">
        <v>4</v>
      </c>
      <c r="Q18" s="14" t="inlineStr">
        <is>
          <t>Liv North Scottsdale</t>
        </is>
      </c>
      <c r="T18" s="16">
        <f>IF(5 = P18, B18 * -1, B18)</f>
        <v/>
      </c>
      <c r="U18" s="16">
        <f>IF(5 = P18, C18 * -1, C18)</f>
        <v/>
      </c>
      <c r="V18" s="16">
        <f>IF(5 = P18, D18 * -1, D18)</f>
        <v/>
      </c>
      <c r="W18" s="16">
        <f>IF(5 = P18, E18 * -1, E18)</f>
        <v/>
      </c>
      <c r="X18" s="16">
        <f>IF(5 = P18, F18 * -1, F18)</f>
        <v/>
      </c>
      <c r="Y18" s="16">
        <f>IF(5 = P18, G18 * -1, G18)</f>
        <v/>
      </c>
      <c r="Z18" s="16">
        <f>IF(5 = P18, H18 * -1, H18)</f>
        <v/>
      </c>
      <c r="AA18" s="16">
        <f>IF(5 = P18, I18 * -1, I18)</f>
        <v/>
      </c>
      <c r="AB18" s="16">
        <f>IF(5 = P18, J18 * -1, J18)</f>
        <v/>
      </c>
      <c r="AC18" s="16">
        <f>IF(5 = P18, K18 * -1, K18)</f>
        <v/>
      </c>
      <c r="AD18" s="16">
        <f>IF(5 = P18, L18 * -1, L18)</f>
        <v/>
      </c>
      <c r="AE18" s="16">
        <f>IF(5 = P18, M18 * -1, M18)</f>
        <v/>
      </c>
      <c r="AF18" s="16">
        <f>IF(5 = P18, N18 * -1, N18)</f>
        <v/>
      </c>
    </row>
    <row r="19">
      <c r="A19" s="21" t="inlineStr">
        <is>
          <t>Referral Concessions</t>
        </is>
      </c>
      <c r="B19" s="17" t="n">
        <v>-250</v>
      </c>
      <c r="C19" s="17" t="n">
        <v>0</v>
      </c>
      <c r="D19" s="17" t="n">
        <v>0</v>
      </c>
      <c r="E19" s="17" t="n">
        <v>0</v>
      </c>
      <c r="F19" s="17" t="n">
        <v>0</v>
      </c>
      <c r="G19" s="17" t="n">
        <v>0</v>
      </c>
      <c r="H19" s="17" t="n">
        <v>-1600</v>
      </c>
      <c r="I19" s="17" t="n">
        <v>-1200</v>
      </c>
      <c r="J19" s="17" t="n">
        <v>-2000</v>
      </c>
      <c r="K19" s="17" t="n">
        <v>-800</v>
      </c>
      <c r="L19" s="17" t="n">
        <v>0</v>
      </c>
      <c r="M19" s="17" t="n">
        <v>0</v>
      </c>
      <c r="N19" s="17" t="n">
        <v>-5850</v>
      </c>
      <c r="P19" s="15" t="n">
        <v>4</v>
      </c>
      <c r="Q19" s="14" t="inlineStr">
        <is>
          <t>Liv North Scottsdale</t>
        </is>
      </c>
      <c r="T19" s="16">
        <f>IF(5 = P19, B19 * -1, B19)</f>
        <v/>
      </c>
      <c r="U19" s="16">
        <f>IF(5 = P19, C19 * -1, C19)</f>
        <v/>
      </c>
      <c r="V19" s="16">
        <f>IF(5 = P19, D19 * -1, D19)</f>
        <v/>
      </c>
      <c r="W19" s="16">
        <f>IF(5 = P19, E19 * -1, E19)</f>
        <v/>
      </c>
      <c r="X19" s="16">
        <f>IF(5 = P19, F19 * -1, F19)</f>
        <v/>
      </c>
      <c r="Y19" s="16">
        <f>IF(5 = P19, G19 * -1, G19)</f>
        <v/>
      </c>
      <c r="Z19" s="16">
        <f>IF(5 = P19, H19 * -1, H19)</f>
        <v/>
      </c>
      <c r="AA19" s="16">
        <f>IF(5 = P19, I19 * -1, I19)</f>
        <v/>
      </c>
      <c r="AB19" s="16">
        <f>IF(5 = P19, J19 * -1, J19)</f>
        <v/>
      </c>
      <c r="AC19" s="16">
        <f>IF(5 = P19, K19 * -1, K19)</f>
        <v/>
      </c>
      <c r="AD19" s="16">
        <f>IF(5 = P19, L19 * -1, L19)</f>
        <v/>
      </c>
      <c r="AE19" s="16">
        <f>IF(5 = P19, M19 * -1, M19)</f>
        <v/>
      </c>
      <c r="AF19" s="16">
        <f>IF(5 = P19, N19 * -1, N19)</f>
        <v/>
      </c>
    </row>
    <row r="20">
      <c r="A20" s="21" t="inlineStr">
        <is>
          <t>Concessions: Other</t>
        </is>
      </c>
      <c r="B20" s="17" t="n">
        <v>-191.62</v>
      </c>
      <c r="C20" s="17" t="n">
        <v>-1209.7</v>
      </c>
      <c r="D20" s="17" t="n">
        <v>-24.51</v>
      </c>
      <c r="E20" s="17" t="n">
        <v>-360.85</v>
      </c>
      <c r="F20" s="17" t="n">
        <v>-92.84</v>
      </c>
      <c r="G20" s="17" t="n">
        <v>-12.38</v>
      </c>
      <c r="H20" s="17" t="n">
        <v>-3716.26</v>
      </c>
      <c r="I20" s="17" t="n">
        <v>-302.13</v>
      </c>
      <c r="J20" s="17" t="n">
        <v>-1939.92</v>
      </c>
      <c r="K20" s="17" t="n">
        <v>-49.82</v>
      </c>
      <c r="L20" s="17" t="n">
        <v>-155.71</v>
      </c>
      <c r="M20" s="17" t="n">
        <v>-640.3099999999999</v>
      </c>
      <c r="N20" s="17" t="n">
        <v>-8696.049999999999</v>
      </c>
      <c r="P20" s="15" t="n">
        <v>4</v>
      </c>
      <c r="Q20" s="14" t="inlineStr">
        <is>
          <t>Liv North Scottsdale</t>
        </is>
      </c>
      <c r="T20" s="16">
        <f>IF(5 = P20, B20 * -1, B20)</f>
        <v/>
      </c>
      <c r="U20" s="16">
        <f>IF(5 = P20, C20 * -1, C20)</f>
        <v/>
      </c>
      <c r="V20" s="16">
        <f>IF(5 = P20, D20 * -1, D20)</f>
        <v/>
      </c>
      <c r="W20" s="16">
        <f>IF(5 = P20, E20 * -1, E20)</f>
        <v/>
      </c>
      <c r="X20" s="16">
        <f>IF(5 = P20, F20 * -1, F20)</f>
        <v/>
      </c>
      <c r="Y20" s="16">
        <f>IF(5 = P20, G20 * -1, G20)</f>
        <v/>
      </c>
      <c r="Z20" s="16">
        <f>IF(5 = P20, H20 * -1, H20)</f>
        <v/>
      </c>
      <c r="AA20" s="16">
        <f>IF(5 = P20, I20 * -1, I20)</f>
        <v/>
      </c>
      <c r="AB20" s="16">
        <f>IF(5 = P20, J20 * -1, J20)</f>
        <v/>
      </c>
      <c r="AC20" s="16">
        <f>IF(5 = P20, K20 * -1, K20)</f>
        <v/>
      </c>
      <c r="AD20" s="16">
        <f>IF(5 = P20, L20 * -1, L20)</f>
        <v/>
      </c>
      <c r="AE20" s="16">
        <f>IF(5 = P20, M20 * -1, M20)</f>
        <v/>
      </c>
      <c r="AF20" s="16">
        <f>IF(5 = P20, N20 * -1, N20)</f>
        <v/>
      </c>
    </row>
    <row r="21">
      <c r="A21" s="21" t="inlineStr">
        <is>
          <t>Incentco program</t>
        </is>
      </c>
      <c r="B21" s="17" t="n">
        <v>-2255</v>
      </c>
      <c r="C21" s="17" t="n">
        <v>-1319</v>
      </c>
      <c r="D21" s="17" t="n">
        <v>-2106</v>
      </c>
      <c r="E21" s="17" t="n">
        <v>-1375</v>
      </c>
      <c r="F21" s="17" t="n">
        <v>-1000</v>
      </c>
      <c r="G21" s="17" t="n">
        <v>-118</v>
      </c>
      <c r="H21" s="17" t="n">
        <v>782.47</v>
      </c>
      <c r="I21" s="17" t="n">
        <v>-575</v>
      </c>
      <c r="J21" s="17" t="n">
        <v>-550</v>
      </c>
      <c r="K21" s="17" t="n">
        <v>-2787</v>
      </c>
      <c r="L21" s="17" t="n">
        <v>-1402.5</v>
      </c>
      <c r="M21" s="17" t="n">
        <v>-100</v>
      </c>
      <c r="N21" s="17" t="n">
        <v>-12805.03</v>
      </c>
      <c r="P21" s="15" t="n">
        <v>4</v>
      </c>
      <c r="Q21" s="14" t="inlineStr">
        <is>
          <t>Liv North Scottsdale</t>
        </is>
      </c>
      <c r="T21" s="16">
        <f>IF(5 = P21, B21 * -1, B21)</f>
        <v/>
      </c>
      <c r="U21" s="16">
        <f>IF(5 = P21, C21 * -1, C21)</f>
        <v/>
      </c>
      <c r="V21" s="16">
        <f>IF(5 = P21, D21 * -1, D21)</f>
        <v/>
      </c>
      <c r="W21" s="16">
        <f>IF(5 = P21, E21 * -1, E21)</f>
        <v/>
      </c>
      <c r="X21" s="16">
        <f>IF(5 = P21, F21 * -1, F21)</f>
        <v/>
      </c>
      <c r="Y21" s="16">
        <f>IF(5 = P21, G21 * -1, G21)</f>
        <v/>
      </c>
      <c r="Z21" s="16">
        <f>IF(5 = P21, H21 * -1, H21)</f>
        <v/>
      </c>
      <c r="AA21" s="16">
        <f>IF(5 = P21, I21 * -1, I21)</f>
        <v/>
      </c>
      <c r="AB21" s="16">
        <f>IF(5 = P21, J21 * -1, J21)</f>
        <v/>
      </c>
      <c r="AC21" s="16">
        <f>IF(5 = P21, K21 * -1, K21)</f>
        <v/>
      </c>
      <c r="AD21" s="16">
        <f>IF(5 = P21, L21 * -1, L21)</f>
        <v/>
      </c>
      <c r="AE21" s="16">
        <f>IF(5 = P21, M21 * -1, M21)</f>
        <v/>
      </c>
      <c r="AF21" s="16">
        <f>IF(5 = P21, N21 * -1, N21)</f>
        <v/>
      </c>
    </row>
    <row r="22">
      <c r="A22" s="21" t="inlineStr">
        <is>
          <t>Referral Fees</t>
        </is>
      </c>
      <c r="B22" s="17" t="n">
        <v>0</v>
      </c>
      <c r="C22" s="17" t="n">
        <v>0</v>
      </c>
      <c r="D22" s="17" t="n">
        <v>0</v>
      </c>
      <c r="E22" s="17" t="n">
        <v>0</v>
      </c>
      <c r="F22" s="17" t="n">
        <v>-749</v>
      </c>
      <c r="G22" s="17" t="n">
        <v>0</v>
      </c>
      <c r="H22" s="17" t="n">
        <v>0</v>
      </c>
      <c r="I22" s="17" t="n">
        <v>0</v>
      </c>
      <c r="J22" s="17" t="n">
        <v>-349</v>
      </c>
      <c r="K22" s="17" t="n">
        <v>-349</v>
      </c>
      <c r="L22" s="17" t="n">
        <v>-400</v>
      </c>
      <c r="M22" s="17" t="n">
        <v>-349</v>
      </c>
      <c r="N22" s="17" t="n">
        <v>-2196</v>
      </c>
      <c r="P22" s="15" t="n">
        <v>4</v>
      </c>
      <c r="Q22" s="14" t="inlineStr">
        <is>
          <t>Liv North Scottsdale</t>
        </is>
      </c>
      <c r="T22" s="16">
        <f>IF(5 = P22, B22 * -1, B22)</f>
        <v/>
      </c>
      <c r="U22" s="16">
        <f>IF(5 = P22, C22 * -1, C22)</f>
        <v/>
      </c>
      <c r="V22" s="16">
        <f>IF(5 = P22, D22 * -1, D22)</f>
        <v/>
      </c>
      <c r="W22" s="16">
        <f>IF(5 = P22, E22 * -1, E22)</f>
        <v/>
      </c>
      <c r="X22" s="16">
        <f>IF(5 = P22, F22 * -1, F22)</f>
        <v/>
      </c>
      <c r="Y22" s="16">
        <f>IF(5 = P22, G22 * -1, G22)</f>
        <v/>
      </c>
      <c r="Z22" s="16">
        <f>IF(5 = P22, H22 * -1, H22)</f>
        <v/>
      </c>
      <c r="AA22" s="16">
        <f>IF(5 = P22, I22 * -1, I22)</f>
        <v/>
      </c>
      <c r="AB22" s="16">
        <f>IF(5 = P22, J22 * -1, J22)</f>
        <v/>
      </c>
      <c r="AC22" s="16">
        <f>IF(5 = P22, K22 * -1, K22)</f>
        <v/>
      </c>
      <c r="AD22" s="16">
        <f>IF(5 = P22, L22 * -1, L22)</f>
        <v/>
      </c>
      <c r="AE22" s="16">
        <f>IF(5 = P22, M22 * -1, M22)</f>
        <v/>
      </c>
      <c r="AF22" s="16">
        <f>IF(5 = P22, N22 * -1, N22)</f>
        <v/>
      </c>
    </row>
    <row r="23">
      <c r="A23" s="21" t="inlineStr">
        <is>
          <t>Model Concession</t>
        </is>
      </c>
      <c r="B23" s="17" t="n">
        <v>-4218</v>
      </c>
      <c r="C23" s="17" t="n">
        <v>-4268.64</v>
      </c>
      <c r="D23" s="17" t="n">
        <v>-4348</v>
      </c>
      <c r="E23" s="17" t="n">
        <v>-4348</v>
      </c>
      <c r="F23" s="17" t="n">
        <v>-4348</v>
      </c>
      <c r="G23" s="17" t="n">
        <v>-4348</v>
      </c>
      <c r="H23" s="17" t="n">
        <v>-4348</v>
      </c>
      <c r="I23" s="17" t="n">
        <v>-4348</v>
      </c>
      <c r="J23" s="17" t="n">
        <v>-4348</v>
      </c>
      <c r="K23" s="17" t="n">
        <v>-4348</v>
      </c>
      <c r="L23" s="17" t="n">
        <v>-4348</v>
      </c>
      <c r="M23" s="17" t="n">
        <v>-4348</v>
      </c>
      <c r="N23" s="17" t="n">
        <v>-51966.64</v>
      </c>
      <c r="P23" s="15" t="n">
        <v>4</v>
      </c>
      <c r="Q23" s="14" t="inlineStr">
        <is>
          <t>Liv North Scottsdale</t>
        </is>
      </c>
      <c r="T23" s="16">
        <f>IF(5 = P23, B23 * -1, B23)</f>
        <v/>
      </c>
      <c r="U23" s="16">
        <f>IF(5 = P23, C23 * -1, C23)</f>
        <v/>
      </c>
      <c r="V23" s="16">
        <f>IF(5 = P23, D23 * -1, D23)</f>
        <v/>
      </c>
      <c r="W23" s="16">
        <f>IF(5 = P23, E23 * -1, E23)</f>
        <v/>
      </c>
      <c r="X23" s="16">
        <f>IF(5 = P23, F23 * -1, F23)</f>
        <v/>
      </c>
      <c r="Y23" s="16">
        <f>IF(5 = P23, G23 * -1, G23)</f>
        <v/>
      </c>
      <c r="Z23" s="16">
        <f>IF(5 = P23, H23 * -1, H23)</f>
        <v/>
      </c>
      <c r="AA23" s="16">
        <f>IF(5 = P23, I23 * -1, I23)</f>
        <v/>
      </c>
      <c r="AB23" s="16">
        <f>IF(5 = P23, J23 * -1, J23)</f>
        <v/>
      </c>
      <c r="AC23" s="16">
        <f>IF(5 = P23, K23 * -1, K23)</f>
        <v/>
      </c>
      <c r="AD23" s="16">
        <f>IF(5 = P23, L23 * -1, L23)</f>
        <v/>
      </c>
      <c r="AE23" s="16">
        <f>IF(5 = P23, M23 * -1, M23)</f>
        <v/>
      </c>
      <c r="AF23" s="16">
        <f>IF(5 = P23, N23 * -1, N23)</f>
        <v/>
      </c>
    </row>
    <row r="24">
      <c r="A24" s="21" t="inlineStr">
        <is>
          <t>Bad Debt Loss</t>
        </is>
      </c>
      <c r="B24" s="17" t="n">
        <v>-86.93000000000001</v>
      </c>
      <c r="C24" s="17" t="n">
        <v>-157.99</v>
      </c>
      <c r="D24" s="17" t="n">
        <v>2.79</v>
      </c>
      <c r="E24" s="17" t="n">
        <v>39.25</v>
      </c>
      <c r="F24" s="17" t="n">
        <v>-5006.57</v>
      </c>
      <c r="G24" s="17" t="n">
        <v>84.76000000000001</v>
      </c>
      <c r="H24" s="17" t="n">
        <v>0</v>
      </c>
      <c r="I24" s="17" t="n">
        <v>0</v>
      </c>
      <c r="J24" s="17" t="n">
        <v>-7773.87</v>
      </c>
      <c r="K24" s="17" t="n">
        <v>114.88</v>
      </c>
      <c r="L24" s="17" t="n">
        <v>0</v>
      </c>
      <c r="M24" s="17" t="n">
        <v>-2764.07</v>
      </c>
      <c r="N24" s="17" t="n">
        <v>-15547.75</v>
      </c>
      <c r="P24" s="15" t="n">
        <v>4</v>
      </c>
      <c r="Q24" s="14" t="inlineStr">
        <is>
          <t>Liv North Scottsdale</t>
        </is>
      </c>
      <c r="T24" s="16">
        <f>IF(5 = P24, B24 * -1, B24)</f>
        <v/>
      </c>
      <c r="U24" s="16">
        <f>IF(5 = P24, C24 * -1, C24)</f>
        <v/>
      </c>
      <c r="V24" s="16">
        <f>IF(5 = P24, D24 * -1, D24)</f>
        <v/>
      </c>
      <c r="W24" s="16">
        <f>IF(5 = P24, E24 * -1, E24)</f>
        <v/>
      </c>
      <c r="X24" s="16">
        <f>IF(5 = P24, F24 * -1, F24)</f>
        <v/>
      </c>
      <c r="Y24" s="16">
        <f>IF(5 = P24, G24 * -1, G24)</f>
        <v/>
      </c>
      <c r="Z24" s="16">
        <f>IF(5 = P24, H24 * -1, H24)</f>
        <v/>
      </c>
      <c r="AA24" s="16">
        <f>IF(5 = P24, I24 * -1, I24)</f>
        <v/>
      </c>
      <c r="AB24" s="16">
        <f>IF(5 = P24, J24 * -1, J24)</f>
        <v/>
      </c>
      <c r="AC24" s="16">
        <f>IF(5 = P24, K24 * -1, K24)</f>
        <v/>
      </c>
      <c r="AD24" s="16">
        <f>IF(5 = P24, L24 * -1, L24)</f>
        <v/>
      </c>
      <c r="AE24" s="16">
        <f>IF(5 = P24, M24 * -1, M24)</f>
        <v/>
      </c>
      <c r="AF24" s="16">
        <f>IF(5 = P24, N24 * -1, N24)</f>
        <v/>
      </c>
    </row>
    <row r="25">
      <c r="A25" s="21" t="inlineStr">
        <is>
          <t>Bad Debts- Doubtful Accounts</t>
        </is>
      </c>
      <c r="B25" s="17" t="n">
        <v>1096.38</v>
      </c>
      <c r="C25" s="17" t="n">
        <v>0</v>
      </c>
      <c r="D25" s="17" t="n">
        <v>0</v>
      </c>
      <c r="E25" s="17" t="n">
        <v>0</v>
      </c>
      <c r="F25" s="17" t="n">
        <v>0</v>
      </c>
      <c r="G25" s="17" t="n">
        <v>0</v>
      </c>
      <c r="H25" s="17" t="n">
        <v>0</v>
      </c>
      <c r="I25" s="17" t="n">
        <v>0</v>
      </c>
      <c r="J25" s="17" t="n">
        <v>0</v>
      </c>
      <c r="K25" s="17" t="n">
        <v>0</v>
      </c>
      <c r="L25" s="17" t="n">
        <v>0</v>
      </c>
      <c r="M25" s="17" t="n">
        <v>0</v>
      </c>
      <c r="N25" s="17" t="n">
        <v>1096.38</v>
      </c>
      <c r="P25" s="15" t="n">
        <v>4</v>
      </c>
      <c r="Q25" s="14" t="inlineStr">
        <is>
          <t>Liv North Scottsdale</t>
        </is>
      </c>
      <c r="T25" s="16">
        <f>IF(5 = P25, B25 * -1, B25)</f>
        <v/>
      </c>
      <c r="U25" s="16">
        <f>IF(5 = P25, C25 * -1, C25)</f>
        <v/>
      </c>
      <c r="V25" s="16">
        <f>IF(5 = P25, D25 * -1, D25)</f>
        <v/>
      </c>
      <c r="W25" s="16">
        <f>IF(5 = P25, E25 * -1, E25)</f>
        <v/>
      </c>
      <c r="X25" s="16">
        <f>IF(5 = P25, F25 * -1, F25)</f>
        <v/>
      </c>
      <c r="Y25" s="16">
        <f>IF(5 = P25, G25 * -1, G25)</f>
        <v/>
      </c>
      <c r="Z25" s="16">
        <f>IF(5 = P25, H25 * -1, H25)</f>
        <v/>
      </c>
      <c r="AA25" s="16">
        <f>IF(5 = P25, I25 * -1, I25)</f>
        <v/>
      </c>
      <c r="AB25" s="16">
        <f>IF(5 = P25, J25 * -1, J25)</f>
        <v/>
      </c>
      <c r="AC25" s="16">
        <f>IF(5 = P25, K25 * -1, K25)</f>
        <v/>
      </c>
      <c r="AD25" s="16">
        <f>IF(5 = P25, L25 * -1, L25)</f>
        <v/>
      </c>
      <c r="AE25" s="16">
        <f>IF(5 = P25, M25 * -1, M25)</f>
        <v/>
      </c>
      <c r="AF25" s="16">
        <f>IF(5 = P25, N25 * -1, N25)</f>
        <v/>
      </c>
    </row>
    <row r="26">
      <c r="A26" s="21" t="inlineStr">
        <is>
          <t>Bad Debt Recovery</t>
        </is>
      </c>
      <c r="B26" s="17" t="n">
        <v>1377.36</v>
      </c>
      <c r="C26" s="17" t="n">
        <v>3099.58</v>
      </c>
      <c r="D26" s="17" t="n">
        <v>1250</v>
      </c>
      <c r="E26" s="17" t="n">
        <v>-22.42</v>
      </c>
      <c r="F26" s="17" t="n">
        <v>0</v>
      </c>
      <c r="G26" s="17" t="n">
        <v>0</v>
      </c>
      <c r="H26" s="17" t="n">
        <v>0</v>
      </c>
      <c r="I26" s="17" t="n">
        <v>0</v>
      </c>
      <c r="J26" s="17" t="n">
        <v>0</v>
      </c>
      <c r="K26" s="17" t="n">
        <v>0</v>
      </c>
      <c r="L26" s="17" t="n">
        <v>0</v>
      </c>
      <c r="M26" s="17" t="n">
        <v>0</v>
      </c>
      <c r="N26" s="17" t="n">
        <v>5704.52</v>
      </c>
      <c r="P26" s="15" t="n">
        <v>4</v>
      </c>
      <c r="Q26" s="14" t="inlineStr">
        <is>
          <t>Liv North Scottsdale</t>
        </is>
      </c>
      <c r="T26" s="16">
        <f>IF(5 = P26, B26 * -1, B26)</f>
        <v/>
      </c>
      <c r="U26" s="16">
        <f>IF(5 = P26, C26 * -1, C26)</f>
        <v/>
      </c>
      <c r="V26" s="16">
        <f>IF(5 = P26, D26 * -1, D26)</f>
        <v/>
      </c>
      <c r="W26" s="16">
        <f>IF(5 = P26, E26 * -1, E26)</f>
        <v/>
      </c>
      <c r="X26" s="16">
        <f>IF(5 = P26, F26 * -1, F26)</f>
        <v/>
      </c>
      <c r="Y26" s="16">
        <f>IF(5 = P26, G26 * -1, G26)</f>
        <v/>
      </c>
      <c r="Z26" s="16">
        <f>IF(5 = P26, H26 * -1, H26)</f>
        <v/>
      </c>
      <c r="AA26" s="16">
        <f>IF(5 = P26, I26 * -1, I26)</f>
        <v/>
      </c>
      <c r="AB26" s="16">
        <f>IF(5 = P26, J26 * -1, J26)</f>
        <v/>
      </c>
      <c r="AC26" s="16">
        <f>IF(5 = P26, K26 * -1, K26)</f>
        <v/>
      </c>
      <c r="AD26" s="16">
        <f>IF(5 = P26, L26 * -1, L26)</f>
        <v/>
      </c>
      <c r="AE26" s="16">
        <f>IF(5 = P26, M26 * -1, M26)</f>
        <v/>
      </c>
      <c r="AF26" s="16">
        <f>IF(5 = P26, N26 * -1, N26)</f>
        <v/>
      </c>
    </row>
    <row r="28">
      <c r="A28" s="12" t="inlineStr">
        <is>
          <t>Net Rental Income</t>
        </is>
      </c>
      <c r="B28" s="11">
        <f>IF(5 = P28, T28 * -1, T28)</f>
        <v/>
      </c>
      <c r="C28" s="11">
        <f>IF(5 = P28, U28 * -1, U28)</f>
        <v/>
      </c>
      <c r="D28" s="11">
        <f>IF(5 = P28, V28 * -1, V28)</f>
        <v/>
      </c>
      <c r="E28" s="11">
        <f>IF(5 = P28, W28 * -1, W28)</f>
        <v/>
      </c>
      <c r="F28" s="11">
        <f>IF(5 = P28, X28 * -1, X28)</f>
        <v/>
      </c>
      <c r="G28" s="11">
        <f>IF(5 = P28, Y28 * -1, Y28)</f>
        <v/>
      </c>
      <c r="H28" s="11">
        <f>IF(5 = P28, Z28 * -1, Z28)</f>
        <v/>
      </c>
      <c r="I28" s="11">
        <f>IF(5 = P28, AA28 * -1, AA28)</f>
        <v/>
      </c>
      <c r="J28" s="11">
        <f>IF(5 = P28, AB28 * -1, AB28)</f>
        <v/>
      </c>
      <c r="K28" s="11">
        <f>IF(5 = P28, AC28 * -1, AC28)</f>
        <v/>
      </c>
      <c r="L28" s="11">
        <f>IF(5 = P28, AD28 * -1, AD28)</f>
        <v/>
      </c>
      <c r="M28" s="11">
        <f>IF(5 = P28, AE28 * -1, AE28)</f>
        <v/>
      </c>
      <c r="N28" s="11">
        <f>IF(5 = P28, AF28 * -1, AF28)</f>
        <v/>
      </c>
      <c r="P28" s="9" t="n">
        <v>4</v>
      </c>
      <c r="Q28" s="8">
        <f>Q26</f>
        <v/>
      </c>
      <c r="R28" s="8">
        <f>R26</f>
        <v/>
      </c>
      <c r="S28" s="9">
        <f>S26</f>
        <v/>
      </c>
      <c r="T28" s="10">
        <f>SUM(T9:T11)+SUM(T14:T26)</f>
        <v/>
      </c>
      <c r="U28" s="10">
        <f>SUM(U9:U11)+SUM(U14:U26)</f>
        <v/>
      </c>
      <c r="V28" s="10">
        <f>SUM(V9:V11)+SUM(V14:V26)</f>
        <v/>
      </c>
      <c r="W28" s="10">
        <f>SUM(W9:W11)+SUM(W14:W26)</f>
        <v/>
      </c>
      <c r="X28" s="10">
        <f>SUM(X9:X11)+SUM(X14:X26)</f>
        <v/>
      </c>
      <c r="Y28" s="10">
        <f>SUM(Y9:Y11)+SUM(Y14:Y26)</f>
        <v/>
      </c>
      <c r="Z28" s="10">
        <f>SUM(Z9:Z11)+SUM(Z14:Z26)</f>
        <v/>
      </c>
      <c r="AA28" s="10">
        <f>SUM(AA9:AA11)+SUM(AA14:AA26)</f>
        <v/>
      </c>
      <c r="AB28" s="10">
        <f>SUM(AB9:AB11)+SUM(AB14:AB26)</f>
        <v/>
      </c>
      <c r="AC28" s="10">
        <f>SUM(AC9:AC11)+SUM(AC14:AC26)</f>
        <v/>
      </c>
      <c r="AD28" s="10">
        <f>SUM(AD9:AD11)+SUM(AD14:AD26)</f>
        <v/>
      </c>
      <c r="AE28" s="10">
        <f>SUM(AE9:AE11)+SUM(AE14:AE26)</f>
        <v/>
      </c>
      <c r="AF28" s="10">
        <f>SUM(AF9:AF11)+SUM(AF14:AF26)</f>
        <v/>
      </c>
    </row>
    <row r="30">
      <c r="A30" s="13" t="inlineStr">
        <is>
          <t>Other Income</t>
        </is>
      </c>
    </row>
    <row r="31">
      <c r="A31" s="19" t="inlineStr">
        <is>
          <t>Employee Concessions</t>
        </is>
      </c>
      <c r="B31" s="17" t="n">
        <v>-7796.02</v>
      </c>
      <c r="C31" s="17" t="n">
        <v>-7980.5</v>
      </c>
      <c r="D31" s="17" t="n">
        <v>-7980.5</v>
      </c>
      <c r="E31" s="17" t="n">
        <v>-7980.5</v>
      </c>
      <c r="F31" s="17" t="n">
        <v>-7980.5</v>
      </c>
      <c r="G31" s="17" t="n">
        <v>-8682.309999999999</v>
      </c>
      <c r="H31" s="17" t="n">
        <v>-9016.5</v>
      </c>
      <c r="I31" s="17" t="n">
        <v>-9016.5</v>
      </c>
      <c r="J31" s="17" t="n">
        <v>-10059</v>
      </c>
      <c r="K31" s="17" t="n">
        <v>-10059</v>
      </c>
      <c r="L31" s="17" t="n">
        <v>-10059</v>
      </c>
      <c r="M31" s="17" t="n">
        <v>-10059</v>
      </c>
      <c r="N31" s="17" t="n">
        <v>-106669.33</v>
      </c>
      <c r="P31" s="15" t="n">
        <v>4</v>
      </c>
      <c r="Q31" s="14" t="inlineStr">
        <is>
          <t>Liv North Scottsdale</t>
        </is>
      </c>
      <c r="T31" s="16">
        <f>IF(5 = P31, B31 * -1, B31)</f>
        <v/>
      </c>
      <c r="U31" s="16">
        <f>IF(5 = P31, C31 * -1, C31)</f>
        <v/>
      </c>
      <c r="V31" s="16">
        <f>IF(5 = P31, D31 * -1, D31)</f>
        <v/>
      </c>
      <c r="W31" s="16">
        <f>IF(5 = P31, E31 * -1, E31)</f>
        <v/>
      </c>
      <c r="X31" s="16">
        <f>IF(5 = P31, F31 * -1, F31)</f>
        <v/>
      </c>
      <c r="Y31" s="16">
        <f>IF(5 = P31, G31 * -1, G31)</f>
        <v/>
      </c>
      <c r="Z31" s="16">
        <f>IF(5 = P31, H31 * -1, H31)</f>
        <v/>
      </c>
      <c r="AA31" s="16">
        <f>IF(5 = P31, I31 * -1, I31)</f>
        <v/>
      </c>
      <c r="AB31" s="16">
        <f>IF(5 = P31, J31 * -1, J31)</f>
        <v/>
      </c>
      <c r="AC31" s="16">
        <f>IF(5 = P31, K31 * -1, K31)</f>
        <v/>
      </c>
      <c r="AD31" s="16">
        <f>IF(5 = P31, L31 * -1, L31)</f>
        <v/>
      </c>
      <c r="AE31" s="16">
        <f>IF(5 = P31, M31 * -1, M31)</f>
        <v/>
      </c>
      <c r="AF31" s="16">
        <f>IF(5 = P31, N31 * -1, N31)</f>
        <v/>
      </c>
    </row>
    <row r="32">
      <c r="A32" s="19" t="inlineStr">
        <is>
          <t>Liv Comm/Gen Corp Conc</t>
        </is>
      </c>
      <c r="B32" s="17" t="n">
        <v>-175</v>
      </c>
      <c r="C32" s="17" t="n">
        <v>-279.03</v>
      </c>
      <c r="D32" s="17" t="n">
        <v>-250</v>
      </c>
      <c r="E32" s="17" t="n">
        <v>-443.06</v>
      </c>
      <c r="F32" s="17" t="n">
        <v>-170.97</v>
      </c>
      <c r="G32" s="17" t="n">
        <v>-267.5</v>
      </c>
      <c r="H32" s="17" t="n">
        <v>-220</v>
      </c>
      <c r="I32" s="17" t="n">
        <v>-192.5</v>
      </c>
      <c r="J32" s="17" t="n">
        <v>-192.5</v>
      </c>
      <c r="K32" s="17" t="n">
        <v>-192.5</v>
      </c>
      <c r="L32" s="17" t="n">
        <v>-192.5</v>
      </c>
      <c r="M32" s="17" t="n">
        <v>-192.5</v>
      </c>
      <c r="N32" s="17" t="n">
        <v>-2768.06</v>
      </c>
      <c r="P32" s="15" t="n">
        <v>4</v>
      </c>
      <c r="Q32" s="14" t="inlineStr">
        <is>
          <t>Liv North Scottsdale</t>
        </is>
      </c>
      <c r="T32" s="16">
        <f>IF(5 = P32, B32 * -1, B32)</f>
        <v/>
      </c>
      <c r="U32" s="16">
        <f>IF(5 = P32, C32 * -1, C32)</f>
        <v/>
      </c>
      <c r="V32" s="16">
        <f>IF(5 = P32, D32 * -1, D32)</f>
        <v/>
      </c>
      <c r="W32" s="16">
        <f>IF(5 = P32, E32 * -1, E32)</f>
        <v/>
      </c>
      <c r="X32" s="16">
        <f>IF(5 = P32, F32 * -1, F32)</f>
        <v/>
      </c>
      <c r="Y32" s="16">
        <f>IF(5 = P32, G32 * -1, G32)</f>
        <v/>
      </c>
      <c r="Z32" s="16">
        <f>IF(5 = P32, H32 * -1, H32)</f>
        <v/>
      </c>
      <c r="AA32" s="16">
        <f>IF(5 = P32, I32 * -1, I32)</f>
        <v/>
      </c>
      <c r="AB32" s="16">
        <f>IF(5 = P32, J32 * -1, J32)</f>
        <v/>
      </c>
      <c r="AC32" s="16">
        <f>IF(5 = P32, K32 * -1, K32)</f>
        <v/>
      </c>
      <c r="AD32" s="16">
        <f>IF(5 = P32, L32 * -1, L32)</f>
        <v/>
      </c>
      <c r="AE32" s="16">
        <f>IF(5 = P32, M32 * -1, M32)</f>
        <v/>
      </c>
      <c r="AF32" s="16">
        <f>IF(5 = P32, N32 * -1, N32)</f>
        <v/>
      </c>
    </row>
    <row r="33">
      <c r="A33" s="19" t="inlineStr">
        <is>
          <t>LivWell- Partner Rent Concess</t>
        </is>
      </c>
      <c r="B33" s="17" t="n">
        <v>-1800</v>
      </c>
      <c r="C33" s="17" t="n">
        <v>-1800</v>
      </c>
      <c r="D33" s="17" t="n">
        <v>31.5</v>
      </c>
      <c r="E33" s="17" t="n">
        <v>-884.25</v>
      </c>
      <c r="F33" s="17" t="n">
        <v>-884.25</v>
      </c>
      <c r="G33" s="17" t="n">
        <v>-884.25</v>
      </c>
      <c r="H33" s="17" t="n">
        <v>-1200</v>
      </c>
      <c r="I33" s="17" t="n">
        <v>-1200</v>
      </c>
      <c r="J33" s="17" t="n">
        <v>0</v>
      </c>
      <c r="K33" s="17" t="n">
        <v>0</v>
      </c>
      <c r="L33" s="17" t="n">
        <v>0</v>
      </c>
      <c r="M33" s="17" t="n">
        <v>-106.67</v>
      </c>
      <c r="N33" s="17" t="n">
        <v>-8727.92</v>
      </c>
      <c r="P33" s="15" t="n">
        <v>4</v>
      </c>
      <c r="Q33" s="14" t="inlineStr">
        <is>
          <t>Liv North Scottsdale</t>
        </is>
      </c>
      <c r="T33" s="16">
        <f>IF(5 = P33, B33 * -1, B33)</f>
        <v/>
      </c>
      <c r="U33" s="16">
        <f>IF(5 = P33, C33 * -1, C33)</f>
        <v/>
      </c>
      <c r="V33" s="16">
        <f>IF(5 = P33, D33 * -1, D33)</f>
        <v/>
      </c>
      <c r="W33" s="16">
        <f>IF(5 = P33, E33 * -1, E33)</f>
        <v/>
      </c>
      <c r="X33" s="16">
        <f>IF(5 = P33, F33 * -1, F33)</f>
        <v/>
      </c>
      <c r="Y33" s="16">
        <f>IF(5 = P33, G33 * -1, G33)</f>
        <v/>
      </c>
      <c r="Z33" s="16">
        <f>IF(5 = P33, H33 * -1, H33)</f>
        <v/>
      </c>
      <c r="AA33" s="16">
        <f>IF(5 = P33, I33 * -1, I33)</f>
        <v/>
      </c>
      <c r="AB33" s="16">
        <f>IF(5 = P33, J33 * -1, J33)</f>
        <v/>
      </c>
      <c r="AC33" s="16">
        <f>IF(5 = P33, K33 * -1, K33)</f>
        <v/>
      </c>
      <c r="AD33" s="16">
        <f>IF(5 = P33, L33 * -1, L33)</f>
        <v/>
      </c>
      <c r="AE33" s="16">
        <f>IF(5 = P33, M33 * -1, M33)</f>
        <v/>
      </c>
      <c r="AF33" s="16">
        <f>IF(5 = P33, N33 * -1, N33)</f>
        <v/>
      </c>
    </row>
    <row r="34">
      <c r="A34" s="19" t="inlineStr">
        <is>
          <t>Garage/Carport Rent</t>
        </is>
      </c>
      <c r="B34" s="17" t="n">
        <v>964.7</v>
      </c>
      <c r="C34" s="17" t="n">
        <v>1064.08</v>
      </c>
      <c r="D34" s="17" t="n">
        <v>1010.11</v>
      </c>
      <c r="E34" s="17" t="n">
        <v>962.63</v>
      </c>
      <c r="F34" s="17" t="n">
        <v>920.05</v>
      </c>
      <c r="G34" s="17" t="n">
        <v>760.05</v>
      </c>
      <c r="H34" s="17" t="n">
        <v>783.76</v>
      </c>
      <c r="I34" s="17" t="n">
        <v>882.02</v>
      </c>
      <c r="J34" s="17" t="n">
        <v>856.03</v>
      </c>
      <c r="K34" s="17" t="n">
        <v>869.36</v>
      </c>
      <c r="L34" s="17" t="n">
        <v>936.03</v>
      </c>
      <c r="M34" s="17" t="n">
        <v>836.1</v>
      </c>
      <c r="N34" s="17" t="n">
        <v>10844.92</v>
      </c>
      <c r="P34" s="15" t="n">
        <v>4</v>
      </c>
      <c r="Q34" s="14" t="inlineStr">
        <is>
          <t>Liv North Scottsdale</t>
        </is>
      </c>
      <c r="T34" s="16">
        <f>IF(5 = P34, B34 * -1, B34)</f>
        <v/>
      </c>
      <c r="U34" s="16">
        <f>IF(5 = P34, C34 * -1, C34)</f>
        <v/>
      </c>
      <c r="V34" s="16">
        <f>IF(5 = P34, D34 * -1, D34)</f>
        <v/>
      </c>
      <c r="W34" s="16">
        <f>IF(5 = P34, E34 * -1, E34)</f>
        <v/>
      </c>
      <c r="X34" s="16">
        <f>IF(5 = P34, F34 * -1, F34)</f>
        <v/>
      </c>
      <c r="Y34" s="16">
        <f>IF(5 = P34, G34 * -1, G34)</f>
        <v/>
      </c>
      <c r="Z34" s="16">
        <f>IF(5 = P34, H34 * -1, H34)</f>
        <v/>
      </c>
      <c r="AA34" s="16">
        <f>IF(5 = P34, I34 * -1, I34)</f>
        <v/>
      </c>
      <c r="AB34" s="16">
        <f>IF(5 = P34, J34 * -1, J34)</f>
        <v/>
      </c>
      <c r="AC34" s="16">
        <f>IF(5 = P34, K34 * -1, K34)</f>
        <v/>
      </c>
      <c r="AD34" s="16">
        <f>IF(5 = P34, L34 * -1, L34)</f>
        <v/>
      </c>
      <c r="AE34" s="16">
        <f>IF(5 = P34, M34 * -1, M34)</f>
        <v/>
      </c>
      <c r="AF34" s="16">
        <f>IF(5 = P34, N34 * -1, N34)</f>
        <v/>
      </c>
    </row>
    <row r="35">
      <c r="A35" s="19" t="inlineStr">
        <is>
          <t>Storage Units</t>
        </is>
      </c>
      <c r="B35" s="17" t="n">
        <v>2976.15</v>
      </c>
      <c r="C35" s="17" t="n">
        <v>2966.63</v>
      </c>
      <c r="D35" s="17" t="n">
        <v>2843.59</v>
      </c>
      <c r="E35" s="17" t="n">
        <v>2933.04</v>
      </c>
      <c r="F35" s="17" t="n">
        <v>2823.36</v>
      </c>
      <c r="G35" s="17" t="n">
        <v>2697.46</v>
      </c>
      <c r="H35" s="17" t="n">
        <v>2755.02</v>
      </c>
      <c r="I35" s="17" t="n">
        <v>2923.93</v>
      </c>
      <c r="J35" s="17" t="n">
        <v>2876.02</v>
      </c>
      <c r="K35" s="17" t="n">
        <v>2991.52</v>
      </c>
      <c r="L35" s="17" t="n">
        <v>2966.18</v>
      </c>
      <c r="M35" s="17" t="n">
        <v>3062.69</v>
      </c>
      <c r="N35" s="17" t="n">
        <v>34815.59</v>
      </c>
      <c r="P35" s="15" t="n">
        <v>4</v>
      </c>
      <c r="Q35" s="14" t="inlineStr">
        <is>
          <t>Liv North Scottsdale</t>
        </is>
      </c>
      <c r="T35" s="16">
        <f>IF(5 = P35, B35 * -1, B35)</f>
        <v/>
      </c>
      <c r="U35" s="16">
        <f>IF(5 = P35, C35 * -1, C35)</f>
        <v/>
      </c>
      <c r="V35" s="16">
        <f>IF(5 = P35, D35 * -1, D35)</f>
        <v/>
      </c>
      <c r="W35" s="16">
        <f>IF(5 = P35, E35 * -1, E35)</f>
        <v/>
      </c>
      <c r="X35" s="16">
        <f>IF(5 = P35, F35 * -1, F35)</f>
        <v/>
      </c>
      <c r="Y35" s="16">
        <f>IF(5 = P35, G35 * -1, G35)</f>
        <v/>
      </c>
      <c r="Z35" s="16">
        <f>IF(5 = P35, H35 * -1, H35)</f>
        <v/>
      </c>
      <c r="AA35" s="16">
        <f>IF(5 = P35, I35 * -1, I35)</f>
        <v/>
      </c>
      <c r="AB35" s="16">
        <f>IF(5 = P35, J35 * -1, J35)</f>
        <v/>
      </c>
      <c r="AC35" s="16">
        <f>IF(5 = P35, K35 * -1, K35)</f>
        <v/>
      </c>
      <c r="AD35" s="16">
        <f>IF(5 = P35, L35 * -1, L35)</f>
        <v/>
      </c>
      <c r="AE35" s="16">
        <f>IF(5 = P35, M35 * -1, M35)</f>
        <v/>
      </c>
      <c r="AF35" s="16">
        <f>IF(5 = P35, N35 * -1, N35)</f>
        <v/>
      </c>
    </row>
    <row r="36">
      <c r="A36" s="19" t="inlineStr">
        <is>
          <t>Lease Cancellation Fee</t>
        </is>
      </c>
      <c r="B36" s="17" t="n">
        <v>5780.42</v>
      </c>
      <c r="C36" s="17" t="n">
        <v>0</v>
      </c>
      <c r="D36" s="17" t="n">
        <v>2243.1</v>
      </c>
      <c r="E36" s="17" t="n">
        <v>0</v>
      </c>
      <c r="F36" s="17" t="n">
        <v>2046</v>
      </c>
      <c r="G36" s="17" t="n">
        <v>7694.36</v>
      </c>
      <c r="H36" s="17" t="n">
        <v>0</v>
      </c>
      <c r="I36" s="17" t="n">
        <v>4118</v>
      </c>
      <c r="J36" s="17" t="n">
        <v>0</v>
      </c>
      <c r="K36" s="17" t="n">
        <v>0</v>
      </c>
      <c r="L36" s="17" t="n">
        <v>5504</v>
      </c>
      <c r="M36" s="17" t="n">
        <v>685.3</v>
      </c>
      <c r="N36" s="17" t="n">
        <v>28071.18</v>
      </c>
      <c r="P36" s="15" t="n">
        <v>4</v>
      </c>
      <c r="Q36" s="14" t="inlineStr">
        <is>
          <t>Liv North Scottsdale</t>
        </is>
      </c>
      <c r="T36" s="16">
        <f>IF(5 = P36, B36 * -1, B36)</f>
        <v/>
      </c>
      <c r="U36" s="16">
        <f>IF(5 = P36, C36 * -1, C36)</f>
        <v/>
      </c>
      <c r="V36" s="16">
        <f>IF(5 = P36, D36 * -1, D36)</f>
        <v/>
      </c>
      <c r="W36" s="16">
        <f>IF(5 = P36, E36 * -1, E36)</f>
        <v/>
      </c>
      <c r="X36" s="16">
        <f>IF(5 = P36, F36 * -1, F36)</f>
        <v/>
      </c>
      <c r="Y36" s="16">
        <f>IF(5 = P36, G36 * -1, G36)</f>
        <v/>
      </c>
      <c r="Z36" s="16">
        <f>IF(5 = P36, H36 * -1, H36)</f>
        <v/>
      </c>
      <c r="AA36" s="16">
        <f>IF(5 = P36, I36 * -1, I36)</f>
        <v/>
      </c>
      <c r="AB36" s="16">
        <f>IF(5 = P36, J36 * -1, J36)</f>
        <v/>
      </c>
      <c r="AC36" s="16">
        <f>IF(5 = P36, K36 * -1, K36)</f>
        <v/>
      </c>
      <c r="AD36" s="16">
        <f>IF(5 = P36, L36 * -1, L36)</f>
        <v/>
      </c>
      <c r="AE36" s="16">
        <f>IF(5 = P36, M36 * -1, M36)</f>
        <v/>
      </c>
      <c r="AF36" s="16">
        <f>IF(5 = P36, N36 * -1, N36)</f>
        <v/>
      </c>
    </row>
    <row r="37">
      <c r="A37" s="19" t="inlineStr">
        <is>
          <t>Lease Cancellation - Transfer Fees</t>
        </is>
      </c>
      <c r="B37" s="17" t="n">
        <v>300</v>
      </c>
      <c r="C37" s="17" t="n">
        <v>0</v>
      </c>
      <c r="D37" s="17" t="n">
        <v>0</v>
      </c>
      <c r="E37" s="17" t="n">
        <v>0</v>
      </c>
      <c r="F37" s="17" t="n">
        <v>0</v>
      </c>
      <c r="G37" s="17" t="n">
        <v>500</v>
      </c>
      <c r="H37" s="17" t="n">
        <v>0</v>
      </c>
      <c r="I37" s="17" t="n">
        <v>0</v>
      </c>
      <c r="J37" s="17" t="n">
        <v>0</v>
      </c>
      <c r="K37" s="17" t="n">
        <v>150</v>
      </c>
      <c r="L37" s="17" t="n">
        <v>0</v>
      </c>
      <c r="M37" s="17" t="n">
        <v>0</v>
      </c>
      <c r="N37" s="17" t="n">
        <v>950</v>
      </c>
      <c r="P37" s="15" t="n">
        <v>4</v>
      </c>
      <c r="Q37" s="14" t="inlineStr">
        <is>
          <t>Liv North Scottsdale</t>
        </is>
      </c>
      <c r="T37" s="16">
        <f>IF(5 = P37, B37 * -1, B37)</f>
        <v/>
      </c>
      <c r="U37" s="16">
        <f>IF(5 = P37, C37 * -1, C37)</f>
        <v/>
      </c>
      <c r="V37" s="16">
        <f>IF(5 = P37, D37 * -1, D37)</f>
        <v/>
      </c>
      <c r="W37" s="16">
        <f>IF(5 = P37, E37 * -1, E37)</f>
        <v/>
      </c>
      <c r="X37" s="16">
        <f>IF(5 = P37, F37 * -1, F37)</f>
        <v/>
      </c>
      <c r="Y37" s="16">
        <f>IF(5 = P37, G37 * -1, G37)</f>
        <v/>
      </c>
      <c r="Z37" s="16">
        <f>IF(5 = P37, H37 * -1, H37)</f>
        <v/>
      </c>
      <c r="AA37" s="16">
        <f>IF(5 = P37, I37 * -1, I37)</f>
        <v/>
      </c>
      <c r="AB37" s="16">
        <f>IF(5 = P37, J37 * -1, J37)</f>
        <v/>
      </c>
      <c r="AC37" s="16">
        <f>IF(5 = P37, K37 * -1, K37)</f>
        <v/>
      </c>
      <c r="AD37" s="16">
        <f>IF(5 = P37, L37 * -1, L37)</f>
        <v/>
      </c>
      <c r="AE37" s="16">
        <f>IF(5 = P37, M37 * -1, M37)</f>
        <v/>
      </c>
      <c r="AF37" s="16">
        <f>IF(5 = P37, N37 * -1, N37)</f>
        <v/>
      </c>
    </row>
    <row r="38">
      <c r="A38" s="19" t="inlineStr">
        <is>
          <t>Cancel Move-In</t>
        </is>
      </c>
      <c r="B38" s="17" t="n">
        <v>0</v>
      </c>
      <c r="C38" s="17" t="n">
        <v>240</v>
      </c>
      <c r="D38" s="17" t="n">
        <v>236.1</v>
      </c>
      <c r="E38" s="17" t="n">
        <v>-3.9</v>
      </c>
      <c r="F38" s="17" t="n">
        <v>480</v>
      </c>
      <c r="G38" s="17" t="n">
        <v>712.2</v>
      </c>
      <c r="H38" s="17" t="n">
        <v>468.3</v>
      </c>
      <c r="I38" s="17" t="n">
        <v>240</v>
      </c>
      <c r="J38" s="17" t="n">
        <v>228.3</v>
      </c>
      <c r="K38" s="17" t="n">
        <v>-3.9</v>
      </c>
      <c r="L38" s="17" t="n">
        <v>0</v>
      </c>
      <c r="M38" s="17" t="n">
        <v>240</v>
      </c>
      <c r="N38" s="17" t="n">
        <v>2837.1</v>
      </c>
      <c r="P38" s="15" t="n">
        <v>4</v>
      </c>
      <c r="Q38" s="14" t="inlineStr">
        <is>
          <t>Liv North Scottsdale</t>
        </is>
      </c>
      <c r="T38" s="16">
        <f>IF(5 = P38, B38 * -1, B38)</f>
        <v/>
      </c>
      <c r="U38" s="16">
        <f>IF(5 = P38, C38 * -1, C38)</f>
        <v/>
      </c>
      <c r="V38" s="16">
        <f>IF(5 = P38, D38 * -1, D38)</f>
        <v/>
      </c>
      <c r="W38" s="16">
        <f>IF(5 = P38, E38 * -1, E38)</f>
        <v/>
      </c>
      <c r="X38" s="16">
        <f>IF(5 = P38, F38 * -1, F38)</f>
        <v/>
      </c>
      <c r="Y38" s="16">
        <f>IF(5 = P38, G38 * -1, G38)</f>
        <v/>
      </c>
      <c r="Z38" s="16">
        <f>IF(5 = P38, H38 * -1, H38)</f>
        <v/>
      </c>
      <c r="AA38" s="16">
        <f>IF(5 = P38, I38 * -1, I38)</f>
        <v/>
      </c>
      <c r="AB38" s="16">
        <f>IF(5 = P38, J38 * -1, J38)</f>
        <v/>
      </c>
      <c r="AC38" s="16">
        <f>IF(5 = P38, K38 * -1, K38)</f>
        <v/>
      </c>
      <c r="AD38" s="16">
        <f>IF(5 = P38, L38 * -1, L38)</f>
        <v/>
      </c>
      <c r="AE38" s="16">
        <f>IF(5 = P38, M38 * -1, M38)</f>
        <v/>
      </c>
      <c r="AF38" s="16">
        <f>IF(5 = P38, N38 * -1, N38)</f>
        <v/>
      </c>
    </row>
    <row r="39">
      <c r="A39" s="19" t="inlineStr">
        <is>
          <t>NonRefundable Move-in Fee</t>
        </is>
      </c>
      <c r="B39" s="17" t="n">
        <v>3887</v>
      </c>
      <c r="C39" s="17" t="n">
        <v>1644.5</v>
      </c>
      <c r="D39" s="17" t="n">
        <v>1495</v>
      </c>
      <c r="E39" s="17" t="n">
        <v>598</v>
      </c>
      <c r="F39" s="17" t="n">
        <v>2392</v>
      </c>
      <c r="G39" s="17" t="n">
        <v>4186</v>
      </c>
      <c r="H39" s="17" t="n">
        <v>3887</v>
      </c>
      <c r="I39" s="17" t="n">
        <v>3289</v>
      </c>
      <c r="J39" s="17" t="n">
        <v>4186</v>
      </c>
      <c r="K39" s="17" t="n">
        <v>1495</v>
      </c>
      <c r="L39" s="17" t="n">
        <v>2093</v>
      </c>
      <c r="M39" s="17" t="n">
        <v>2691</v>
      </c>
      <c r="N39" s="17" t="n">
        <v>31843.5</v>
      </c>
      <c r="P39" s="15" t="n">
        <v>4</v>
      </c>
      <c r="Q39" s="14" t="inlineStr">
        <is>
          <t>Liv North Scottsdale</t>
        </is>
      </c>
      <c r="T39" s="16">
        <f>IF(5 = P39, B39 * -1, B39)</f>
        <v/>
      </c>
      <c r="U39" s="16">
        <f>IF(5 = P39, C39 * -1, C39)</f>
        <v/>
      </c>
      <c r="V39" s="16">
        <f>IF(5 = P39, D39 * -1, D39)</f>
        <v/>
      </c>
      <c r="W39" s="16">
        <f>IF(5 = P39, E39 * -1, E39)</f>
        <v/>
      </c>
      <c r="X39" s="16">
        <f>IF(5 = P39, F39 * -1, F39)</f>
        <v/>
      </c>
      <c r="Y39" s="16">
        <f>IF(5 = P39, G39 * -1, G39)</f>
        <v/>
      </c>
      <c r="Z39" s="16">
        <f>IF(5 = P39, H39 * -1, H39)</f>
        <v/>
      </c>
      <c r="AA39" s="16">
        <f>IF(5 = P39, I39 * -1, I39)</f>
        <v/>
      </c>
      <c r="AB39" s="16">
        <f>IF(5 = P39, J39 * -1, J39)</f>
        <v/>
      </c>
      <c r="AC39" s="16">
        <f>IF(5 = P39, K39 * -1, K39)</f>
        <v/>
      </c>
      <c r="AD39" s="16">
        <f>IF(5 = P39, L39 * -1, L39)</f>
        <v/>
      </c>
      <c r="AE39" s="16">
        <f>IF(5 = P39, M39 * -1, M39)</f>
        <v/>
      </c>
      <c r="AF39" s="16">
        <f>IF(5 = P39, N39 * -1, N39)</f>
        <v/>
      </c>
    </row>
    <row r="40">
      <c r="A40" s="19" t="inlineStr">
        <is>
          <t>Admin/Non-Refund Cleaning Fees</t>
        </is>
      </c>
      <c r="B40" s="17" t="n">
        <v>2880</v>
      </c>
      <c r="C40" s="17" t="n">
        <v>1920</v>
      </c>
      <c r="D40" s="17" t="n">
        <v>1200</v>
      </c>
      <c r="E40" s="17" t="n">
        <v>480</v>
      </c>
      <c r="F40" s="17" t="n">
        <v>1920</v>
      </c>
      <c r="G40" s="17" t="n">
        <v>2880</v>
      </c>
      <c r="H40" s="17" t="n">
        <v>3360</v>
      </c>
      <c r="I40" s="17" t="n">
        <v>2640</v>
      </c>
      <c r="J40" s="17" t="n">
        <v>3360</v>
      </c>
      <c r="K40" s="17" t="n">
        <v>1200</v>
      </c>
      <c r="L40" s="17" t="n">
        <v>1680</v>
      </c>
      <c r="M40" s="17" t="n">
        <v>2160</v>
      </c>
      <c r="N40" s="17" t="n">
        <v>25680</v>
      </c>
      <c r="P40" s="15" t="n">
        <v>4</v>
      </c>
      <c r="Q40" s="14" t="inlineStr">
        <is>
          <t>Liv North Scottsdale</t>
        </is>
      </c>
      <c r="T40" s="16">
        <f>IF(5 = P40, B40 * -1, B40)</f>
        <v/>
      </c>
      <c r="U40" s="16">
        <f>IF(5 = P40, C40 * -1, C40)</f>
        <v/>
      </c>
      <c r="V40" s="16">
        <f>IF(5 = P40, D40 * -1, D40)</f>
        <v/>
      </c>
      <c r="W40" s="16">
        <f>IF(5 = P40, E40 * -1, E40)</f>
        <v/>
      </c>
      <c r="X40" s="16">
        <f>IF(5 = P40, F40 * -1, F40)</f>
        <v/>
      </c>
      <c r="Y40" s="16">
        <f>IF(5 = P40, G40 * -1, G40)</f>
        <v/>
      </c>
      <c r="Z40" s="16">
        <f>IF(5 = P40, H40 * -1, H40)</f>
        <v/>
      </c>
      <c r="AA40" s="16">
        <f>IF(5 = P40, I40 * -1, I40)</f>
        <v/>
      </c>
      <c r="AB40" s="16">
        <f>IF(5 = P40, J40 * -1, J40)</f>
        <v/>
      </c>
      <c r="AC40" s="16">
        <f>IF(5 = P40, K40 * -1, K40)</f>
        <v/>
      </c>
      <c r="AD40" s="16">
        <f>IF(5 = P40, L40 * -1, L40)</f>
        <v/>
      </c>
      <c r="AE40" s="16">
        <f>IF(5 = P40, M40 * -1, M40)</f>
        <v/>
      </c>
      <c r="AF40" s="16">
        <f>IF(5 = P40, N40 * -1, N40)</f>
        <v/>
      </c>
    </row>
    <row r="41">
      <c r="A41" s="19" t="inlineStr">
        <is>
          <t>Look &amp; Lease Conc-Waive Fees</t>
        </is>
      </c>
      <c r="B41" s="17" t="n">
        <v>-2168</v>
      </c>
      <c r="C41" s="17" t="n">
        <v>-2050</v>
      </c>
      <c r="D41" s="17" t="n">
        <v>-1200</v>
      </c>
      <c r="E41" s="17" t="n">
        <v>-480</v>
      </c>
      <c r="F41" s="17" t="n">
        <v>-1440</v>
      </c>
      <c r="G41" s="17" t="n">
        <v>-2880</v>
      </c>
      <c r="H41" s="17" t="n">
        <v>-3120</v>
      </c>
      <c r="I41" s="17" t="n">
        <v>-2400</v>
      </c>
      <c r="J41" s="17" t="n">
        <v>-3360</v>
      </c>
      <c r="K41" s="17" t="n">
        <v>-1200</v>
      </c>
      <c r="L41" s="17" t="n">
        <v>-1440</v>
      </c>
      <c r="M41" s="17" t="n">
        <v>-1920</v>
      </c>
      <c r="N41" s="17" t="n">
        <v>-23658</v>
      </c>
      <c r="P41" s="15" t="n">
        <v>4</v>
      </c>
      <c r="Q41" s="14" t="inlineStr">
        <is>
          <t>Liv North Scottsdale</t>
        </is>
      </c>
      <c r="T41" s="16">
        <f>IF(5 = P41, B41 * -1, B41)</f>
        <v/>
      </c>
      <c r="U41" s="16">
        <f>IF(5 = P41, C41 * -1, C41)</f>
        <v/>
      </c>
      <c r="V41" s="16">
        <f>IF(5 = P41, D41 * -1, D41)</f>
        <v/>
      </c>
      <c r="W41" s="16">
        <f>IF(5 = P41, E41 * -1, E41)</f>
        <v/>
      </c>
      <c r="X41" s="16">
        <f>IF(5 = P41, F41 * -1, F41)</f>
        <v/>
      </c>
      <c r="Y41" s="16">
        <f>IF(5 = P41, G41 * -1, G41)</f>
        <v/>
      </c>
      <c r="Z41" s="16">
        <f>IF(5 = P41, H41 * -1, H41)</f>
        <v/>
      </c>
      <c r="AA41" s="16">
        <f>IF(5 = P41, I41 * -1, I41)</f>
        <v/>
      </c>
      <c r="AB41" s="16">
        <f>IF(5 = P41, J41 * -1, J41)</f>
        <v/>
      </c>
      <c r="AC41" s="16">
        <f>IF(5 = P41, K41 * -1, K41)</f>
        <v/>
      </c>
      <c r="AD41" s="16">
        <f>IF(5 = P41, L41 * -1, L41)</f>
        <v/>
      </c>
      <c r="AE41" s="16">
        <f>IF(5 = P41, M41 * -1, M41)</f>
        <v/>
      </c>
      <c r="AF41" s="16">
        <f>IF(5 = P41, N41 * -1, N41)</f>
        <v/>
      </c>
    </row>
    <row r="42">
      <c r="A42" s="19" t="inlineStr">
        <is>
          <t>Application Fee</t>
        </is>
      </c>
      <c r="B42" s="17" t="n">
        <v>975</v>
      </c>
      <c r="C42" s="17" t="n">
        <v>715</v>
      </c>
      <c r="D42" s="17" t="n">
        <v>1105</v>
      </c>
      <c r="E42" s="17" t="n">
        <v>780</v>
      </c>
      <c r="F42" s="17" t="n">
        <v>1560</v>
      </c>
      <c r="G42" s="17" t="n">
        <v>2795</v>
      </c>
      <c r="H42" s="17" t="n">
        <v>1170</v>
      </c>
      <c r="I42" s="17" t="n">
        <v>1560</v>
      </c>
      <c r="J42" s="17" t="n">
        <v>650</v>
      </c>
      <c r="K42" s="17" t="n">
        <v>1235</v>
      </c>
      <c r="L42" s="17" t="n">
        <v>1235</v>
      </c>
      <c r="M42" s="17" t="n">
        <v>1105</v>
      </c>
      <c r="N42" s="17" t="n">
        <v>14885</v>
      </c>
      <c r="P42" s="15" t="n">
        <v>4</v>
      </c>
      <c r="Q42" s="14" t="inlineStr">
        <is>
          <t>Liv North Scottsdale</t>
        </is>
      </c>
      <c r="T42" s="16">
        <f>IF(5 = P42, B42 * -1, B42)</f>
        <v/>
      </c>
      <c r="U42" s="16">
        <f>IF(5 = P42, C42 * -1, C42)</f>
        <v/>
      </c>
      <c r="V42" s="16">
        <f>IF(5 = P42, D42 * -1, D42)</f>
        <v/>
      </c>
      <c r="W42" s="16">
        <f>IF(5 = P42, E42 * -1, E42)</f>
        <v/>
      </c>
      <c r="X42" s="16">
        <f>IF(5 = P42, F42 * -1, F42)</f>
        <v/>
      </c>
      <c r="Y42" s="16">
        <f>IF(5 = P42, G42 * -1, G42)</f>
        <v/>
      </c>
      <c r="Z42" s="16">
        <f>IF(5 = P42, H42 * -1, H42)</f>
        <v/>
      </c>
      <c r="AA42" s="16">
        <f>IF(5 = P42, I42 * -1, I42)</f>
        <v/>
      </c>
      <c r="AB42" s="16">
        <f>IF(5 = P42, J42 * -1, J42)</f>
        <v/>
      </c>
      <c r="AC42" s="16">
        <f>IF(5 = P42, K42 * -1, K42)</f>
        <v/>
      </c>
      <c r="AD42" s="16">
        <f>IF(5 = P42, L42 * -1, L42)</f>
        <v/>
      </c>
      <c r="AE42" s="16">
        <f>IF(5 = P42, M42 * -1, M42)</f>
        <v/>
      </c>
      <c r="AF42" s="16">
        <f>IF(5 = P42, N42 * -1, N42)</f>
        <v/>
      </c>
    </row>
    <row r="43">
      <c r="A43" s="19" t="inlineStr">
        <is>
          <t>Late Fees/NSF Fees</t>
        </is>
      </c>
      <c r="B43" s="17" t="n">
        <v>1455</v>
      </c>
      <c r="C43" s="17" t="n">
        <v>2070</v>
      </c>
      <c r="D43" s="17" t="n">
        <v>2255</v>
      </c>
      <c r="E43" s="17" t="n">
        <v>1340</v>
      </c>
      <c r="F43" s="17" t="n">
        <v>1860</v>
      </c>
      <c r="G43" s="17" t="n">
        <v>2140</v>
      </c>
      <c r="H43" s="17" t="n">
        <v>1865</v>
      </c>
      <c r="I43" s="17" t="n">
        <v>2695</v>
      </c>
      <c r="J43" s="17" t="n">
        <v>1940</v>
      </c>
      <c r="K43" s="17" t="n">
        <v>1895</v>
      </c>
      <c r="L43" s="17" t="n">
        <v>1235</v>
      </c>
      <c r="M43" s="17" t="n">
        <v>1005</v>
      </c>
      <c r="N43" s="17" t="n">
        <v>21755</v>
      </c>
      <c r="P43" s="15" t="n">
        <v>4</v>
      </c>
      <c r="Q43" s="14" t="inlineStr">
        <is>
          <t>Liv North Scottsdale</t>
        </is>
      </c>
      <c r="T43" s="16">
        <f>IF(5 = P43, B43 * -1, B43)</f>
        <v/>
      </c>
      <c r="U43" s="16">
        <f>IF(5 = P43, C43 * -1, C43)</f>
        <v/>
      </c>
      <c r="V43" s="16">
        <f>IF(5 = P43, D43 * -1, D43)</f>
        <v/>
      </c>
      <c r="W43" s="16">
        <f>IF(5 = P43, E43 * -1, E43)</f>
        <v/>
      </c>
      <c r="X43" s="16">
        <f>IF(5 = P43, F43 * -1, F43)</f>
        <v/>
      </c>
      <c r="Y43" s="16">
        <f>IF(5 = P43, G43 * -1, G43)</f>
        <v/>
      </c>
      <c r="Z43" s="16">
        <f>IF(5 = P43, H43 * -1, H43)</f>
        <v/>
      </c>
      <c r="AA43" s="16">
        <f>IF(5 = P43, I43 * -1, I43)</f>
        <v/>
      </c>
      <c r="AB43" s="16">
        <f>IF(5 = P43, J43 * -1, J43)</f>
        <v/>
      </c>
      <c r="AC43" s="16">
        <f>IF(5 = P43, K43 * -1, K43)</f>
        <v/>
      </c>
      <c r="AD43" s="16">
        <f>IF(5 = P43, L43 * -1, L43)</f>
        <v/>
      </c>
      <c r="AE43" s="16">
        <f>IF(5 = P43, M43 * -1, M43)</f>
        <v/>
      </c>
      <c r="AF43" s="16">
        <f>IF(5 = P43, N43 * -1, N43)</f>
        <v/>
      </c>
    </row>
    <row r="44">
      <c r="A44" s="19" t="inlineStr">
        <is>
          <t>NSF Fees</t>
        </is>
      </c>
      <c r="B44" s="17" t="n">
        <v>140</v>
      </c>
      <c r="C44" s="17" t="n">
        <v>0</v>
      </c>
      <c r="D44" s="17" t="n">
        <v>0</v>
      </c>
      <c r="E44" s="17" t="n">
        <v>35</v>
      </c>
      <c r="F44" s="17" t="n">
        <v>0</v>
      </c>
      <c r="G44" s="17" t="n">
        <v>70</v>
      </c>
      <c r="H44" s="17" t="n">
        <v>0</v>
      </c>
      <c r="I44" s="17" t="n">
        <v>35</v>
      </c>
      <c r="J44" s="17" t="n">
        <v>105</v>
      </c>
      <c r="K44" s="17" t="n">
        <v>70</v>
      </c>
      <c r="L44" s="17" t="n">
        <v>0</v>
      </c>
      <c r="M44" s="17" t="n">
        <v>0</v>
      </c>
      <c r="N44" s="17" t="n">
        <v>455</v>
      </c>
      <c r="P44" s="15" t="n">
        <v>4</v>
      </c>
      <c r="Q44" s="14" t="inlineStr">
        <is>
          <t>Liv North Scottsdale</t>
        </is>
      </c>
      <c r="T44" s="16">
        <f>IF(5 = P44, B44 * -1, B44)</f>
        <v/>
      </c>
      <c r="U44" s="16">
        <f>IF(5 = P44, C44 * -1, C44)</f>
        <v/>
      </c>
      <c r="V44" s="16">
        <f>IF(5 = P44, D44 * -1, D44)</f>
        <v/>
      </c>
      <c r="W44" s="16">
        <f>IF(5 = P44, E44 * -1, E44)</f>
        <v/>
      </c>
      <c r="X44" s="16">
        <f>IF(5 = P44, F44 * -1, F44)</f>
        <v/>
      </c>
      <c r="Y44" s="16">
        <f>IF(5 = P44, G44 * -1, G44)</f>
        <v/>
      </c>
      <c r="Z44" s="16">
        <f>IF(5 = P44, H44 * -1, H44)</f>
        <v/>
      </c>
      <c r="AA44" s="16">
        <f>IF(5 = P44, I44 * -1, I44)</f>
        <v/>
      </c>
      <c r="AB44" s="16">
        <f>IF(5 = P44, J44 * -1, J44)</f>
        <v/>
      </c>
      <c r="AC44" s="16">
        <f>IF(5 = P44, K44 * -1, K44)</f>
        <v/>
      </c>
      <c r="AD44" s="16">
        <f>IF(5 = P44, L44 * -1, L44)</f>
        <v/>
      </c>
      <c r="AE44" s="16">
        <f>IF(5 = P44, M44 * -1, M44)</f>
        <v/>
      </c>
      <c r="AF44" s="16">
        <f>IF(5 = P44, N44 * -1, N44)</f>
        <v/>
      </c>
    </row>
    <row r="45">
      <c r="A45" s="19" t="inlineStr">
        <is>
          <t>Clubhouse Rental</t>
        </is>
      </c>
      <c r="B45" s="17" t="n">
        <v>0</v>
      </c>
      <c r="C45" s="17" t="n">
        <v>0</v>
      </c>
      <c r="D45" s="17" t="n">
        <v>0</v>
      </c>
      <c r="E45" s="17" t="n">
        <v>200</v>
      </c>
      <c r="F45" s="17" t="n">
        <v>800</v>
      </c>
      <c r="G45" s="17" t="n">
        <v>400</v>
      </c>
      <c r="H45" s="17" t="n">
        <v>0</v>
      </c>
      <c r="I45" s="17" t="n">
        <v>200</v>
      </c>
      <c r="J45" s="17" t="n">
        <v>0</v>
      </c>
      <c r="K45" s="17" t="n">
        <v>100</v>
      </c>
      <c r="L45" s="17" t="n">
        <v>0</v>
      </c>
      <c r="M45" s="17" t="n">
        <v>400</v>
      </c>
      <c r="N45" s="17" t="n">
        <v>2100</v>
      </c>
      <c r="P45" s="15" t="n">
        <v>4</v>
      </c>
      <c r="Q45" s="14" t="inlineStr">
        <is>
          <t>Liv North Scottsdale</t>
        </is>
      </c>
      <c r="T45" s="16">
        <f>IF(5 = P45, B45 * -1, B45)</f>
        <v/>
      </c>
      <c r="U45" s="16">
        <f>IF(5 = P45, C45 * -1, C45)</f>
        <v/>
      </c>
      <c r="V45" s="16">
        <f>IF(5 = P45, D45 * -1, D45)</f>
        <v/>
      </c>
      <c r="W45" s="16">
        <f>IF(5 = P45, E45 * -1, E45)</f>
        <v/>
      </c>
      <c r="X45" s="16">
        <f>IF(5 = P45, F45 * -1, F45)</f>
        <v/>
      </c>
      <c r="Y45" s="16">
        <f>IF(5 = P45, G45 * -1, G45)</f>
        <v/>
      </c>
      <c r="Z45" s="16">
        <f>IF(5 = P45, H45 * -1, H45)</f>
        <v/>
      </c>
      <c r="AA45" s="16">
        <f>IF(5 = P45, I45 * -1, I45)</f>
        <v/>
      </c>
      <c r="AB45" s="16">
        <f>IF(5 = P45, J45 * -1, J45)</f>
        <v/>
      </c>
      <c r="AC45" s="16">
        <f>IF(5 = P45, K45 * -1, K45)</f>
        <v/>
      </c>
      <c r="AD45" s="16">
        <f>IF(5 = P45, L45 * -1, L45)</f>
        <v/>
      </c>
      <c r="AE45" s="16">
        <f>IF(5 = P45, M45 * -1, M45)</f>
        <v/>
      </c>
      <c r="AF45" s="16">
        <f>IF(5 = P45, N45 * -1, N45)</f>
        <v/>
      </c>
    </row>
    <row r="46">
      <c r="A46" s="19" t="inlineStr">
        <is>
          <t>Pet Fees- NonRefundable</t>
        </is>
      </c>
      <c r="B46" s="17" t="n">
        <v>1350</v>
      </c>
      <c r="C46" s="17" t="n">
        <v>0</v>
      </c>
      <c r="D46" s="17" t="n">
        <v>450</v>
      </c>
      <c r="E46" s="17" t="n">
        <v>0</v>
      </c>
      <c r="F46" s="17" t="n">
        <v>0</v>
      </c>
      <c r="G46" s="17" t="n">
        <v>2700</v>
      </c>
      <c r="H46" s="17" t="n">
        <v>900</v>
      </c>
      <c r="I46" s="17" t="n">
        <v>900</v>
      </c>
      <c r="J46" s="17" t="n">
        <v>900</v>
      </c>
      <c r="K46" s="17" t="n">
        <v>900</v>
      </c>
      <c r="L46" s="17" t="n">
        <v>-450</v>
      </c>
      <c r="M46" s="17" t="n">
        <v>900</v>
      </c>
      <c r="N46" s="17" t="n">
        <v>8550</v>
      </c>
      <c r="P46" s="15" t="n">
        <v>4</v>
      </c>
      <c r="Q46" s="14" t="inlineStr">
        <is>
          <t>Liv North Scottsdale</t>
        </is>
      </c>
      <c r="T46" s="16">
        <f>IF(5 = P46, B46 * -1, B46)</f>
        <v/>
      </c>
      <c r="U46" s="16">
        <f>IF(5 = P46, C46 * -1, C46)</f>
        <v/>
      </c>
      <c r="V46" s="16">
        <f>IF(5 = P46, D46 * -1, D46)</f>
        <v/>
      </c>
      <c r="W46" s="16">
        <f>IF(5 = P46, E46 * -1, E46)</f>
        <v/>
      </c>
      <c r="X46" s="16">
        <f>IF(5 = P46, F46 * -1, F46)</f>
        <v/>
      </c>
      <c r="Y46" s="16">
        <f>IF(5 = P46, G46 * -1, G46)</f>
        <v/>
      </c>
      <c r="Z46" s="16">
        <f>IF(5 = P46, H46 * -1, H46)</f>
        <v/>
      </c>
      <c r="AA46" s="16">
        <f>IF(5 = P46, I46 * -1, I46)</f>
        <v/>
      </c>
      <c r="AB46" s="16">
        <f>IF(5 = P46, J46 * -1, J46)</f>
        <v/>
      </c>
      <c r="AC46" s="16">
        <f>IF(5 = P46, K46 * -1, K46)</f>
        <v/>
      </c>
      <c r="AD46" s="16">
        <f>IF(5 = P46, L46 * -1, L46)</f>
        <v/>
      </c>
      <c r="AE46" s="16">
        <f>IF(5 = P46, M46 * -1, M46)</f>
        <v/>
      </c>
      <c r="AF46" s="16">
        <f>IF(5 = P46, N46 * -1, N46)</f>
        <v/>
      </c>
    </row>
    <row r="47">
      <c r="A47" s="19" t="inlineStr">
        <is>
          <t>Pet Fees- Monthly Rent</t>
        </is>
      </c>
      <c r="B47" s="17" t="n">
        <v>1164.2</v>
      </c>
      <c r="C47" s="17" t="n">
        <v>1219.35</v>
      </c>
      <c r="D47" s="17" t="n">
        <v>1370.89</v>
      </c>
      <c r="E47" s="17" t="n">
        <v>1305</v>
      </c>
      <c r="F47" s="17" t="n">
        <v>1080</v>
      </c>
      <c r="G47" s="17" t="n">
        <v>1122.78</v>
      </c>
      <c r="H47" s="17" t="n">
        <v>1284</v>
      </c>
      <c r="I47" s="17" t="n">
        <v>1336.22</v>
      </c>
      <c r="J47" s="17" t="n">
        <v>1352.91</v>
      </c>
      <c r="K47" s="17" t="n">
        <v>1484.95</v>
      </c>
      <c r="L47" s="17" t="n">
        <v>1505.32</v>
      </c>
      <c r="M47" s="17" t="n">
        <v>1393.5</v>
      </c>
      <c r="N47" s="17" t="n">
        <v>15619.12</v>
      </c>
      <c r="P47" s="15" t="n">
        <v>4</v>
      </c>
      <c r="Q47" s="14" t="inlineStr">
        <is>
          <t>Liv North Scottsdale</t>
        </is>
      </c>
      <c r="T47" s="16">
        <f>IF(5 = P47, B47 * -1, B47)</f>
        <v/>
      </c>
      <c r="U47" s="16">
        <f>IF(5 = P47, C47 * -1, C47)</f>
        <v/>
      </c>
      <c r="V47" s="16">
        <f>IF(5 = P47, D47 * -1, D47)</f>
        <v/>
      </c>
      <c r="W47" s="16">
        <f>IF(5 = P47, E47 * -1, E47)</f>
        <v/>
      </c>
      <c r="X47" s="16">
        <f>IF(5 = P47, F47 * -1, F47)</f>
        <v/>
      </c>
      <c r="Y47" s="16">
        <f>IF(5 = P47, G47 * -1, G47)</f>
        <v/>
      </c>
      <c r="Z47" s="16">
        <f>IF(5 = P47, H47 * -1, H47)</f>
        <v/>
      </c>
      <c r="AA47" s="16">
        <f>IF(5 = P47, I47 * -1, I47)</f>
        <v/>
      </c>
      <c r="AB47" s="16">
        <f>IF(5 = P47, J47 * -1, J47)</f>
        <v/>
      </c>
      <c r="AC47" s="16">
        <f>IF(5 = P47, K47 * -1, K47)</f>
        <v/>
      </c>
      <c r="AD47" s="16">
        <f>IF(5 = P47, L47 * -1, L47)</f>
        <v/>
      </c>
      <c r="AE47" s="16">
        <f>IF(5 = P47, M47 * -1, M47)</f>
        <v/>
      </c>
      <c r="AF47" s="16">
        <f>IF(5 = P47, N47 * -1, N47)</f>
        <v/>
      </c>
    </row>
    <row r="48">
      <c r="A48" s="19" t="inlineStr">
        <is>
          <t>Short Term /MTM Premiums</t>
        </is>
      </c>
      <c r="B48" s="17" t="n">
        <v>1432.26</v>
      </c>
      <c r="C48" s="17" t="n">
        <v>1674.19</v>
      </c>
      <c r="D48" s="17" t="n">
        <v>1821.43</v>
      </c>
      <c r="E48" s="17" t="n">
        <v>2535.49</v>
      </c>
      <c r="F48" s="17" t="n">
        <v>2521.29</v>
      </c>
      <c r="G48" s="17" t="n">
        <v>1548.39</v>
      </c>
      <c r="H48" s="17" t="n">
        <v>1630</v>
      </c>
      <c r="I48" s="17" t="n">
        <v>1645.15</v>
      </c>
      <c r="J48" s="17" t="n">
        <v>1654.84</v>
      </c>
      <c r="K48" s="17" t="n">
        <v>2380</v>
      </c>
      <c r="L48" s="17" t="n">
        <v>2245.16</v>
      </c>
      <c r="M48" s="17" t="n">
        <v>3420</v>
      </c>
      <c r="N48" s="17" t="n">
        <v>24508.2</v>
      </c>
      <c r="P48" s="15" t="n">
        <v>4</v>
      </c>
      <c r="Q48" s="14" t="inlineStr">
        <is>
          <t>Liv North Scottsdale</t>
        </is>
      </c>
      <c r="T48" s="16">
        <f>IF(5 = P48, B48 * -1, B48)</f>
        <v/>
      </c>
      <c r="U48" s="16">
        <f>IF(5 = P48, C48 * -1, C48)</f>
        <v/>
      </c>
      <c r="V48" s="16">
        <f>IF(5 = P48, D48 * -1, D48)</f>
        <v/>
      </c>
      <c r="W48" s="16">
        <f>IF(5 = P48, E48 * -1, E48)</f>
        <v/>
      </c>
      <c r="X48" s="16">
        <f>IF(5 = P48, F48 * -1, F48)</f>
        <v/>
      </c>
      <c r="Y48" s="16">
        <f>IF(5 = P48, G48 * -1, G48)</f>
        <v/>
      </c>
      <c r="Z48" s="16">
        <f>IF(5 = P48, H48 * -1, H48)</f>
        <v/>
      </c>
      <c r="AA48" s="16">
        <f>IF(5 = P48, I48 * -1, I48)</f>
        <v/>
      </c>
      <c r="AB48" s="16">
        <f>IF(5 = P48, J48 * -1, J48)</f>
        <v/>
      </c>
      <c r="AC48" s="16">
        <f>IF(5 = P48, K48 * -1, K48)</f>
        <v/>
      </c>
      <c r="AD48" s="16">
        <f>IF(5 = P48, L48 * -1, L48)</f>
        <v/>
      </c>
      <c r="AE48" s="16">
        <f>IF(5 = P48, M48 * -1, M48)</f>
        <v/>
      </c>
      <c r="AF48" s="16">
        <f>IF(5 = P48, N48 * -1, N48)</f>
        <v/>
      </c>
    </row>
    <row r="49">
      <c r="A49" s="19" t="inlineStr">
        <is>
          <t>Renters Insurance Commission</t>
        </is>
      </c>
      <c r="B49" s="17" t="n">
        <v>662.89</v>
      </c>
      <c r="C49" s="17" t="n">
        <v>704.1900000000001</v>
      </c>
      <c r="D49" s="17" t="n">
        <v>704.99</v>
      </c>
      <c r="E49" s="17" t="n">
        <v>698.71</v>
      </c>
      <c r="F49" s="17" t="n">
        <v>707</v>
      </c>
      <c r="G49" s="17" t="n">
        <v>738.98</v>
      </c>
      <c r="H49" s="17" t="n">
        <v>655.4</v>
      </c>
      <c r="I49" s="17" t="n">
        <v>655.79</v>
      </c>
      <c r="J49" s="17" t="n">
        <v>627.72</v>
      </c>
      <c r="K49" s="17" t="n">
        <v>601.33</v>
      </c>
      <c r="L49" s="17" t="n">
        <v>599.02</v>
      </c>
      <c r="M49" s="17" t="n">
        <v>626.99</v>
      </c>
      <c r="N49" s="17" t="n">
        <v>7983.01</v>
      </c>
      <c r="P49" s="15" t="n">
        <v>4</v>
      </c>
      <c r="Q49" s="14" t="inlineStr">
        <is>
          <t>Liv North Scottsdale</t>
        </is>
      </c>
      <c r="T49" s="16">
        <f>IF(5 = P49, B49 * -1, B49)</f>
        <v/>
      </c>
      <c r="U49" s="16">
        <f>IF(5 = P49, C49 * -1, C49)</f>
        <v/>
      </c>
      <c r="V49" s="16">
        <f>IF(5 = P49, D49 * -1, D49)</f>
        <v/>
      </c>
      <c r="W49" s="16">
        <f>IF(5 = P49, E49 * -1, E49)</f>
        <v/>
      </c>
      <c r="X49" s="16">
        <f>IF(5 = P49, F49 * -1, F49)</f>
        <v/>
      </c>
      <c r="Y49" s="16">
        <f>IF(5 = P49, G49 * -1, G49)</f>
        <v/>
      </c>
      <c r="Z49" s="16">
        <f>IF(5 = P49, H49 * -1, H49)</f>
        <v/>
      </c>
      <c r="AA49" s="16">
        <f>IF(5 = P49, I49 * -1, I49)</f>
        <v/>
      </c>
      <c r="AB49" s="16">
        <f>IF(5 = P49, J49 * -1, J49)</f>
        <v/>
      </c>
      <c r="AC49" s="16">
        <f>IF(5 = P49, K49 * -1, K49)</f>
        <v/>
      </c>
      <c r="AD49" s="16">
        <f>IF(5 = P49, L49 * -1, L49)</f>
        <v/>
      </c>
      <c r="AE49" s="16">
        <f>IF(5 = P49, M49 * -1, M49)</f>
        <v/>
      </c>
      <c r="AF49" s="16">
        <f>IF(5 = P49, N49 * -1, N49)</f>
        <v/>
      </c>
    </row>
    <row r="50">
      <c r="A50" s="19" t="inlineStr">
        <is>
          <t>Tenant Damages/Damages Recovery</t>
        </is>
      </c>
      <c r="B50" s="17" t="n">
        <v>0</v>
      </c>
      <c r="C50" s="17" t="n">
        <v>0</v>
      </c>
      <c r="D50" s="17" t="n">
        <v>0</v>
      </c>
      <c r="E50" s="17" t="n">
        <v>0</v>
      </c>
      <c r="F50" s="17" t="n">
        <v>70</v>
      </c>
      <c r="G50" s="17" t="n">
        <v>0</v>
      </c>
      <c r="H50" s="17" t="n">
        <v>0</v>
      </c>
      <c r="I50" s="17" t="n">
        <v>0</v>
      </c>
      <c r="J50" s="17" t="n">
        <v>0</v>
      </c>
      <c r="K50" s="17" t="n">
        <v>0</v>
      </c>
      <c r="L50" s="17" t="n">
        <v>0</v>
      </c>
      <c r="M50" s="17" t="n">
        <v>0</v>
      </c>
      <c r="N50" s="17" t="n">
        <v>70</v>
      </c>
      <c r="P50" s="15" t="n">
        <v>4</v>
      </c>
      <c r="Q50" s="14" t="inlineStr">
        <is>
          <t>Liv North Scottsdale</t>
        </is>
      </c>
      <c r="T50" s="16">
        <f>IF(5 = P50, B50 * -1, B50)</f>
        <v/>
      </c>
      <c r="U50" s="16">
        <f>IF(5 = P50, C50 * -1, C50)</f>
        <v/>
      </c>
      <c r="V50" s="16">
        <f>IF(5 = P50, D50 * -1, D50)</f>
        <v/>
      </c>
      <c r="W50" s="16">
        <f>IF(5 = P50, E50 * -1, E50)</f>
        <v/>
      </c>
      <c r="X50" s="16">
        <f>IF(5 = P50, F50 * -1, F50)</f>
        <v/>
      </c>
      <c r="Y50" s="16">
        <f>IF(5 = P50, G50 * -1, G50)</f>
        <v/>
      </c>
      <c r="Z50" s="16">
        <f>IF(5 = P50, H50 * -1, H50)</f>
        <v/>
      </c>
      <c r="AA50" s="16">
        <f>IF(5 = P50, I50 * -1, I50)</f>
        <v/>
      </c>
      <c r="AB50" s="16">
        <f>IF(5 = P50, J50 * -1, J50)</f>
        <v/>
      </c>
      <c r="AC50" s="16">
        <f>IF(5 = P50, K50 * -1, K50)</f>
        <v/>
      </c>
      <c r="AD50" s="16">
        <f>IF(5 = P50, L50 * -1, L50)</f>
        <v/>
      </c>
      <c r="AE50" s="16">
        <f>IF(5 = P50, M50 * -1, M50)</f>
        <v/>
      </c>
      <c r="AF50" s="16">
        <f>IF(5 = P50, N50 * -1, N50)</f>
        <v/>
      </c>
    </row>
    <row r="51">
      <c r="A51" s="19" t="inlineStr">
        <is>
          <t>Legal/Court Costs Recovery</t>
        </is>
      </c>
      <c r="B51" s="17" t="n">
        <v>0</v>
      </c>
      <c r="C51" s="17" t="n">
        <v>-23</v>
      </c>
      <c r="D51" s="17" t="n">
        <v>0</v>
      </c>
      <c r="E51" s="17" t="n">
        <v>35</v>
      </c>
      <c r="F51" s="17" t="n">
        <v>396</v>
      </c>
      <c r="G51" s="17" t="n">
        <v>0</v>
      </c>
      <c r="H51" s="17" t="n">
        <v>141</v>
      </c>
      <c r="I51" s="17" t="n">
        <v>35</v>
      </c>
      <c r="J51" s="17" t="n">
        <v>676</v>
      </c>
      <c r="K51" s="17" t="n">
        <v>35</v>
      </c>
      <c r="L51" s="17" t="n">
        <v>35</v>
      </c>
      <c r="M51" s="17" t="n">
        <v>175</v>
      </c>
      <c r="N51" s="17" t="n">
        <v>1505</v>
      </c>
      <c r="P51" s="15" t="n">
        <v>4</v>
      </c>
      <c r="Q51" s="14" t="inlineStr">
        <is>
          <t>Liv North Scottsdale</t>
        </is>
      </c>
      <c r="T51" s="16">
        <f>IF(5 = P51, B51 * -1, B51)</f>
        <v/>
      </c>
      <c r="U51" s="16">
        <f>IF(5 = P51, C51 * -1, C51)</f>
        <v/>
      </c>
      <c r="V51" s="16">
        <f>IF(5 = P51, D51 * -1, D51)</f>
        <v/>
      </c>
      <c r="W51" s="16">
        <f>IF(5 = P51, E51 * -1, E51)</f>
        <v/>
      </c>
      <c r="X51" s="16">
        <f>IF(5 = P51, F51 * -1, F51)</f>
        <v/>
      </c>
      <c r="Y51" s="16">
        <f>IF(5 = P51, G51 * -1, G51)</f>
        <v/>
      </c>
      <c r="Z51" s="16">
        <f>IF(5 = P51, H51 * -1, H51)</f>
        <v/>
      </c>
      <c r="AA51" s="16">
        <f>IF(5 = P51, I51 * -1, I51)</f>
        <v/>
      </c>
      <c r="AB51" s="16">
        <f>IF(5 = P51, J51 * -1, J51)</f>
        <v/>
      </c>
      <c r="AC51" s="16">
        <f>IF(5 = P51, K51 * -1, K51)</f>
        <v/>
      </c>
      <c r="AD51" s="16">
        <f>IF(5 = P51, L51 * -1, L51)</f>
        <v/>
      </c>
      <c r="AE51" s="16">
        <f>IF(5 = P51, M51 * -1, M51)</f>
        <v/>
      </c>
      <c r="AF51" s="16">
        <f>IF(5 = P51, N51 * -1, N51)</f>
        <v/>
      </c>
    </row>
    <row r="52">
      <c r="A52" s="19" t="inlineStr">
        <is>
          <t>Water Reimbursements</t>
        </is>
      </c>
      <c r="B52" s="17" t="n">
        <v>5171.84</v>
      </c>
      <c r="C52" s="17" t="n">
        <v>4851.1</v>
      </c>
      <c r="D52" s="17" t="n">
        <v>5123.04</v>
      </c>
      <c r="E52" s="17" t="n">
        <v>5284.77</v>
      </c>
      <c r="F52" s="17" t="n">
        <v>5148.23</v>
      </c>
      <c r="G52" s="17" t="n">
        <v>5777.71</v>
      </c>
      <c r="H52" s="17" t="n">
        <v>4957.62</v>
      </c>
      <c r="I52" s="17" t="n">
        <v>5276.63</v>
      </c>
      <c r="J52" s="17" t="n">
        <v>4890.65</v>
      </c>
      <c r="K52" s="17" t="n">
        <v>5157.59</v>
      </c>
      <c r="L52" s="17" t="n">
        <v>5535.61</v>
      </c>
      <c r="M52" s="17" t="n">
        <v>5064.1</v>
      </c>
      <c r="N52" s="17" t="n">
        <v>62238.89</v>
      </c>
      <c r="P52" s="15" t="n">
        <v>4</v>
      </c>
      <c r="Q52" s="14" t="inlineStr">
        <is>
          <t>Liv North Scottsdale</t>
        </is>
      </c>
      <c r="T52" s="16">
        <f>IF(5 = P52, B52 * -1, B52)</f>
        <v/>
      </c>
      <c r="U52" s="16">
        <f>IF(5 = P52, C52 * -1, C52)</f>
        <v/>
      </c>
      <c r="V52" s="16">
        <f>IF(5 = P52, D52 * -1, D52)</f>
        <v/>
      </c>
      <c r="W52" s="16">
        <f>IF(5 = P52, E52 * -1, E52)</f>
        <v/>
      </c>
      <c r="X52" s="16">
        <f>IF(5 = P52, F52 * -1, F52)</f>
        <v/>
      </c>
      <c r="Y52" s="16">
        <f>IF(5 = P52, G52 * -1, G52)</f>
        <v/>
      </c>
      <c r="Z52" s="16">
        <f>IF(5 = P52, H52 * -1, H52)</f>
        <v/>
      </c>
      <c r="AA52" s="16">
        <f>IF(5 = P52, I52 * -1, I52)</f>
        <v/>
      </c>
      <c r="AB52" s="16">
        <f>IF(5 = P52, J52 * -1, J52)</f>
        <v/>
      </c>
      <c r="AC52" s="16">
        <f>IF(5 = P52, K52 * -1, K52)</f>
        <v/>
      </c>
      <c r="AD52" s="16">
        <f>IF(5 = P52, L52 * -1, L52)</f>
        <v/>
      </c>
      <c r="AE52" s="16">
        <f>IF(5 = P52, M52 * -1, M52)</f>
        <v/>
      </c>
      <c r="AF52" s="16">
        <f>IF(5 = P52, N52 * -1, N52)</f>
        <v/>
      </c>
    </row>
    <row r="53">
      <c r="A53" s="19" t="inlineStr">
        <is>
          <t>Trash/Compactor Recovery Fees</t>
        </is>
      </c>
      <c r="B53" s="17" t="n">
        <v>6692.02</v>
      </c>
      <c r="C53" s="17" t="n">
        <v>6854.73</v>
      </c>
      <c r="D53" s="17" t="n">
        <v>6871.88</v>
      </c>
      <c r="E53" s="17" t="n">
        <v>6888.86</v>
      </c>
      <c r="F53" s="17" t="n">
        <v>6828.23</v>
      </c>
      <c r="G53" s="17" t="n">
        <v>6799.19</v>
      </c>
      <c r="H53" s="17" t="n">
        <v>7002.29</v>
      </c>
      <c r="I53" s="17" t="n">
        <v>7021.3</v>
      </c>
      <c r="J53" s="17" t="n">
        <v>7214.12</v>
      </c>
      <c r="K53" s="17" t="n">
        <v>7234.08</v>
      </c>
      <c r="L53" s="17" t="n">
        <v>7296.47</v>
      </c>
      <c r="M53" s="17" t="n">
        <v>7352.67</v>
      </c>
      <c r="N53" s="17" t="n">
        <v>84055.84</v>
      </c>
      <c r="P53" s="15" t="n">
        <v>4</v>
      </c>
      <c r="Q53" s="14" t="inlineStr">
        <is>
          <t>Liv North Scottsdale</t>
        </is>
      </c>
      <c r="T53" s="16">
        <f>IF(5 = P53, B53 * -1, B53)</f>
        <v/>
      </c>
      <c r="U53" s="16">
        <f>IF(5 = P53, C53 * -1, C53)</f>
        <v/>
      </c>
      <c r="V53" s="16">
        <f>IF(5 = P53, D53 * -1, D53)</f>
        <v/>
      </c>
      <c r="W53" s="16">
        <f>IF(5 = P53, E53 * -1, E53)</f>
        <v/>
      </c>
      <c r="X53" s="16">
        <f>IF(5 = P53, F53 * -1, F53)</f>
        <v/>
      </c>
      <c r="Y53" s="16">
        <f>IF(5 = P53, G53 * -1, G53)</f>
        <v/>
      </c>
      <c r="Z53" s="16">
        <f>IF(5 = P53, H53 * -1, H53)</f>
        <v/>
      </c>
      <c r="AA53" s="16">
        <f>IF(5 = P53, I53 * -1, I53)</f>
        <v/>
      </c>
      <c r="AB53" s="16">
        <f>IF(5 = P53, J53 * -1, J53)</f>
        <v/>
      </c>
      <c r="AC53" s="16">
        <f>IF(5 = P53, K53 * -1, K53)</f>
        <v/>
      </c>
      <c r="AD53" s="16">
        <f>IF(5 = P53, L53 * -1, L53)</f>
        <v/>
      </c>
      <c r="AE53" s="16">
        <f>IF(5 = P53, M53 * -1, M53)</f>
        <v/>
      </c>
      <c r="AF53" s="16">
        <f>IF(5 = P53, N53 * -1, N53)</f>
        <v/>
      </c>
    </row>
    <row r="54">
      <c r="A54" s="19" t="inlineStr">
        <is>
          <t>Amenity Fee</t>
        </is>
      </c>
      <c r="B54" s="17" t="n">
        <v>10930.31</v>
      </c>
      <c r="C54" s="17" t="n">
        <v>11196.06</v>
      </c>
      <c r="D54" s="17" t="n">
        <v>11224.06</v>
      </c>
      <c r="E54" s="17" t="n">
        <v>11251.8</v>
      </c>
      <c r="F54" s="17" t="n">
        <v>11152.77</v>
      </c>
      <c r="G54" s="17" t="n">
        <v>11105.34</v>
      </c>
      <c r="H54" s="17" t="n">
        <v>11437.07</v>
      </c>
      <c r="I54" s="17" t="n">
        <v>11468.12</v>
      </c>
      <c r="J54" s="17" t="n">
        <v>11783.07</v>
      </c>
      <c r="K54" s="17" t="n">
        <v>11815.66</v>
      </c>
      <c r="L54" s="17" t="n">
        <v>11917.56</v>
      </c>
      <c r="M54" s="17" t="n">
        <v>12009.37</v>
      </c>
      <c r="N54" s="17" t="n">
        <v>137291.19</v>
      </c>
      <c r="P54" s="15" t="n">
        <v>4</v>
      </c>
      <c r="Q54" s="14" t="inlineStr">
        <is>
          <t>Liv North Scottsdale</t>
        </is>
      </c>
      <c r="T54" s="16">
        <f>IF(5 = P54, B54 * -1, B54)</f>
        <v/>
      </c>
      <c r="U54" s="16">
        <f>IF(5 = P54, C54 * -1, C54)</f>
        <v/>
      </c>
      <c r="V54" s="16">
        <f>IF(5 = P54, D54 * -1, D54)</f>
        <v/>
      </c>
      <c r="W54" s="16">
        <f>IF(5 = P54, E54 * -1, E54)</f>
        <v/>
      </c>
      <c r="X54" s="16">
        <f>IF(5 = P54, F54 * -1, F54)</f>
        <v/>
      </c>
      <c r="Y54" s="16">
        <f>IF(5 = P54, G54 * -1, G54)</f>
        <v/>
      </c>
      <c r="Z54" s="16">
        <f>IF(5 = P54, H54 * -1, H54)</f>
        <v/>
      </c>
      <c r="AA54" s="16">
        <f>IF(5 = P54, I54 * -1, I54)</f>
        <v/>
      </c>
      <c r="AB54" s="16">
        <f>IF(5 = P54, J54 * -1, J54)</f>
        <v/>
      </c>
      <c r="AC54" s="16">
        <f>IF(5 = P54, K54 * -1, K54)</f>
        <v/>
      </c>
      <c r="AD54" s="16">
        <f>IF(5 = P54, L54 * -1, L54)</f>
        <v/>
      </c>
      <c r="AE54" s="16">
        <f>IF(5 = P54, M54 * -1, M54)</f>
        <v/>
      </c>
      <c r="AF54" s="16">
        <f>IF(5 = P54, N54 * -1, N54)</f>
        <v/>
      </c>
    </row>
    <row r="55">
      <c r="A55" s="19" t="inlineStr">
        <is>
          <t>Pass Thru Account for Charges</t>
        </is>
      </c>
      <c r="B55" s="17" t="n">
        <v>-74.16</v>
      </c>
      <c r="C55" s="17" t="n">
        <v>0</v>
      </c>
      <c r="D55" s="17" t="n">
        <v>0</v>
      </c>
      <c r="E55" s="17" t="n">
        <v>0</v>
      </c>
      <c r="F55" s="17" t="n">
        <v>0</v>
      </c>
      <c r="G55" s="17" t="n">
        <v>0</v>
      </c>
      <c r="H55" s="17" t="n">
        <v>0</v>
      </c>
      <c r="I55" s="17" t="n">
        <v>0</v>
      </c>
      <c r="J55" s="17" t="n">
        <v>0</v>
      </c>
      <c r="K55" s="17" t="n">
        <v>0</v>
      </c>
      <c r="L55" s="17" t="n">
        <v>0</v>
      </c>
      <c r="M55" s="17" t="n">
        <v>0</v>
      </c>
      <c r="N55" s="17" t="n">
        <v>-74.16</v>
      </c>
      <c r="P55" s="15" t="n">
        <v>4</v>
      </c>
      <c r="Q55" s="14" t="inlineStr">
        <is>
          <t>Liv North Scottsdale</t>
        </is>
      </c>
      <c r="T55" s="16">
        <f>IF(5 = P55, B55 * -1, B55)</f>
        <v/>
      </c>
      <c r="U55" s="16">
        <f>IF(5 = P55, C55 * -1, C55)</f>
        <v/>
      </c>
      <c r="V55" s="16">
        <f>IF(5 = P55, D55 * -1, D55)</f>
        <v/>
      </c>
      <c r="W55" s="16">
        <f>IF(5 = P55, E55 * -1, E55)</f>
        <v/>
      </c>
      <c r="X55" s="16">
        <f>IF(5 = P55, F55 * -1, F55)</f>
        <v/>
      </c>
      <c r="Y55" s="16">
        <f>IF(5 = P55, G55 * -1, G55)</f>
        <v/>
      </c>
      <c r="Z55" s="16">
        <f>IF(5 = P55, H55 * -1, H55)</f>
        <v/>
      </c>
      <c r="AA55" s="16">
        <f>IF(5 = P55, I55 * -1, I55)</f>
        <v/>
      </c>
      <c r="AB55" s="16">
        <f>IF(5 = P55, J55 * -1, J55)</f>
        <v/>
      </c>
      <c r="AC55" s="16">
        <f>IF(5 = P55, K55 * -1, K55)</f>
        <v/>
      </c>
      <c r="AD55" s="16">
        <f>IF(5 = P55, L55 * -1, L55)</f>
        <v/>
      </c>
      <c r="AE55" s="16">
        <f>IF(5 = P55, M55 * -1, M55)</f>
        <v/>
      </c>
      <c r="AF55" s="16">
        <f>IF(5 = P55, N55 * -1, N55)</f>
        <v/>
      </c>
    </row>
    <row r="56">
      <c r="A56" s="19" t="inlineStr">
        <is>
          <t>Cabana Rentals</t>
        </is>
      </c>
      <c r="B56" s="17" t="n">
        <v>0</v>
      </c>
      <c r="C56" s="17" t="n">
        <v>0</v>
      </c>
      <c r="D56" s="17" t="n">
        <v>0</v>
      </c>
      <c r="E56" s="17" t="n">
        <v>0</v>
      </c>
      <c r="F56" s="17" t="n">
        <v>0</v>
      </c>
      <c r="G56" s="17" t="n">
        <v>0</v>
      </c>
      <c r="H56" s="17" t="n">
        <v>150</v>
      </c>
      <c r="I56" s="17" t="n">
        <v>0</v>
      </c>
      <c r="J56" s="17" t="n">
        <v>0</v>
      </c>
      <c r="K56" s="17" t="n">
        <v>0</v>
      </c>
      <c r="L56" s="17" t="n">
        <v>0</v>
      </c>
      <c r="M56" s="17" t="n">
        <v>0</v>
      </c>
      <c r="N56" s="17" t="n">
        <v>150</v>
      </c>
      <c r="P56" s="15" t="n">
        <v>4</v>
      </c>
      <c r="Q56" s="14" t="inlineStr">
        <is>
          <t>Liv North Scottsdale</t>
        </is>
      </c>
      <c r="T56" s="16">
        <f>IF(5 = P56, B56 * -1, B56)</f>
        <v/>
      </c>
      <c r="U56" s="16">
        <f>IF(5 = P56, C56 * -1, C56)</f>
        <v/>
      </c>
      <c r="V56" s="16">
        <f>IF(5 = P56, D56 * -1, D56)</f>
        <v/>
      </c>
      <c r="W56" s="16">
        <f>IF(5 = P56, E56 * -1, E56)</f>
        <v/>
      </c>
      <c r="X56" s="16">
        <f>IF(5 = P56, F56 * -1, F56)</f>
        <v/>
      </c>
      <c r="Y56" s="16">
        <f>IF(5 = P56, G56 * -1, G56)</f>
        <v/>
      </c>
      <c r="Z56" s="16">
        <f>IF(5 = P56, H56 * -1, H56)</f>
        <v/>
      </c>
      <c r="AA56" s="16">
        <f>IF(5 = P56, I56 * -1, I56)</f>
        <v/>
      </c>
      <c r="AB56" s="16">
        <f>IF(5 = P56, J56 * -1, J56)</f>
        <v/>
      </c>
      <c r="AC56" s="16">
        <f>IF(5 = P56, K56 * -1, K56)</f>
        <v/>
      </c>
      <c r="AD56" s="16">
        <f>IF(5 = P56, L56 * -1, L56)</f>
        <v/>
      </c>
      <c r="AE56" s="16">
        <f>IF(5 = P56, M56 * -1, M56)</f>
        <v/>
      </c>
      <c r="AF56" s="16">
        <f>IF(5 = P56, N56 * -1, N56)</f>
        <v/>
      </c>
    </row>
    <row r="57">
      <c r="A57" s="19" t="inlineStr">
        <is>
          <t>Miscellaneous Income</t>
        </is>
      </c>
      <c r="B57" s="17" t="n">
        <v>423.8</v>
      </c>
      <c r="C57" s="17" t="n">
        <v>-7.74</v>
      </c>
      <c r="D57" s="17" t="n">
        <v>496</v>
      </c>
      <c r="E57" s="17" t="n">
        <v>193.64</v>
      </c>
      <c r="F57" s="17" t="n">
        <v>50</v>
      </c>
      <c r="G57" s="17" t="n">
        <v>175</v>
      </c>
      <c r="H57" s="17" t="n">
        <v>100</v>
      </c>
      <c r="I57" s="17" t="n">
        <v>50</v>
      </c>
      <c r="J57" s="17" t="n">
        <v>50</v>
      </c>
      <c r="K57" s="17" t="n">
        <v>150</v>
      </c>
      <c r="L57" s="17" t="n">
        <v>0</v>
      </c>
      <c r="M57" s="17" t="n">
        <v>157.57</v>
      </c>
      <c r="N57" s="17" t="n">
        <v>1838.27</v>
      </c>
      <c r="P57" s="15" t="n">
        <v>4</v>
      </c>
      <c r="Q57" s="14" t="inlineStr">
        <is>
          <t>Liv North Scottsdale</t>
        </is>
      </c>
      <c r="T57" s="16">
        <f>IF(5 = P57, B57 * -1, B57)</f>
        <v/>
      </c>
      <c r="U57" s="16">
        <f>IF(5 = P57, C57 * -1, C57)</f>
        <v/>
      </c>
      <c r="V57" s="16">
        <f>IF(5 = P57, D57 * -1, D57)</f>
        <v/>
      </c>
      <c r="W57" s="16">
        <f>IF(5 = P57, E57 * -1, E57)</f>
        <v/>
      </c>
      <c r="X57" s="16">
        <f>IF(5 = P57, F57 * -1, F57)</f>
        <v/>
      </c>
      <c r="Y57" s="16">
        <f>IF(5 = P57, G57 * -1, G57)</f>
        <v/>
      </c>
      <c r="Z57" s="16">
        <f>IF(5 = P57, H57 * -1, H57)</f>
        <v/>
      </c>
      <c r="AA57" s="16">
        <f>IF(5 = P57, I57 * -1, I57)</f>
        <v/>
      </c>
      <c r="AB57" s="16">
        <f>IF(5 = P57, J57 * -1, J57)</f>
        <v/>
      </c>
      <c r="AC57" s="16">
        <f>IF(5 = P57, K57 * -1, K57)</f>
        <v/>
      </c>
      <c r="AD57" s="16">
        <f>IF(5 = P57, L57 * -1, L57)</f>
        <v/>
      </c>
      <c r="AE57" s="16">
        <f>IF(5 = P57, M57 * -1, M57)</f>
        <v/>
      </c>
      <c r="AF57" s="16">
        <f>IF(5 = P57, N57 * -1, N57)</f>
        <v/>
      </c>
    </row>
    <row r="58">
      <c r="A58" s="12" t="inlineStr">
        <is>
          <t>Total Other Income</t>
        </is>
      </c>
      <c r="B58" s="11">
        <f>IF(5 = P58, T58 * -1, T58)</f>
        <v/>
      </c>
      <c r="C58" s="11">
        <f>IF(5 = P58, U58 * -1, U58)</f>
        <v/>
      </c>
      <c r="D58" s="11">
        <f>IF(5 = P58, V58 * -1, V58)</f>
        <v/>
      </c>
      <c r="E58" s="11">
        <f>IF(5 = P58, W58 * -1, W58)</f>
        <v/>
      </c>
      <c r="F58" s="11">
        <f>IF(5 = P58, X58 * -1, X58)</f>
        <v/>
      </c>
      <c r="G58" s="11">
        <f>IF(5 = P58, Y58 * -1, Y58)</f>
        <v/>
      </c>
      <c r="H58" s="11">
        <f>IF(5 = P58, Z58 * -1, Z58)</f>
        <v/>
      </c>
      <c r="I58" s="11">
        <f>IF(5 = P58, AA58 * -1, AA58)</f>
        <v/>
      </c>
      <c r="J58" s="11">
        <f>IF(5 = P58, AB58 * -1, AB58)</f>
        <v/>
      </c>
      <c r="K58" s="11">
        <f>IF(5 = P58, AC58 * -1, AC58)</f>
        <v/>
      </c>
      <c r="L58" s="11">
        <f>IF(5 = P58, AD58 * -1, AD58)</f>
        <v/>
      </c>
      <c r="M58" s="11">
        <f>IF(5 = P58, AE58 * -1, AE58)</f>
        <v/>
      </c>
      <c r="N58" s="11">
        <f>IF(5 = P58, AF58 * -1, AF58)</f>
        <v/>
      </c>
      <c r="P58" s="9" t="n">
        <v>4</v>
      </c>
      <c r="Q58" s="8">
        <f>Q57</f>
        <v/>
      </c>
      <c r="R58" s="8">
        <f>R57</f>
        <v/>
      </c>
      <c r="S58" s="9">
        <f>S57</f>
        <v/>
      </c>
      <c r="T58" s="10">
        <f>SUM(T31:T57)</f>
        <v/>
      </c>
      <c r="U58" s="10">
        <f>SUM(U31:U57)</f>
        <v/>
      </c>
      <c r="V58" s="10">
        <f>SUM(V31:V57)</f>
        <v/>
      </c>
      <c r="W58" s="10">
        <f>SUM(W31:W57)</f>
        <v/>
      </c>
      <c r="X58" s="10">
        <f>SUM(X31:X57)</f>
        <v/>
      </c>
      <c r="Y58" s="10">
        <f>SUM(Y31:Y57)</f>
        <v/>
      </c>
      <c r="Z58" s="10">
        <f>SUM(Z31:Z57)</f>
        <v/>
      </c>
      <c r="AA58" s="10">
        <f>SUM(AA31:AA57)</f>
        <v/>
      </c>
      <c r="AB58" s="10">
        <f>SUM(AB31:AB57)</f>
        <v/>
      </c>
      <c r="AC58" s="10">
        <f>SUM(AC31:AC57)</f>
        <v/>
      </c>
      <c r="AD58" s="10">
        <f>SUM(AD31:AD57)</f>
        <v/>
      </c>
      <c r="AE58" s="10">
        <f>SUM(AE31:AE57)</f>
        <v/>
      </c>
      <c r="AF58" s="10">
        <f>SUM(AF31:AF57)</f>
        <v/>
      </c>
    </row>
    <row r="60">
      <c r="A60" s="12" t="inlineStr">
        <is>
          <t>TOTAL INCOME</t>
        </is>
      </c>
      <c r="B60" s="11">
        <f>IF(5 = P60, T60 * -1, T60)</f>
        <v/>
      </c>
      <c r="C60" s="11">
        <f>IF(5 = P60, U60 * -1, U60)</f>
        <v/>
      </c>
      <c r="D60" s="11">
        <f>IF(5 = P60, V60 * -1, V60)</f>
        <v/>
      </c>
      <c r="E60" s="11">
        <f>IF(5 = P60, W60 * -1, W60)</f>
        <v/>
      </c>
      <c r="F60" s="11">
        <f>IF(5 = P60, X60 * -1, X60)</f>
        <v/>
      </c>
      <c r="G60" s="11">
        <f>IF(5 = P60, Y60 * -1, Y60)</f>
        <v/>
      </c>
      <c r="H60" s="11">
        <f>IF(5 = P60, Z60 * -1, Z60)</f>
        <v/>
      </c>
      <c r="I60" s="11">
        <f>IF(5 = P60, AA60 * -1, AA60)</f>
        <v/>
      </c>
      <c r="J60" s="11">
        <f>IF(5 = P60, AB60 * -1, AB60)</f>
        <v/>
      </c>
      <c r="K60" s="11">
        <f>IF(5 = P60, AC60 * -1, AC60)</f>
        <v/>
      </c>
      <c r="L60" s="11">
        <f>IF(5 = P60, AD60 * -1, AD60)</f>
        <v/>
      </c>
      <c r="M60" s="11">
        <f>IF(5 = P60, AE60 * -1, AE60)</f>
        <v/>
      </c>
      <c r="N60" s="11">
        <f>IF(5 = P60, AF60 * -1, AF60)</f>
        <v/>
      </c>
      <c r="P60" s="9" t="n">
        <v>4</v>
      </c>
      <c r="Q60" s="8">
        <f>Q57</f>
        <v/>
      </c>
      <c r="R60" s="8">
        <f>R57</f>
        <v/>
      </c>
      <c r="S60" s="9">
        <f>S57</f>
        <v/>
      </c>
      <c r="T60" s="10">
        <f>SUM(T9:T11)+SUM(T14:T26)+SUM(T31:T57)</f>
        <v/>
      </c>
      <c r="U60" s="10">
        <f>SUM(U9:U11)+SUM(U14:U26)+SUM(U31:U57)</f>
        <v/>
      </c>
      <c r="V60" s="10">
        <f>SUM(V9:V11)+SUM(V14:V26)+SUM(V31:V57)</f>
        <v/>
      </c>
      <c r="W60" s="10">
        <f>SUM(W9:W11)+SUM(W14:W26)+SUM(W31:W57)</f>
        <v/>
      </c>
      <c r="X60" s="10">
        <f>SUM(X9:X11)+SUM(X14:X26)+SUM(X31:X57)</f>
        <v/>
      </c>
      <c r="Y60" s="10">
        <f>SUM(Y9:Y11)+SUM(Y14:Y26)+SUM(Y31:Y57)</f>
        <v/>
      </c>
      <c r="Z60" s="10">
        <f>SUM(Z9:Z11)+SUM(Z14:Z26)+SUM(Z31:Z57)</f>
        <v/>
      </c>
      <c r="AA60" s="10">
        <f>SUM(AA9:AA11)+SUM(AA14:AA26)+SUM(AA31:AA57)</f>
        <v/>
      </c>
      <c r="AB60" s="10">
        <f>SUM(AB9:AB11)+SUM(AB14:AB26)+SUM(AB31:AB57)</f>
        <v/>
      </c>
      <c r="AC60" s="10">
        <f>SUM(AC9:AC11)+SUM(AC14:AC26)+SUM(AC31:AC57)</f>
        <v/>
      </c>
      <c r="AD60" s="10">
        <f>SUM(AD9:AD11)+SUM(AD14:AD26)+SUM(AD31:AD57)</f>
        <v/>
      </c>
      <c r="AE60" s="10">
        <f>SUM(AE9:AE11)+SUM(AE14:AE26)+SUM(AE31:AE57)</f>
        <v/>
      </c>
      <c r="AF60" s="10">
        <f>SUM(AF9:AF11)+SUM(AF14:AF26)+SUM(AF31:AF57)</f>
        <v/>
      </c>
    </row>
    <row r="62">
      <c r="A62" s="13" t="inlineStr">
        <is>
          <t>OPERATING EXPENSES</t>
        </is>
      </c>
    </row>
    <row r="63">
      <c r="A63" s="18" t="inlineStr">
        <is>
          <t>Taxes &amp; Insurance</t>
        </is>
      </c>
    </row>
    <row r="64">
      <c r="A64" s="21" t="inlineStr">
        <is>
          <t>Real Estate Taxes</t>
        </is>
      </c>
      <c r="B64" s="17" t="n">
        <v>33973.88</v>
      </c>
      <c r="C64" s="17" t="n">
        <v>35672.58</v>
      </c>
      <c r="D64" s="17" t="n">
        <v>35672.58</v>
      </c>
      <c r="E64" s="17" t="n">
        <v>35672.58</v>
      </c>
      <c r="F64" s="17" t="n">
        <v>35672.58</v>
      </c>
      <c r="G64" s="17" t="n">
        <v>35672.58</v>
      </c>
      <c r="H64" s="17" t="n">
        <v>35672.58</v>
      </c>
      <c r="I64" s="17" t="n">
        <v>35672.58</v>
      </c>
      <c r="J64" s="17" t="n">
        <v>35672.58</v>
      </c>
      <c r="K64" s="17" t="n">
        <v>29186.27</v>
      </c>
      <c r="L64" s="17" t="n">
        <v>34951.88</v>
      </c>
      <c r="M64" s="17" t="n">
        <v>34951.88</v>
      </c>
      <c r="N64" s="17" t="n">
        <v>418444.55</v>
      </c>
      <c r="P64" s="15" t="n">
        <v>5</v>
      </c>
      <c r="Q64" s="14" t="inlineStr">
        <is>
          <t>Liv North Scottsdale</t>
        </is>
      </c>
      <c r="T64" s="16">
        <f>IF(5 = P64, B64 * -1, B64)</f>
        <v/>
      </c>
      <c r="U64" s="16">
        <f>IF(5 = P64, C64 * -1, C64)</f>
        <v/>
      </c>
      <c r="V64" s="16">
        <f>IF(5 = P64, D64 * -1, D64)</f>
        <v/>
      </c>
      <c r="W64" s="16">
        <f>IF(5 = P64, E64 * -1, E64)</f>
        <v/>
      </c>
      <c r="X64" s="16">
        <f>IF(5 = P64, F64 * -1, F64)</f>
        <v/>
      </c>
      <c r="Y64" s="16">
        <f>IF(5 = P64, G64 * -1, G64)</f>
        <v/>
      </c>
      <c r="Z64" s="16">
        <f>IF(5 = P64, H64 * -1, H64)</f>
        <v/>
      </c>
      <c r="AA64" s="16">
        <f>IF(5 = P64, I64 * -1, I64)</f>
        <v/>
      </c>
      <c r="AB64" s="16">
        <f>IF(5 = P64, J64 * -1, J64)</f>
        <v/>
      </c>
      <c r="AC64" s="16">
        <f>IF(5 = P64, K64 * -1, K64)</f>
        <v/>
      </c>
      <c r="AD64" s="16">
        <f>IF(5 = P64, L64 * -1, L64)</f>
        <v/>
      </c>
      <c r="AE64" s="16">
        <f>IF(5 = P64, M64 * -1, M64)</f>
        <v/>
      </c>
      <c r="AF64" s="16">
        <f>IF(5 = P64, N64 * -1, N64)</f>
        <v/>
      </c>
    </row>
    <row r="65">
      <c r="A65" s="21" t="inlineStr">
        <is>
          <t>Insurance Expense</t>
        </is>
      </c>
      <c r="B65" s="17" t="n">
        <v>2990.29</v>
      </c>
      <c r="C65" s="17" t="n">
        <v>2990.29</v>
      </c>
      <c r="D65" s="17" t="n">
        <v>2990.29</v>
      </c>
      <c r="E65" s="17" t="n">
        <v>2990.29</v>
      </c>
      <c r="F65" s="17" t="n">
        <v>2990.29</v>
      </c>
      <c r="G65" s="17" t="n">
        <v>2990.29</v>
      </c>
      <c r="H65" s="17" t="n">
        <v>2990.29</v>
      </c>
      <c r="I65" s="17" t="n">
        <v>2990.29</v>
      </c>
      <c r="J65" s="17" t="n">
        <v>2990.29</v>
      </c>
      <c r="K65" s="17" t="n">
        <v>2990.29</v>
      </c>
      <c r="L65" s="17" t="n">
        <v>2990.32</v>
      </c>
      <c r="M65" s="17" t="n">
        <v>4113.54</v>
      </c>
      <c r="N65" s="17" t="n">
        <v>37006.76</v>
      </c>
      <c r="P65" s="15" t="n">
        <v>5</v>
      </c>
      <c r="Q65" s="14" t="inlineStr">
        <is>
          <t>Liv North Scottsdale</t>
        </is>
      </c>
      <c r="T65" s="16">
        <f>IF(5 = P65, B65 * -1, B65)</f>
        <v/>
      </c>
      <c r="U65" s="16">
        <f>IF(5 = P65, C65 * -1, C65)</f>
        <v/>
      </c>
      <c r="V65" s="16">
        <f>IF(5 = P65, D65 * -1, D65)</f>
        <v/>
      </c>
      <c r="W65" s="16">
        <f>IF(5 = P65, E65 * -1, E65)</f>
        <v/>
      </c>
      <c r="X65" s="16">
        <f>IF(5 = P65, F65 * -1, F65)</f>
        <v/>
      </c>
      <c r="Y65" s="16">
        <f>IF(5 = P65, G65 * -1, G65)</f>
        <v/>
      </c>
      <c r="Z65" s="16">
        <f>IF(5 = P65, H65 * -1, H65)</f>
        <v/>
      </c>
      <c r="AA65" s="16">
        <f>IF(5 = P65, I65 * -1, I65)</f>
        <v/>
      </c>
      <c r="AB65" s="16">
        <f>IF(5 = P65, J65 * -1, J65)</f>
        <v/>
      </c>
      <c r="AC65" s="16">
        <f>IF(5 = P65, K65 * -1, K65)</f>
        <v/>
      </c>
      <c r="AD65" s="16">
        <f>IF(5 = P65, L65 * -1, L65)</f>
        <v/>
      </c>
      <c r="AE65" s="16">
        <f>IF(5 = P65, M65 * -1, M65)</f>
        <v/>
      </c>
      <c r="AF65" s="16">
        <f>IF(5 = P65, N65 * -1, N65)</f>
        <v/>
      </c>
    </row>
    <row r="66">
      <c r="A66" s="21" t="inlineStr">
        <is>
          <t>Insurance- Tenant Liability insurance</t>
        </is>
      </c>
      <c r="B66" s="17" t="n">
        <v>385.08</v>
      </c>
      <c r="C66" s="17" t="n">
        <v>372.65</v>
      </c>
      <c r="D66" s="17" t="n">
        <v>432.95</v>
      </c>
      <c r="E66" s="17" t="n">
        <v>396.56</v>
      </c>
      <c r="F66" s="17" t="n">
        <v>366.19</v>
      </c>
      <c r="G66" s="17" t="n">
        <v>394.8</v>
      </c>
      <c r="H66" s="17" t="n">
        <v>436.99</v>
      </c>
      <c r="I66" s="17" t="n">
        <v>357.73</v>
      </c>
      <c r="J66" s="17" t="n">
        <v>353.74</v>
      </c>
      <c r="K66" s="17" t="n">
        <v>362.5</v>
      </c>
      <c r="L66" s="17" t="n">
        <v>339.88</v>
      </c>
      <c r="M66" s="17" t="n">
        <v>385.53</v>
      </c>
      <c r="N66" s="17" t="n">
        <v>4584.6</v>
      </c>
      <c r="P66" s="15" t="n">
        <v>5</v>
      </c>
      <c r="Q66" s="14" t="inlineStr">
        <is>
          <t>Liv North Scottsdale</t>
        </is>
      </c>
      <c r="T66" s="16">
        <f>IF(5 = P66, B66 * -1, B66)</f>
        <v/>
      </c>
      <c r="U66" s="16">
        <f>IF(5 = P66, C66 * -1, C66)</f>
        <v/>
      </c>
      <c r="V66" s="16">
        <f>IF(5 = P66, D66 * -1, D66)</f>
        <v/>
      </c>
      <c r="W66" s="16">
        <f>IF(5 = P66, E66 * -1, E66)</f>
        <v/>
      </c>
      <c r="X66" s="16">
        <f>IF(5 = P66, F66 * -1, F66)</f>
        <v/>
      </c>
      <c r="Y66" s="16">
        <f>IF(5 = P66, G66 * -1, G66)</f>
        <v/>
      </c>
      <c r="Z66" s="16">
        <f>IF(5 = P66, H66 * -1, H66)</f>
        <v/>
      </c>
      <c r="AA66" s="16">
        <f>IF(5 = P66, I66 * -1, I66)</f>
        <v/>
      </c>
      <c r="AB66" s="16">
        <f>IF(5 = P66, J66 * -1, J66)</f>
        <v/>
      </c>
      <c r="AC66" s="16">
        <f>IF(5 = P66, K66 * -1, K66)</f>
        <v/>
      </c>
      <c r="AD66" s="16">
        <f>IF(5 = P66, L66 * -1, L66)</f>
        <v/>
      </c>
      <c r="AE66" s="16">
        <f>IF(5 = P66, M66 * -1, M66)</f>
        <v/>
      </c>
      <c r="AF66" s="16">
        <f>IF(5 = P66, N66 * -1, N66)</f>
        <v/>
      </c>
    </row>
    <row r="67">
      <c r="A67" s="12" t="inlineStr">
        <is>
          <t>Total Taxes &amp; Insurance</t>
        </is>
      </c>
      <c r="B67" s="11">
        <f>IF(5 = P67, T67 * -1, T67)</f>
        <v/>
      </c>
      <c r="C67" s="11">
        <f>IF(5 = P67, U67 * -1, U67)</f>
        <v/>
      </c>
      <c r="D67" s="11">
        <f>IF(5 = P67, V67 * -1, V67)</f>
        <v/>
      </c>
      <c r="E67" s="11">
        <f>IF(5 = P67, W67 * -1, W67)</f>
        <v/>
      </c>
      <c r="F67" s="11">
        <f>IF(5 = P67, X67 * -1, X67)</f>
        <v/>
      </c>
      <c r="G67" s="11">
        <f>IF(5 = P67, Y67 * -1, Y67)</f>
        <v/>
      </c>
      <c r="H67" s="11">
        <f>IF(5 = P67, Z67 * -1, Z67)</f>
        <v/>
      </c>
      <c r="I67" s="11">
        <f>IF(5 = P67, AA67 * -1, AA67)</f>
        <v/>
      </c>
      <c r="J67" s="11">
        <f>IF(5 = P67, AB67 * -1, AB67)</f>
        <v/>
      </c>
      <c r="K67" s="11">
        <f>IF(5 = P67, AC67 * -1, AC67)</f>
        <v/>
      </c>
      <c r="L67" s="11">
        <f>IF(5 = P67, AD67 * -1, AD67)</f>
        <v/>
      </c>
      <c r="M67" s="11">
        <f>IF(5 = P67, AE67 * -1, AE67)</f>
        <v/>
      </c>
      <c r="N67" s="11">
        <f>IF(5 = P67, AF67 * -1, AF67)</f>
        <v/>
      </c>
      <c r="P67" s="9" t="n">
        <v>5</v>
      </c>
      <c r="Q67" s="8">
        <f>Q66</f>
        <v/>
      </c>
      <c r="R67" s="8">
        <f>R66</f>
        <v/>
      </c>
      <c r="S67" s="9">
        <f>S66</f>
        <v/>
      </c>
      <c r="T67" s="10">
        <f>SUM(T64:T66)</f>
        <v/>
      </c>
      <c r="U67" s="10">
        <f>SUM(U64:U66)</f>
        <v/>
      </c>
      <c r="V67" s="10">
        <f>SUM(V64:V66)</f>
        <v/>
      </c>
      <c r="W67" s="10">
        <f>SUM(W64:W66)</f>
        <v/>
      </c>
      <c r="X67" s="10">
        <f>SUM(X64:X66)</f>
        <v/>
      </c>
      <c r="Y67" s="10">
        <f>SUM(Y64:Y66)</f>
        <v/>
      </c>
      <c r="Z67" s="10">
        <f>SUM(Z64:Z66)</f>
        <v/>
      </c>
      <c r="AA67" s="10">
        <f>SUM(AA64:AA66)</f>
        <v/>
      </c>
      <c r="AB67" s="10">
        <f>SUM(AB64:AB66)</f>
        <v/>
      </c>
      <c r="AC67" s="10">
        <f>SUM(AC64:AC66)</f>
        <v/>
      </c>
      <c r="AD67" s="10">
        <f>SUM(AD64:AD66)</f>
        <v/>
      </c>
      <c r="AE67" s="10">
        <f>SUM(AE64:AE66)</f>
        <v/>
      </c>
      <c r="AF67" s="10">
        <f>SUM(AF64:AF66)</f>
        <v/>
      </c>
    </row>
    <row r="69">
      <c r="A69" s="18" t="inlineStr">
        <is>
          <t>Utilities</t>
        </is>
      </c>
    </row>
    <row r="70">
      <c r="A70" s="20" t="inlineStr">
        <is>
          <t>Utilities - Buildings/Apts</t>
        </is>
      </c>
    </row>
    <row r="71">
      <c r="A71" s="22" t="inlineStr">
        <is>
          <t>Gas Expense (Apt Buildings)</t>
        </is>
      </c>
      <c r="B71" s="17" t="n">
        <v>1769.07</v>
      </c>
      <c r="C71" s="17" t="n">
        <v>2175.84</v>
      </c>
      <c r="D71" s="17" t="n">
        <v>2275.13</v>
      </c>
      <c r="E71" s="17" t="n">
        <v>2233.31</v>
      </c>
      <c r="F71" s="17" t="n">
        <v>2193.55</v>
      </c>
      <c r="G71" s="17" t="n">
        <v>1855.23</v>
      </c>
      <c r="H71" s="17" t="n">
        <v>1549.03</v>
      </c>
      <c r="I71" s="17" t="n">
        <v>1073.61</v>
      </c>
      <c r="J71" s="17" t="n">
        <v>1038.69</v>
      </c>
      <c r="K71" s="17" t="n">
        <v>949.63</v>
      </c>
      <c r="L71" s="17" t="n">
        <v>676.3099999999999</v>
      </c>
      <c r="M71" s="17" t="n">
        <v>975.36</v>
      </c>
      <c r="N71" s="17" t="n">
        <v>18764.76</v>
      </c>
      <c r="P71" s="15" t="n">
        <v>5</v>
      </c>
      <c r="Q71" s="14" t="inlineStr">
        <is>
          <t>Liv North Scottsdale</t>
        </is>
      </c>
      <c r="T71" s="16">
        <f>IF(5 = P71, B71 * -1, B71)</f>
        <v/>
      </c>
      <c r="U71" s="16">
        <f>IF(5 = P71, C71 * -1, C71)</f>
        <v/>
      </c>
      <c r="V71" s="16">
        <f>IF(5 = P71, D71 * -1, D71)</f>
        <v/>
      </c>
      <c r="W71" s="16">
        <f>IF(5 = P71, E71 * -1, E71)</f>
        <v/>
      </c>
      <c r="X71" s="16">
        <f>IF(5 = P71, F71 * -1, F71)</f>
        <v/>
      </c>
      <c r="Y71" s="16">
        <f>IF(5 = P71, G71 * -1, G71)</f>
        <v/>
      </c>
      <c r="Z71" s="16">
        <f>IF(5 = P71, H71 * -1, H71)</f>
        <v/>
      </c>
      <c r="AA71" s="16">
        <f>IF(5 = P71, I71 * -1, I71)</f>
        <v/>
      </c>
      <c r="AB71" s="16">
        <f>IF(5 = P71, J71 * -1, J71)</f>
        <v/>
      </c>
      <c r="AC71" s="16">
        <f>IF(5 = P71, K71 * -1, K71)</f>
        <v/>
      </c>
      <c r="AD71" s="16">
        <f>IF(5 = P71, L71 * -1, L71)</f>
        <v/>
      </c>
      <c r="AE71" s="16">
        <f>IF(5 = P71, M71 * -1, M71)</f>
        <v/>
      </c>
      <c r="AF71" s="16">
        <f>IF(5 = P71, N71 * -1, N71)</f>
        <v/>
      </c>
    </row>
    <row r="72">
      <c r="A72" s="22" t="inlineStr">
        <is>
          <t>Electric - Apt Buildings/Common Areas</t>
        </is>
      </c>
      <c r="B72" s="17" t="n">
        <v>5408.03</v>
      </c>
      <c r="C72" s="17" t="n">
        <v>5552.35</v>
      </c>
      <c r="D72" s="17" t="n">
        <v>5153.95</v>
      </c>
      <c r="E72" s="17" t="n">
        <v>4787.27</v>
      </c>
      <c r="F72" s="17" t="n">
        <v>6066.23</v>
      </c>
      <c r="G72" s="17" t="n">
        <v>7374.52</v>
      </c>
      <c r="H72" s="17" t="n">
        <v>8526.799999999999</v>
      </c>
      <c r="I72" s="17" t="n">
        <v>11340.59</v>
      </c>
      <c r="J72" s="17" t="n">
        <v>10764.03</v>
      </c>
      <c r="K72" s="17" t="n">
        <v>10012.97</v>
      </c>
      <c r="L72" s="17" t="n">
        <v>10458.39</v>
      </c>
      <c r="M72" s="17" t="n">
        <v>6532.48</v>
      </c>
      <c r="N72" s="17" t="n">
        <v>91977.61</v>
      </c>
      <c r="P72" s="15" t="n">
        <v>5</v>
      </c>
      <c r="Q72" s="14" t="inlineStr">
        <is>
          <t>Liv North Scottsdale</t>
        </is>
      </c>
      <c r="T72" s="16">
        <f>IF(5 = P72, B72 * -1, B72)</f>
        <v/>
      </c>
      <c r="U72" s="16">
        <f>IF(5 = P72, C72 * -1, C72)</f>
        <v/>
      </c>
      <c r="V72" s="16">
        <f>IF(5 = P72, D72 * -1, D72)</f>
        <v/>
      </c>
      <c r="W72" s="16">
        <f>IF(5 = P72, E72 * -1, E72)</f>
        <v/>
      </c>
      <c r="X72" s="16">
        <f>IF(5 = P72, F72 * -1, F72)</f>
        <v/>
      </c>
      <c r="Y72" s="16">
        <f>IF(5 = P72, G72 * -1, G72)</f>
        <v/>
      </c>
      <c r="Z72" s="16">
        <f>IF(5 = P72, H72 * -1, H72)</f>
        <v/>
      </c>
      <c r="AA72" s="16">
        <f>IF(5 = P72, I72 * -1, I72)</f>
        <v/>
      </c>
      <c r="AB72" s="16">
        <f>IF(5 = P72, J72 * -1, J72)</f>
        <v/>
      </c>
      <c r="AC72" s="16">
        <f>IF(5 = P72, K72 * -1, K72)</f>
        <v/>
      </c>
      <c r="AD72" s="16">
        <f>IF(5 = P72, L72 * -1, L72)</f>
        <v/>
      </c>
      <c r="AE72" s="16">
        <f>IF(5 = P72, M72 * -1, M72)</f>
        <v/>
      </c>
      <c r="AF72" s="16">
        <f>IF(5 = P72, N72 * -1, N72)</f>
        <v/>
      </c>
    </row>
    <row r="73">
      <c r="A73" s="22" t="inlineStr">
        <is>
          <t>Electric Reimbursements</t>
        </is>
      </c>
      <c r="B73" s="17" t="n">
        <v>0</v>
      </c>
      <c r="C73" s="17" t="n">
        <v>-137.37</v>
      </c>
      <c r="D73" s="17" t="n">
        <v>-578.36</v>
      </c>
      <c r="E73" s="17" t="n">
        <v>-443.67</v>
      </c>
      <c r="F73" s="17" t="n">
        <v>-174.77</v>
      </c>
      <c r="G73" s="17" t="n">
        <v>-71.64</v>
      </c>
      <c r="H73" s="17" t="n">
        <v>-174.66</v>
      </c>
      <c r="I73" s="17" t="n">
        <v>-330.54</v>
      </c>
      <c r="J73" s="17" t="n">
        <v>0</v>
      </c>
      <c r="K73" s="17" t="n">
        <v>-201.83</v>
      </c>
      <c r="L73" s="17" t="n">
        <v>-191.93</v>
      </c>
      <c r="M73" s="17" t="n">
        <v>-126.63</v>
      </c>
      <c r="N73" s="17" t="n">
        <v>-2431.4</v>
      </c>
      <c r="P73" s="15" t="n">
        <v>5</v>
      </c>
      <c r="Q73" s="14" t="inlineStr">
        <is>
          <t>Liv North Scottsdale</t>
        </is>
      </c>
      <c r="T73" s="16">
        <f>IF(5 = P73, B73 * -1, B73)</f>
        <v/>
      </c>
      <c r="U73" s="16">
        <f>IF(5 = P73, C73 * -1, C73)</f>
        <v/>
      </c>
      <c r="V73" s="16">
        <f>IF(5 = P73, D73 * -1, D73)</f>
        <v/>
      </c>
      <c r="W73" s="16">
        <f>IF(5 = P73, E73 * -1, E73)</f>
        <v/>
      </c>
      <c r="X73" s="16">
        <f>IF(5 = P73, F73 * -1, F73)</f>
        <v/>
      </c>
      <c r="Y73" s="16">
        <f>IF(5 = P73, G73 * -1, G73)</f>
        <v/>
      </c>
      <c r="Z73" s="16">
        <f>IF(5 = P73, H73 * -1, H73)</f>
        <v/>
      </c>
      <c r="AA73" s="16">
        <f>IF(5 = P73, I73 * -1, I73)</f>
        <v/>
      </c>
      <c r="AB73" s="16">
        <f>IF(5 = P73, J73 * -1, J73)</f>
        <v/>
      </c>
      <c r="AC73" s="16">
        <f>IF(5 = P73, K73 * -1, K73)</f>
        <v/>
      </c>
      <c r="AD73" s="16">
        <f>IF(5 = P73, L73 * -1, L73)</f>
        <v/>
      </c>
      <c r="AE73" s="16">
        <f>IF(5 = P73, M73 * -1, M73)</f>
        <v/>
      </c>
      <c r="AF73" s="16">
        <f>IF(5 = P73, N73 * -1, N73)</f>
        <v/>
      </c>
    </row>
    <row r="74">
      <c r="A74" s="22" t="inlineStr">
        <is>
          <t>Electric Expense-Vacant Units</t>
        </is>
      </c>
      <c r="B74" s="17" t="n">
        <v>701.16</v>
      </c>
      <c r="C74" s="17" t="n">
        <v>966.91</v>
      </c>
      <c r="D74" s="17" t="n">
        <v>1103.25</v>
      </c>
      <c r="E74" s="17" t="n">
        <v>821.95</v>
      </c>
      <c r="F74" s="17" t="n">
        <v>715.62</v>
      </c>
      <c r="G74" s="17" t="n">
        <v>943.54</v>
      </c>
      <c r="H74" s="17" t="n">
        <v>1400.73</v>
      </c>
      <c r="I74" s="17" t="n">
        <v>1558.32</v>
      </c>
      <c r="J74" s="17" t="n">
        <v>1658.16</v>
      </c>
      <c r="K74" s="17" t="n">
        <v>1243.84</v>
      </c>
      <c r="L74" s="17" t="n">
        <v>1108.96</v>
      </c>
      <c r="M74" s="17" t="n">
        <v>277.96</v>
      </c>
      <c r="N74" s="17" t="n">
        <v>12500.4</v>
      </c>
      <c r="P74" s="15" t="n">
        <v>5</v>
      </c>
      <c r="Q74" s="14" t="inlineStr">
        <is>
          <t>Liv North Scottsdale</t>
        </is>
      </c>
      <c r="T74" s="16">
        <f>IF(5 = P74, B74 * -1, B74)</f>
        <v/>
      </c>
      <c r="U74" s="16">
        <f>IF(5 = P74, C74 * -1, C74)</f>
        <v/>
      </c>
      <c r="V74" s="16">
        <f>IF(5 = P74, D74 * -1, D74)</f>
        <v/>
      </c>
      <c r="W74" s="16">
        <f>IF(5 = P74, E74 * -1, E74)</f>
        <v/>
      </c>
      <c r="X74" s="16">
        <f>IF(5 = P74, F74 * -1, F74)</f>
        <v/>
      </c>
      <c r="Y74" s="16">
        <f>IF(5 = P74, G74 * -1, G74)</f>
        <v/>
      </c>
      <c r="Z74" s="16">
        <f>IF(5 = P74, H74 * -1, H74)</f>
        <v/>
      </c>
      <c r="AA74" s="16">
        <f>IF(5 = P74, I74 * -1, I74)</f>
        <v/>
      </c>
      <c r="AB74" s="16">
        <f>IF(5 = P74, J74 * -1, J74)</f>
        <v/>
      </c>
      <c r="AC74" s="16">
        <f>IF(5 = P74, K74 * -1, K74)</f>
        <v/>
      </c>
      <c r="AD74" s="16">
        <f>IF(5 = P74, L74 * -1, L74)</f>
        <v/>
      </c>
      <c r="AE74" s="16">
        <f>IF(5 = P74, M74 * -1, M74)</f>
        <v/>
      </c>
      <c r="AF74" s="16">
        <f>IF(5 = P74, N74 * -1, N74)</f>
        <v/>
      </c>
    </row>
    <row r="75">
      <c r="A75" s="22" t="inlineStr">
        <is>
          <t>Water Expense (Apt Buildings)</t>
        </is>
      </c>
      <c r="B75" s="17" t="n">
        <v>3728.21</v>
      </c>
      <c r="C75" s="17" t="n">
        <v>5144.11</v>
      </c>
      <c r="D75" s="17" t="n">
        <v>4706.14</v>
      </c>
      <c r="E75" s="17" t="n">
        <v>4962.06</v>
      </c>
      <c r="F75" s="17" t="n">
        <v>5711.31</v>
      </c>
      <c r="G75" s="17" t="n">
        <v>4942.55</v>
      </c>
      <c r="H75" s="17" t="n">
        <v>4527</v>
      </c>
      <c r="I75" s="17" t="n">
        <v>4691.65</v>
      </c>
      <c r="J75" s="17" t="n">
        <v>4744.91</v>
      </c>
      <c r="K75" s="17" t="n">
        <v>5350.79</v>
      </c>
      <c r="L75" s="17" t="n">
        <v>4590.86</v>
      </c>
      <c r="M75" s="17" t="n">
        <v>5324.58</v>
      </c>
      <c r="N75" s="17" t="n">
        <v>58424.17</v>
      </c>
      <c r="P75" s="15" t="n">
        <v>5</v>
      </c>
      <c r="Q75" s="14" t="inlineStr">
        <is>
          <t>Liv North Scottsdale</t>
        </is>
      </c>
      <c r="T75" s="16">
        <f>IF(5 = P75, B75 * -1, B75)</f>
        <v/>
      </c>
      <c r="U75" s="16">
        <f>IF(5 = P75, C75 * -1, C75)</f>
        <v/>
      </c>
      <c r="V75" s="16">
        <f>IF(5 = P75, D75 * -1, D75)</f>
        <v/>
      </c>
      <c r="W75" s="16">
        <f>IF(5 = P75, E75 * -1, E75)</f>
        <v/>
      </c>
      <c r="X75" s="16">
        <f>IF(5 = P75, F75 * -1, F75)</f>
        <v/>
      </c>
      <c r="Y75" s="16">
        <f>IF(5 = P75, G75 * -1, G75)</f>
        <v/>
      </c>
      <c r="Z75" s="16">
        <f>IF(5 = P75, H75 * -1, H75)</f>
        <v/>
      </c>
      <c r="AA75" s="16">
        <f>IF(5 = P75, I75 * -1, I75)</f>
        <v/>
      </c>
      <c r="AB75" s="16">
        <f>IF(5 = P75, J75 * -1, J75)</f>
        <v/>
      </c>
      <c r="AC75" s="16">
        <f>IF(5 = P75, K75 * -1, K75)</f>
        <v/>
      </c>
      <c r="AD75" s="16">
        <f>IF(5 = P75, L75 * -1, L75)</f>
        <v/>
      </c>
      <c r="AE75" s="16">
        <f>IF(5 = P75, M75 * -1, M75)</f>
        <v/>
      </c>
      <c r="AF75" s="16">
        <f>IF(5 = P75, N75 * -1, N75)</f>
        <v/>
      </c>
    </row>
    <row r="76">
      <c r="A76" s="22" t="inlineStr">
        <is>
          <t>Sprinkling/Reclaimed Water</t>
        </is>
      </c>
      <c r="B76" s="17" t="n">
        <v>1305.58</v>
      </c>
      <c r="C76" s="17" t="n">
        <v>771.8200000000001</v>
      </c>
      <c r="D76" s="17" t="n">
        <v>481.38</v>
      </c>
      <c r="E76" s="17" t="n">
        <v>29.57</v>
      </c>
      <c r="F76" s="17" t="n">
        <v>29.57</v>
      </c>
      <c r="G76" s="17" t="n">
        <v>782.0700000000001</v>
      </c>
      <c r="H76" s="17" t="n">
        <v>591.21</v>
      </c>
      <c r="I76" s="17" t="n">
        <v>771.08</v>
      </c>
      <c r="J76" s="17" t="n">
        <v>872.45</v>
      </c>
      <c r="K76" s="17" t="n">
        <v>726.9299999999999</v>
      </c>
      <c r="L76" s="17" t="n">
        <v>640.71</v>
      </c>
      <c r="M76" s="17" t="n">
        <v>734.5</v>
      </c>
      <c r="N76" s="17" t="n">
        <v>7736.87</v>
      </c>
      <c r="P76" s="15" t="n">
        <v>5</v>
      </c>
      <c r="Q76" s="14" t="inlineStr">
        <is>
          <t>Liv North Scottsdale</t>
        </is>
      </c>
      <c r="T76" s="16">
        <f>IF(5 = P76, B76 * -1, B76)</f>
        <v/>
      </c>
      <c r="U76" s="16">
        <f>IF(5 = P76, C76 * -1, C76)</f>
        <v/>
      </c>
      <c r="V76" s="16">
        <f>IF(5 = P76, D76 * -1, D76)</f>
        <v/>
      </c>
      <c r="W76" s="16">
        <f>IF(5 = P76, E76 * -1, E76)</f>
        <v/>
      </c>
      <c r="X76" s="16">
        <f>IF(5 = P76, F76 * -1, F76)</f>
        <v/>
      </c>
      <c r="Y76" s="16">
        <f>IF(5 = P76, G76 * -1, G76)</f>
        <v/>
      </c>
      <c r="Z76" s="16">
        <f>IF(5 = P76, H76 * -1, H76)</f>
        <v/>
      </c>
      <c r="AA76" s="16">
        <f>IF(5 = P76, I76 * -1, I76)</f>
        <v/>
      </c>
      <c r="AB76" s="16">
        <f>IF(5 = P76, J76 * -1, J76)</f>
        <v/>
      </c>
      <c r="AC76" s="16">
        <f>IF(5 = P76, K76 * -1, K76)</f>
        <v/>
      </c>
      <c r="AD76" s="16">
        <f>IF(5 = P76, L76 * -1, L76)</f>
        <v/>
      </c>
      <c r="AE76" s="16">
        <f>IF(5 = P76, M76 * -1, M76)</f>
        <v/>
      </c>
      <c r="AF76" s="16">
        <f>IF(5 = P76, N76 * -1, N76)</f>
        <v/>
      </c>
    </row>
    <row r="77">
      <c r="A77" s="22" t="inlineStr">
        <is>
          <t>Water Billing Fees</t>
        </is>
      </c>
      <c r="B77" s="17" t="n">
        <v>932.5</v>
      </c>
      <c r="C77" s="17" t="n">
        <v>914</v>
      </c>
      <c r="D77" s="17" t="n">
        <v>945.5</v>
      </c>
      <c r="E77" s="17" t="n">
        <v>917</v>
      </c>
      <c r="F77" s="17" t="n">
        <v>933</v>
      </c>
      <c r="G77" s="17" t="n">
        <v>893.5</v>
      </c>
      <c r="H77" s="17" t="n">
        <v>879.5</v>
      </c>
      <c r="I77" s="17" t="n">
        <v>943.5</v>
      </c>
      <c r="J77" s="17" t="n">
        <v>926.5</v>
      </c>
      <c r="K77" s="17" t="n">
        <v>934</v>
      </c>
      <c r="L77" s="17" t="n">
        <v>961</v>
      </c>
      <c r="M77" s="17" t="n">
        <v>940</v>
      </c>
      <c r="N77" s="17" t="n">
        <v>11120</v>
      </c>
      <c r="P77" s="15" t="n">
        <v>5</v>
      </c>
      <c r="Q77" s="14" t="inlineStr">
        <is>
          <t>Liv North Scottsdale</t>
        </is>
      </c>
      <c r="T77" s="16">
        <f>IF(5 = P77, B77 * -1, B77)</f>
        <v/>
      </c>
      <c r="U77" s="16">
        <f>IF(5 = P77, C77 * -1, C77)</f>
        <v/>
      </c>
      <c r="V77" s="16">
        <f>IF(5 = P77, D77 * -1, D77)</f>
        <v/>
      </c>
      <c r="W77" s="16">
        <f>IF(5 = P77, E77 * -1, E77)</f>
        <v/>
      </c>
      <c r="X77" s="16">
        <f>IF(5 = P77, F77 * -1, F77)</f>
        <v/>
      </c>
      <c r="Y77" s="16">
        <f>IF(5 = P77, G77 * -1, G77)</f>
        <v/>
      </c>
      <c r="Z77" s="16">
        <f>IF(5 = P77, H77 * -1, H77)</f>
        <v/>
      </c>
      <c r="AA77" s="16">
        <f>IF(5 = P77, I77 * -1, I77)</f>
        <v/>
      </c>
      <c r="AB77" s="16">
        <f>IF(5 = P77, J77 * -1, J77)</f>
        <v/>
      </c>
      <c r="AC77" s="16">
        <f>IF(5 = P77, K77 * -1, K77)</f>
        <v/>
      </c>
      <c r="AD77" s="16">
        <f>IF(5 = P77, L77 * -1, L77)</f>
        <v/>
      </c>
      <c r="AE77" s="16">
        <f>IF(5 = P77, M77 * -1, M77)</f>
        <v/>
      </c>
      <c r="AF77" s="16">
        <f>IF(5 = P77, N77 * -1, N77)</f>
        <v/>
      </c>
    </row>
    <row r="78">
      <c r="A78" s="22" t="inlineStr">
        <is>
          <t>Trash Removal</t>
        </is>
      </c>
      <c r="B78" s="17" t="n">
        <v>1117.73</v>
      </c>
      <c r="C78" s="17" t="n">
        <v>1216.83</v>
      </c>
      <c r="D78" s="17" t="n">
        <v>1473.44</v>
      </c>
      <c r="E78" s="17" t="n">
        <v>1214.42</v>
      </c>
      <c r="F78" s="17" t="n">
        <v>1131.19</v>
      </c>
      <c r="G78" s="17" t="n">
        <v>1408.23</v>
      </c>
      <c r="H78" s="17" t="n">
        <v>1059.88</v>
      </c>
      <c r="I78" s="17" t="n">
        <v>1305.78</v>
      </c>
      <c r="J78" s="17" t="n">
        <v>1496.8</v>
      </c>
      <c r="K78" s="17" t="n">
        <v>1016.62</v>
      </c>
      <c r="L78" s="17" t="n">
        <v>1754.27</v>
      </c>
      <c r="M78" s="17" t="n">
        <v>1473.58</v>
      </c>
      <c r="N78" s="17" t="n">
        <v>15668.77</v>
      </c>
      <c r="P78" s="15" t="n">
        <v>5</v>
      </c>
      <c r="Q78" s="14" t="inlineStr">
        <is>
          <t>Liv North Scottsdale</t>
        </is>
      </c>
      <c r="T78" s="16">
        <f>IF(5 = P78, B78 * -1, B78)</f>
        <v/>
      </c>
      <c r="U78" s="16">
        <f>IF(5 = P78, C78 * -1, C78)</f>
        <v/>
      </c>
      <c r="V78" s="16">
        <f>IF(5 = P78, D78 * -1, D78)</f>
        <v/>
      </c>
      <c r="W78" s="16">
        <f>IF(5 = P78, E78 * -1, E78)</f>
        <v/>
      </c>
      <c r="X78" s="16">
        <f>IF(5 = P78, F78 * -1, F78)</f>
        <v/>
      </c>
      <c r="Y78" s="16">
        <f>IF(5 = P78, G78 * -1, G78)</f>
        <v/>
      </c>
      <c r="Z78" s="16">
        <f>IF(5 = P78, H78 * -1, H78)</f>
        <v/>
      </c>
      <c r="AA78" s="16">
        <f>IF(5 = P78, I78 * -1, I78)</f>
        <v/>
      </c>
      <c r="AB78" s="16">
        <f>IF(5 = P78, J78 * -1, J78)</f>
        <v/>
      </c>
      <c r="AC78" s="16">
        <f>IF(5 = P78, K78 * -1, K78)</f>
        <v/>
      </c>
      <c r="AD78" s="16">
        <f>IF(5 = P78, L78 * -1, L78)</f>
        <v/>
      </c>
      <c r="AE78" s="16">
        <f>IF(5 = P78, M78 * -1, M78)</f>
        <v/>
      </c>
      <c r="AF78" s="16">
        <f>IF(5 = P78, N78 * -1, N78)</f>
        <v/>
      </c>
    </row>
    <row r="79">
      <c r="A79" s="22" t="inlineStr">
        <is>
          <t>Valet Trash</t>
        </is>
      </c>
      <c r="B79" s="17" t="n">
        <v>2459.64</v>
      </c>
      <c r="C79" s="17" t="n">
        <v>2534.4</v>
      </c>
      <c r="D79" s="17" t="n">
        <v>2534.4</v>
      </c>
      <c r="E79" s="17" t="n">
        <v>2460</v>
      </c>
      <c r="F79" s="17" t="n">
        <v>2460</v>
      </c>
      <c r="G79" s="17" t="n">
        <v>2460</v>
      </c>
      <c r="H79" s="17" t="n">
        <v>2460</v>
      </c>
      <c r="I79" s="17" t="n">
        <v>2460</v>
      </c>
      <c r="J79" s="17" t="n">
        <v>2460</v>
      </c>
      <c r="K79" s="17" t="n">
        <v>2460</v>
      </c>
      <c r="L79" s="17" t="n">
        <v>2460</v>
      </c>
      <c r="M79" s="17" t="n">
        <v>2460</v>
      </c>
      <c r="N79" s="17" t="n">
        <v>29668.44</v>
      </c>
      <c r="P79" s="15" t="n">
        <v>5</v>
      </c>
      <c r="Q79" s="14" t="inlineStr">
        <is>
          <t>Liv North Scottsdale</t>
        </is>
      </c>
      <c r="T79" s="16">
        <f>IF(5 = P79, B79 * -1, B79)</f>
        <v/>
      </c>
      <c r="U79" s="16">
        <f>IF(5 = P79, C79 * -1, C79)</f>
        <v/>
      </c>
      <c r="V79" s="16">
        <f>IF(5 = P79, D79 * -1, D79)</f>
        <v/>
      </c>
      <c r="W79" s="16">
        <f>IF(5 = P79, E79 * -1, E79)</f>
        <v/>
      </c>
      <c r="X79" s="16">
        <f>IF(5 = P79, F79 * -1, F79)</f>
        <v/>
      </c>
      <c r="Y79" s="16">
        <f>IF(5 = P79, G79 * -1, G79)</f>
        <v/>
      </c>
      <c r="Z79" s="16">
        <f>IF(5 = P79, H79 * -1, H79)</f>
        <v/>
      </c>
      <c r="AA79" s="16">
        <f>IF(5 = P79, I79 * -1, I79)</f>
        <v/>
      </c>
      <c r="AB79" s="16">
        <f>IF(5 = P79, J79 * -1, J79)</f>
        <v/>
      </c>
      <c r="AC79" s="16">
        <f>IF(5 = P79, K79 * -1, K79)</f>
        <v/>
      </c>
      <c r="AD79" s="16">
        <f>IF(5 = P79, L79 * -1, L79)</f>
        <v/>
      </c>
      <c r="AE79" s="16">
        <f>IF(5 = P79, M79 * -1, M79)</f>
        <v/>
      </c>
      <c r="AF79" s="16">
        <f>IF(5 = P79, N79 * -1, N79)</f>
        <v/>
      </c>
    </row>
    <row r="80">
      <c r="A80" s="22" t="inlineStr">
        <is>
          <t>Cable Expense</t>
        </is>
      </c>
      <c r="B80" s="17" t="n">
        <v>5637.51</v>
      </c>
      <c r="C80" s="17" t="n">
        <v>5780.88</v>
      </c>
      <c r="D80" s="17" t="n">
        <v>5780</v>
      </c>
      <c r="E80" s="17" t="n">
        <v>3835.14</v>
      </c>
      <c r="F80" s="17" t="n">
        <v>-906.92</v>
      </c>
      <c r="G80" s="17" t="n">
        <v>-1590.12</v>
      </c>
      <c r="H80" s="17" t="n">
        <v>0</v>
      </c>
      <c r="I80" s="17" t="n">
        <v>0</v>
      </c>
      <c r="J80" s="17" t="n">
        <v>0</v>
      </c>
      <c r="K80" s="17" t="n">
        <v>0</v>
      </c>
      <c r="L80" s="17" t="n">
        <v>0</v>
      </c>
      <c r="M80" s="17" t="n">
        <v>0</v>
      </c>
      <c r="N80" s="17" t="n">
        <v>18536.49</v>
      </c>
      <c r="P80" s="15" t="n">
        <v>5</v>
      </c>
      <c r="Q80" s="14" t="inlineStr">
        <is>
          <t>Liv North Scottsdale</t>
        </is>
      </c>
      <c r="T80" s="16">
        <f>IF(5 = P80, B80 * -1, B80)</f>
        <v/>
      </c>
      <c r="U80" s="16">
        <f>IF(5 = P80, C80 * -1, C80)</f>
        <v/>
      </c>
      <c r="V80" s="16">
        <f>IF(5 = P80, D80 * -1, D80)</f>
        <v/>
      </c>
      <c r="W80" s="16">
        <f>IF(5 = P80, E80 * -1, E80)</f>
        <v/>
      </c>
      <c r="X80" s="16">
        <f>IF(5 = P80, F80 * -1, F80)</f>
        <v/>
      </c>
      <c r="Y80" s="16">
        <f>IF(5 = P80, G80 * -1, G80)</f>
        <v/>
      </c>
      <c r="Z80" s="16">
        <f>IF(5 = P80, H80 * -1, H80)</f>
        <v/>
      </c>
      <c r="AA80" s="16">
        <f>IF(5 = P80, I80 * -1, I80)</f>
        <v/>
      </c>
      <c r="AB80" s="16">
        <f>IF(5 = P80, J80 * -1, J80)</f>
        <v/>
      </c>
      <c r="AC80" s="16">
        <f>IF(5 = P80, K80 * -1, K80)</f>
        <v/>
      </c>
      <c r="AD80" s="16">
        <f>IF(5 = P80, L80 * -1, L80)</f>
        <v/>
      </c>
      <c r="AE80" s="16">
        <f>IF(5 = P80, M80 * -1, M80)</f>
        <v/>
      </c>
      <c r="AF80" s="16">
        <f>IF(5 = P80, N80 * -1, N80)</f>
        <v/>
      </c>
    </row>
    <row r="81">
      <c r="A81" s="22" t="inlineStr">
        <is>
          <t>Internet expense</t>
        </is>
      </c>
      <c r="B81" s="17" t="n">
        <v>6068.97</v>
      </c>
      <c r="C81" s="17" t="n">
        <v>6068.97</v>
      </c>
      <c r="D81" s="17" t="n">
        <v>6068.97</v>
      </c>
      <c r="E81" s="17" t="n">
        <v>6068.97</v>
      </c>
      <c r="F81" s="17" t="n">
        <v>6068.97</v>
      </c>
      <c r="G81" s="17" t="n">
        <v>6068.97</v>
      </c>
      <c r="H81" s="17" t="n">
        <v>6068.97</v>
      </c>
      <c r="I81" s="17" t="n">
        <v>6068.97</v>
      </c>
      <c r="J81" s="17" t="n">
        <v>6068.97</v>
      </c>
      <c r="K81" s="17" t="n">
        <v>6068.97</v>
      </c>
      <c r="L81" s="17" t="n">
        <v>6068.97</v>
      </c>
      <c r="M81" s="17" t="n">
        <v>6068.97</v>
      </c>
      <c r="N81" s="17" t="n">
        <v>72827.64</v>
      </c>
      <c r="P81" s="15" t="n">
        <v>5</v>
      </c>
      <c r="Q81" s="14" t="inlineStr">
        <is>
          <t>Liv North Scottsdale</t>
        </is>
      </c>
      <c r="T81" s="16">
        <f>IF(5 = P81, B81 * -1, B81)</f>
        <v/>
      </c>
      <c r="U81" s="16">
        <f>IF(5 = P81, C81 * -1, C81)</f>
        <v/>
      </c>
      <c r="V81" s="16">
        <f>IF(5 = P81, D81 * -1, D81)</f>
        <v/>
      </c>
      <c r="W81" s="16">
        <f>IF(5 = P81, E81 * -1, E81)</f>
        <v/>
      </c>
      <c r="X81" s="16">
        <f>IF(5 = P81, F81 * -1, F81)</f>
        <v/>
      </c>
      <c r="Y81" s="16">
        <f>IF(5 = P81, G81 * -1, G81)</f>
        <v/>
      </c>
      <c r="Z81" s="16">
        <f>IF(5 = P81, H81 * -1, H81)</f>
        <v/>
      </c>
      <c r="AA81" s="16">
        <f>IF(5 = P81, I81 * -1, I81)</f>
        <v/>
      </c>
      <c r="AB81" s="16">
        <f>IF(5 = P81, J81 * -1, J81)</f>
        <v/>
      </c>
      <c r="AC81" s="16">
        <f>IF(5 = P81, K81 * -1, K81)</f>
        <v/>
      </c>
      <c r="AD81" s="16">
        <f>IF(5 = P81, L81 * -1, L81)</f>
        <v/>
      </c>
      <c r="AE81" s="16">
        <f>IF(5 = P81, M81 * -1, M81)</f>
        <v/>
      </c>
      <c r="AF81" s="16">
        <f>IF(5 = P81, N81 * -1, N81)</f>
        <v/>
      </c>
    </row>
    <row r="82">
      <c r="A82" s="12" t="inlineStr">
        <is>
          <t>Total Apartment Utilities</t>
        </is>
      </c>
      <c r="B82" s="11">
        <f>IF(5 = P82, T82 * -1, T82)</f>
        <v/>
      </c>
      <c r="C82" s="11">
        <f>IF(5 = P82, U82 * -1, U82)</f>
        <v/>
      </c>
      <c r="D82" s="11">
        <f>IF(5 = P82, V82 * -1, V82)</f>
        <v/>
      </c>
      <c r="E82" s="11">
        <f>IF(5 = P82, W82 * -1, W82)</f>
        <v/>
      </c>
      <c r="F82" s="11">
        <f>IF(5 = P82, X82 * -1, X82)</f>
        <v/>
      </c>
      <c r="G82" s="11">
        <f>IF(5 = P82, Y82 * -1, Y82)</f>
        <v/>
      </c>
      <c r="H82" s="11">
        <f>IF(5 = P82, Z82 * -1, Z82)</f>
        <v/>
      </c>
      <c r="I82" s="11">
        <f>IF(5 = P82, AA82 * -1, AA82)</f>
        <v/>
      </c>
      <c r="J82" s="11">
        <f>IF(5 = P82, AB82 * -1, AB82)</f>
        <v/>
      </c>
      <c r="K82" s="11">
        <f>IF(5 = P82, AC82 * -1, AC82)</f>
        <v/>
      </c>
      <c r="L82" s="11">
        <f>IF(5 = P82, AD82 * -1, AD82)</f>
        <v/>
      </c>
      <c r="M82" s="11">
        <f>IF(5 = P82, AE82 * -1, AE82)</f>
        <v/>
      </c>
      <c r="N82" s="11">
        <f>IF(5 = P82, AF82 * -1, AF82)</f>
        <v/>
      </c>
      <c r="P82" s="9" t="n">
        <v>5</v>
      </c>
      <c r="Q82" s="8">
        <f>Q81</f>
        <v/>
      </c>
      <c r="R82" s="8">
        <f>R81</f>
        <v/>
      </c>
      <c r="S82" s="9">
        <f>S81</f>
        <v/>
      </c>
      <c r="T82" s="10">
        <f>SUM(T71:T81)</f>
        <v/>
      </c>
      <c r="U82" s="10">
        <f>SUM(U71:U81)</f>
        <v/>
      </c>
      <c r="V82" s="10">
        <f>SUM(V71:V81)</f>
        <v/>
      </c>
      <c r="W82" s="10">
        <f>SUM(W71:W81)</f>
        <v/>
      </c>
      <c r="X82" s="10">
        <f>SUM(X71:X81)</f>
        <v/>
      </c>
      <c r="Y82" s="10">
        <f>SUM(Y71:Y81)</f>
        <v/>
      </c>
      <c r="Z82" s="10">
        <f>SUM(Z71:Z81)</f>
        <v/>
      </c>
      <c r="AA82" s="10">
        <f>SUM(AA71:AA81)</f>
        <v/>
      </c>
      <c r="AB82" s="10">
        <f>SUM(AB71:AB81)</f>
        <v/>
      </c>
      <c r="AC82" s="10">
        <f>SUM(AC71:AC81)</f>
        <v/>
      </c>
      <c r="AD82" s="10">
        <f>SUM(AD71:AD81)</f>
        <v/>
      </c>
      <c r="AE82" s="10">
        <f>SUM(AE71:AE81)</f>
        <v/>
      </c>
      <c r="AF82" s="10">
        <f>SUM(AF71:AF81)</f>
        <v/>
      </c>
    </row>
    <row r="84">
      <c r="A84" s="20" t="inlineStr">
        <is>
          <t>Utilities - Office/Clubhouse</t>
        </is>
      </c>
    </row>
    <row r="85">
      <c r="A85" s="22" t="inlineStr">
        <is>
          <t>Office/Club - Cable</t>
        </is>
      </c>
      <c r="B85" s="17" t="n">
        <v>0</v>
      </c>
      <c r="C85" s="17" t="n">
        <v>0</v>
      </c>
      <c r="D85" s="17" t="n">
        <v>0</v>
      </c>
      <c r="E85" s="17" t="n">
        <v>0</v>
      </c>
      <c r="F85" s="17" t="n">
        <v>0</v>
      </c>
      <c r="G85" s="17" t="n">
        <v>199.98</v>
      </c>
      <c r="H85" s="17" t="n">
        <v>0</v>
      </c>
      <c r="I85" s="17" t="n">
        <v>0</v>
      </c>
      <c r="J85" s="17" t="n">
        <v>0</v>
      </c>
      <c r="K85" s="17" t="n">
        <v>0</v>
      </c>
      <c r="L85" s="17" t="n">
        <v>0</v>
      </c>
      <c r="M85" s="17" t="n">
        <v>0</v>
      </c>
      <c r="N85" s="17" t="n">
        <v>199.98</v>
      </c>
      <c r="P85" s="15" t="n">
        <v>5</v>
      </c>
      <c r="Q85" s="14" t="inlineStr">
        <is>
          <t>Liv North Scottsdale</t>
        </is>
      </c>
      <c r="T85" s="16">
        <f>IF(5 = P85, B85 * -1, B85)</f>
        <v/>
      </c>
      <c r="U85" s="16">
        <f>IF(5 = P85, C85 * -1, C85)</f>
        <v/>
      </c>
      <c r="V85" s="16">
        <f>IF(5 = P85, D85 * -1, D85)</f>
        <v/>
      </c>
      <c r="W85" s="16">
        <f>IF(5 = P85, E85 * -1, E85)</f>
        <v/>
      </c>
      <c r="X85" s="16">
        <f>IF(5 = P85, F85 * -1, F85)</f>
        <v/>
      </c>
      <c r="Y85" s="16">
        <f>IF(5 = P85, G85 * -1, G85)</f>
        <v/>
      </c>
      <c r="Z85" s="16">
        <f>IF(5 = P85, H85 * -1, H85)</f>
        <v/>
      </c>
      <c r="AA85" s="16">
        <f>IF(5 = P85, I85 * -1, I85)</f>
        <v/>
      </c>
      <c r="AB85" s="16">
        <f>IF(5 = P85, J85 * -1, J85)</f>
        <v/>
      </c>
      <c r="AC85" s="16">
        <f>IF(5 = P85, K85 * -1, K85)</f>
        <v/>
      </c>
      <c r="AD85" s="16">
        <f>IF(5 = P85, L85 * -1, L85)</f>
        <v/>
      </c>
      <c r="AE85" s="16">
        <f>IF(5 = P85, M85 * -1, M85)</f>
        <v/>
      </c>
      <c r="AF85" s="16">
        <f>IF(5 = P85, N85 * -1, N85)</f>
        <v/>
      </c>
    </row>
    <row r="86">
      <c r="A86" s="22" t="inlineStr">
        <is>
          <t>Office/Clubhouse - Internet</t>
        </is>
      </c>
      <c r="B86" s="17" t="n">
        <v>228.73</v>
      </c>
      <c r="C86" s="17" t="n">
        <v>228.73</v>
      </c>
      <c r="D86" s="17" t="n">
        <v>228.73</v>
      </c>
      <c r="E86" s="17" t="n">
        <v>228.73</v>
      </c>
      <c r="F86" s="17" t="n">
        <v>228.73</v>
      </c>
      <c r="G86" s="17" t="n">
        <v>228.73</v>
      </c>
      <c r="H86" s="17" t="n">
        <v>228.73</v>
      </c>
      <c r="I86" s="17" t="n">
        <v>328.72</v>
      </c>
      <c r="J86" s="17" t="n">
        <v>327.73</v>
      </c>
      <c r="K86" s="17" t="n">
        <v>328.72</v>
      </c>
      <c r="L86" s="17" t="n">
        <v>312.89</v>
      </c>
      <c r="M86" s="17" t="n">
        <v>174.94</v>
      </c>
      <c r="N86" s="17" t="n">
        <v>3074.11</v>
      </c>
      <c r="P86" s="15" t="n">
        <v>5</v>
      </c>
      <c r="Q86" s="14" t="inlineStr">
        <is>
          <t>Liv North Scottsdale</t>
        </is>
      </c>
      <c r="T86" s="16">
        <f>IF(5 = P86, B86 * -1, B86)</f>
        <v/>
      </c>
      <c r="U86" s="16">
        <f>IF(5 = P86, C86 * -1, C86)</f>
        <v/>
      </c>
      <c r="V86" s="16">
        <f>IF(5 = P86, D86 * -1, D86)</f>
        <v/>
      </c>
      <c r="W86" s="16">
        <f>IF(5 = P86, E86 * -1, E86)</f>
        <v/>
      </c>
      <c r="X86" s="16">
        <f>IF(5 = P86, F86 * -1, F86)</f>
        <v/>
      </c>
      <c r="Y86" s="16">
        <f>IF(5 = P86, G86 * -1, G86)</f>
        <v/>
      </c>
      <c r="Z86" s="16">
        <f>IF(5 = P86, H86 * -1, H86)</f>
        <v/>
      </c>
      <c r="AA86" s="16">
        <f>IF(5 = P86, I86 * -1, I86)</f>
        <v/>
      </c>
      <c r="AB86" s="16">
        <f>IF(5 = P86, J86 * -1, J86)</f>
        <v/>
      </c>
      <c r="AC86" s="16">
        <f>IF(5 = P86, K86 * -1, K86)</f>
        <v/>
      </c>
      <c r="AD86" s="16">
        <f>IF(5 = P86, L86 * -1, L86)</f>
        <v/>
      </c>
      <c r="AE86" s="16">
        <f>IF(5 = P86, M86 * -1, M86)</f>
        <v/>
      </c>
      <c r="AF86" s="16">
        <f>IF(5 = P86, N86 * -1, N86)</f>
        <v/>
      </c>
    </row>
    <row r="87">
      <c r="A87" s="12" t="inlineStr">
        <is>
          <t>Total Office/Clubhouse Utilities</t>
        </is>
      </c>
      <c r="B87" s="11">
        <f>IF(5 = P87, T87 * -1, T87)</f>
        <v/>
      </c>
      <c r="C87" s="11">
        <f>IF(5 = P87, U87 * -1, U87)</f>
        <v/>
      </c>
      <c r="D87" s="11">
        <f>IF(5 = P87, V87 * -1, V87)</f>
        <v/>
      </c>
      <c r="E87" s="11">
        <f>IF(5 = P87, W87 * -1, W87)</f>
        <v/>
      </c>
      <c r="F87" s="11">
        <f>IF(5 = P87, X87 * -1, X87)</f>
        <v/>
      </c>
      <c r="G87" s="11">
        <f>IF(5 = P87, Y87 * -1, Y87)</f>
        <v/>
      </c>
      <c r="H87" s="11">
        <f>IF(5 = P87, Z87 * -1, Z87)</f>
        <v/>
      </c>
      <c r="I87" s="11">
        <f>IF(5 = P87, AA87 * -1, AA87)</f>
        <v/>
      </c>
      <c r="J87" s="11">
        <f>IF(5 = P87, AB87 * -1, AB87)</f>
        <v/>
      </c>
      <c r="K87" s="11">
        <f>IF(5 = P87, AC87 * -1, AC87)</f>
        <v/>
      </c>
      <c r="L87" s="11">
        <f>IF(5 = P87, AD87 * -1, AD87)</f>
        <v/>
      </c>
      <c r="M87" s="11">
        <f>IF(5 = P87, AE87 * -1, AE87)</f>
        <v/>
      </c>
      <c r="N87" s="11">
        <f>IF(5 = P87, AF87 * -1, AF87)</f>
        <v/>
      </c>
      <c r="P87" s="9" t="n">
        <v>5</v>
      </c>
      <c r="Q87" s="8">
        <f>Q86</f>
        <v/>
      </c>
      <c r="R87" s="8">
        <f>R86</f>
        <v/>
      </c>
      <c r="S87" s="9">
        <f>S86</f>
        <v/>
      </c>
      <c r="T87" s="10">
        <f>SUM(T85:T86)</f>
        <v/>
      </c>
      <c r="U87" s="10">
        <f>SUM(U85:U86)</f>
        <v/>
      </c>
      <c r="V87" s="10">
        <f>SUM(V85:V86)</f>
        <v/>
      </c>
      <c r="W87" s="10">
        <f>SUM(W85:W86)</f>
        <v/>
      </c>
      <c r="X87" s="10">
        <f>SUM(X85:X86)</f>
        <v/>
      </c>
      <c r="Y87" s="10">
        <f>SUM(Y85:Y86)</f>
        <v/>
      </c>
      <c r="Z87" s="10">
        <f>SUM(Z85:Z86)</f>
        <v/>
      </c>
      <c r="AA87" s="10">
        <f>SUM(AA85:AA86)</f>
        <v/>
      </c>
      <c r="AB87" s="10">
        <f>SUM(AB85:AB86)</f>
        <v/>
      </c>
      <c r="AC87" s="10">
        <f>SUM(AC85:AC86)</f>
        <v/>
      </c>
      <c r="AD87" s="10">
        <f>SUM(AD85:AD86)</f>
        <v/>
      </c>
      <c r="AE87" s="10">
        <f>SUM(AE85:AE86)</f>
        <v/>
      </c>
      <c r="AF87" s="10">
        <f>SUM(AF85:AF86)</f>
        <v/>
      </c>
    </row>
    <row r="89">
      <c r="A89" s="12" t="inlineStr">
        <is>
          <t>Total Utilities</t>
        </is>
      </c>
      <c r="B89" s="11">
        <f>IF(5 = P89, T89 * -1, T89)</f>
        <v/>
      </c>
      <c r="C89" s="11">
        <f>IF(5 = P89, U89 * -1, U89)</f>
        <v/>
      </c>
      <c r="D89" s="11">
        <f>IF(5 = P89, V89 * -1, V89)</f>
        <v/>
      </c>
      <c r="E89" s="11">
        <f>IF(5 = P89, W89 * -1, W89)</f>
        <v/>
      </c>
      <c r="F89" s="11">
        <f>IF(5 = P89, X89 * -1, X89)</f>
        <v/>
      </c>
      <c r="G89" s="11">
        <f>IF(5 = P89, Y89 * -1, Y89)</f>
        <v/>
      </c>
      <c r="H89" s="11">
        <f>IF(5 = P89, Z89 * -1, Z89)</f>
        <v/>
      </c>
      <c r="I89" s="11">
        <f>IF(5 = P89, AA89 * -1, AA89)</f>
        <v/>
      </c>
      <c r="J89" s="11">
        <f>IF(5 = P89, AB89 * -1, AB89)</f>
        <v/>
      </c>
      <c r="K89" s="11">
        <f>IF(5 = P89, AC89 * -1, AC89)</f>
        <v/>
      </c>
      <c r="L89" s="11">
        <f>IF(5 = P89, AD89 * -1, AD89)</f>
        <v/>
      </c>
      <c r="M89" s="11">
        <f>IF(5 = P89, AE89 * -1, AE89)</f>
        <v/>
      </c>
      <c r="N89" s="11">
        <f>IF(5 = P89, AF89 * -1, AF89)</f>
        <v/>
      </c>
      <c r="P89" s="9" t="n">
        <v>5</v>
      </c>
      <c r="Q89" s="8">
        <f>Q86</f>
        <v/>
      </c>
      <c r="R89" s="8">
        <f>R86</f>
        <v/>
      </c>
      <c r="S89" s="9">
        <f>S86</f>
        <v/>
      </c>
      <c r="T89" s="10">
        <f>SUM(T71:T81)+SUM(T85:T86)</f>
        <v/>
      </c>
      <c r="U89" s="10">
        <f>SUM(U71:U81)+SUM(U85:U86)</f>
        <v/>
      </c>
      <c r="V89" s="10">
        <f>SUM(V71:V81)+SUM(V85:V86)</f>
        <v/>
      </c>
      <c r="W89" s="10">
        <f>SUM(W71:W81)+SUM(W85:W86)</f>
        <v/>
      </c>
      <c r="X89" s="10">
        <f>SUM(X71:X81)+SUM(X85:X86)</f>
        <v/>
      </c>
      <c r="Y89" s="10">
        <f>SUM(Y71:Y81)+SUM(Y85:Y86)</f>
        <v/>
      </c>
      <c r="Z89" s="10">
        <f>SUM(Z71:Z81)+SUM(Z85:Z86)</f>
        <v/>
      </c>
      <c r="AA89" s="10">
        <f>SUM(AA71:AA81)+SUM(AA85:AA86)</f>
        <v/>
      </c>
      <c r="AB89" s="10">
        <f>SUM(AB71:AB81)+SUM(AB85:AB86)</f>
        <v/>
      </c>
      <c r="AC89" s="10">
        <f>SUM(AC71:AC81)+SUM(AC85:AC86)</f>
        <v/>
      </c>
      <c r="AD89" s="10">
        <f>SUM(AD71:AD81)+SUM(AD85:AD86)</f>
        <v/>
      </c>
      <c r="AE89" s="10">
        <f>SUM(AE71:AE81)+SUM(AE85:AE86)</f>
        <v/>
      </c>
      <c r="AF89" s="10">
        <f>SUM(AF71:AF81)+SUM(AF85:AF86)</f>
        <v/>
      </c>
    </row>
    <row r="91">
      <c r="A91" s="18" t="inlineStr">
        <is>
          <t>Administrative Expenses</t>
        </is>
      </c>
    </row>
    <row r="92">
      <c r="A92" s="20" t="inlineStr">
        <is>
          <t>Office/Leasing Payroll</t>
        </is>
      </c>
    </row>
    <row r="93">
      <c r="A93" s="22" t="inlineStr">
        <is>
          <t>Office Payroll Expense</t>
        </is>
      </c>
      <c r="B93" s="17" t="n">
        <v>16041.33</v>
      </c>
      <c r="C93" s="17" t="n">
        <v>13438.14</v>
      </c>
      <c r="D93" s="17" t="n">
        <v>15005.24</v>
      </c>
      <c r="E93" s="17" t="n">
        <v>17013.16</v>
      </c>
      <c r="F93" s="17" t="n">
        <v>15813.43</v>
      </c>
      <c r="G93" s="17" t="n">
        <v>15289.16</v>
      </c>
      <c r="H93" s="17" t="n">
        <v>16209.63</v>
      </c>
      <c r="I93" s="17" t="n">
        <v>16013.96</v>
      </c>
      <c r="J93" s="17" t="n">
        <v>16174.41</v>
      </c>
      <c r="K93" s="17" t="n">
        <v>16143.07</v>
      </c>
      <c r="L93" s="17" t="n">
        <v>15533.03</v>
      </c>
      <c r="M93" s="17" t="n">
        <v>16235.53</v>
      </c>
      <c r="N93" s="17" t="n">
        <v>188910.09</v>
      </c>
      <c r="P93" s="15" t="n">
        <v>5</v>
      </c>
      <c r="Q93" s="14" t="inlineStr">
        <is>
          <t>Liv North Scottsdale</t>
        </is>
      </c>
      <c r="T93" s="16">
        <f>IF(5 = P93, B93 * -1, B93)</f>
        <v/>
      </c>
      <c r="U93" s="16">
        <f>IF(5 = P93, C93 * -1, C93)</f>
        <v/>
      </c>
      <c r="V93" s="16">
        <f>IF(5 = P93, D93 * -1, D93)</f>
        <v/>
      </c>
      <c r="W93" s="16">
        <f>IF(5 = P93, E93 * -1, E93)</f>
        <v/>
      </c>
      <c r="X93" s="16">
        <f>IF(5 = P93, F93 * -1, F93)</f>
        <v/>
      </c>
      <c r="Y93" s="16">
        <f>IF(5 = P93, G93 * -1, G93)</f>
        <v/>
      </c>
      <c r="Z93" s="16">
        <f>IF(5 = P93, H93 * -1, H93)</f>
        <v/>
      </c>
      <c r="AA93" s="16">
        <f>IF(5 = P93, I93 * -1, I93)</f>
        <v/>
      </c>
      <c r="AB93" s="16">
        <f>IF(5 = P93, J93 * -1, J93)</f>
        <v/>
      </c>
      <c r="AC93" s="16">
        <f>IF(5 = P93, K93 * -1, K93)</f>
        <v/>
      </c>
      <c r="AD93" s="16">
        <f>IF(5 = P93, L93 * -1, L93)</f>
        <v/>
      </c>
      <c r="AE93" s="16">
        <f>IF(5 = P93, M93 * -1, M93)</f>
        <v/>
      </c>
      <c r="AF93" s="16">
        <f>IF(5 = P93, N93 * -1, N93)</f>
        <v/>
      </c>
    </row>
    <row r="94">
      <c r="A94" s="22" t="inlineStr">
        <is>
          <t>Office Payroll - Overtime</t>
        </is>
      </c>
      <c r="B94" s="17" t="n">
        <v>451.93</v>
      </c>
      <c r="C94" s="17" t="n">
        <v>308.41</v>
      </c>
      <c r="D94" s="17" t="n">
        <v>189.31</v>
      </c>
      <c r="E94" s="17" t="n">
        <v>94.64</v>
      </c>
      <c r="F94" s="17" t="n">
        <v>302.53</v>
      </c>
      <c r="G94" s="17" t="n">
        <v>122.25</v>
      </c>
      <c r="H94" s="17" t="n">
        <v>15.42</v>
      </c>
      <c r="I94" s="17" t="n">
        <v>349.5</v>
      </c>
      <c r="J94" s="17" t="n">
        <v>0</v>
      </c>
      <c r="K94" s="17" t="n">
        <v>39</v>
      </c>
      <c r="L94" s="17" t="n">
        <v>290.62</v>
      </c>
      <c r="M94" s="17" t="n">
        <v>0</v>
      </c>
      <c r="N94" s="17" t="n">
        <v>2163.61</v>
      </c>
      <c r="P94" s="15" t="n">
        <v>5</v>
      </c>
      <c r="Q94" s="14" t="inlineStr">
        <is>
          <t>Liv North Scottsdale</t>
        </is>
      </c>
      <c r="T94" s="16">
        <f>IF(5 = P94, B94 * -1, B94)</f>
        <v/>
      </c>
      <c r="U94" s="16">
        <f>IF(5 = P94, C94 * -1, C94)</f>
        <v/>
      </c>
      <c r="V94" s="16">
        <f>IF(5 = P94, D94 * -1, D94)</f>
        <v/>
      </c>
      <c r="W94" s="16">
        <f>IF(5 = P94, E94 * -1, E94)</f>
        <v/>
      </c>
      <c r="X94" s="16">
        <f>IF(5 = P94, F94 * -1, F94)</f>
        <v/>
      </c>
      <c r="Y94" s="16">
        <f>IF(5 = P94, G94 * -1, G94)</f>
        <v/>
      </c>
      <c r="Z94" s="16">
        <f>IF(5 = P94, H94 * -1, H94)</f>
        <v/>
      </c>
      <c r="AA94" s="16">
        <f>IF(5 = P94, I94 * -1, I94)</f>
        <v/>
      </c>
      <c r="AB94" s="16">
        <f>IF(5 = P94, J94 * -1, J94)</f>
        <v/>
      </c>
      <c r="AC94" s="16">
        <f>IF(5 = P94, K94 * -1, K94)</f>
        <v/>
      </c>
      <c r="AD94" s="16">
        <f>IF(5 = P94, L94 * -1, L94)</f>
        <v/>
      </c>
      <c r="AE94" s="16">
        <f>IF(5 = P94, M94 * -1, M94)</f>
        <v/>
      </c>
      <c r="AF94" s="16">
        <f>IF(5 = P94, N94 * -1, N94)</f>
        <v/>
      </c>
    </row>
    <row r="95">
      <c r="A95" s="22" t="inlineStr">
        <is>
          <t>Office Payroll - Bonuses</t>
        </is>
      </c>
      <c r="B95" s="17" t="n">
        <v>5751.96</v>
      </c>
      <c r="C95" s="17" t="n">
        <v>6285.39</v>
      </c>
      <c r="D95" s="17" t="n">
        <v>4028.53</v>
      </c>
      <c r="E95" s="17" t="n">
        <v>2574.25</v>
      </c>
      <c r="F95" s="17" t="n">
        <v>4696.05</v>
      </c>
      <c r="G95" s="17" t="n">
        <v>2966.46</v>
      </c>
      <c r="H95" s="17" t="n">
        <v>5547.4</v>
      </c>
      <c r="I95" s="17" t="n">
        <v>5464.35</v>
      </c>
      <c r="J95" s="17" t="n">
        <v>3449.59</v>
      </c>
      <c r="K95" s="17" t="n">
        <v>5616.89</v>
      </c>
      <c r="L95" s="17" t="n">
        <v>5495.64</v>
      </c>
      <c r="M95" s="17" t="n">
        <v>4485.5</v>
      </c>
      <c r="N95" s="17" t="n">
        <v>56362.01</v>
      </c>
      <c r="P95" s="15" t="n">
        <v>5</v>
      </c>
      <c r="Q95" s="14" t="inlineStr">
        <is>
          <t>Liv North Scottsdale</t>
        </is>
      </c>
      <c r="T95" s="16">
        <f>IF(5 = P95, B95 * -1, B95)</f>
        <v/>
      </c>
      <c r="U95" s="16">
        <f>IF(5 = P95, C95 * -1, C95)</f>
        <v/>
      </c>
      <c r="V95" s="16">
        <f>IF(5 = P95, D95 * -1, D95)</f>
        <v/>
      </c>
      <c r="W95" s="16">
        <f>IF(5 = P95, E95 * -1, E95)</f>
        <v/>
      </c>
      <c r="X95" s="16">
        <f>IF(5 = P95, F95 * -1, F95)</f>
        <v/>
      </c>
      <c r="Y95" s="16">
        <f>IF(5 = P95, G95 * -1, G95)</f>
        <v/>
      </c>
      <c r="Z95" s="16">
        <f>IF(5 = P95, H95 * -1, H95)</f>
        <v/>
      </c>
      <c r="AA95" s="16">
        <f>IF(5 = P95, I95 * -1, I95)</f>
        <v/>
      </c>
      <c r="AB95" s="16">
        <f>IF(5 = P95, J95 * -1, J95)</f>
        <v/>
      </c>
      <c r="AC95" s="16">
        <f>IF(5 = P95, K95 * -1, K95)</f>
        <v/>
      </c>
      <c r="AD95" s="16">
        <f>IF(5 = P95, L95 * -1, L95)</f>
        <v/>
      </c>
      <c r="AE95" s="16">
        <f>IF(5 = P95, M95 * -1, M95)</f>
        <v/>
      </c>
      <c r="AF95" s="16">
        <f>IF(5 = P95, N95 * -1, N95)</f>
        <v/>
      </c>
    </row>
    <row r="96">
      <c r="A96" s="22" t="inlineStr">
        <is>
          <t>Office - Payroll Taxes</t>
        </is>
      </c>
      <c r="B96" s="17" t="n">
        <v>1615.79</v>
      </c>
      <c r="C96" s="17" t="n">
        <v>1782.96</v>
      </c>
      <c r="D96" s="17" t="n">
        <v>1510.61</v>
      </c>
      <c r="E96" s="17" t="n">
        <v>1513.34</v>
      </c>
      <c r="F96" s="17" t="n">
        <v>1549.1</v>
      </c>
      <c r="G96" s="17" t="n">
        <v>1395.44</v>
      </c>
      <c r="H96" s="17" t="n">
        <v>1650.11</v>
      </c>
      <c r="I96" s="17" t="n">
        <v>1656.9</v>
      </c>
      <c r="J96" s="17" t="n">
        <v>1513.86</v>
      </c>
      <c r="K96" s="17" t="n">
        <v>1595.5</v>
      </c>
      <c r="L96" s="17" t="n">
        <v>1591.6</v>
      </c>
      <c r="M96" s="17" t="n">
        <v>1587.31</v>
      </c>
      <c r="N96" s="17" t="n">
        <v>18962.52</v>
      </c>
      <c r="P96" s="15" t="n">
        <v>5</v>
      </c>
      <c r="Q96" s="14" t="inlineStr">
        <is>
          <t>Liv North Scottsdale</t>
        </is>
      </c>
      <c r="T96" s="16">
        <f>IF(5 = P96, B96 * -1, B96)</f>
        <v/>
      </c>
      <c r="U96" s="16">
        <f>IF(5 = P96, C96 * -1, C96)</f>
        <v/>
      </c>
      <c r="V96" s="16">
        <f>IF(5 = P96, D96 * -1, D96)</f>
        <v/>
      </c>
      <c r="W96" s="16">
        <f>IF(5 = P96, E96 * -1, E96)</f>
        <v/>
      </c>
      <c r="X96" s="16">
        <f>IF(5 = P96, F96 * -1, F96)</f>
        <v/>
      </c>
      <c r="Y96" s="16">
        <f>IF(5 = P96, G96 * -1, G96)</f>
        <v/>
      </c>
      <c r="Z96" s="16">
        <f>IF(5 = P96, H96 * -1, H96)</f>
        <v/>
      </c>
      <c r="AA96" s="16">
        <f>IF(5 = P96, I96 * -1, I96)</f>
        <v/>
      </c>
      <c r="AB96" s="16">
        <f>IF(5 = P96, J96 * -1, J96)</f>
        <v/>
      </c>
      <c r="AC96" s="16">
        <f>IF(5 = P96, K96 * -1, K96)</f>
        <v/>
      </c>
      <c r="AD96" s="16">
        <f>IF(5 = P96, L96 * -1, L96)</f>
        <v/>
      </c>
      <c r="AE96" s="16">
        <f>IF(5 = P96, M96 * -1, M96)</f>
        <v/>
      </c>
      <c r="AF96" s="16">
        <f>IF(5 = P96, N96 * -1, N96)</f>
        <v/>
      </c>
    </row>
    <row r="97">
      <c r="A97" s="22" t="inlineStr">
        <is>
          <t>Office-Health/Life Insurance</t>
        </is>
      </c>
      <c r="B97" s="17" t="n">
        <v>875.78</v>
      </c>
      <c r="C97" s="17" t="n">
        <v>875.78</v>
      </c>
      <c r="D97" s="17" t="n">
        <v>875.78</v>
      </c>
      <c r="E97" s="17" t="n">
        <v>880.84</v>
      </c>
      <c r="F97" s="17" t="n">
        <v>900.02</v>
      </c>
      <c r="G97" s="17" t="n">
        <v>900.02</v>
      </c>
      <c r="H97" s="17" t="n">
        <v>900.02</v>
      </c>
      <c r="I97" s="17" t="n">
        <v>900.02</v>
      </c>
      <c r="J97" s="17" t="n">
        <v>900.02</v>
      </c>
      <c r="K97" s="17" t="n">
        <v>1455.88</v>
      </c>
      <c r="L97" s="17" t="n">
        <v>1455.88</v>
      </c>
      <c r="M97" s="17" t="n">
        <v>1455.88</v>
      </c>
      <c r="N97" s="17" t="n">
        <v>12375.92</v>
      </c>
      <c r="P97" s="15" t="n">
        <v>5</v>
      </c>
      <c r="Q97" s="14" t="inlineStr">
        <is>
          <t>Liv North Scottsdale</t>
        </is>
      </c>
      <c r="T97" s="16">
        <f>IF(5 = P97, B97 * -1, B97)</f>
        <v/>
      </c>
      <c r="U97" s="16">
        <f>IF(5 = P97, C97 * -1, C97)</f>
        <v/>
      </c>
      <c r="V97" s="16">
        <f>IF(5 = P97, D97 * -1, D97)</f>
        <v/>
      </c>
      <c r="W97" s="16">
        <f>IF(5 = P97, E97 * -1, E97)</f>
        <v/>
      </c>
      <c r="X97" s="16">
        <f>IF(5 = P97, F97 * -1, F97)</f>
        <v/>
      </c>
      <c r="Y97" s="16">
        <f>IF(5 = P97, G97 * -1, G97)</f>
        <v/>
      </c>
      <c r="Z97" s="16">
        <f>IF(5 = P97, H97 * -1, H97)</f>
        <v/>
      </c>
      <c r="AA97" s="16">
        <f>IF(5 = P97, I97 * -1, I97)</f>
        <v/>
      </c>
      <c r="AB97" s="16">
        <f>IF(5 = P97, J97 * -1, J97)</f>
        <v/>
      </c>
      <c r="AC97" s="16">
        <f>IF(5 = P97, K97 * -1, K97)</f>
        <v/>
      </c>
      <c r="AD97" s="16">
        <f>IF(5 = P97, L97 * -1, L97)</f>
        <v/>
      </c>
      <c r="AE97" s="16">
        <f>IF(5 = P97, M97 * -1, M97)</f>
        <v/>
      </c>
      <c r="AF97" s="16">
        <f>IF(5 = P97, N97 * -1, N97)</f>
        <v/>
      </c>
    </row>
    <row r="98">
      <c r="A98" s="22" t="inlineStr">
        <is>
          <t>Office- 401(k) ER Match</t>
        </is>
      </c>
      <c r="B98" s="17" t="n">
        <v>512.39</v>
      </c>
      <c r="C98" s="17" t="n">
        <v>833.5</v>
      </c>
      <c r="D98" s="17" t="n">
        <v>543.53</v>
      </c>
      <c r="E98" s="17" t="n">
        <v>649.45</v>
      </c>
      <c r="F98" s="17" t="n">
        <v>658.3099999999999</v>
      </c>
      <c r="G98" s="17" t="n">
        <v>607.3</v>
      </c>
      <c r="H98" s="17" t="n">
        <v>705.4400000000001</v>
      </c>
      <c r="I98" s="17" t="n">
        <v>849.92</v>
      </c>
      <c r="J98" s="17" t="n">
        <v>620.67</v>
      </c>
      <c r="K98" s="17" t="n">
        <v>729.0700000000001</v>
      </c>
      <c r="L98" s="17" t="n">
        <v>298.27</v>
      </c>
      <c r="M98" s="17" t="n">
        <v>387.9</v>
      </c>
      <c r="N98" s="17" t="n">
        <v>7395.75</v>
      </c>
      <c r="P98" s="15" t="n">
        <v>5</v>
      </c>
      <c r="Q98" s="14" t="inlineStr">
        <is>
          <t>Liv North Scottsdale</t>
        </is>
      </c>
      <c r="T98" s="16">
        <f>IF(5 = P98, B98 * -1, B98)</f>
        <v/>
      </c>
      <c r="U98" s="16">
        <f>IF(5 = P98, C98 * -1, C98)</f>
        <v/>
      </c>
      <c r="V98" s="16">
        <f>IF(5 = P98, D98 * -1, D98)</f>
        <v/>
      </c>
      <c r="W98" s="16">
        <f>IF(5 = P98, E98 * -1, E98)</f>
        <v/>
      </c>
      <c r="X98" s="16">
        <f>IF(5 = P98, F98 * -1, F98)</f>
        <v/>
      </c>
      <c r="Y98" s="16">
        <f>IF(5 = P98, G98 * -1, G98)</f>
        <v/>
      </c>
      <c r="Z98" s="16">
        <f>IF(5 = P98, H98 * -1, H98)</f>
        <v/>
      </c>
      <c r="AA98" s="16">
        <f>IF(5 = P98, I98 * -1, I98)</f>
        <v/>
      </c>
      <c r="AB98" s="16">
        <f>IF(5 = P98, J98 * -1, J98)</f>
        <v/>
      </c>
      <c r="AC98" s="16">
        <f>IF(5 = P98, K98 * -1, K98)</f>
        <v/>
      </c>
      <c r="AD98" s="16">
        <f>IF(5 = P98, L98 * -1, L98)</f>
        <v/>
      </c>
      <c r="AE98" s="16">
        <f>IF(5 = P98, M98 * -1, M98)</f>
        <v/>
      </c>
      <c r="AF98" s="16">
        <f>IF(5 = P98, N98 * -1, N98)</f>
        <v/>
      </c>
    </row>
    <row r="99">
      <c r="A99" s="22" t="inlineStr">
        <is>
          <t>Office- Work Comp</t>
        </is>
      </c>
      <c r="B99" s="17" t="n">
        <v>164.07</v>
      </c>
      <c r="C99" s="17" t="n">
        <v>147.45</v>
      </c>
      <c r="D99" s="17" t="n">
        <v>141.53</v>
      </c>
      <c r="E99" s="17" t="n">
        <v>144.11</v>
      </c>
      <c r="F99" s="17" t="n">
        <v>153.18</v>
      </c>
      <c r="G99" s="17" t="n">
        <v>133.84</v>
      </c>
      <c r="H99" s="17" t="n">
        <v>159.06</v>
      </c>
      <c r="I99" s="17" t="n">
        <v>159.49</v>
      </c>
      <c r="J99" s="17" t="n">
        <v>143.26</v>
      </c>
      <c r="K99" s="17" t="n">
        <v>159</v>
      </c>
      <c r="L99" s="17" t="n">
        <v>156.19</v>
      </c>
      <c r="M99" s="17" t="n">
        <v>155.09</v>
      </c>
      <c r="N99" s="17" t="n">
        <v>1816.27</v>
      </c>
      <c r="P99" s="15" t="n">
        <v>5</v>
      </c>
      <c r="Q99" s="14" t="inlineStr">
        <is>
          <t>Liv North Scottsdale</t>
        </is>
      </c>
      <c r="T99" s="16">
        <f>IF(5 = P99, B99 * -1, B99)</f>
        <v/>
      </c>
      <c r="U99" s="16">
        <f>IF(5 = P99, C99 * -1, C99)</f>
        <v/>
      </c>
      <c r="V99" s="16">
        <f>IF(5 = P99, D99 * -1, D99)</f>
        <v/>
      </c>
      <c r="W99" s="16">
        <f>IF(5 = P99, E99 * -1, E99)</f>
        <v/>
      </c>
      <c r="X99" s="16">
        <f>IF(5 = P99, F99 * -1, F99)</f>
        <v/>
      </c>
      <c r="Y99" s="16">
        <f>IF(5 = P99, G99 * -1, G99)</f>
        <v/>
      </c>
      <c r="Z99" s="16">
        <f>IF(5 = P99, H99 * -1, H99)</f>
        <v/>
      </c>
      <c r="AA99" s="16">
        <f>IF(5 = P99, I99 * -1, I99)</f>
        <v/>
      </c>
      <c r="AB99" s="16">
        <f>IF(5 = P99, J99 * -1, J99)</f>
        <v/>
      </c>
      <c r="AC99" s="16">
        <f>IF(5 = P99, K99 * -1, K99)</f>
        <v/>
      </c>
      <c r="AD99" s="16">
        <f>IF(5 = P99, L99 * -1, L99)</f>
        <v/>
      </c>
      <c r="AE99" s="16">
        <f>IF(5 = P99, M99 * -1, M99)</f>
        <v/>
      </c>
      <c r="AF99" s="16">
        <f>IF(5 = P99, N99 * -1, N99)</f>
        <v/>
      </c>
    </row>
    <row r="100">
      <c r="A100" s="22" t="inlineStr">
        <is>
          <t>Office- Payroll Proc Fees</t>
        </is>
      </c>
      <c r="B100" s="17" t="n">
        <v>75</v>
      </c>
      <c r="C100" s="17" t="n">
        <v>103.75</v>
      </c>
      <c r="D100" s="17" t="n">
        <v>103.75</v>
      </c>
      <c r="E100" s="17" t="n">
        <v>123.75</v>
      </c>
      <c r="F100" s="17" t="n">
        <v>91</v>
      </c>
      <c r="G100" s="17" t="n">
        <v>91</v>
      </c>
      <c r="H100" s="17" t="n">
        <v>91</v>
      </c>
      <c r="I100" s="17" t="n">
        <v>113.75</v>
      </c>
      <c r="J100" s="17" t="n">
        <v>113.75</v>
      </c>
      <c r="K100" s="17" t="n">
        <v>113.75</v>
      </c>
      <c r="L100" s="17" t="n">
        <v>113.75</v>
      </c>
      <c r="M100" s="17" t="n">
        <v>113.75</v>
      </c>
      <c r="N100" s="17" t="n">
        <v>1248</v>
      </c>
      <c r="P100" s="15" t="n">
        <v>5</v>
      </c>
      <c r="Q100" s="14" t="inlineStr">
        <is>
          <t>Liv North Scottsdale</t>
        </is>
      </c>
      <c r="T100" s="16">
        <f>IF(5 = P100, B100 * -1, B100)</f>
        <v/>
      </c>
      <c r="U100" s="16">
        <f>IF(5 = P100, C100 * -1, C100)</f>
        <v/>
      </c>
      <c r="V100" s="16">
        <f>IF(5 = P100, D100 * -1, D100)</f>
        <v/>
      </c>
      <c r="W100" s="16">
        <f>IF(5 = P100, E100 * -1, E100)</f>
        <v/>
      </c>
      <c r="X100" s="16">
        <f>IF(5 = P100, F100 * -1, F100)</f>
        <v/>
      </c>
      <c r="Y100" s="16">
        <f>IF(5 = P100, G100 * -1, G100)</f>
        <v/>
      </c>
      <c r="Z100" s="16">
        <f>IF(5 = P100, H100 * -1, H100)</f>
        <v/>
      </c>
      <c r="AA100" s="16">
        <f>IF(5 = P100, I100 * -1, I100)</f>
        <v/>
      </c>
      <c r="AB100" s="16">
        <f>IF(5 = P100, J100 * -1, J100)</f>
        <v/>
      </c>
      <c r="AC100" s="16">
        <f>IF(5 = P100, K100 * -1, K100)</f>
        <v/>
      </c>
      <c r="AD100" s="16">
        <f>IF(5 = P100, L100 * -1, L100)</f>
        <v/>
      </c>
      <c r="AE100" s="16">
        <f>IF(5 = P100, M100 * -1, M100)</f>
        <v/>
      </c>
      <c r="AF100" s="16">
        <f>IF(5 = P100, N100 * -1, N100)</f>
        <v/>
      </c>
    </row>
    <row r="101">
      <c r="A101" s="22" t="inlineStr">
        <is>
          <t>Office Staffing Reims-To/From</t>
        </is>
      </c>
      <c r="B101" s="17" t="n">
        <v>0</v>
      </c>
      <c r="C101" s="17" t="n">
        <v>0</v>
      </c>
      <c r="D101" s="17" t="n">
        <v>0</v>
      </c>
      <c r="E101" s="17" t="n">
        <v>0</v>
      </c>
      <c r="F101" s="17" t="n">
        <v>420</v>
      </c>
      <c r="G101" s="17" t="n">
        <v>59.92</v>
      </c>
      <c r="H101" s="17" t="n">
        <v>397.5</v>
      </c>
      <c r="I101" s="17" t="n">
        <v>190</v>
      </c>
      <c r="J101" s="17" t="n">
        <v>0</v>
      </c>
      <c r="K101" s="17" t="n">
        <v>0</v>
      </c>
      <c r="L101" s="17" t="n">
        <v>0</v>
      </c>
      <c r="M101" s="17" t="n">
        <v>0</v>
      </c>
      <c r="N101" s="17" t="n">
        <v>1067.42</v>
      </c>
      <c r="P101" s="15" t="n">
        <v>5</v>
      </c>
      <c r="Q101" s="14" t="inlineStr">
        <is>
          <t>Liv North Scottsdale</t>
        </is>
      </c>
      <c r="T101" s="16">
        <f>IF(5 = P101, B101 * -1, B101)</f>
        <v/>
      </c>
      <c r="U101" s="16">
        <f>IF(5 = P101, C101 * -1, C101)</f>
        <v/>
      </c>
      <c r="V101" s="16">
        <f>IF(5 = P101, D101 * -1, D101)</f>
        <v/>
      </c>
      <c r="W101" s="16">
        <f>IF(5 = P101, E101 * -1, E101)</f>
        <v/>
      </c>
      <c r="X101" s="16">
        <f>IF(5 = P101, F101 * -1, F101)</f>
        <v/>
      </c>
      <c r="Y101" s="16">
        <f>IF(5 = P101, G101 * -1, G101)</f>
        <v/>
      </c>
      <c r="Z101" s="16">
        <f>IF(5 = P101, H101 * -1, H101)</f>
        <v/>
      </c>
      <c r="AA101" s="16">
        <f>IF(5 = P101, I101 * -1, I101)</f>
        <v/>
      </c>
      <c r="AB101" s="16">
        <f>IF(5 = P101, J101 * -1, J101)</f>
        <v/>
      </c>
      <c r="AC101" s="16">
        <f>IF(5 = P101, K101 * -1, K101)</f>
        <v/>
      </c>
      <c r="AD101" s="16">
        <f>IF(5 = P101, L101 * -1, L101)</f>
        <v/>
      </c>
      <c r="AE101" s="16">
        <f>IF(5 = P101, M101 * -1, M101)</f>
        <v/>
      </c>
      <c r="AF101" s="16">
        <f>IF(5 = P101, N101 * -1, N101)</f>
        <v/>
      </c>
    </row>
    <row r="102">
      <c r="A102" s="12" t="inlineStr">
        <is>
          <t>Total Office Payroll</t>
        </is>
      </c>
      <c r="B102" s="11">
        <f>IF(5 = P102, T102 * -1, T102)</f>
        <v/>
      </c>
      <c r="C102" s="11">
        <f>IF(5 = P102, U102 * -1, U102)</f>
        <v/>
      </c>
      <c r="D102" s="11">
        <f>IF(5 = P102, V102 * -1, V102)</f>
        <v/>
      </c>
      <c r="E102" s="11">
        <f>IF(5 = P102, W102 * -1, W102)</f>
        <v/>
      </c>
      <c r="F102" s="11">
        <f>IF(5 = P102, X102 * -1, X102)</f>
        <v/>
      </c>
      <c r="G102" s="11">
        <f>IF(5 = P102, Y102 * -1, Y102)</f>
        <v/>
      </c>
      <c r="H102" s="11">
        <f>IF(5 = P102, Z102 * -1, Z102)</f>
        <v/>
      </c>
      <c r="I102" s="11">
        <f>IF(5 = P102, AA102 * -1, AA102)</f>
        <v/>
      </c>
      <c r="J102" s="11">
        <f>IF(5 = P102, AB102 * -1, AB102)</f>
        <v/>
      </c>
      <c r="K102" s="11">
        <f>IF(5 = P102, AC102 * -1, AC102)</f>
        <v/>
      </c>
      <c r="L102" s="11">
        <f>IF(5 = P102, AD102 * -1, AD102)</f>
        <v/>
      </c>
      <c r="M102" s="11">
        <f>IF(5 = P102, AE102 * -1, AE102)</f>
        <v/>
      </c>
      <c r="N102" s="11">
        <f>IF(5 = P102, AF102 * -1, AF102)</f>
        <v/>
      </c>
      <c r="P102" s="9" t="n">
        <v>5</v>
      </c>
      <c r="Q102" s="8">
        <f>Q101</f>
        <v/>
      </c>
      <c r="R102" s="8">
        <f>R101</f>
        <v/>
      </c>
      <c r="S102" s="9">
        <f>S101</f>
        <v/>
      </c>
      <c r="T102" s="10">
        <f>SUM(T93:T101)</f>
        <v/>
      </c>
      <c r="U102" s="10">
        <f>SUM(U93:U101)</f>
        <v/>
      </c>
      <c r="V102" s="10">
        <f>SUM(V93:V101)</f>
        <v/>
      </c>
      <c r="W102" s="10">
        <f>SUM(W93:W101)</f>
        <v/>
      </c>
      <c r="X102" s="10">
        <f>SUM(X93:X101)</f>
        <v/>
      </c>
      <c r="Y102" s="10">
        <f>SUM(Y93:Y101)</f>
        <v/>
      </c>
      <c r="Z102" s="10">
        <f>SUM(Z93:Z101)</f>
        <v/>
      </c>
      <c r="AA102" s="10">
        <f>SUM(AA93:AA101)</f>
        <v/>
      </c>
      <c r="AB102" s="10">
        <f>SUM(AB93:AB101)</f>
        <v/>
      </c>
      <c r="AC102" s="10">
        <f>SUM(AC93:AC101)</f>
        <v/>
      </c>
      <c r="AD102" s="10">
        <f>SUM(AD93:AD101)</f>
        <v/>
      </c>
      <c r="AE102" s="10">
        <f>SUM(AE93:AE101)</f>
        <v/>
      </c>
      <c r="AF102" s="10">
        <f>SUM(AF93:AF101)</f>
        <v/>
      </c>
    </row>
    <row r="104">
      <c r="A104" s="20" t="inlineStr">
        <is>
          <t>Office Expenses</t>
        </is>
      </c>
    </row>
    <row r="105">
      <c r="A105" s="22" t="inlineStr">
        <is>
          <t>Mileage Reimbursements</t>
        </is>
      </c>
      <c r="B105" s="17" t="n">
        <v>0</v>
      </c>
      <c r="C105" s="17" t="n">
        <v>0</v>
      </c>
      <c r="D105" s="17" t="n">
        <v>0</v>
      </c>
      <c r="E105" s="17" t="n">
        <v>0</v>
      </c>
      <c r="F105" s="17" t="n">
        <v>0</v>
      </c>
      <c r="G105" s="17" t="n">
        <v>0</v>
      </c>
      <c r="H105" s="17" t="n">
        <v>0</v>
      </c>
      <c r="I105" s="17" t="n">
        <v>0</v>
      </c>
      <c r="J105" s="17" t="n">
        <v>0</v>
      </c>
      <c r="K105" s="17" t="n">
        <v>0</v>
      </c>
      <c r="L105" s="17" t="n">
        <v>7.93</v>
      </c>
      <c r="M105" s="17" t="n">
        <v>230.81</v>
      </c>
      <c r="N105" s="17" t="n">
        <v>238.74</v>
      </c>
      <c r="P105" s="15" t="n">
        <v>5</v>
      </c>
      <c r="Q105" s="14" t="inlineStr">
        <is>
          <t>Liv North Scottsdale</t>
        </is>
      </c>
      <c r="T105" s="16">
        <f>IF(5 = P105, B105 * -1, B105)</f>
        <v/>
      </c>
      <c r="U105" s="16">
        <f>IF(5 = P105, C105 * -1, C105)</f>
        <v/>
      </c>
      <c r="V105" s="16">
        <f>IF(5 = P105, D105 * -1, D105)</f>
        <v/>
      </c>
      <c r="W105" s="16">
        <f>IF(5 = P105, E105 * -1, E105)</f>
        <v/>
      </c>
      <c r="X105" s="16">
        <f>IF(5 = P105, F105 * -1, F105)</f>
        <v/>
      </c>
      <c r="Y105" s="16">
        <f>IF(5 = P105, G105 * -1, G105)</f>
        <v/>
      </c>
      <c r="Z105" s="16">
        <f>IF(5 = P105, H105 * -1, H105)</f>
        <v/>
      </c>
      <c r="AA105" s="16">
        <f>IF(5 = P105, I105 * -1, I105)</f>
        <v/>
      </c>
      <c r="AB105" s="16">
        <f>IF(5 = P105, J105 * -1, J105)</f>
        <v/>
      </c>
      <c r="AC105" s="16">
        <f>IF(5 = P105, K105 * -1, K105)</f>
        <v/>
      </c>
      <c r="AD105" s="16">
        <f>IF(5 = P105, L105 * -1, L105)</f>
        <v/>
      </c>
      <c r="AE105" s="16">
        <f>IF(5 = P105, M105 * -1, M105)</f>
        <v/>
      </c>
      <c r="AF105" s="16">
        <f>IF(5 = P105, N105 * -1, N105)</f>
        <v/>
      </c>
    </row>
    <row r="106">
      <c r="A106" s="22" t="inlineStr">
        <is>
          <t>Education Expense</t>
        </is>
      </c>
      <c r="B106" s="17" t="n">
        <v>272</v>
      </c>
      <c r="C106" s="17" t="n">
        <v>163.44</v>
      </c>
      <c r="D106" s="17" t="n">
        <v>132</v>
      </c>
      <c r="E106" s="17" t="n">
        <v>570.6900000000001</v>
      </c>
      <c r="F106" s="17" t="n">
        <v>132</v>
      </c>
      <c r="G106" s="17" t="n">
        <v>132</v>
      </c>
      <c r="H106" s="17" t="n">
        <v>437.6</v>
      </c>
      <c r="I106" s="17" t="n">
        <v>170</v>
      </c>
      <c r="J106" s="17" t="n">
        <v>342</v>
      </c>
      <c r="K106" s="17" t="n">
        <v>132</v>
      </c>
      <c r="L106" s="17" t="n">
        <v>242.71</v>
      </c>
      <c r="M106" s="17" t="n">
        <v>160.32</v>
      </c>
      <c r="N106" s="17" t="n">
        <v>2886.76</v>
      </c>
      <c r="P106" s="15" t="n">
        <v>5</v>
      </c>
      <c r="Q106" s="14" t="inlineStr">
        <is>
          <t>Liv North Scottsdale</t>
        </is>
      </c>
      <c r="T106" s="16">
        <f>IF(5 = P106, B106 * -1, B106)</f>
        <v/>
      </c>
      <c r="U106" s="16">
        <f>IF(5 = P106, C106 * -1, C106)</f>
        <v/>
      </c>
      <c r="V106" s="16">
        <f>IF(5 = P106, D106 * -1, D106)</f>
        <v/>
      </c>
      <c r="W106" s="16">
        <f>IF(5 = P106, E106 * -1, E106)</f>
        <v/>
      </c>
      <c r="X106" s="16">
        <f>IF(5 = P106, F106 * -1, F106)</f>
        <v/>
      </c>
      <c r="Y106" s="16">
        <f>IF(5 = P106, G106 * -1, G106)</f>
        <v/>
      </c>
      <c r="Z106" s="16">
        <f>IF(5 = P106, H106 * -1, H106)</f>
        <v/>
      </c>
      <c r="AA106" s="16">
        <f>IF(5 = P106, I106 * -1, I106)</f>
        <v/>
      </c>
      <c r="AB106" s="16">
        <f>IF(5 = P106, J106 * -1, J106)</f>
        <v/>
      </c>
      <c r="AC106" s="16">
        <f>IF(5 = P106, K106 * -1, K106)</f>
        <v/>
      </c>
      <c r="AD106" s="16">
        <f>IF(5 = P106, L106 * -1, L106)</f>
        <v/>
      </c>
      <c r="AE106" s="16">
        <f>IF(5 = P106, M106 * -1, M106)</f>
        <v/>
      </c>
      <c r="AF106" s="16">
        <f>IF(5 = P106, N106 * -1, N106)</f>
        <v/>
      </c>
    </row>
    <row r="107">
      <c r="A107" s="22" t="inlineStr">
        <is>
          <t>Travel &amp; Lodging</t>
        </is>
      </c>
      <c r="B107" s="17" t="n">
        <v>0</v>
      </c>
      <c r="C107" s="17" t="n">
        <v>0</v>
      </c>
      <c r="D107" s="17" t="n">
        <v>0</v>
      </c>
      <c r="E107" s="17" t="n">
        <v>0</v>
      </c>
      <c r="F107" s="17" t="n">
        <v>0</v>
      </c>
      <c r="G107" s="17" t="n">
        <v>0</v>
      </c>
      <c r="H107" s="17" t="n">
        <v>0</v>
      </c>
      <c r="I107" s="17" t="n">
        <v>0</v>
      </c>
      <c r="J107" s="17" t="n">
        <v>943.37</v>
      </c>
      <c r="K107" s="17" t="n">
        <v>58.86</v>
      </c>
      <c r="L107" s="17" t="n">
        <v>510.97</v>
      </c>
      <c r="M107" s="17" t="n">
        <v>0</v>
      </c>
      <c r="N107" s="17" t="n">
        <v>1513.2</v>
      </c>
      <c r="P107" s="15" t="n">
        <v>5</v>
      </c>
      <c r="Q107" s="14" t="inlineStr">
        <is>
          <t>Liv North Scottsdale</t>
        </is>
      </c>
      <c r="T107" s="16">
        <f>IF(5 = P107, B107 * -1, B107)</f>
        <v/>
      </c>
      <c r="U107" s="16">
        <f>IF(5 = P107, C107 * -1, C107)</f>
        <v/>
      </c>
      <c r="V107" s="16">
        <f>IF(5 = P107, D107 * -1, D107)</f>
        <v/>
      </c>
      <c r="W107" s="16">
        <f>IF(5 = P107, E107 * -1, E107)</f>
        <v/>
      </c>
      <c r="X107" s="16">
        <f>IF(5 = P107, F107 * -1, F107)</f>
        <v/>
      </c>
      <c r="Y107" s="16">
        <f>IF(5 = P107, G107 * -1, G107)</f>
        <v/>
      </c>
      <c r="Z107" s="16">
        <f>IF(5 = P107, H107 * -1, H107)</f>
        <v/>
      </c>
      <c r="AA107" s="16">
        <f>IF(5 = P107, I107 * -1, I107)</f>
        <v/>
      </c>
      <c r="AB107" s="16">
        <f>IF(5 = P107, J107 * -1, J107)</f>
        <v/>
      </c>
      <c r="AC107" s="16">
        <f>IF(5 = P107, K107 * -1, K107)</f>
        <v/>
      </c>
      <c r="AD107" s="16">
        <f>IF(5 = P107, L107 * -1, L107)</f>
        <v/>
      </c>
      <c r="AE107" s="16">
        <f>IF(5 = P107, M107 * -1, M107)</f>
        <v/>
      </c>
      <c r="AF107" s="16">
        <f>IF(5 = P107, N107 * -1, N107)</f>
        <v/>
      </c>
    </row>
    <row r="108">
      <c r="A108" s="22" t="inlineStr">
        <is>
          <t>Telephone Expense</t>
        </is>
      </c>
      <c r="B108" s="17" t="n">
        <v>993.17</v>
      </c>
      <c r="C108" s="17" t="n">
        <v>999.09</v>
      </c>
      <c r="D108" s="17" t="n">
        <v>1005.62</v>
      </c>
      <c r="E108" s="17" t="n">
        <v>1005.62</v>
      </c>
      <c r="F108" s="17" t="n">
        <v>1007.66</v>
      </c>
      <c r="G108" s="17" t="n">
        <v>1009.74</v>
      </c>
      <c r="H108" s="17" t="n">
        <v>1009.74</v>
      </c>
      <c r="I108" s="17" t="n">
        <v>1001.3</v>
      </c>
      <c r="J108" s="17" t="n">
        <v>998.42</v>
      </c>
      <c r="K108" s="17" t="n">
        <v>998.42</v>
      </c>
      <c r="L108" s="17" t="n">
        <v>992.62</v>
      </c>
      <c r="M108" s="17" t="n">
        <v>999.64</v>
      </c>
      <c r="N108" s="17" t="n">
        <v>12021.04</v>
      </c>
      <c r="P108" s="15" t="n">
        <v>5</v>
      </c>
      <c r="Q108" s="14" t="inlineStr">
        <is>
          <t>Liv North Scottsdale</t>
        </is>
      </c>
      <c r="T108" s="16">
        <f>IF(5 = P108, B108 * -1, B108)</f>
        <v/>
      </c>
      <c r="U108" s="16">
        <f>IF(5 = P108, C108 * -1, C108)</f>
        <v/>
      </c>
      <c r="V108" s="16">
        <f>IF(5 = P108, D108 * -1, D108)</f>
        <v/>
      </c>
      <c r="W108" s="16">
        <f>IF(5 = P108, E108 * -1, E108)</f>
        <v/>
      </c>
      <c r="X108" s="16">
        <f>IF(5 = P108, F108 * -1, F108)</f>
        <v/>
      </c>
      <c r="Y108" s="16">
        <f>IF(5 = P108, G108 * -1, G108)</f>
        <v/>
      </c>
      <c r="Z108" s="16">
        <f>IF(5 = P108, H108 * -1, H108)</f>
        <v/>
      </c>
      <c r="AA108" s="16">
        <f>IF(5 = P108, I108 * -1, I108)</f>
        <v/>
      </c>
      <c r="AB108" s="16">
        <f>IF(5 = P108, J108 * -1, J108)</f>
        <v/>
      </c>
      <c r="AC108" s="16">
        <f>IF(5 = P108, K108 * -1, K108)</f>
        <v/>
      </c>
      <c r="AD108" s="16">
        <f>IF(5 = P108, L108 * -1, L108)</f>
        <v/>
      </c>
      <c r="AE108" s="16">
        <f>IF(5 = P108, M108 * -1, M108)</f>
        <v/>
      </c>
      <c r="AF108" s="16">
        <f>IF(5 = P108, N108 * -1, N108)</f>
        <v/>
      </c>
    </row>
    <row r="109">
      <c r="A109" s="22" t="inlineStr">
        <is>
          <t>Telephone - Cell Phone/Pager Usage</t>
        </is>
      </c>
      <c r="B109" s="17" t="n">
        <v>321.22</v>
      </c>
      <c r="C109" s="17" t="n">
        <v>321.64</v>
      </c>
      <c r="D109" s="17" t="n">
        <v>268.29</v>
      </c>
      <c r="E109" s="17" t="n">
        <v>268.29</v>
      </c>
      <c r="F109" s="17" t="n">
        <v>334.38</v>
      </c>
      <c r="G109" s="17" t="n">
        <v>268.38</v>
      </c>
      <c r="H109" s="17" t="n">
        <v>268.38</v>
      </c>
      <c r="I109" s="17" t="n">
        <v>215.75</v>
      </c>
      <c r="J109" s="17" t="n">
        <v>223.07</v>
      </c>
      <c r="K109" s="17" t="n">
        <v>236.21</v>
      </c>
      <c r="L109" s="17" t="n">
        <v>223.78</v>
      </c>
      <c r="M109" s="17" t="n">
        <v>223.78</v>
      </c>
      <c r="N109" s="17" t="n">
        <v>3173.17</v>
      </c>
      <c r="P109" s="15" t="n">
        <v>5</v>
      </c>
      <c r="Q109" s="14" t="inlineStr">
        <is>
          <t>Liv North Scottsdale</t>
        </is>
      </c>
      <c r="T109" s="16">
        <f>IF(5 = P109, B109 * -1, B109)</f>
        <v/>
      </c>
      <c r="U109" s="16">
        <f>IF(5 = P109, C109 * -1, C109)</f>
        <v/>
      </c>
      <c r="V109" s="16">
        <f>IF(5 = P109, D109 * -1, D109)</f>
        <v/>
      </c>
      <c r="W109" s="16">
        <f>IF(5 = P109, E109 * -1, E109)</f>
        <v/>
      </c>
      <c r="X109" s="16">
        <f>IF(5 = P109, F109 * -1, F109)</f>
        <v/>
      </c>
      <c r="Y109" s="16">
        <f>IF(5 = P109, G109 * -1, G109)</f>
        <v/>
      </c>
      <c r="Z109" s="16">
        <f>IF(5 = P109, H109 * -1, H109)</f>
        <v/>
      </c>
      <c r="AA109" s="16">
        <f>IF(5 = P109, I109 * -1, I109)</f>
        <v/>
      </c>
      <c r="AB109" s="16">
        <f>IF(5 = P109, J109 * -1, J109)</f>
        <v/>
      </c>
      <c r="AC109" s="16">
        <f>IF(5 = P109, K109 * -1, K109)</f>
        <v/>
      </c>
      <c r="AD109" s="16">
        <f>IF(5 = P109, L109 * -1, L109)</f>
        <v/>
      </c>
      <c r="AE109" s="16">
        <f>IF(5 = P109, M109 * -1, M109)</f>
        <v/>
      </c>
      <c r="AF109" s="16">
        <f>IF(5 = P109, N109 * -1, N109)</f>
        <v/>
      </c>
    </row>
    <row r="110">
      <c r="A110" s="22" t="inlineStr">
        <is>
          <t>Telephone- Equip/parts/repairs</t>
        </is>
      </c>
      <c r="B110" s="17" t="n">
        <v>702.75</v>
      </c>
      <c r="C110" s="17" t="n">
        <v>702.75</v>
      </c>
      <c r="D110" s="17" t="n">
        <v>-1405.5</v>
      </c>
      <c r="E110" s="17" t="n">
        <v>0</v>
      </c>
      <c r="F110" s="17" t="n">
        <v>129.55</v>
      </c>
      <c r="G110" s="17" t="n">
        <v>0</v>
      </c>
      <c r="H110" s="17" t="n">
        <v>0</v>
      </c>
      <c r="I110" s="17" t="n">
        <v>0</v>
      </c>
      <c r="J110" s="17" t="n">
        <v>25.28</v>
      </c>
      <c r="K110" s="17" t="n">
        <v>371</v>
      </c>
      <c r="L110" s="17" t="n">
        <v>0</v>
      </c>
      <c r="M110" s="17" t="n">
        <v>0</v>
      </c>
      <c r="N110" s="17" t="n">
        <v>525.83</v>
      </c>
      <c r="P110" s="15" t="n">
        <v>5</v>
      </c>
      <c r="Q110" s="14" t="inlineStr">
        <is>
          <t>Liv North Scottsdale</t>
        </is>
      </c>
      <c r="T110" s="16">
        <f>IF(5 = P110, B110 * -1, B110)</f>
        <v/>
      </c>
      <c r="U110" s="16">
        <f>IF(5 = P110, C110 * -1, C110)</f>
        <v/>
      </c>
      <c r="V110" s="16">
        <f>IF(5 = P110, D110 * -1, D110)</f>
        <v/>
      </c>
      <c r="W110" s="16">
        <f>IF(5 = P110, E110 * -1, E110)</f>
        <v/>
      </c>
      <c r="X110" s="16">
        <f>IF(5 = P110, F110 * -1, F110)</f>
        <v/>
      </c>
      <c r="Y110" s="16">
        <f>IF(5 = P110, G110 * -1, G110)</f>
        <v/>
      </c>
      <c r="Z110" s="16">
        <f>IF(5 = P110, H110 * -1, H110)</f>
        <v/>
      </c>
      <c r="AA110" s="16">
        <f>IF(5 = P110, I110 * -1, I110)</f>
        <v/>
      </c>
      <c r="AB110" s="16">
        <f>IF(5 = P110, J110 * -1, J110)</f>
        <v/>
      </c>
      <c r="AC110" s="16">
        <f>IF(5 = P110, K110 * -1, K110)</f>
        <v/>
      </c>
      <c r="AD110" s="16">
        <f>IF(5 = P110, L110 * -1, L110)</f>
        <v/>
      </c>
      <c r="AE110" s="16">
        <f>IF(5 = P110, M110 * -1, M110)</f>
        <v/>
      </c>
      <c r="AF110" s="16">
        <f>IF(5 = P110, N110 * -1, N110)</f>
        <v/>
      </c>
    </row>
    <row r="111">
      <c r="A111" s="22" t="inlineStr">
        <is>
          <t>Telephone-Security Lines</t>
        </is>
      </c>
      <c r="B111" s="17" t="n">
        <v>482.76</v>
      </c>
      <c r="C111" s="17" t="n">
        <v>482.36</v>
      </c>
      <c r="D111" s="17" t="n">
        <v>451.22</v>
      </c>
      <c r="E111" s="17" t="n">
        <v>586.13</v>
      </c>
      <c r="F111" s="17" t="n">
        <v>428.06</v>
      </c>
      <c r="G111" s="17" t="n">
        <v>488.68</v>
      </c>
      <c r="H111" s="17" t="n">
        <v>488.68</v>
      </c>
      <c r="I111" s="17" t="n">
        <v>483.97</v>
      </c>
      <c r="J111" s="17" t="n">
        <v>482.51</v>
      </c>
      <c r="K111" s="17" t="n">
        <v>482.51</v>
      </c>
      <c r="L111" s="17" t="n">
        <v>481.5</v>
      </c>
      <c r="M111" s="17" t="n">
        <v>487.16</v>
      </c>
      <c r="N111" s="17" t="n">
        <v>5825.54</v>
      </c>
      <c r="P111" s="15" t="n">
        <v>5</v>
      </c>
      <c r="Q111" s="14" t="inlineStr">
        <is>
          <t>Liv North Scottsdale</t>
        </is>
      </c>
      <c r="T111" s="16">
        <f>IF(5 = P111, B111 * -1, B111)</f>
        <v/>
      </c>
      <c r="U111" s="16">
        <f>IF(5 = P111, C111 * -1, C111)</f>
        <v/>
      </c>
      <c r="V111" s="16">
        <f>IF(5 = P111, D111 * -1, D111)</f>
        <v/>
      </c>
      <c r="W111" s="16">
        <f>IF(5 = P111, E111 * -1, E111)</f>
        <v/>
      </c>
      <c r="X111" s="16">
        <f>IF(5 = P111, F111 * -1, F111)</f>
        <v/>
      </c>
      <c r="Y111" s="16">
        <f>IF(5 = P111, G111 * -1, G111)</f>
        <v/>
      </c>
      <c r="Z111" s="16">
        <f>IF(5 = P111, H111 * -1, H111)</f>
        <v/>
      </c>
      <c r="AA111" s="16">
        <f>IF(5 = P111, I111 * -1, I111)</f>
        <v/>
      </c>
      <c r="AB111" s="16">
        <f>IF(5 = P111, J111 * -1, J111)</f>
        <v/>
      </c>
      <c r="AC111" s="16">
        <f>IF(5 = P111, K111 * -1, K111)</f>
        <v/>
      </c>
      <c r="AD111" s="16">
        <f>IF(5 = P111, L111 * -1, L111)</f>
        <v/>
      </c>
      <c r="AE111" s="16">
        <f>IF(5 = P111, M111 * -1, M111)</f>
        <v/>
      </c>
      <c r="AF111" s="16">
        <f>IF(5 = P111, N111 * -1, N111)</f>
        <v/>
      </c>
    </row>
    <row r="112">
      <c r="A112" s="22" t="inlineStr">
        <is>
          <t>Office Supplies</t>
        </is>
      </c>
      <c r="B112" s="17" t="n">
        <v>489.15</v>
      </c>
      <c r="C112" s="17" t="n">
        <v>88.45</v>
      </c>
      <c r="D112" s="17" t="n">
        <v>110.68</v>
      </c>
      <c r="E112" s="17" t="n">
        <v>117.75</v>
      </c>
      <c r="F112" s="17" t="n">
        <v>239.64</v>
      </c>
      <c r="G112" s="17" t="n">
        <v>93.84</v>
      </c>
      <c r="H112" s="17" t="n">
        <v>316.42</v>
      </c>
      <c r="I112" s="17" t="n">
        <v>292.31</v>
      </c>
      <c r="J112" s="17" t="n">
        <v>162.7</v>
      </c>
      <c r="K112" s="17" t="n">
        <v>448.62</v>
      </c>
      <c r="L112" s="17" t="n">
        <v>141.89</v>
      </c>
      <c r="M112" s="17" t="n">
        <v>315.45</v>
      </c>
      <c r="N112" s="17" t="n">
        <v>2816.9</v>
      </c>
      <c r="P112" s="15" t="n">
        <v>5</v>
      </c>
      <c r="Q112" s="14" t="inlineStr">
        <is>
          <t>Liv North Scottsdale</t>
        </is>
      </c>
      <c r="T112" s="16">
        <f>IF(5 = P112, B112 * -1, B112)</f>
        <v/>
      </c>
      <c r="U112" s="16">
        <f>IF(5 = P112, C112 * -1, C112)</f>
        <v/>
      </c>
      <c r="V112" s="16">
        <f>IF(5 = P112, D112 * -1, D112)</f>
        <v/>
      </c>
      <c r="W112" s="16">
        <f>IF(5 = P112, E112 * -1, E112)</f>
        <v/>
      </c>
      <c r="X112" s="16">
        <f>IF(5 = P112, F112 * -1, F112)</f>
        <v/>
      </c>
      <c r="Y112" s="16">
        <f>IF(5 = P112, G112 * -1, G112)</f>
        <v/>
      </c>
      <c r="Z112" s="16">
        <f>IF(5 = P112, H112 * -1, H112)</f>
        <v/>
      </c>
      <c r="AA112" s="16">
        <f>IF(5 = P112, I112 * -1, I112)</f>
        <v/>
      </c>
      <c r="AB112" s="16">
        <f>IF(5 = P112, J112 * -1, J112)</f>
        <v/>
      </c>
      <c r="AC112" s="16">
        <f>IF(5 = P112, K112 * -1, K112)</f>
        <v/>
      </c>
      <c r="AD112" s="16">
        <f>IF(5 = P112, L112 * -1, L112)</f>
        <v/>
      </c>
      <c r="AE112" s="16">
        <f>IF(5 = P112, M112 * -1, M112)</f>
        <v/>
      </c>
      <c r="AF112" s="16">
        <f>IF(5 = P112, N112 * -1, N112)</f>
        <v/>
      </c>
    </row>
    <row r="113">
      <c r="A113" s="22" t="inlineStr">
        <is>
          <t>Office- Copier Rental</t>
        </is>
      </c>
      <c r="B113" s="17" t="n">
        <v>3.44</v>
      </c>
      <c r="C113" s="17" t="n">
        <v>336.65</v>
      </c>
      <c r="D113" s="17" t="n">
        <v>325</v>
      </c>
      <c r="E113" s="17" t="n">
        <v>299.54</v>
      </c>
      <c r="F113" s="17" t="n">
        <v>325</v>
      </c>
      <c r="G113" s="17" t="n">
        <v>325</v>
      </c>
      <c r="H113" s="17" t="n">
        <v>276.03</v>
      </c>
      <c r="I113" s="17" t="n">
        <v>62.81</v>
      </c>
      <c r="J113" s="17" t="n">
        <v>332.95</v>
      </c>
      <c r="K113" s="17" t="n">
        <v>701.21</v>
      </c>
      <c r="L113" s="17" t="n">
        <v>304.87</v>
      </c>
      <c r="M113" s="17" t="n">
        <v>305</v>
      </c>
      <c r="N113" s="17" t="n">
        <v>3597.5</v>
      </c>
      <c r="P113" s="15" t="n">
        <v>5</v>
      </c>
      <c r="Q113" s="14" t="inlineStr">
        <is>
          <t>Liv North Scottsdale</t>
        </is>
      </c>
      <c r="T113" s="16">
        <f>IF(5 = P113, B113 * -1, B113)</f>
        <v/>
      </c>
      <c r="U113" s="16">
        <f>IF(5 = P113, C113 * -1, C113)</f>
        <v/>
      </c>
      <c r="V113" s="16">
        <f>IF(5 = P113, D113 * -1, D113)</f>
        <v/>
      </c>
      <c r="W113" s="16">
        <f>IF(5 = P113, E113 * -1, E113)</f>
        <v/>
      </c>
      <c r="X113" s="16">
        <f>IF(5 = P113, F113 * -1, F113)</f>
        <v/>
      </c>
      <c r="Y113" s="16">
        <f>IF(5 = P113, G113 * -1, G113)</f>
        <v/>
      </c>
      <c r="Z113" s="16">
        <f>IF(5 = P113, H113 * -1, H113)</f>
        <v/>
      </c>
      <c r="AA113" s="16">
        <f>IF(5 = P113, I113 * -1, I113)</f>
        <v/>
      </c>
      <c r="AB113" s="16">
        <f>IF(5 = P113, J113 * -1, J113)</f>
        <v/>
      </c>
      <c r="AC113" s="16">
        <f>IF(5 = P113, K113 * -1, K113)</f>
        <v/>
      </c>
      <c r="AD113" s="16">
        <f>IF(5 = P113, L113 * -1, L113)</f>
        <v/>
      </c>
      <c r="AE113" s="16">
        <f>IF(5 = P113, M113 * -1, M113)</f>
        <v/>
      </c>
      <c r="AF113" s="16">
        <f>IF(5 = P113, N113 * -1, N113)</f>
        <v/>
      </c>
    </row>
    <row r="114">
      <c r="A114" s="22" t="inlineStr">
        <is>
          <t>Postage</t>
        </is>
      </c>
      <c r="B114" s="17" t="n">
        <v>186</v>
      </c>
      <c r="C114" s="17" t="n">
        <v>132.94</v>
      </c>
      <c r="D114" s="17" t="n">
        <v>13.66</v>
      </c>
      <c r="E114" s="17" t="n">
        <v>12.33</v>
      </c>
      <c r="F114" s="17" t="n">
        <v>0</v>
      </c>
      <c r="G114" s="17" t="n">
        <v>0</v>
      </c>
      <c r="H114" s="17" t="n">
        <v>126.81</v>
      </c>
      <c r="I114" s="17" t="n">
        <v>373.84</v>
      </c>
      <c r="J114" s="17" t="n">
        <v>55.18</v>
      </c>
      <c r="K114" s="17" t="n">
        <v>51.07</v>
      </c>
      <c r="L114" s="17" t="n">
        <v>89.48999999999999</v>
      </c>
      <c r="M114" s="17" t="n">
        <v>0</v>
      </c>
      <c r="N114" s="17" t="n">
        <v>1041.32</v>
      </c>
      <c r="P114" s="15" t="n">
        <v>5</v>
      </c>
      <c r="Q114" s="14" t="inlineStr">
        <is>
          <t>Liv North Scottsdale</t>
        </is>
      </c>
      <c r="T114" s="16">
        <f>IF(5 = P114, B114 * -1, B114)</f>
        <v/>
      </c>
      <c r="U114" s="16">
        <f>IF(5 = P114, C114 * -1, C114)</f>
        <v/>
      </c>
      <c r="V114" s="16">
        <f>IF(5 = P114, D114 * -1, D114)</f>
        <v/>
      </c>
      <c r="W114" s="16">
        <f>IF(5 = P114, E114 * -1, E114)</f>
        <v/>
      </c>
      <c r="X114" s="16">
        <f>IF(5 = P114, F114 * -1, F114)</f>
        <v/>
      </c>
      <c r="Y114" s="16">
        <f>IF(5 = P114, G114 * -1, G114)</f>
        <v/>
      </c>
      <c r="Z114" s="16">
        <f>IF(5 = P114, H114 * -1, H114)</f>
        <v/>
      </c>
      <c r="AA114" s="16">
        <f>IF(5 = P114, I114 * -1, I114)</f>
        <v/>
      </c>
      <c r="AB114" s="16">
        <f>IF(5 = P114, J114 * -1, J114)</f>
        <v/>
      </c>
      <c r="AC114" s="16">
        <f>IF(5 = P114, K114 * -1, K114)</f>
        <v/>
      </c>
      <c r="AD114" s="16">
        <f>IF(5 = P114, L114 * -1, L114)</f>
        <v/>
      </c>
      <c r="AE114" s="16">
        <f>IF(5 = P114, M114 * -1, M114)</f>
        <v/>
      </c>
      <c r="AF114" s="16">
        <f>IF(5 = P114, N114 * -1, N114)</f>
        <v/>
      </c>
    </row>
    <row r="115">
      <c r="A115" s="22" t="inlineStr">
        <is>
          <t>IT - Support</t>
        </is>
      </c>
      <c r="B115" s="17" t="n">
        <v>1990.96</v>
      </c>
      <c r="C115" s="17" t="n">
        <v>2317.97</v>
      </c>
      <c r="D115" s="17" t="n">
        <v>433.97</v>
      </c>
      <c r="E115" s="17" t="n">
        <v>646.22</v>
      </c>
      <c r="F115" s="17" t="n">
        <v>1535.3</v>
      </c>
      <c r="G115" s="17" t="n">
        <v>596.25</v>
      </c>
      <c r="H115" s="17" t="n">
        <v>363.75</v>
      </c>
      <c r="I115" s="17" t="n">
        <v>845.55</v>
      </c>
      <c r="J115" s="17" t="n">
        <v>2422.5</v>
      </c>
      <c r="K115" s="17" t="n">
        <v>1159.67</v>
      </c>
      <c r="L115" s="17" t="n">
        <v>2212.29</v>
      </c>
      <c r="M115" s="17" t="n">
        <v>1564.57</v>
      </c>
      <c r="N115" s="17" t="n">
        <v>16089</v>
      </c>
      <c r="P115" s="15" t="n">
        <v>5</v>
      </c>
      <c r="Q115" s="14" t="inlineStr">
        <is>
          <t>Liv North Scottsdale</t>
        </is>
      </c>
      <c r="T115" s="16">
        <f>IF(5 = P115, B115 * -1, B115)</f>
        <v/>
      </c>
      <c r="U115" s="16">
        <f>IF(5 = P115, C115 * -1, C115)</f>
        <v/>
      </c>
      <c r="V115" s="16">
        <f>IF(5 = P115, D115 * -1, D115)</f>
        <v/>
      </c>
      <c r="W115" s="16">
        <f>IF(5 = P115, E115 * -1, E115)</f>
        <v/>
      </c>
      <c r="X115" s="16">
        <f>IF(5 = P115, F115 * -1, F115)</f>
        <v/>
      </c>
      <c r="Y115" s="16">
        <f>IF(5 = P115, G115 * -1, G115)</f>
        <v/>
      </c>
      <c r="Z115" s="16">
        <f>IF(5 = P115, H115 * -1, H115)</f>
        <v/>
      </c>
      <c r="AA115" s="16">
        <f>IF(5 = P115, I115 * -1, I115)</f>
        <v/>
      </c>
      <c r="AB115" s="16">
        <f>IF(5 = P115, J115 * -1, J115)</f>
        <v/>
      </c>
      <c r="AC115" s="16">
        <f>IF(5 = P115, K115 * -1, K115)</f>
        <v/>
      </c>
      <c r="AD115" s="16">
        <f>IF(5 = P115, L115 * -1, L115)</f>
        <v/>
      </c>
      <c r="AE115" s="16">
        <f>IF(5 = P115, M115 * -1, M115)</f>
        <v/>
      </c>
      <c r="AF115" s="16">
        <f>IF(5 = P115, N115 * -1, N115)</f>
        <v/>
      </c>
    </row>
    <row r="116">
      <c r="A116" s="22" t="inlineStr">
        <is>
          <t>IT Expense- Software/Service Contract</t>
        </is>
      </c>
      <c r="B116" s="17" t="n">
        <v>122.84</v>
      </c>
      <c r="C116" s="17" t="n">
        <v>122.84</v>
      </c>
      <c r="D116" s="17" t="n">
        <v>122.84</v>
      </c>
      <c r="E116" s="17" t="n">
        <v>122.84</v>
      </c>
      <c r="F116" s="17" t="n">
        <v>391</v>
      </c>
      <c r="G116" s="17" t="n">
        <v>142.33</v>
      </c>
      <c r="H116" s="17" t="n">
        <v>1744.34</v>
      </c>
      <c r="I116" s="17" t="n">
        <v>122.84</v>
      </c>
      <c r="J116" s="17" t="n">
        <v>122.84</v>
      </c>
      <c r="K116" s="17" t="n">
        <v>122.84</v>
      </c>
      <c r="L116" s="17" t="n">
        <v>122.84</v>
      </c>
      <c r="M116" s="17" t="n">
        <v>122.84</v>
      </c>
      <c r="N116" s="17" t="n">
        <v>3383.23</v>
      </c>
      <c r="P116" s="15" t="n">
        <v>5</v>
      </c>
      <c r="Q116" s="14" t="inlineStr">
        <is>
          <t>Liv North Scottsdale</t>
        </is>
      </c>
      <c r="T116" s="16">
        <f>IF(5 = P116, B116 * -1, B116)</f>
        <v/>
      </c>
      <c r="U116" s="16">
        <f>IF(5 = P116, C116 * -1, C116)</f>
        <v/>
      </c>
      <c r="V116" s="16">
        <f>IF(5 = P116, D116 * -1, D116)</f>
        <v/>
      </c>
      <c r="W116" s="16">
        <f>IF(5 = P116, E116 * -1, E116)</f>
        <v/>
      </c>
      <c r="X116" s="16">
        <f>IF(5 = P116, F116 * -1, F116)</f>
        <v/>
      </c>
      <c r="Y116" s="16">
        <f>IF(5 = P116, G116 * -1, G116)</f>
        <v/>
      </c>
      <c r="Z116" s="16">
        <f>IF(5 = P116, H116 * -1, H116)</f>
        <v/>
      </c>
      <c r="AA116" s="16">
        <f>IF(5 = P116, I116 * -1, I116)</f>
        <v/>
      </c>
      <c r="AB116" s="16">
        <f>IF(5 = P116, J116 * -1, J116)</f>
        <v/>
      </c>
      <c r="AC116" s="16">
        <f>IF(5 = P116, K116 * -1, K116)</f>
        <v/>
      </c>
      <c r="AD116" s="16">
        <f>IF(5 = P116, L116 * -1, L116)</f>
        <v/>
      </c>
      <c r="AE116" s="16">
        <f>IF(5 = P116, M116 * -1, M116)</f>
        <v/>
      </c>
      <c r="AF116" s="16">
        <f>IF(5 = P116, N116 * -1, N116)</f>
        <v/>
      </c>
    </row>
    <row r="117">
      <c r="A117" s="22" t="inlineStr">
        <is>
          <t>IT- Parts/ Small Equipment</t>
        </is>
      </c>
      <c r="B117" s="17" t="n">
        <v>708.3200000000001</v>
      </c>
      <c r="C117" s="17" t="n">
        <v>49.29</v>
      </c>
      <c r="D117" s="17" t="n">
        <v>0</v>
      </c>
      <c r="E117" s="17" t="n">
        <v>0</v>
      </c>
      <c r="F117" s="17" t="n">
        <v>1385.18</v>
      </c>
      <c r="G117" s="17" t="n">
        <v>0</v>
      </c>
      <c r="H117" s="17" t="n">
        <v>0</v>
      </c>
      <c r="I117" s="17" t="n">
        <v>0</v>
      </c>
      <c r="J117" s="17" t="n">
        <v>0</v>
      </c>
      <c r="K117" s="17" t="n">
        <v>-1285.26</v>
      </c>
      <c r="L117" s="17" t="n">
        <v>51.85</v>
      </c>
      <c r="M117" s="17" t="n">
        <v>199.93</v>
      </c>
      <c r="N117" s="17" t="n">
        <v>1109.31</v>
      </c>
      <c r="P117" s="15" t="n">
        <v>5</v>
      </c>
      <c r="Q117" s="14" t="inlineStr">
        <is>
          <t>Liv North Scottsdale</t>
        </is>
      </c>
      <c r="T117" s="16">
        <f>IF(5 = P117, B117 * -1, B117)</f>
        <v/>
      </c>
      <c r="U117" s="16">
        <f>IF(5 = P117, C117 * -1, C117)</f>
        <v/>
      </c>
      <c r="V117" s="16">
        <f>IF(5 = P117, D117 * -1, D117)</f>
        <v/>
      </c>
      <c r="W117" s="16">
        <f>IF(5 = P117, E117 * -1, E117)</f>
        <v/>
      </c>
      <c r="X117" s="16">
        <f>IF(5 = P117, F117 * -1, F117)</f>
        <v/>
      </c>
      <c r="Y117" s="16">
        <f>IF(5 = P117, G117 * -1, G117)</f>
        <v/>
      </c>
      <c r="Z117" s="16">
        <f>IF(5 = P117, H117 * -1, H117)</f>
        <v/>
      </c>
      <c r="AA117" s="16">
        <f>IF(5 = P117, I117 * -1, I117)</f>
        <v/>
      </c>
      <c r="AB117" s="16">
        <f>IF(5 = P117, J117 * -1, J117)</f>
        <v/>
      </c>
      <c r="AC117" s="16">
        <f>IF(5 = P117, K117 * -1, K117)</f>
        <v/>
      </c>
      <c r="AD117" s="16">
        <f>IF(5 = P117, L117 * -1, L117)</f>
        <v/>
      </c>
      <c r="AE117" s="16">
        <f>IF(5 = P117, M117 * -1, M117)</f>
        <v/>
      </c>
      <c r="AF117" s="16">
        <f>IF(5 = P117, N117 * -1, N117)</f>
        <v/>
      </c>
    </row>
    <row r="118">
      <c r="A118" s="22" t="inlineStr">
        <is>
          <t>Credit Report Fees</t>
        </is>
      </c>
      <c r="B118" s="17" t="n">
        <v>114.5</v>
      </c>
      <c r="C118" s="17" t="n">
        <v>101</v>
      </c>
      <c r="D118" s="17" t="n">
        <v>261</v>
      </c>
      <c r="E118" s="17" t="n">
        <v>131.5</v>
      </c>
      <c r="F118" s="17" t="n">
        <v>225</v>
      </c>
      <c r="G118" s="17" t="n">
        <v>288</v>
      </c>
      <c r="H118" s="17" t="n">
        <v>455</v>
      </c>
      <c r="I118" s="17" t="n">
        <v>363</v>
      </c>
      <c r="J118" s="17" t="n">
        <v>309</v>
      </c>
      <c r="K118" s="17" t="n">
        <v>113</v>
      </c>
      <c r="L118" s="17" t="n">
        <v>202</v>
      </c>
      <c r="M118" s="17" t="n">
        <v>200.5</v>
      </c>
      <c r="N118" s="17" t="n">
        <v>2763.5</v>
      </c>
      <c r="P118" s="15" t="n">
        <v>5</v>
      </c>
      <c r="Q118" s="14" t="inlineStr">
        <is>
          <t>Liv North Scottsdale</t>
        </is>
      </c>
      <c r="T118" s="16">
        <f>IF(5 = P118, B118 * -1, B118)</f>
        <v/>
      </c>
      <c r="U118" s="16">
        <f>IF(5 = P118, C118 * -1, C118)</f>
        <v/>
      </c>
      <c r="V118" s="16">
        <f>IF(5 = P118, D118 * -1, D118)</f>
        <v/>
      </c>
      <c r="W118" s="16">
        <f>IF(5 = P118, E118 * -1, E118)</f>
        <v/>
      </c>
      <c r="X118" s="16">
        <f>IF(5 = P118, F118 * -1, F118)</f>
        <v/>
      </c>
      <c r="Y118" s="16">
        <f>IF(5 = P118, G118 * -1, G118)</f>
        <v/>
      </c>
      <c r="Z118" s="16">
        <f>IF(5 = P118, H118 * -1, H118)</f>
        <v/>
      </c>
      <c r="AA118" s="16">
        <f>IF(5 = P118, I118 * -1, I118)</f>
        <v/>
      </c>
      <c r="AB118" s="16">
        <f>IF(5 = P118, J118 * -1, J118)</f>
        <v/>
      </c>
      <c r="AC118" s="16">
        <f>IF(5 = P118, K118 * -1, K118)</f>
        <v/>
      </c>
      <c r="AD118" s="16">
        <f>IF(5 = P118, L118 * -1, L118)</f>
        <v/>
      </c>
      <c r="AE118" s="16">
        <f>IF(5 = P118, M118 * -1, M118)</f>
        <v/>
      </c>
      <c r="AF118" s="16">
        <f>IF(5 = P118, N118 * -1, N118)</f>
        <v/>
      </c>
    </row>
    <row r="119">
      <c r="A119" s="22" t="inlineStr">
        <is>
          <t>Eviction Expense</t>
        </is>
      </c>
      <c r="B119" s="17" t="n">
        <v>163</v>
      </c>
      <c r="C119" s="17" t="n">
        <v>295</v>
      </c>
      <c r="D119" s="17" t="n">
        <v>248</v>
      </c>
      <c r="E119" s="17" t="n">
        <v>270</v>
      </c>
      <c r="F119" s="17" t="n">
        <v>252</v>
      </c>
      <c r="G119" s="17" t="n">
        <v>345</v>
      </c>
      <c r="H119" s="17" t="n">
        <v>94</v>
      </c>
      <c r="I119" s="17" t="n">
        <v>394</v>
      </c>
      <c r="J119" s="17" t="n">
        <v>408</v>
      </c>
      <c r="K119" s="17" t="n">
        <v>495</v>
      </c>
      <c r="L119" s="17" t="n">
        <v>26</v>
      </c>
      <c r="M119" s="17" t="n">
        <v>86</v>
      </c>
      <c r="N119" s="17" t="n">
        <v>3076</v>
      </c>
      <c r="P119" s="15" t="n">
        <v>5</v>
      </c>
      <c r="Q119" s="14" t="inlineStr">
        <is>
          <t>Liv North Scottsdale</t>
        </is>
      </c>
      <c r="T119" s="16">
        <f>IF(5 = P119, B119 * -1, B119)</f>
        <v/>
      </c>
      <c r="U119" s="16">
        <f>IF(5 = P119, C119 * -1, C119)</f>
        <v/>
      </c>
      <c r="V119" s="16">
        <f>IF(5 = P119, D119 * -1, D119)</f>
        <v/>
      </c>
      <c r="W119" s="16">
        <f>IF(5 = P119, E119 * -1, E119)</f>
        <v/>
      </c>
      <c r="X119" s="16">
        <f>IF(5 = P119, F119 * -1, F119)</f>
        <v/>
      </c>
      <c r="Y119" s="16">
        <f>IF(5 = P119, G119 * -1, G119)</f>
        <v/>
      </c>
      <c r="Z119" s="16">
        <f>IF(5 = P119, H119 * -1, H119)</f>
        <v/>
      </c>
      <c r="AA119" s="16">
        <f>IF(5 = P119, I119 * -1, I119)</f>
        <v/>
      </c>
      <c r="AB119" s="16">
        <f>IF(5 = P119, J119 * -1, J119)</f>
        <v/>
      </c>
      <c r="AC119" s="16">
        <f>IF(5 = P119, K119 * -1, K119)</f>
        <v/>
      </c>
      <c r="AD119" s="16">
        <f>IF(5 = P119, L119 * -1, L119)</f>
        <v/>
      </c>
      <c r="AE119" s="16">
        <f>IF(5 = P119, M119 * -1, M119)</f>
        <v/>
      </c>
      <c r="AF119" s="16">
        <f>IF(5 = P119, N119 * -1, N119)</f>
        <v/>
      </c>
    </row>
    <row r="120">
      <c r="A120" s="22" t="inlineStr">
        <is>
          <t>Legal Expense</t>
        </is>
      </c>
      <c r="B120" s="17" t="n">
        <v>0</v>
      </c>
      <c r="C120" s="17" t="n">
        <v>0</v>
      </c>
      <c r="D120" s="17" t="n">
        <v>25</v>
      </c>
      <c r="E120" s="17" t="n">
        <v>0</v>
      </c>
      <c r="F120" s="17" t="n">
        <v>0</v>
      </c>
      <c r="G120" s="17" t="n">
        <v>150</v>
      </c>
      <c r="H120" s="17" t="n">
        <v>0</v>
      </c>
      <c r="I120" s="17" t="n">
        <v>150</v>
      </c>
      <c r="J120" s="17" t="n">
        <v>0</v>
      </c>
      <c r="K120" s="17" t="n">
        <v>0</v>
      </c>
      <c r="L120" s="17" t="n">
        <v>175</v>
      </c>
      <c r="M120" s="17" t="n">
        <v>374</v>
      </c>
      <c r="N120" s="17" t="n">
        <v>874</v>
      </c>
      <c r="P120" s="15" t="n">
        <v>5</v>
      </c>
      <c r="Q120" s="14" t="inlineStr">
        <is>
          <t>Liv North Scottsdale</t>
        </is>
      </c>
      <c r="T120" s="16">
        <f>IF(5 = P120, B120 * -1, B120)</f>
        <v/>
      </c>
      <c r="U120" s="16">
        <f>IF(5 = P120, C120 * -1, C120)</f>
        <v/>
      </c>
      <c r="V120" s="16">
        <f>IF(5 = P120, D120 * -1, D120)</f>
        <v/>
      </c>
      <c r="W120" s="16">
        <f>IF(5 = P120, E120 * -1, E120)</f>
        <v/>
      </c>
      <c r="X120" s="16">
        <f>IF(5 = P120, F120 * -1, F120)</f>
        <v/>
      </c>
      <c r="Y120" s="16">
        <f>IF(5 = P120, G120 * -1, G120)</f>
        <v/>
      </c>
      <c r="Z120" s="16">
        <f>IF(5 = P120, H120 * -1, H120)</f>
        <v/>
      </c>
      <c r="AA120" s="16">
        <f>IF(5 = P120, I120 * -1, I120)</f>
        <v/>
      </c>
      <c r="AB120" s="16">
        <f>IF(5 = P120, J120 * -1, J120)</f>
        <v/>
      </c>
      <c r="AC120" s="16">
        <f>IF(5 = P120, K120 * -1, K120)</f>
        <v/>
      </c>
      <c r="AD120" s="16">
        <f>IF(5 = P120, L120 * -1, L120)</f>
        <v/>
      </c>
      <c r="AE120" s="16">
        <f>IF(5 = P120, M120 * -1, M120)</f>
        <v/>
      </c>
      <c r="AF120" s="16">
        <f>IF(5 = P120, N120 * -1, N120)</f>
        <v/>
      </c>
    </row>
    <row r="121">
      <c r="A121" s="22" t="inlineStr">
        <is>
          <t>Accounting Fees (Outside)</t>
        </is>
      </c>
      <c r="B121" s="17" t="n">
        <v>0</v>
      </c>
      <c r="C121" s="17" t="n">
        <v>0</v>
      </c>
      <c r="D121" s="17" t="n">
        <v>0</v>
      </c>
      <c r="E121" s="17" t="n">
        <v>0</v>
      </c>
      <c r="F121" s="17" t="n">
        <v>950</v>
      </c>
      <c r="G121" s="17" t="n">
        <v>0</v>
      </c>
      <c r="H121" s="17" t="n">
        <v>0</v>
      </c>
      <c r="I121" s="17" t="n">
        <v>0</v>
      </c>
      <c r="J121" s="17" t="n">
        <v>0</v>
      </c>
      <c r="K121" s="17" t="n">
        <v>0</v>
      </c>
      <c r="L121" s="17" t="n">
        <v>0</v>
      </c>
      <c r="M121" s="17" t="n">
        <v>0</v>
      </c>
      <c r="N121" s="17" t="n">
        <v>950</v>
      </c>
      <c r="P121" s="15" t="n">
        <v>5</v>
      </c>
      <c r="Q121" s="14" t="inlineStr">
        <is>
          <t>Liv North Scottsdale</t>
        </is>
      </c>
      <c r="T121" s="16">
        <f>IF(5 = P121, B121 * -1, B121)</f>
        <v/>
      </c>
      <c r="U121" s="16">
        <f>IF(5 = P121, C121 * -1, C121)</f>
        <v/>
      </c>
      <c r="V121" s="16">
        <f>IF(5 = P121, D121 * -1, D121)</f>
        <v/>
      </c>
      <c r="W121" s="16">
        <f>IF(5 = P121, E121 * -1, E121)</f>
        <v/>
      </c>
      <c r="X121" s="16">
        <f>IF(5 = P121, F121 * -1, F121)</f>
        <v/>
      </c>
      <c r="Y121" s="16">
        <f>IF(5 = P121, G121 * -1, G121)</f>
        <v/>
      </c>
      <c r="Z121" s="16">
        <f>IF(5 = P121, H121 * -1, H121)</f>
        <v/>
      </c>
      <c r="AA121" s="16">
        <f>IF(5 = P121, I121 * -1, I121)</f>
        <v/>
      </c>
      <c r="AB121" s="16">
        <f>IF(5 = P121, J121 * -1, J121)</f>
        <v/>
      </c>
      <c r="AC121" s="16">
        <f>IF(5 = P121, K121 * -1, K121)</f>
        <v/>
      </c>
      <c r="AD121" s="16">
        <f>IF(5 = P121, L121 * -1, L121)</f>
        <v/>
      </c>
      <c r="AE121" s="16">
        <f>IF(5 = P121, M121 * -1, M121)</f>
        <v/>
      </c>
      <c r="AF121" s="16">
        <f>IF(5 = P121, N121 * -1, N121)</f>
        <v/>
      </c>
    </row>
    <row r="122">
      <c r="A122" s="22" t="inlineStr">
        <is>
          <t>Licenses/Permits Expense</t>
        </is>
      </c>
      <c r="B122" s="17" t="n">
        <v>60</v>
      </c>
      <c r="C122" s="17" t="n">
        <v>0</v>
      </c>
      <c r="D122" s="17" t="n">
        <v>0</v>
      </c>
      <c r="E122" s="17" t="n">
        <v>0</v>
      </c>
      <c r="F122" s="17" t="n">
        <v>0</v>
      </c>
      <c r="G122" s="17" t="n">
        <v>0</v>
      </c>
      <c r="H122" s="17" t="n">
        <v>2133.9</v>
      </c>
      <c r="I122" s="17" t="n">
        <v>0</v>
      </c>
      <c r="J122" s="17" t="n">
        <v>290</v>
      </c>
      <c r="K122" s="17" t="n">
        <v>0</v>
      </c>
      <c r="L122" s="17" t="n">
        <v>0</v>
      </c>
      <c r="M122" s="17" t="n">
        <v>50</v>
      </c>
      <c r="N122" s="17" t="n">
        <v>2533.9</v>
      </c>
      <c r="P122" s="15" t="n">
        <v>5</v>
      </c>
      <c r="Q122" s="14" t="inlineStr">
        <is>
          <t>Liv North Scottsdale</t>
        </is>
      </c>
      <c r="T122" s="16">
        <f>IF(5 = P122, B122 * -1, B122)</f>
        <v/>
      </c>
      <c r="U122" s="16">
        <f>IF(5 = P122, C122 * -1, C122)</f>
        <v/>
      </c>
      <c r="V122" s="16">
        <f>IF(5 = P122, D122 * -1, D122)</f>
        <v/>
      </c>
      <c r="W122" s="16">
        <f>IF(5 = P122, E122 * -1, E122)</f>
        <v/>
      </c>
      <c r="X122" s="16">
        <f>IF(5 = P122, F122 * -1, F122)</f>
        <v/>
      </c>
      <c r="Y122" s="16">
        <f>IF(5 = P122, G122 * -1, G122)</f>
        <v/>
      </c>
      <c r="Z122" s="16">
        <f>IF(5 = P122, H122 * -1, H122)</f>
        <v/>
      </c>
      <c r="AA122" s="16">
        <f>IF(5 = P122, I122 * -1, I122)</f>
        <v/>
      </c>
      <c r="AB122" s="16">
        <f>IF(5 = P122, J122 * -1, J122)</f>
        <v/>
      </c>
      <c r="AC122" s="16">
        <f>IF(5 = P122, K122 * -1, K122)</f>
        <v/>
      </c>
      <c r="AD122" s="16">
        <f>IF(5 = P122, L122 * -1, L122)</f>
        <v/>
      </c>
      <c r="AE122" s="16">
        <f>IF(5 = P122, M122 * -1, M122)</f>
        <v/>
      </c>
      <c r="AF122" s="16">
        <f>IF(5 = P122, N122 * -1, N122)</f>
        <v/>
      </c>
    </row>
    <row r="123">
      <c r="A123" s="22" t="inlineStr">
        <is>
          <t>Poo Prints Kits</t>
        </is>
      </c>
      <c r="B123" s="17" t="n">
        <v>0</v>
      </c>
      <c r="C123" s="17" t="n">
        <v>0</v>
      </c>
      <c r="D123" s="17" t="n">
        <v>0</v>
      </c>
      <c r="E123" s="17" t="n">
        <v>0</v>
      </c>
      <c r="F123" s="17" t="n">
        <v>0</v>
      </c>
      <c r="G123" s="17" t="n">
        <v>0</v>
      </c>
      <c r="H123" s="17" t="n">
        <v>0</v>
      </c>
      <c r="I123" s="17" t="n">
        <v>50</v>
      </c>
      <c r="J123" s="17" t="n">
        <v>30</v>
      </c>
      <c r="K123" s="17" t="n">
        <v>40</v>
      </c>
      <c r="L123" s="17" t="n">
        <v>0</v>
      </c>
      <c r="M123" s="17" t="n">
        <v>20</v>
      </c>
      <c r="N123" s="17" t="n">
        <v>140</v>
      </c>
      <c r="P123" s="15" t="n">
        <v>5</v>
      </c>
      <c r="Q123" s="14" t="inlineStr">
        <is>
          <t>Liv North Scottsdale</t>
        </is>
      </c>
      <c r="T123" s="16">
        <f>IF(5 = P123, B123 * -1, B123)</f>
        <v/>
      </c>
      <c r="U123" s="16">
        <f>IF(5 = P123, C123 * -1, C123)</f>
        <v/>
      </c>
      <c r="V123" s="16">
        <f>IF(5 = P123, D123 * -1, D123)</f>
        <v/>
      </c>
      <c r="W123" s="16">
        <f>IF(5 = P123, E123 * -1, E123)</f>
        <v/>
      </c>
      <c r="X123" s="16">
        <f>IF(5 = P123, F123 * -1, F123)</f>
        <v/>
      </c>
      <c r="Y123" s="16">
        <f>IF(5 = P123, G123 * -1, G123)</f>
        <v/>
      </c>
      <c r="Z123" s="16">
        <f>IF(5 = P123, H123 * -1, H123)</f>
        <v/>
      </c>
      <c r="AA123" s="16">
        <f>IF(5 = P123, I123 * -1, I123)</f>
        <v/>
      </c>
      <c r="AB123" s="16">
        <f>IF(5 = P123, J123 * -1, J123)</f>
        <v/>
      </c>
      <c r="AC123" s="16">
        <f>IF(5 = P123, K123 * -1, K123)</f>
        <v/>
      </c>
      <c r="AD123" s="16">
        <f>IF(5 = P123, L123 * -1, L123)</f>
        <v/>
      </c>
      <c r="AE123" s="16">
        <f>IF(5 = P123, M123 * -1, M123)</f>
        <v/>
      </c>
      <c r="AF123" s="16">
        <f>IF(5 = P123, N123 * -1, N123)</f>
        <v/>
      </c>
    </row>
    <row r="124">
      <c r="A124" s="22" t="inlineStr">
        <is>
          <t>Miscellaneous Expense</t>
        </is>
      </c>
      <c r="B124" s="17" t="n">
        <v>85.76000000000001</v>
      </c>
      <c r="C124" s="17" t="n">
        <v>0</v>
      </c>
      <c r="D124" s="17" t="n">
        <v>0</v>
      </c>
      <c r="E124" s="17" t="n">
        <v>0</v>
      </c>
      <c r="F124" s="17" t="n">
        <v>0</v>
      </c>
      <c r="G124" s="17" t="n">
        <v>0</v>
      </c>
      <c r="H124" s="17" t="n">
        <v>1000</v>
      </c>
      <c r="I124" s="17" t="n">
        <v>0</v>
      </c>
      <c r="J124" s="17" t="n">
        <v>0</v>
      </c>
      <c r="K124" s="17" t="n">
        <v>0</v>
      </c>
      <c r="L124" s="17" t="n">
        <v>0</v>
      </c>
      <c r="M124" s="17" t="n">
        <v>0</v>
      </c>
      <c r="N124" s="17" t="n">
        <v>1085.76</v>
      </c>
      <c r="P124" s="15" t="n">
        <v>5</v>
      </c>
      <c r="Q124" s="14" t="inlineStr">
        <is>
          <t>Liv North Scottsdale</t>
        </is>
      </c>
      <c r="T124" s="16">
        <f>IF(5 = P124, B124 * -1, B124)</f>
        <v/>
      </c>
      <c r="U124" s="16">
        <f>IF(5 = P124, C124 * -1, C124)</f>
        <v/>
      </c>
      <c r="V124" s="16">
        <f>IF(5 = P124, D124 * -1, D124)</f>
        <v/>
      </c>
      <c r="W124" s="16">
        <f>IF(5 = P124, E124 * -1, E124)</f>
        <v/>
      </c>
      <c r="X124" s="16">
        <f>IF(5 = P124, F124 * -1, F124)</f>
        <v/>
      </c>
      <c r="Y124" s="16">
        <f>IF(5 = P124, G124 * -1, G124)</f>
        <v/>
      </c>
      <c r="Z124" s="16">
        <f>IF(5 = P124, H124 * -1, H124)</f>
        <v/>
      </c>
      <c r="AA124" s="16">
        <f>IF(5 = P124, I124 * -1, I124)</f>
        <v/>
      </c>
      <c r="AB124" s="16">
        <f>IF(5 = P124, J124 * -1, J124)</f>
        <v/>
      </c>
      <c r="AC124" s="16">
        <f>IF(5 = P124, K124 * -1, K124)</f>
        <v/>
      </c>
      <c r="AD124" s="16">
        <f>IF(5 = P124, L124 * -1, L124)</f>
        <v/>
      </c>
      <c r="AE124" s="16">
        <f>IF(5 = P124, M124 * -1, M124)</f>
        <v/>
      </c>
      <c r="AF124" s="16">
        <f>IF(5 = P124, N124 * -1, N124)</f>
        <v/>
      </c>
    </row>
    <row r="125">
      <c r="A125" s="22" t="inlineStr">
        <is>
          <t>Penalties/Late Charges Expense</t>
        </is>
      </c>
      <c r="B125" s="17" t="n">
        <v>55.22</v>
      </c>
      <c r="C125" s="17" t="n">
        <v>0</v>
      </c>
      <c r="D125" s="17" t="n">
        <v>0</v>
      </c>
      <c r="E125" s="17" t="n">
        <v>25.55</v>
      </c>
      <c r="F125" s="17" t="n">
        <v>0</v>
      </c>
      <c r="G125" s="17" t="n">
        <v>0</v>
      </c>
      <c r="H125" s="17" t="n">
        <v>81.09</v>
      </c>
      <c r="I125" s="17" t="n">
        <v>0</v>
      </c>
      <c r="J125" s="17" t="n">
        <v>27.98</v>
      </c>
      <c r="K125" s="17" t="n">
        <v>0</v>
      </c>
      <c r="L125" s="17" t="n">
        <v>0</v>
      </c>
      <c r="M125" s="17" t="n">
        <v>0</v>
      </c>
      <c r="N125" s="17" t="n">
        <v>189.84</v>
      </c>
      <c r="P125" s="15" t="n">
        <v>5</v>
      </c>
      <c r="Q125" s="14" t="inlineStr">
        <is>
          <t>Liv North Scottsdale</t>
        </is>
      </c>
      <c r="T125" s="16">
        <f>IF(5 = P125, B125 * -1, B125)</f>
        <v/>
      </c>
      <c r="U125" s="16">
        <f>IF(5 = P125, C125 * -1, C125)</f>
        <v/>
      </c>
      <c r="V125" s="16">
        <f>IF(5 = P125, D125 * -1, D125)</f>
        <v/>
      </c>
      <c r="W125" s="16">
        <f>IF(5 = P125, E125 * -1, E125)</f>
        <v/>
      </c>
      <c r="X125" s="16">
        <f>IF(5 = P125, F125 * -1, F125)</f>
        <v/>
      </c>
      <c r="Y125" s="16">
        <f>IF(5 = P125, G125 * -1, G125)</f>
        <v/>
      </c>
      <c r="Z125" s="16">
        <f>IF(5 = P125, H125 * -1, H125)</f>
        <v/>
      </c>
      <c r="AA125" s="16">
        <f>IF(5 = P125, I125 * -1, I125)</f>
        <v/>
      </c>
      <c r="AB125" s="16">
        <f>IF(5 = P125, J125 * -1, J125)</f>
        <v/>
      </c>
      <c r="AC125" s="16">
        <f>IF(5 = P125, K125 * -1, K125)</f>
        <v/>
      </c>
      <c r="AD125" s="16">
        <f>IF(5 = P125, L125 * -1, L125)</f>
        <v/>
      </c>
      <c r="AE125" s="16">
        <f>IF(5 = P125, M125 * -1, M125)</f>
        <v/>
      </c>
      <c r="AF125" s="16">
        <f>IF(5 = P125, N125 * -1, N125)</f>
        <v/>
      </c>
    </row>
    <row r="126">
      <c r="A126" s="22" t="inlineStr">
        <is>
          <t>Bank Service Charges</t>
        </is>
      </c>
      <c r="B126" s="17" t="n">
        <v>319.58</v>
      </c>
      <c r="C126" s="17" t="n">
        <v>341.85</v>
      </c>
      <c r="D126" s="17" t="n">
        <v>327.61</v>
      </c>
      <c r="E126" s="17" t="n">
        <v>325.91</v>
      </c>
      <c r="F126" s="17" t="n">
        <v>301.17</v>
      </c>
      <c r="G126" s="17" t="n">
        <v>354.64</v>
      </c>
      <c r="H126" s="17" t="n">
        <v>623.01</v>
      </c>
      <c r="I126" s="17" t="n">
        <v>374.89</v>
      </c>
      <c r="J126" s="17" t="n">
        <v>323.54</v>
      </c>
      <c r="K126" s="17" t="n">
        <v>263.79</v>
      </c>
      <c r="L126" s="17" t="n">
        <v>314.43</v>
      </c>
      <c r="M126" s="17" t="n">
        <v>55</v>
      </c>
      <c r="N126" s="17" t="n">
        <v>3925.42</v>
      </c>
      <c r="P126" s="15" t="n">
        <v>5</v>
      </c>
      <c r="Q126" s="14" t="inlineStr">
        <is>
          <t>Liv North Scottsdale</t>
        </is>
      </c>
      <c r="T126" s="16">
        <f>IF(5 = P126, B126 * -1, B126)</f>
        <v/>
      </c>
      <c r="U126" s="16">
        <f>IF(5 = P126, C126 * -1, C126)</f>
        <v/>
      </c>
      <c r="V126" s="16">
        <f>IF(5 = P126, D126 * -1, D126)</f>
        <v/>
      </c>
      <c r="W126" s="16">
        <f>IF(5 = P126, E126 * -1, E126)</f>
        <v/>
      </c>
      <c r="X126" s="16">
        <f>IF(5 = P126, F126 * -1, F126)</f>
        <v/>
      </c>
      <c r="Y126" s="16">
        <f>IF(5 = P126, G126 * -1, G126)</f>
        <v/>
      </c>
      <c r="Z126" s="16">
        <f>IF(5 = P126, H126 * -1, H126)</f>
        <v/>
      </c>
      <c r="AA126" s="16">
        <f>IF(5 = P126, I126 * -1, I126)</f>
        <v/>
      </c>
      <c r="AB126" s="16">
        <f>IF(5 = P126, J126 * -1, J126)</f>
        <v/>
      </c>
      <c r="AC126" s="16">
        <f>IF(5 = P126, K126 * -1, K126)</f>
        <v/>
      </c>
      <c r="AD126" s="16">
        <f>IF(5 = P126, L126 * -1, L126)</f>
        <v/>
      </c>
      <c r="AE126" s="16">
        <f>IF(5 = P126, M126 * -1, M126)</f>
        <v/>
      </c>
      <c r="AF126" s="16">
        <f>IF(5 = P126, N126 * -1, N126)</f>
        <v/>
      </c>
    </row>
    <row r="127">
      <c r="A127" s="22" t="inlineStr">
        <is>
          <t>Payment Processing Fees</t>
        </is>
      </c>
      <c r="B127" s="17" t="n">
        <v>279.22</v>
      </c>
      <c r="C127" s="17" t="n">
        <v>297.31</v>
      </c>
      <c r="D127" s="17" t="n">
        <v>314.96</v>
      </c>
      <c r="E127" s="17" t="n">
        <v>301.93</v>
      </c>
      <c r="F127" s="17" t="n">
        <v>292.11</v>
      </c>
      <c r="G127" s="17" t="n">
        <v>350.17</v>
      </c>
      <c r="H127" s="17" t="n">
        <v>441.59</v>
      </c>
      <c r="I127" s="17" t="n">
        <v>379.97</v>
      </c>
      <c r="J127" s="17" t="n">
        <v>334.21</v>
      </c>
      <c r="K127" s="17" t="n">
        <v>320.1</v>
      </c>
      <c r="L127" s="17" t="n">
        <v>346.61</v>
      </c>
      <c r="M127" s="17" t="n">
        <v>343.27</v>
      </c>
      <c r="N127" s="17" t="n">
        <v>4001.45</v>
      </c>
      <c r="P127" s="15" t="n">
        <v>5</v>
      </c>
      <c r="Q127" s="14" t="inlineStr">
        <is>
          <t>Liv North Scottsdale</t>
        </is>
      </c>
      <c r="T127" s="16">
        <f>IF(5 = P127, B127 * -1, B127)</f>
        <v/>
      </c>
      <c r="U127" s="16">
        <f>IF(5 = P127, C127 * -1, C127)</f>
        <v/>
      </c>
      <c r="V127" s="16">
        <f>IF(5 = P127, D127 * -1, D127)</f>
        <v/>
      </c>
      <c r="W127" s="16">
        <f>IF(5 = P127, E127 * -1, E127)</f>
        <v/>
      </c>
      <c r="X127" s="16">
        <f>IF(5 = P127, F127 * -1, F127)</f>
        <v/>
      </c>
      <c r="Y127" s="16">
        <f>IF(5 = P127, G127 * -1, G127)</f>
        <v/>
      </c>
      <c r="Z127" s="16">
        <f>IF(5 = P127, H127 * -1, H127)</f>
        <v/>
      </c>
      <c r="AA127" s="16">
        <f>IF(5 = P127, I127 * -1, I127)</f>
        <v/>
      </c>
      <c r="AB127" s="16">
        <f>IF(5 = P127, J127 * -1, J127)</f>
        <v/>
      </c>
      <c r="AC127" s="16">
        <f>IF(5 = P127, K127 * -1, K127)</f>
        <v/>
      </c>
      <c r="AD127" s="16">
        <f>IF(5 = P127, L127 * -1, L127)</f>
        <v/>
      </c>
      <c r="AE127" s="16">
        <f>IF(5 = P127, M127 * -1, M127)</f>
        <v/>
      </c>
      <c r="AF127" s="16">
        <f>IF(5 = P127, N127 * -1, N127)</f>
        <v/>
      </c>
    </row>
    <row r="128">
      <c r="A128" s="22" t="inlineStr">
        <is>
          <t>Resident Portal/Entrata Expense</t>
        </is>
      </c>
      <c r="B128" s="17" t="n">
        <v>638.5599999999999</v>
      </c>
      <c r="C128" s="17" t="n">
        <v>638.5599999999999</v>
      </c>
      <c r="D128" s="17" t="n">
        <v>638.5599999999999</v>
      </c>
      <c r="E128" s="17" t="n">
        <v>664.12</v>
      </c>
      <c r="F128" s="17" t="n">
        <v>664.12</v>
      </c>
      <c r="G128" s="17" t="n">
        <v>664.12</v>
      </c>
      <c r="H128" s="17" t="n">
        <v>664.12</v>
      </c>
      <c r="I128" s="17" t="n">
        <v>664.72</v>
      </c>
      <c r="J128" s="17" t="n">
        <v>664.72</v>
      </c>
      <c r="K128" s="17" t="n">
        <v>664.12</v>
      </c>
      <c r="L128" s="17" t="n">
        <v>664.12</v>
      </c>
      <c r="M128" s="17" t="n">
        <v>664.12</v>
      </c>
      <c r="N128" s="17" t="n">
        <v>7893.96</v>
      </c>
      <c r="P128" s="15" t="n">
        <v>5</v>
      </c>
      <c r="Q128" s="14" t="inlineStr">
        <is>
          <t>Liv North Scottsdale</t>
        </is>
      </c>
      <c r="T128" s="16">
        <f>IF(5 = P128, B128 * -1, B128)</f>
        <v/>
      </c>
      <c r="U128" s="16">
        <f>IF(5 = P128, C128 * -1, C128)</f>
        <v/>
      </c>
      <c r="V128" s="16">
        <f>IF(5 = P128, D128 * -1, D128)</f>
        <v/>
      </c>
      <c r="W128" s="16">
        <f>IF(5 = P128, E128 * -1, E128)</f>
        <v/>
      </c>
      <c r="X128" s="16">
        <f>IF(5 = P128, F128 * -1, F128)</f>
        <v/>
      </c>
      <c r="Y128" s="16">
        <f>IF(5 = P128, G128 * -1, G128)</f>
        <v/>
      </c>
      <c r="Z128" s="16">
        <f>IF(5 = P128, H128 * -1, H128)</f>
        <v/>
      </c>
      <c r="AA128" s="16">
        <f>IF(5 = P128, I128 * -1, I128)</f>
        <v/>
      </c>
      <c r="AB128" s="16">
        <f>IF(5 = P128, J128 * -1, J128)</f>
        <v/>
      </c>
      <c r="AC128" s="16">
        <f>IF(5 = P128, K128 * -1, K128)</f>
        <v/>
      </c>
      <c r="AD128" s="16">
        <f>IF(5 = P128, L128 * -1, L128)</f>
        <v/>
      </c>
      <c r="AE128" s="16">
        <f>IF(5 = P128, M128 * -1, M128)</f>
        <v/>
      </c>
      <c r="AF128" s="16">
        <f>IF(5 = P128, N128 * -1, N128)</f>
        <v/>
      </c>
    </row>
    <row r="129">
      <c r="A129" s="22" t="inlineStr">
        <is>
          <t>Sign Expense</t>
        </is>
      </c>
      <c r="B129" s="17" t="n">
        <v>143.65</v>
      </c>
      <c r="C129" s="17" t="n">
        <v>137.37</v>
      </c>
      <c r="D129" s="17" t="n">
        <v>6.52</v>
      </c>
      <c r="E129" s="17" t="n">
        <v>0</v>
      </c>
      <c r="F129" s="17" t="n">
        <v>6.52</v>
      </c>
      <c r="G129" s="17" t="n">
        <v>88.84999999999999</v>
      </c>
      <c r="H129" s="17" t="n">
        <v>-14.09</v>
      </c>
      <c r="I129" s="17" t="n">
        <v>0</v>
      </c>
      <c r="J129" s="17" t="n">
        <v>0</v>
      </c>
      <c r="K129" s="17" t="n">
        <v>0</v>
      </c>
      <c r="L129" s="17" t="n">
        <v>0</v>
      </c>
      <c r="M129" s="17" t="n">
        <v>0</v>
      </c>
      <c r="N129" s="17" t="n">
        <v>368.82</v>
      </c>
      <c r="P129" s="15" t="n">
        <v>5</v>
      </c>
      <c r="Q129" s="14" t="inlineStr">
        <is>
          <t>Liv North Scottsdale</t>
        </is>
      </c>
      <c r="T129" s="16">
        <f>IF(5 = P129, B129 * -1, B129)</f>
        <v/>
      </c>
      <c r="U129" s="16">
        <f>IF(5 = P129, C129 * -1, C129)</f>
        <v/>
      </c>
      <c r="V129" s="16">
        <f>IF(5 = P129, D129 * -1, D129)</f>
        <v/>
      </c>
      <c r="W129" s="16">
        <f>IF(5 = P129, E129 * -1, E129)</f>
        <v/>
      </c>
      <c r="X129" s="16">
        <f>IF(5 = P129, F129 * -1, F129)</f>
        <v/>
      </c>
      <c r="Y129" s="16">
        <f>IF(5 = P129, G129 * -1, G129)</f>
        <v/>
      </c>
      <c r="Z129" s="16">
        <f>IF(5 = P129, H129 * -1, H129)</f>
        <v/>
      </c>
      <c r="AA129" s="16">
        <f>IF(5 = P129, I129 * -1, I129)</f>
        <v/>
      </c>
      <c r="AB129" s="16">
        <f>IF(5 = P129, J129 * -1, J129)</f>
        <v/>
      </c>
      <c r="AC129" s="16">
        <f>IF(5 = P129, K129 * -1, K129)</f>
        <v/>
      </c>
      <c r="AD129" s="16">
        <f>IF(5 = P129, L129 * -1, L129)</f>
        <v/>
      </c>
      <c r="AE129" s="16">
        <f>IF(5 = P129, M129 * -1, M129)</f>
        <v/>
      </c>
      <c r="AF129" s="16">
        <f>IF(5 = P129, N129 * -1, N129)</f>
        <v/>
      </c>
    </row>
    <row r="130">
      <c r="A130" s="12" t="inlineStr">
        <is>
          <t>Total Office Expenses</t>
        </is>
      </c>
      <c r="B130" s="11">
        <f>IF(5 = P130, T130 * -1, T130)</f>
        <v/>
      </c>
      <c r="C130" s="11">
        <f>IF(5 = P130, U130 * -1, U130)</f>
        <v/>
      </c>
      <c r="D130" s="11">
        <f>IF(5 = P130, V130 * -1, V130)</f>
        <v/>
      </c>
      <c r="E130" s="11">
        <f>IF(5 = P130, W130 * -1, W130)</f>
        <v/>
      </c>
      <c r="F130" s="11">
        <f>IF(5 = P130, X130 * -1, X130)</f>
        <v/>
      </c>
      <c r="G130" s="11">
        <f>IF(5 = P130, Y130 * -1, Y130)</f>
        <v/>
      </c>
      <c r="H130" s="11">
        <f>IF(5 = P130, Z130 * -1, Z130)</f>
        <v/>
      </c>
      <c r="I130" s="11">
        <f>IF(5 = P130, AA130 * -1, AA130)</f>
        <v/>
      </c>
      <c r="J130" s="11">
        <f>IF(5 = P130, AB130 * -1, AB130)</f>
        <v/>
      </c>
      <c r="K130" s="11">
        <f>IF(5 = P130, AC130 * -1, AC130)</f>
        <v/>
      </c>
      <c r="L130" s="11">
        <f>IF(5 = P130, AD130 * -1, AD130)</f>
        <v/>
      </c>
      <c r="M130" s="11">
        <f>IF(5 = P130, AE130 * -1, AE130)</f>
        <v/>
      </c>
      <c r="N130" s="11">
        <f>IF(5 = P130, AF130 * -1, AF130)</f>
        <v/>
      </c>
      <c r="P130" s="9" t="n">
        <v>5</v>
      </c>
      <c r="Q130" s="8">
        <f>Q129</f>
        <v/>
      </c>
      <c r="R130" s="8">
        <f>R129</f>
        <v/>
      </c>
      <c r="S130" s="9">
        <f>S129</f>
        <v/>
      </c>
      <c r="T130" s="10">
        <f>SUM(T105:T129)</f>
        <v/>
      </c>
      <c r="U130" s="10">
        <f>SUM(U105:U129)</f>
        <v/>
      </c>
      <c r="V130" s="10">
        <f>SUM(V105:V129)</f>
        <v/>
      </c>
      <c r="W130" s="10">
        <f>SUM(W105:W129)</f>
        <v/>
      </c>
      <c r="X130" s="10">
        <f>SUM(X105:X129)</f>
        <v/>
      </c>
      <c r="Y130" s="10">
        <f>SUM(Y105:Y129)</f>
        <v/>
      </c>
      <c r="Z130" s="10">
        <f>SUM(Z105:Z129)</f>
        <v/>
      </c>
      <c r="AA130" s="10">
        <f>SUM(AA105:AA129)</f>
        <v/>
      </c>
      <c r="AB130" s="10">
        <f>SUM(AB105:AB129)</f>
        <v/>
      </c>
      <c r="AC130" s="10">
        <f>SUM(AC105:AC129)</f>
        <v/>
      </c>
      <c r="AD130" s="10">
        <f>SUM(AD105:AD129)</f>
        <v/>
      </c>
      <c r="AE130" s="10">
        <f>SUM(AE105:AE129)</f>
        <v/>
      </c>
      <c r="AF130" s="10">
        <f>SUM(AF105:AF129)</f>
        <v/>
      </c>
    </row>
    <row r="132">
      <c r="A132" s="12" t="inlineStr">
        <is>
          <t>Total Administrative Expenses</t>
        </is>
      </c>
      <c r="B132" s="11">
        <f>IF(5 = P132, T132 * -1, T132)</f>
        <v/>
      </c>
      <c r="C132" s="11">
        <f>IF(5 = P132, U132 * -1, U132)</f>
        <v/>
      </c>
      <c r="D132" s="11">
        <f>IF(5 = P132, V132 * -1, V132)</f>
        <v/>
      </c>
      <c r="E132" s="11">
        <f>IF(5 = P132, W132 * -1, W132)</f>
        <v/>
      </c>
      <c r="F132" s="11">
        <f>IF(5 = P132, X132 * -1, X132)</f>
        <v/>
      </c>
      <c r="G132" s="11">
        <f>IF(5 = P132, Y132 * -1, Y132)</f>
        <v/>
      </c>
      <c r="H132" s="11">
        <f>IF(5 = P132, Z132 * -1, Z132)</f>
        <v/>
      </c>
      <c r="I132" s="11">
        <f>IF(5 = P132, AA132 * -1, AA132)</f>
        <v/>
      </c>
      <c r="J132" s="11">
        <f>IF(5 = P132, AB132 * -1, AB132)</f>
        <v/>
      </c>
      <c r="K132" s="11">
        <f>IF(5 = P132, AC132 * -1, AC132)</f>
        <v/>
      </c>
      <c r="L132" s="11">
        <f>IF(5 = P132, AD132 * -1, AD132)</f>
        <v/>
      </c>
      <c r="M132" s="11">
        <f>IF(5 = P132, AE132 * -1, AE132)</f>
        <v/>
      </c>
      <c r="N132" s="11">
        <f>IF(5 = P132, AF132 * -1, AF132)</f>
        <v/>
      </c>
      <c r="P132" s="9" t="n">
        <v>5</v>
      </c>
      <c r="Q132" s="8">
        <f>Q129</f>
        <v/>
      </c>
      <c r="R132" s="8">
        <f>R129</f>
        <v/>
      </c>
      <c r="S132" s="9">
        <f>S129</f>
        <v/>
      </c>
      <c r="T132" s="10">
        <f>SUM(T93:T101)+SUM(T105:T129)</f>
        <v/>
      </c>
      <c r="U132" s="10">
        <f>SUM(U93:U101)+SUM(U105:U129)</f>
        <v/>
      </c>
      <c r="V132" s="10">
        <f>SUM(V93:V101)+SUM(V105:V129)</f>
        <v/>
      </c>
      <c r="W132" s="10">
        <f>SUM(W93:W101)+SUM(W105:W129)</f>
        <v/>
      </c>
      <c r="X132" s="10">
        <f>SUM(X93:X101)+SUM(X105:X129)</f>
        <v/>
      </c>
      <c r="Y132" s="10">
        <f>SUM(Y93:Y101)+SUM(Y105:Y129)</f>
        <v/>
      </c>
      <c r="Z132" s="10">
        <f>SUM(Z93:Z101)+SUM(Z105:Z129)</f>
        <v/>
      </c>
      <c r="AA132" s="10">
        <f>SUM(AA93:AA101)+SUM(AA105:AA129)</f>
        <v/>
      </c>
      <c r="AB132" s="10">
        <f>SUM(AB93:AB101)+SUM(AB105:AB129)</f>
        <v/>
      </c>
      <c r="AC132" s="10">
        <f>SUM(AC93:AC101)+SUM(AC105:AC129)</f>
        <v/>
      </c>
      <c r="AD132" s="10">
        <f>SUM(AD93:AD101)+SUM(AD105:AD129)</f>
        <v/>
      </c>
      <c r="AE132" s="10">
        <f>SUM(AE93:AE101)+SUM(AE105:AE129)</f>
        <v/>
      </c>
      <c r="AF132" s="10">
        <f>SUM(AF93:AF101)+SUM(AF105:AF129)</f>
        <v/>
      </c>
    </row>
    <row r="134">
      <c r="A134" s="18" t="inlineStr">
        <is>
          <t>Marketing &amp; Retention</t>
        </is>
      </c>
    </row>
    <row r="135">
      <c r="A135" s="20" t="inlineStr">
        <is>
          <t>Advertising</t>
        </is>
      </c>
    </row>
    <row r="136">
      <c r="A136" s="22" t="inlineStr">
        <is>
          <t>Advertising - General</t>
        </is>
      </c>
      <c r="B136" s="17" t="n">
        <v>920.25</v>
      </c>
      <c r="C136" s="17" t="n">
        <v>920.25</v>
      </c>
      <c r="D136" s="17" t="n">
        <v>920.25</v>
      </c>
      <c r="E136" s="17" t="n">
        <v>920.25</v>
      </c>
      <c r="F136" s="17" t="n">
        <v>1304.11</v>
      </c>
      <c r="G136" s="17" t="n">
        <v>1673.8</v>
      </c>
      <c r="H136" s="17" t="n">
        <v>520.25</v>
      </c>
      <c r="I136" s="17" t="n">
        <v>920.25</v>
      </c>
      <c r="J136" s="17" t="n">
        <v>920.25</v>
      </c>
      <c r="K136" s="17" t="n">
        <v>920.25</v>
      </c>
      <c r="L136" s="17" t="n">
        <v>-255.62</v>
      </c>
      <c r="M136" s="17" t="n">
        <v>971.38</v>
      </c>
      <c r="N136" s="17" t="n">
        <v>10655.67</v>
      </c>
      <c r="P136" s="15" t="n">
        <v>5</v>
      </c>
      <c r="Q136" s="14" t="inlineStr">
        <is>
          <t>Liv North Scottsdale</t>
        </is>
      </c>
      <c r="T136" s="16">
        <f>IF(5 = P136, B136 * -1, B136)</f>
        <v/>
      </c>
      <c r="U136" s="16">
        <f>IF(5 = P136, C136 * -1, C136)</f>
        <v/>
      </c>
      <c r="V136" s="16">
        <f>IF(5 = P136, D136 * -1, D136)</f>
        <v/>
      </c>
      <c r="W136" s="16">
        <f>IF(5 = P136, E136 * -1, E136)</f>
        <v/>
      </c>
      <c r="X136" s="16">
        <f>IF(5 = P136, F136 * -1, F136)</f>
        <v/>
      </c>
      <c r="Y136" s="16">
        <f>IF(5 = P136, G136 * -1, G136)</f>
        <v/>
      </c>
      <c r="Z136" s="16">
        <f>IF(5 = P136, H136 * -1, H136)</f>
        <v/>
      </c>
      <c r="AA136" s="16">
        <f>IF(5 = P136, I136 * -1, I136)</f>
        <v/>
      </c>
      <c r="AB136" s="16">
        <f>IF(5 = P136, J136 * -1, J136)</f>
        <v/>
      </c>
      <c r="AC136" s="16">
        <f>IF(5 = P136, K136 * -1, K136)</f>
        <v/>
      </c>
      <c r="AD136" s="16">
        <f>IF(5 = P136, L136 * -1, L136)</f>
        <v/>
      </c>
      <c r="AE136" s="16">
        <f>IF(5 = P136, M136 * -1, M136)</f>
        <v/>
      </c>
      <c r="AF136" s="16">
        <f>IF(5 = P136, N136 * -1, N136)</f>
        <v/>
      </c>
    </row>
    <row r="137">
      <c r="A137" s="22" t="inlineStr">
        <is>
          <t>Advertising - Internet</t>
        </is>
      </c>
      <c r="B137" s="17" t="n">
        <v>5001.11</v>
      </c>
      <c r="C137" s="17" t="n">
        <v>4925.98</v>
      </c>
      <c r="D137" s="17" t="n">
        <v>5025.61</v>
      </c>
      <c r="E137" s="17" t="n">
        <v>7497.24</v>
      </c>
      <c r="F137" s="17" t="n">
        <v>15056.79</v>
      </c>
      <c r="G137" s="17" t="n">
        <v>5216.03</v>
      </c>
      <c r="H137" s="17" t="n">
        <v>5637.7</v>
      </c>
      <c r="I137" s="17" t="n">
        <v>5607.7</v>
      </c>
      <c r="J137" s="17" t="n">
        <v>6722.7</v>
      </c>
      <c r="K137" s="17" t="n">
        <v>10260.29</v>
      </c>
      <c r="L137" s="17" t="n">
        <v>5489.29</v>
      </c>
      <c r="M137" s="17" t="n">
        <v>4625.32</v>
      </c>
      <c r="N137" s="17" t="n">
        <v>81065.75999999999</v>
      </c>
      <c r="P137" s="15" t="n">
        <v>5</v>
      </c>
      <c r="Q137" s="14" t="inlineStr">
        <is>
          <t>Liv North Scottsdale</t>
        </is>
      </c>
      <c r="T137" s="16">
        <f>IF(5 = P137, B137 * -1, B137)</f>
        <v/>
      </c>
      <c r="U137" s="16">
        <f>IF(5 = P137, C137 * -1, C137)</f>
        <v/>
      </c>
      <c r="V137" s="16">
        <f>IF(5 = P137, D137 * -1, D137)</f>
        <v/>
      </c>
      <c r="W137" s="16">
        <f>IF(5 = P137, E137 * -1, E137)</f>
        <v/>
      </c>
      <c r="X137" s="16">
        <f>IF(5 = P137, F137 * -1, F137)</f>
        <v/>
      </c>
      <c r="Y137" s="16">
        <f>IF(5 = P137, G137 * -1, G137)</f>
        <v/>
      </c>
      <c r="Z137" s="16">
        <f>IF(5 = P137, H137 * -1, H137)</f>
        <v/>
      </c>
      <c r="AA137" s="16">
        <f>IF(5 = P137, I137 * -1, I137)</f>
        <v/>
      </c>
      <c r="AB137" s="16">
        <f>IF(5 = P137, J137 * -1, J137)</f>
        <v/>
      </c>
      <c r="AC137" s="16">
        <f>IF(5 = P137, K137 * -1, K137)</f>
        <v/>
      </c>
      <c r="AD137" s="16">
        <f>IF(5 = P137, L137 * -1, L137)</f>
        <v/>
      </c>
      <c r="AE137" s="16">
        <f>IF(5 = P137, M137 * -1, M137)</f>
        <v/>
      </c>
      <c r="AF137" s="16">
        <f>IF(5 = P137, N137 * -1, N137)</f>
        <v/>
      </c>
    </row>
    <row r="138">
      <c r="A138" s="22" t="inlineStr">
        <is>
          <t>Advertising - Networking Groups</t>
        </is>
      </c>
      <c r="B138" s="17" t="n">
        <v>0</v>
      </c>
      <c r="C138" s="17" t="n">
        <v>0</v>
      </c>
      <c r="D138" s="17" t="n">
        <v>0</v>
      </c>
      <c r="E138" s="17" t="n">
        <v>0</v>
      </c>
      <c r="F138" s="17" t="n">
        <v>0</v>
      </c>
      <c r="G138" s="17" t="n">
        <v>0</v>
      </c>
      <c r="H138" s="17" t="n">
        <v>0</v>
      </c>
      <c r="I138" s="17" t="n">
        <v>0</v>
      </c>
      <c r="J138" s="17" t="n">
        <v>625</v>
      </c>
      <c r="K138" s="17" t="n">
        <v>0</v>
      </c>
      <c r="L138" s="17" t="n">
        <v>0</v>
      </c>
      <c r="M138" s="17" t="n">
        <v>0</v>
      </c>
      <c r="N138" s="17" t="n">
        <v>625</v>
      </c>
      <c r="P138" s="15" t="n">
        <v>5</v>
      </c>
      <c r="Q138" s="14" t="inlineStr">
        <is>
          <t>Liv North Scottsdale</t>
        </is>
      </c>
      <c r="T138" s="16">
        <f>IF(5 = P138, B138 * -1, B138)</f>
        <v/>
      </c>
      <c r="U138" s="16">
        <f>IF(5 = P138, C138 * -1, C138)</f>
        <v/>
      </c>
      <c r="V138" s="16">
        <f>IF(5 = P138, D138 * -1, D138)</f>
        <v/>
      </c>
      <c r="W138" s="16">
        <f>IF(5 = P138, E138 * -1, E138)</f>
        <v/>
      </c>
      <c r="X138" s="16">
        <f>IF(5 = P138, F138 * -1, F138)</f>
        <v/>
      </c>
      <c r="Y138" s="16">
        <f>IF(5 = P138, G138 * -1, G138)</f>
        <v/>
      </c>
      <c r="Z138" s="16">
        <f>IF(5 = P138, H138 * -1, H138)</f>
        <v/>
      </c>
      <c r="AA138" s="16">
        <f>IF(5 = P138, I138 * -1, I138)</f>
        <v/>
      </c>
      <c r="AB138" s="16">
        <f>IF(5 = P138, J138 * -1, J138)</f>
        <v/>
      </c>
      <c r="AC138" s="16">
        <f>IF(5 = P138, K138 * -1, K138)</f>
        <v/>
      </c>
      <c r="AD138" s="16">
        <f>IF(5 = P138, L138 * -1, L138)</f>
        <v/>
      </c>
      <c r="AE138" s="16">
        <f>IF(5 = P138, M138 * -1, M138)</f>
        <v/>
      </c>
      <c r="AF138" s="16">
        <f>IF(5 = P138, N138 * -1, N138)</f>
        <v/>
      </c>
    </row>
    <row r="139">
      <c r="A139" s="22" t="inlineStr">
        <is>
          <t>Advertising- Outreach &amp; Collateral</t>
        </is>
      </c>
      <c r="B139" s="17" t="n">
        <v>0</v>
      </c>
      <c r="C139" s="17" t="n">
        <v>0</v>
      </c>
      <c r="D139" s="17" t="n">
        <v>0</v>
      </c>
      <c r="E139" s="17" t="n">
        <v>0</v>
      </c>
      <c r="F139" s="17" t="n">
        <v>0</v>
      </c>
      <c r="G139" s="17" t="n">
        <v>0</v>
      </c>
      <c r="H139" s="17" t="n">
        <v>0</v>
      </c>
      <c r="I139" s="17" t="n">
        <v>41.28</v>
      </c>
      <c r="J139" s="17" t="n">
        <v>0</v>
      </c>
      <c r="K139" s="17" t="n">
        <v>0</v>
      </c>
      <c r="L139" s="17" t="n">
        <v>0</v>
      </c>
      <c r="M139" s="17" t="n">
        <v>0</v>
      </c>
      <c r="N139" s="17" t="n">
        <v>41.28</v>
      </c>
      <c r="P139" s="15" t="n">
        <v>5</v>
      </c>
      <c r="Q139" s="14" t="inlineStr">
        <is>
          <t>Liv North Scottsdale</t>
        </is>
      </c>
      <c r="T139" s="16">
        <f>IF(5 = P139, B139 * -1, B139)</f>
        <v/>
      </c>
      <c r="U139" s="16">
        <f>IF(5 = P139, C139 * -1, C139)</f>
        <v/>
      </c>
      <c r="V139" s="16">
        <f>IF(5 = P139, D139 * -1, D139)</f>
        <v/>
      </c>
      <c r="W139" s="16">
        <f>IF(5 = P139, E139 * -1, E139)</f>
        <v/>
      </c>
      <c r="X139" s="16">
        <f>IF(5 = P139, F139 * -1, F139)</f>
        <v/>
      </c>
      <c r="Y139" s="16">
        <f>IF(5 = P139, G139 * -1, G139)</f>
        <v/>
      </c>
      <c r="Z139" s="16">
        <f>IF(5 = P139, H139 * -1, H139)</f>
        <v/>
      </c>
      <c r="AA139" s="16">
        <f>IF(5 = P139, I139 * -1, I139)</f>
        <v/>
      </c>
      <c r="AB139" s="16">
        <f>IF(5 = P139, J139 * -1, J139)</f>
        <v/>
      </c>
      <c r="AC139" s="16">
        <f>IF(5 = P139, K139 * -1, K139)</f>
        <v/>
      </c>
      <c r="AD139" s="16">
        <f>IF(5 = P139, L139 * -1, L139)</f>
        <v/>
      </c>
      <c r="AE139" s="16">
        <f>IF(5 = P139, M139 * -1, M139)</f>
        <v/>
      </c>
      <c r="AF139" s="16">
        <f>IF(5 = P139, N139 * -1, N139)</f>
        <v/>
      </c>
    </row>
    <row r="140">
      <c r="A140" s="22" t="inlineStr">
        <is>
          <t>Advertising-Promotional</t>
        </is>
      </c>
      <c r="B140" s="17" t="n">
        <v>1363.74</v>
      </c>
      <c r="C140" s="17" t="n">
        <v>390.83</v>
      </c>
      <c r="D140" s="17" t="n">
        <v>151.69</v>
      </c>
      <c r="E140" s="17" t="n">
        <v>0</v>
      </c>
      <c r="F140" s="17" t="n">
        <v>902.88</v>
      </c>
      <c r="G140" s="17" t="n">
        <v>1407.92</v>
      </c>
      <c r="H140" s="17" t="n">
        <v>0</v>
      </c>
      <c r="I140" s="17" t="n">
        <v>107.91</v>
      </c>
      <c r="J140" s="17" t="n">
        <v>544.55</v>
      </c>
      <c r="K140" s="17" t="n">
        <v>272</v>
      </c>
      <c r="L140" s="17" t="n">
        <v>0</v>
      </c>
      <c r="M140" s="17" t="n">
        <v>468.35</v>
      </c>
      <c r="N140" s="17" t="n">
        <v>5609.87</v>
      </c>
      <c r="P140" s="15" t="n">
        <v>5</v>
      </c>
      <c r="Q140" s="14" t="inlineStr">
        <is>
          <t>Liv North Scottsdale</t>
        </is>
      </c>
      <c r="T140" s="16">
        <f>IF(5 = P140, B140 * -1, B140)</f>
        <v/>
      </c>
      <c r="U140" s="16">
        <f>IF(5 = P140, C140 * -1, C140)</f>
        <v/>
      </c>
      <c r="V140" s="16">
        <f>IF(5 = P140, D140 * -1, D140)</f>
        <v/>
      </c>
      <c r="W140" s="16">
        <f>IF(5 = P140, E140 * -1, E140)</f>
        <v/>
      </c>
      <c r="X140" s="16">
        <f>IF(5 = P140, F140 * -1, F140)</f>
        <v/>
      </c>
      <c r="Y140" s="16">
        <f>IF(5 = P140, G140 * -1, G140)</f>
        <v/>
      </c>
      <c r="Z140" s="16">
        <f>IF(5 = P140, H140 * -1, H140)</f>
        <v/>
      </c>
      <c r="AA140" s="16">
        <f>IF(5 = P140, I140 * -1, I140)</f>
        <v/>
      </c>
      <c r="AB140" s="16">
        <f>IF(5 = P140, J140 * -1, J140)</f>
        <v/>
      </c>
      <c r="AC140" s="16">
        <f>IF(5 = P140, K140 * -1, K140)</f>
        <v/>
      </c>
      <c r="AD140" s="16">
        <f>IF(5 = P140, L140 * -1, L140)</f>
        <v/>
      </c>
      <c r="AE140" s="16">
        <f>IF(5 = P140, M140 * -1, M140)</f>
        <v/>
      </c>
      <c r="AF140" s="16">
        <f>IF(5 = P140, N140 * -1, N140)</f>
        <v/>
      </c>
    </row>
    <row r="141">
      <c r="A141" s="22" t="inlineStr">
        <is>
          <t>Advertising - Signage</t>
        </is>
      </c>
      <c r="B141" s="17" t="n">
        <v>0</v>
      </c>
      <c r="C141" s="17" t="n">
        <v>0</v>
      </c>
      <c r="D141" s="17" t="n">
        <v>0</v>
      </c>
      <c r="E141" s="17" t="n">
        <v>158.02</v>
      </c>
      <c r="F141" s="17" t="n">
        <v>164.33</v>
      </c>
      <c r="G141" s="17" t="n">
        <v>497.78</v>
      </c>
      <c r="H141" s="17" t="n">
        <v>269.45</v>
      </c>
      <c r="I141" s="17" t="n">
        <v>241.43</v>
      </c>
      <c r="J141" s="17" t="n">
        <v>6.52</v>
      </c>
      <c r="K141" s="17" t="n">
        <v>6.52</v>
      </c>
      <c r="L141" s="17" t="n">
        <v>557.58</v>
      </c>
      <c r="M141" s="17" t="n">
        <v>6.52</v>
      </c>
      <c r="N141" s="17" t="n">
        <v>1908.15</v>
      </c>
      <c r="P141" s="15" t="n">
        <v>5</v>
      </c>
      <c r="Q141" s="14" t="inlineStr">
        <is>
          <t>Liv North Scottsdale</t>
        </is>
      </c>
      <c r="T141" s="16">
        <f>IF(5 = P141, B141 * -1, B141)</f>
        <v/>
      </c>
      <c r="U141" s="16">
        <f>IF(5 = P141, C141 * -1, C141)</f>
        <v/>
      </c>
      <c r="V141" s="16">
        <f>IF(5 = P141, D141 * -1, D141)</f>
        <v/>
      </c>
      <c r="W141" s="16">
        <f>IF(5 = P141, E141 * -1, E141)</f>
        <v/>
      </c>
      <c r="X141" s="16">
        <f>IF(5 = P141, F141 * -1, F141)</f>
        <v/>
      </c>
      <c r="Y141" s="16">
        <f>IF(5 = P141, G141 * -1, G141)</f>
        <v/>
      </c>
      <c r="Z141" s="16">
        <f>IF(5 = P141, H141 * -1, H141)</f>
        <v/>
      </c>
      <c r="AA141" s="16">
        <f>IF(5 = P141, I141 * -1, I141)</f>
        <v/>
      </c>
      <c r="AB141" s="16">
        <f>IF(5 = P141, J141 * -1, J141)</f>
        <v/>
      </c>
      <c r="AC141" s="16">
        <f>IF(5 = P141, K141 * -1, K141)</f>
        <v/>
      </c>
      <c r="AD141" s="16">
        <f>IF(5 = P141, L141 * -1, L141)</f>
        <v/>
      </c>
      <c r="AE141" s="16">
        <f>IF(5 = P141, M141 * -1, M141)</f>
        <v/>
      </c>
      <c r="AF141" s="16">
        <f>IF(5 = P141, N141 * -1, N141)</f>
        <v/>
      </c>
    </row>
    <row r="142">
      <c r="A142" s="22" t="inlineStr">
        <is>
          <t>Advertising - Job Openings</t>
        </is>
      </c>
      <c r="B142" s="17" t="n">
        <v>0</v>
      </c>
      <c r="C142" s="17" t="n">
        <v>187.54</v>
      </c>
      <c r="D142" s="17" t="n">
        <v>0</v>
      </c>
      <c r="E142" s="17" t="n">
        <v>0</v>
      </c>
      <c r="F142" s="17" t="n">
        <v>150</v>
      </c>
      <c r="G142" s="17" t="n">
        <v>0</v>
      </c>
      <c r="H142" s="17" t="n">
        <v>0</v>
      </c>
      <c r="I142" s="17" t="n">
        <v>150</v>
      </c>
      <c r="J142" s="17" t="n">
        <v>0</v>
      </c>
      <c r="K142" s="17" t="n">
        <v>0</v>
      </c>
      <c r="L142" s="17" t="n">
        <v>150</v>
      </c>
      <c r="M142" s="17" t="n">
        <v>0</v>
      </c>
      <c r="N142" s="17" t="n">
        <v>637.54</v>
      </c>
      <c r="P142" s="15" t="n">
        <v>5</v>
      </c>
      <c r="Q142" s="14" t="inlineStr">
        <is>
          <t>Liv North Scottsdale</t>
        </is>
      </c>
      <c r="T142" s="16">
        <f>IF(5 = P142, B142 * -1, B142)</f>
        <v/>
      </c>
      <c r="U142" s="16">
        <f>IF(5 = P142, C142 * -1, C142)</f>
        <v/>
      </c>
      <c r="V142" s="16">
        <f>IF(5 = P142, D142 * -1, D142)</f>
        <v/>
      </c>
      <c r="W142" s="16">
        <f>IF(5 = P142, E142 * -1, E142)</f>
        <v/>
      </c>
      <c r="X142" s="16">
        <f>IF(5 = P142, F142 * -1, F142)</f>
        <v/>
      </c>
      <c r="Y142" s="16">
        <f>IF(5 = P142, G142 * -1, G142)</f>
        <v/>
      </c>
      <c r="Z142" s="16">
        <f>IF(5 = P142, H142 * -1, H142)</f>
        <v/>
      </c>
      <c r="AA142" s="16">
        <f>IF(5 = P142, I142 * -1, I142)</f>
        <v/>
      </c>
      <c r="AB142" s="16">
        <f>IF(5 = P142, J142 * -1, J142)</f>
        <v/>
      </c>
      <c r="AC142" s="16">
        <f>IF(5 = P142, K142 * -1, K142)</f>
        <v/>
      </c>
      <c r="AD142" s="16">
        <f>IF(5 = P142, L142 * -1, L142)</f>
        <v/>
      </c>
      <c r="AE142" s="16">
        <f>IF(5 = P142, M142 * -1, M142)</f>
        <v/>
      </c>
      <c r="AF142" s="16">
        <f>IF(5 = P142, N142 * -1, N142)</f>
        <v/>
      </c>
    </row>
    <row r="143">
      <c r="A143" s="22" t="inlineStr">
        <is>
          <t>Advertising- screenscape</t>
        </is>
      </c>
      <c r="B143" s="17" t="n">
        <v>200</v>
      </c>
      <c r="C143" s="17" t="n">
        <v>200</v>
      </c>
      <c r="D143" s="17" t="n">
        <v>200</v>
      </c>
      <c r="E143" s="17" t="n">
        <v>200</v>
      </c>
      <c r="F143" s="17" t="n">
        <v>200</v>
      </c>
      <c r="G143" s="17" t="n">
        <v>200</v>
      </c>
      <c r="H143" s="17" t="n">
        <v>200</v>
      </c>
      <c r="I143" s="17" t="n">
        <v>200</v>
      </c>
      <c r="J143" s="17" t="n">
        <v>200</v>
      </c>
      <c r="K143" s="17" t="n">
        <v>200</v>
      </c>
      <c r="L143" s="17" t="n">
        <v>250</v>
      </c>
      <c r="M143" s="17" t="n">
        <v>250</v>
      </c>
      <c r="N143" s="17" t="n">
        <v>2500</v>
      </c>
      <c r="P143" s="15" t="n">
        <v>5</v>
      </c>
      <c r="Q143" s="14" t="inlineStr">
        <is>
          <t>Liv North Scottsdale</t>
        </is>
      </c>
      <c r="T143" s="16">
        <f>IF(5 = P143, B143 * -1, B143)</f>
        <v/>
      </c>
      <c r="U143" s="16">
        <f>IF(5 = P143, C143 * -1, C143)</f>
        <v/>
      </c>
      <c r="V143" s="16">
        <f>IF(5 = P143, D143 * -1, D143)</f>
        <v/>
      </c>
      <c r="W143" s="16">
        <f>IF(5 = P143, E143 * -1, E143)</f>
        <v/>
      </c>
      <c r="X143" s="16">
        <f>IF(5 = P143, F143 * -1, F143)</f>
        <v/>
      </c>
      <c r="Y143" s="16">
        <f>IF(5 = P143, G143 * -1, G143)</f>
        <v/>
      </c>
      <c r="Z143" s="16">
        <f>IF(5 = P143, H143 * -1, H143)</f>
        <v/>
      </c>
      <c r="AA143" s="16">
        <f>IF(5 = P143, I143 * -1, I143)</f>
        <v/>
      </c>
      <c r="AB143" s="16">
        <f>IF(5 = P143, J143 * -1, J143)</f>
        <v/>
      </c>
      <c r="AC143" s="16">
        <f>IF(5 = P143, K143 * -1, K143)</f>
        <v/>
      </c>
      <c r="AD143" s="16">
        <f>IF(5 = P143, L143 * -1, L143)</f>
        <v/>
      </c>
      <c r="AE143" s="16">
        <f>IF(5 = P143, M143 * -1, M143)</f>
        <v/>
      </c>
      <c r="AF143" s="16">
        <f>IF(5 = P143, N143 * -1, N143)</f>
        <v/>
      </c>
    </row>
    <row r="144">
      <c r="A144" s="22" t="inlineStr">
        <is>
          <t>Marketing Survey &amp; Pricing Tools</t>
        </is>
      </c>
      <c r="B144" s="17" t="n">
        <v>833.13</v>
      </c>
      <c r="C144" s="17" t="n">
        <v>833.13</v>
      </c>
      <c r="D144" s="17" t="n">
        <v>833.13</v>
      </c>
      <c r="E144" s="17" t="n">
        <v>861.65</v>
      </c>
      <c r="F144" s="17" t="n">
        <v>861.65</v>
      </c>
      <c r="G144" s="17" t="n">
        <v>861.65</v>
      </c>
      <c r="H144" s="17" t="n">
        <v>861.65</v>
      </c>
      <c r="I144" s="17" t="n">
        <v>861.05</v>
      </c>
      <c r="J144" s="17" t="n">
        <v>861.05</v>
      </c>
      <c r="K144" s="17" t="n">
        <v>861.65</v>
      </c>
      <c r="L144" s="17" t="n">
        <v>861.65</v>
      </c>
      <c r="M144" s="17" t="n">
        <v>861.65</v>
      </c>
      <c r="N144" s="17" t="n">
        <v>10253.04</v>
      </c>
      <c r="P144" s="15" t="n">
        <v>5</v>
      </c>
      <c r="Q144" s="14" t="inlineStr">
        <is>
          <t>Liv North Scottsdale</t>
        </is>
      </c>
      <c r="T144" s="16">
        <f>IF(5 = P144, B144 * -1, B144)</f>
        <v/>
      </c>
      <c r="U144" s="16">
        <f>IF(5 = P144, C144 * -1, C144)</f>
        <v/>
      </c>
      <c r="V144" s="16">
        <f>IF(5 = P144, D144 * -1, D144)</f>
        <v/>
      </c>
      <c r="W144" s="16">
        <f>IF(5 = P144, E144 * -1, E144)</f>
        <v/>
      </c>
      <c r="X144" s="16">
        <f>IF(5 = P144, F144 * -1, F144)</f>
        <v/>
      </c>
      <c r="Y144" s="16">
        <f>IF(5 = P144, G144 * -1, G144)</f>
        <v/>
      </c>
      <c r="Z144" s="16">
        <f>IF(5 = P144, H144 * -1, H144)</f>
        <v/>
      </c>
      <c r="AA144" s="16">
        <f>IF(5 = P144, I144 * -1, I144)</f>
        <v/>
      </c>
      <c r="AB144" s="16">
        <f>IF(5 = P144, J144 * -1, J144)</f>
        <v/>
      </c>
      <c r="AC144" s="16">
        <f>IF(5 = P144, K144 * -1, K144)</f>
        <v/>
      </c>
      <c r="AD144" s="16">
        <f>IF(5 = P144, L144 * -1, L144)</f>
        <v/>
      </c>
      <c r="AE144" s="16">
        <f>IF(5 = P144, M144 * -1, M144)</f>
        <v/>
      </c>
      <c r="AF144" s="16">
        <f>IF(5 = P144, N144 * -1, N144)</f>
        <v/>
      </c>
    </row>
    <row r="145">
      <c r="A145" s="12" t="inlineStr">
        <is>
          <t>Total Advertising</t>
        </is>
      </c>
      <c r="B145" s="11">
        <f>IF(5 = P145, T145 * -1, T145)</f>
        <v/>
      </c>
      <c r="C145" s="11">
        <f>IF(5 = P145, U145 * -1, U145)</f>
        <v/>
      </c>
      <c r="D145" s="11">
        <f>IF(5 = P145, V145 * -1, V145)</f>
        <v/>
      </c>
      <c r="E145" s="11">
        <f>IF(5 = P145, W145 * -1, W145)</f>
        <v/>
      </c>
      <c r="F145" s="11">
        <f>IF(5 = P145, X145 * -1, X145)</f>
        <v/>
      </c>
      <c r="G145" s="11">
        <f>IF(5 = P145, Y145 * -1, Y145)</f>
        <v/>
      </c>
      <c r="H145" s="11">
        <f>IF(5 = P145, Z145 * -1, Z145)</f>
        <v/>
      </c>
      <c r="I145" s="11">
        <f>IF(5 = P145, AA145 * -1, AA145)</f>
        <v/>
      </c>
      <c r="J145" s="11">
        <f>IF(5 = P145, AB145 * -1, AB145)</f>
        <v/>
      </c>
      <c r="K145" s="11">
        <f>IF(5 = P145, AC145 * -1, AC145)</f>
        <v/>
      </c>
      <c r="L145" s="11">
        <f>IF(5 = P145, AD145 * -1, AD145)</f>
        <v/>
      </c>
      <c r="M145" s="11">
        <f>IF(5 = P145, AE145 * -1, AE145)</f>
        <v/>
      </c>
      <c r="N145" s="11">
        <f>IF(5 = P145, AF145 * -1, AF145)</f>
        <v/>
      </c>
      <c r="P145" s="9" t="n">
        <v>5</v>
      </c>
      <c r="Q145" s="8">
        <f>Q144</f>
        <v/>
      </c>
      <c r="R145" s="8">
        <f>R144</f>
        <v/>
      </c>
      <c r="S145" s="9">
        <f>S144</f>
        <v/>
      </c>
      <c r="T145" s="10">
        <f>SUM(T136:T144)</f>
        <v/>
      </c>
      <c r="U145" s="10">
        <f>SUM(U136:U144)</f>
        <v/>
      </c>
      <c r="V145" s="10">
        <f>SUM(V136:V144)</f>
        <v/>
      </c>
      <c r="W145" s="10">
        <f>SUM(W136:W144)</f>
        <v/>
      </c>
      <c r="X145" s="10">
        <f>SUM(X136:X144)</f>
        <v/>
      </c>
      <c r="Y145" s="10">
        <f>SUM(Y136:Y144)</f>
        <v/>
      </c>
      <c r="Z145" s="10">
        <f>SUM(Z136:Z144)</f>
        <v/>
      </c>
      <c r="AA145" s="10">
        <f>SUM(AA136:AA144)</f>
        <v/>
      </c>
      <c r="AB145" s="10">
        <f>SUM(AB136:AB144)</f>
        <v/>
      </c>
      <c r="AC145" s="10">
        <f>SUM(AC136:AC144)</f>
        <v/>
      </c>
      <c r="AD145" s="10">
        <f>SUM(AD136:AD144)</f>
        <v/>
      </c>
      <c r="AE145" s="10">
        <f>SUM(AE136:AE144)</f>
        <v/>
      </c>
      <c r="AF145" s="10">
        <f>SUM(AF136:AF144)</f>
        <v/>
      </c>
    </row>
    <row r="147">
      <c r="A147" s="20" t="inlineStr">
        <is>
          <t>Retention Expenses</t>
        </is>
      </c>
    </row>
    <row r="148">
      <c r="A148" s="22" t="inlineStr">
        <is>
          <t>Retention - Renewal Benefits</t>
        </is>
      </c>
      <c r="B148" s="17" t="n">
        <v>50</v>
      </c>
      <c r="C148" s="17" t="n">
        <v>0</v>
      </c>
      <c r="D148" s="17" t="n">
        <v>210</v>
      </c>
      <c r="E148" s="17" t="n">
        <v>0</v>
      </c>
      <c r="F148" s="17" t="n">
        <v>0</v>
      </c>
      <c r="G148" s="17" t="n">
        <v>55</v>
      </c>
      <c r="H148" s="17" t="n">
        <v>0</v>
      </c>
      <c r="I148" s="17" t="n">
        <v>0</v>
      </c>
      <c r="J148" s="17" t="n">
        <v>375</v>
      </c>
      <c r="K148" s="17" t="n">
        <v>426.75</v>
      </c>
      <c r="L148" s="17" t="n">
        <v>400</v>
      </c>
      <c r="M148" s="17" t="n">
        <v>540</v>
      </c>
      <c r="N148" s="17" t="n">
        <v>2056.75</v>
      </c>
      <c r="P148" s="15" t="n">
        <v>5</v>
      </c>
      <c r="Q148" s="14" t="inlineStr">
        <is>
          <t>Liv North Scottsdale</t>
        </is>
      </c>
      <c r="T148" s="16">
        <f>IF(5 = P148, B148 * -1, B148)</f>
        <v/>
      </c>
      <c r="U148" s="16">
        <f>IF(5 = P148, C148 * -1, C148)</f>
        <v/>
      </c>
      <c r="V148" s="16">
        <f>IF(5 = P148, D148 * -1, D148)</f>
        <v/>
      </c>
      <c r="W148" s="16">
        <f>IF(5 = P148, E148 * -1, E148)</f>
        <v/>
      </c>
      <c r="X148" s="16">
        <f>IF(5 = P148, F148 * -1, F148)</f>
        <v/>
      </c>
      <c r="Y148" s="16">
        <f>IF(5 = P148, G148 * -1, G148)</f>
        <v/>
      </c>
      <c r="Z148" s="16">
        <f>IF(5 = P148, H148 * -1, H148)</f>
        <v/>
      </c>
      <c r="AA148" s="16">
        <f>IF(5 = P148, I148 * -1, I148)</f>
        <v/>
      </c>
      <c r="AB148" s="16">
        <f>IF(5 = P148, J148 * -1, J148)</f>
        <v/>
      </c>
      <c r="AC148" s="16">
        <f>IF(5 = P148, K148 * -1, K148)</f>
        <v/>
      </c>
      <c r="AD148" s="16">
        <f>IF(5 = P148, L148 * -1, L148)</f>
        <v/>
      </c>
      <c r="AE148" s="16">
        <f>IF(5 = P148, M148 * -1, M148)</f>
        <v/>
      </c>
      <c r="AF148" s="16">
        <f>IF(5 = P148, N148 * -1, N148)</f>
        <v/>
      </c>
    </row>
    <row r="149">
      <c r="A149" s="22" t="inlineStr">
        <is>
          <t>Retention - Accent Walls</t>
        </is>
      </c>
      <c r="B149" s="17" t="n">
        <v>0</v>
      </c>
      <c r="C149" s="17" t="n">
        <v>0</v>
      </c>
      <c r="D149" s="17" t="n">
        <v>0</v>
      </c>
      <c r="E149" s="17" t="n">
        <v>0</v>
      </c>
      <c r="F149" s="17" t="n">
        <v>0</v>
      </c>
      <c r="G149" s="17" t="n">
        <v>180</v>
      </c>
      <c r="H149" s="17" t="n">
        <v>0</v>
      </c>
      <c r="I149" s="17" t="n">
        <v>0</v>
      </c>
      <c r="J149" s="17" t="n">
        <v>0</v>
      </c>
      <c r="K149" s="17" t="n">
        <v>0</v>
      </c>
      <c r="L149" s="17" t="n">
        <v>0</v>
      </c>
      <c r="M149" s="17" t="n">
        <v>0</v>
      </c>
      <c r="N149" s="17" t="n">
        <v>180</v>
      </c>
      <c r="P149" s="15" t="n">
        <v>5</v>
      </c>
      <c r="Q149" s="14" t="inlineStr">
        <is>
          <t>Liv North Scottsdale</t>
        </is>
      </c>
      <c r="T149" s="16">
        <f>IF(5 = P149, B149 * -1, B149)</f>
        <v/>
      </c>
      <c r="U149" s="16">
        <f>IF(5 = P149, C149 * -1, C149)</f>
        <v/>
      </c>
      <c r="V149" s="16">
        <f>IF(5 = P149, D149 * -1, D149)</f>
        <v/>
      </c>
      <c r="W149" s="16">
        <f>IF(5 = P149, E149 * -1, E149)</f>
        <v/>
      </c>
      <c r="X149" s="16">
        <f>IF(5 = P149, F149 * -1, F149)</f>
        <v/>
      </c>
      <c r="Y149" s="16">
        <f>IF(5 = P149, G149 * -1, G149)</f>
        <v/>
      </c>
      <c r="Z149" s="16">
        <f>IF(5 = P149, H149 * -1, H149)</f>
        <v/>
      </c>
      <c r="AA149" s="16">
        <f>IF(5 = P149, I149 * -1, I149)</f>
        <v/>
      </c>
      <c r="AB149" s="16">
        <f>IF(5 = P149, J149 * -1, J149)</f>
        <v/>
      </c>
      <c r="AC149" s="16">
        <f>IF(5 = P149, K149 * -1, K149)</f>
        <v/>
      </c>
      <c r="AD149" s="16">
        <f>IF(5 = P149, L149 * -1, L149)</f>
        <v/>
      </c>
      <c r="AE149" s="16">
        <f>IF(5 = P149, M149 * -1, M149)</f>
        <v/>
      </c>
      <c r="AF149" s="16">
        <f>IF(5 = P149, N149 * -1, N149)</f>
        <v/>
      </c>
    </row>
    <row r="150">
      <c r="A150" s="22" t="inlineStr">
        <is>
          <t>Retention-Water</t>
        </is>
      </c>
      <c r="B150" s="17" t="n">
        <v>64.86</v>
      </c>
      <c r="C150" s="17" t="n">
        <v>64.86</v>
      </c>
      <c r="D150" s="17" t="n">
        <v>64.86</v>
      </c>
      <c r="E150" s="17" t="n">
        <v>64.86</v>
      </c>
      <c r="F150" s="17" t="n">
        <v>64.86</v>
      </c>
      <c r="G150" s="17" t="n">
        <v>64.86</v>
      </c>
      <c r="H150" s="17" t="n">
        <v>64.86</v>
      </c>
      <c r="I150" s="17" t="n">
        <v>64.86</v>
      </c>
      <c r="J150" s="17" t="n">
        <v>64.86</v>
      </c>
      <c r="K150" s="17" t="n">
        <v>64.86</v>
      </c>
      <c r="L150" s="17" t="n">
        <v>64.86</v>
      </c>
      <c r="M150" s="17" t="n">
        <v>64.86</v>
      </c>
      <c r="N150" s="17" t="n">
        <v>778.3200000000001</v>
      </c>
      <c r="P150" s="15" t="n">
        <v>5</v>
      </c>
      <c r="Q150" s="14" t="inlineStr">
        <is>
          <t>Liv North Scottsdale</t>
        </is>
      </c>
      <c r="T150" s="16">
        <f>IF(5 = P150, B150 * -1, B150)</f>
        <v/>
      </c>
      <c r="U150" s="16">
        <f>IF(5 = P150, C150 * -1, C150)</f>
        <v/>
      </c>
      <c r="V150" s="16">
        <f>IF(5 = P150, D150 * -1, D150)</f>
        <v/>
      </c>
      <c r="W150" s="16">
        <f>IF(5 = P150, E150 * -1, E150)</f>
        <v/>
      </c>
      <c r="X150" s="16">
        <f>IF(5 = P150, F150 * -1, F150)</f>
        <v/>
      </c>
      <c r="Y150" s="16">
        <f>IF(5 = P150, G150 * -1, G150)</f>
        <v/>
      </c>
      <c r="Z150" s="16">
        <f>IF(5 = P150, H150 * -1, H150)</f>
        <v/>
      </c>
      <c r="AA150" s="16">
        <f>IF(5 = P150, I150 * -1, I150)</f>
        <v/>
      </c>
      <c r="AB150" s="16">
        <f>IF(5 = P150, J150 * -1, J150)</f>
        <v/>
      </c>
      <c r="AC150" s="16">
        <f>IF(5 = P150, K150 * -1, K150)</f>
        <v/>
      </c>
      <c r="AD150" s="16">
        <f>IF(5 = P150, L150 * -1, L150)</f>
        <v/>
      </c>
      <c r="AE150" s="16">
        <f>IF(5 = P150, M150 * -1, M150)</f>
        <v/>
      </c>
      <c r="AF150" s="16">
        <f>IF(5 = P150, N150 * -1, N150)</f>
        <v/>
      </c>
    </row>
    <row r="151">
      <c r="A151" s="22" t="inlineStr">
        <is>
          <t>Retention - Coffee</t>
        </is>
      </c>
      <c r="B151" s="17" t="n">
        <v>619.97</v>
      </c>
      <c r="C151" s="17" t="n">
        <v>593.37</v>
      </c>
      <c r="D151" s="17" t="n">
        <v>939.99</v>
      </c>
      <c r="E151" s="17" t="n">
        <v>982.13</v>
      </c>
      <c r="F151" s="17" t="n">
        <v>184.69</v>
      </c>
      <c r="G151" s="17" t="n">
        <v>1590.66</v>
      </c>
      <c r="H151" s="17" t="n">
        <v>1284.7</v>
      </c>
      <c r="I151" s="17" t="n">
        <v>575.5599999999999</v>
      </c>
      <c r="J151" s="17" t="n">
        <v>377.14</v>
      </c>
      <c r="K151" s="17" t="n">
        <v>929.21</v>
      </c>
      <c r="L151" s="17" t="n">
        <v>961.73</v>
      </c>
      <c r="M151" s="17" t="n">
        <v>1750.82</v>
      </c>
      <c r="N151" s="17" t="n">
        <v>10789.97</v>
      </c>
      <c r="P151" s="15" t="n">
        <v>5</v>
      </c>
      <c r="Q151" s="14" t="inlineStr">
        <is>
          <t>Liv North Scottsdale</t>
        </is>
      </c>
      <c r="T151" s="16">
        <f>IF(5 = P151, B151 * -1, B151)</f>
        <v/>
      </c>
      <c r="U151" s="16">
        <f>IF(5 = P151, C151 * -1, C151)</f>
        <v/>
      </c>
      <c r="V151" s="16">
        <f>IF(5 = P151, D151 * -1, D151)</f>
        <v/>
      </c>
      <c r="W151" s="16">
        <f>IF(5 = P151, E151 * -1, E151)</f>
        <v/>
      </c>
      <c r="X151" s="16">
        <f>IF(5 = P151, F151 * -1, F151)</f>
        <v/>
      </c>
      <c r="Y151" s="16">
        <f>IF(5 = P151, G151 * -1, G151)</f>
        <v/>
      </c>
      <c r="Z151" s="16">
        <f>IF(5 = P151, H151 * -1, H151)</f>
        <v/>
      </c>
      <c r="AA151" s="16">
        <f>IF(5 = P151, I151 * -1, I151)</f>
        <v/>
      </c>
      <c r="AB151" s="16">
        <f>IF(5 = P151, J151 * -1, J151)</f>
        <v/>
      </c>
      <c r="AC151" s="16">
        <f>IF(5 = P151, K151 * -1, K151)</f>
        <v/>
      </c>
      <c r="AD151" s="16">
        <f>IF(5 = P151, L151 * -1, L151)</f>
        <v/>
      </c>
      <c r="AE151" s="16">
        <f>IF(5 = P151, M151 * -1, M151)</f>
        <v/>
      </c>
      <c r="AF151" s="16">
        <f>IF(5 = P151, N151 * -1, N151)</f>
        <v/>
      </c>
    </row>
    <row r="152">
      <c r="A152" s="22" t="inlineStr">
        <is>
          <t>Retention - Refreshments</t>
        </is>
      </c>
      <c r="B152" s="17" t="n">
        <v>0</v>
      </c>
      <c r="C152" s="17" t="n">
        <v>143.87</v>
      </c>
      <c r="D152" s="17" t="n">
        <v>716.4299999999999</v>
      </c>
      <c r="E152" s="17" t="n">
        <v>244.96</v>
      </c>
      <c r="F152" s="17" t="n">
        <v>281.59</v>
      </c>
      <c r="G152" s="17" t="n">
        <v>13.99</v>
      </c>
      <c r="H152" s="17" t="n">
        <v>264.59</v>
      </c>
      <c r="I152" s="17" t="n">
        <v>0</v>
      </c>
      <c r="J152" s="17" t="n">
        <v>290.67</v>
      </c>
      <c r="K152" s="17" t="n">
        <v>11.77</v>
      </c>
      <c r="L152" s="17" t="n">
        <v>0</v>
      </c>
      <c r="M152" s="17" t="n">
        <v>277.87</v>
      </c>
      <c r="N152" s="17" t="n">
        <v>2245.74</v>
      </c>
      <c r="P152" s="15" t="n">
        <v>5</v>
      </c>
      <c r="Q152" s="14" t="inlineStr">
        <is>
          <t>Liv North Scottsdale</t>
        </is>
      </c>
      <c r="T152" s="16">
        <f>IF(5 = P152, B152 * -1, B152)</f>
        <v/>
      </c>
      <c r="U152" s="16">
        <f>IF(5 = P152, C152 * -1, C152)</f>
        <v/>
      </c>
      <c r="V152" s="16">
        <f>IF(5 = P152, D152 * -1, D152)</f>
        <v/>
      </c>
      <c r="W152" s="16">
        <f>IF(5 = P152, E152 * -1, E152)</f>
        <v/>
      </c>
      <c r="X152" s="16">
        <f>IF(5 = P152, F152 * -1, F152)</f>
        <v/>
      </c>
      <c r="Y152" s="16">
        <f>IF(5 = P152, G152 * -1, G152)</f>
        <v/>
      </c>
      <c r="Z152" s="16">
        <f>IF(5 = P152, H152 * -1, H152)</f>
        <v/>
      </c>
      <c r="AA152" s="16">
        <f>IF(5 = P152, I152 * -1, I152)</f>
        <v/>
      </c>
      <c r="AB152" s="16">
        <f>IF(5 = P152, J152 * -1, J152)</f>
        <v/>
      </c>
      <c r="AC152" s="16">
        <f>IF(5 = P152, K152 * -1, K152)</f>
        <v/>
      </c>
      <c r="AD152" s="16">
        <f>IF(5 = P152, L152 * -1, L152)</f>
        <v/>
      </c>
      <c r="AE152" s="16">
        <f>IF(5 = P152, M152 * -1, M152)</f>
        <v/>
      </c>
      <c r="AF152" s="16">
        <f>IF(5 = P152, N152 * -1, N152)</f>
        <v/>
      </c>
    </row>
    <row r="153">
      <c r="A153" s="22" t="inlineStr">
        <is>
          <t>Retention - Resident Surveys</t>
        </is>
      </c>
      <c r="B153" s="17" t="n">
        <v>0</v>
      </c>
      <c r="C153" s="17" t="n">
        <v>0</v>
      </c>
      <c r="D153" s="17" t="n">
        <v>1750.8</v>
      </c>
      <c r="E153" s="17" t="n">
        <v>0</v>
      </c>
      <c r="F153" s="17" t="n">
        <v>0</v>
      </c>
      <c r="G153" s="17" t="n">
        <v>0</v>
      </c>
      <c r="H153" s="17" t="n">
        <v>0</v>
      </c>
      <c r="I153" s="17" t="n">
        <v>0</v>
      </c>
      <c r="J153" s="17" t="n">
        <v>0</v>
      </c>
      <c r="K153" s="17" t="n">
        <v>0</v>
      </c>
      <c r="L153" s="17" t="n">
        <v>0</v>
      </c>
      <c r="M153" s="17" t="n">
        <v>0</v>
      </c>
      <c r="N153" s="17" t="n">
        <v>1750.8</v>
      </c>
      <c r="P153" s="15" t="n">
        <v>5</v>
      </c>
      <c r="Q153" s="14" t="inlineStr">
        <is>
          <t>Liv North Scottsdale</t>
        </is>
      </c>
      <c r="T153" s="16">
        <f>IF(5 = P153, B153 * -1, B153)</f>
        <v/>
      </c>
      <c r="U153" s="16">
        <f>IF(5 = P153, C153 * -1, C153)</f>
        <v/>
      </c>
      <c r="V153" s="16">
        <f>IF(5 = P153, D153 * -1, D153)</f>
        <v/>
      </c>
      <c r="W153" s="16">
        <f>IF(5 = P153, E153 * -1, E153)</f>
        <v/>
      </c>
      <c r="X153" s="16">
        <f>IF(5 = P153, F153 * -1, F153)</f>
        <v/>
      </c>
      <c r="Y153" s="16">
        <f>IF(5 = P153, G153 * -1, G153)</f>
        <v/>
      </c>
      <c r="Z153" s="16">
        <f>IF(5 = P153, H153 * -1, H153)</f>
        <v/>
      </c>
      <c r="AA153" s="16">
        <f>IF(5 = P153, I153 * -1, I153)</f>
        <v/>
      </c>
      <c r="AB153" s="16">
        <f>IF(5 = P153, J153 * -1, J153)</f>
        <v/>
      </c>
      <c r="AC153" s="16">
        <f>IF(5 = P153, K153 * -1, K153)</f>
        <v/>
      </c>
      <c r="AD153" s="16">
        <f>IF(5 = P153, L153 * -1, L153)</f>
        <v/>
      </c>
      <c r="AE153" s="16">
        <f>IF(5 = P153, M153 * -1, M153)</f>
        <v/>
      </c>
      <c r="AF153" s="16">
        <f>IF(5 = P153, N153 * -1, N153)</f>
        <v/>
      </c>
    </row>
    <row r="154">
      <c r="A154" s="22" t="inlineStr">
        <is>
          <t>Retention - Resident Surprises</t>
        </is>
      </c>
      <c r="B154" s="17" t="n">
        <v>0</v>
      </c>
      <c r="C154" s="17" t="n">
        <v>178.07</v>
      </c>
      <c r="D154" s="17" t="n">
        <v>195.01</v>
      </c>
      <c r="E154" s="17" t="n">
        <v>539.3</v>
      </c>
      <c r="F154" s="17" t="n">
        <v>1821.67</v>
      </c>
      <c r="G154" s="17" t="n">
        <v>300.01</v>
      </c>
      <c r="H154" s="17" t="n">
        <v>182.15</v>
      </c>
      <c r="I154" s="17" t="n">
        <v>481.85</v>
      </c>
      <c r="J154" s="17" t="n">
        <v>30.4</v>
      </c>
      <c r="K154" s="17" t="n">
        <v>0</v>
      </c>
      <c r="L154" s="17" t="n">
        <v>94.39</v>
      </c>
      <c r="M154" s="17" t="n">
        <v>137.78</v>
      </c>
      <c r="N154" s="17" t="n">
        <v>3960.63</v>
      </c>
      <c r="P154" s="15" t="n">
        <v>5</v>
      </c>
      <c r="Q154" s="14" t="inlineStr">
        <is>
          <t>Liv North Scottsdale</t>
        </is>
      </c>
      <c r="T154" s="16">
        <f>IF(5 = P154, B154 * -1, B154)</f>
        <v/>
      </c>
      <c r="U154" s="16">
        <f>IF(5 = P154, C154 * -1, C154)</f>
        <v/>
      </c>
      <c r="V154" s="16">
        <f>IF(5 = P154, D154 * -1, D154)</f>
        <v/>
      </c>
      <c r="W154" s="16">
        <f>IF(5 = P154, E154 * -1, E154)</f>
        <v/>
      </c>
      <c r="X154" s="16">
        <f>IF(5 = P154, F154 * -1, F154)</f>
        <v/>
      </c>
      <c r="Y154" s="16">
        <f>IF(5 = P154, G154 * -1, G154)</f>
        <v/>
      </c>
      <c r="Z154" s="16">
        <f>IF(5 = P154, H154 * -1, H154)</f>
        <v/>
      </c>
      <c r="AA154" s="16">
        <f>IF(5 = P154, I154 * -1, I154)</f>
        <v/>
      </c>
      <c r="AB154" s="16">
        <f>IF(5 = P154, J154 * -1, J154)</f>
        <v/>
      </c>
      <c r="AC154" s="16">
        <f>IF(5 = P154, K154 * -1, K154)</f>
        <v/>
      </c>
      <c r="AD154" s="16">
        <f>IF(5 = P154, L154 * -1, L154)</f>
        <v/>
      </c>
      <c r="AE154" s="16">
        <f>IF(5 = P154, M154 * -1, M154)</f>
        <v/>
      </c>
      <c r="AF154" s="16">
        <f>IF(5 = P154, N154 * -1, N154)</f>
        <v/>
      </c>
    </row>
    <row r="155">
      <c r="A155" s="22" t="inlineStr">
        <is>
          <t>Retention - Small Amenities</t>
        </is>
      </c>
      <c r="B155" s="17" t="n">
        <v>856.99</v>
      </c>
      <c r="C155" s="17" t="n">
        <v>117.65</v>
      </c>
      <c r="D155" s="17" t="n">
        <v>117.92</v>
      </c>
      <c r="E155" s="17" t="n">
        <v>2045.61</v>
      </c>
      <c r="F155" s="17" t="n">
        <v>386.22</v>
      </c>
      <c r="G155" s="17" t="n">
        <v>311.53</v>
      </c>
      <c r="H155" s="17" t="n">
        <v>224.63</v>
      </c>
      <c r="I155" s="17" t="n">
        <v>2255.57</v>
      </c>
      <c r="J155" s="17" t="n">
        <v>254.71</v>
      </c>
      <c r="K155" s="17" t="n">
        <v>-1208.47</v>
      </c>
      <c r="L155" s="17" t="n">
        <v>816.04</v>
      </c>
      <c r="M155" s="17" t="n">
        <v>85.06999999999999</v>
      </c>
      <c r="N155" s="17" t="n">
        <v>6263.47</v>
      </c>
      <c r="P155" s="15" t="n">
        <v>5</v>
      </c>
      <c r="Q155" s="14" t="inlineStr">
        <is>
          <t>Liv North Scottsdale</t>
        </is>
      </c>
      <c r="T155" s="16">
        <f>IF(5 = P155, B155 * -1, B155)</f>
        <v/>
      </c>
      <c r="U155" s="16">
        <f>IF(5 = P155, C155 * -1, C155)</f>
        <v/>
      </c>
      <c r="V155" s="16">
        <f>IF(5 = P155, D155 * -1, D155)</f>
        <v/>
      </c>
      <c r="W155" s="16">
        <f>IF(5 = P155, E155 * -1, E155)</f>
        <v/>
      </c>
      <c r="X155" s="16">
        <f>IF(5 = P155, F155 * -1, F155)</f>
        <v/>
      </c>
      <c r="Y155" s="16">
        <f>IF(5 = P155, G155 * -1, G155)</f>
        <v/>
      </c>
      <c r="Z155" s="16">
        <f>IF(5 = P155, H155 * -1, H155)</f>
        <v/>
      </c>
      <c r="AA155" s="16">
        <f>IF(5 = P155, I155 * -1, I155)</f>
        <v/>
      </c>
      <c r="AB155" s="16">
        <f>IF(5 = P155, J155 * -1, J155)</f>
        <v/>
      </c>
      <c r="AC155" s="16">
        <f>IF(5 = P155, K155 * -1, K155)</f>
        <v/>
      </c>
      <c r="AD155" s="16">
        <f>IF(5 = P155, L155 * -1, L155)</f>
        <v/>
      </c>
      <c r="AE155" s="16">
        <f>IF(5 = P155, M155 * -1, M155)</f>
        <v/>
      </c>
      <c r="AF155" s="16">
        <f>IF(5 = P155, N155 * -1, N155)</f>
        <v/>
      </c>
    </row>
    <row r="156">
      <c r="A156" s="22" t="inlineStr">
        <is>
          <t>Retention- Liv App (Mobile Doorman)</t>
        </is>
      </c>
      <c r="B156" s="17" t="n">
        <v>444</v>
      </c>
      <c r="C156" s="17" t="n">
        <v>444</v>
      </c>
      <c r="D156" s="17" t="n">
        <v>444</v>
      </c>
      <c r="E156" s="17" t="n">
        <v>444</v>
      </c>
      <c r="F156" s="17" t="n">
        <v>444</v>
      </c>
      <c r="G156" s="17" t="n">
        <v>444</v>
      </c>
      <c r="H156" s="17" t="n">
        <v>444</v>
      </c>
      <c r="I156" s="17" t="n">
        <v>444</v>
      </c>
      <c r="J156" s="17" t="n">
        <v>444</v>
      </c>
      <c r="K156" s="17" t="n">
        <v>444</v>
      </c>
      <c r="L156" s="17" t="n">
        <v>444</v>
      </c>
      <c r="M156" s="17" t="n">
        <v>444</v>
      </c>
      <c r="N156" s="17" t="n">
        <v>5328</v>
      </c>
      <c r="P156" s="15" t="n">
        <v>5</v>
      </c>
      <c r="Q156" s="14" t="inlineStr">
        <is>
          <t>Liv North Scottsdale</t>
        </is>
      </c>
      <c r="T156" s="16">
        <f>IF(5 = P156, B156 * -1, B156)</f>
        <v/>
      </c>
      <c r="U156" s="16">
        <f>IF(5 = P156, C156 * -1, C156)</f>
        <v/>
      </c>
      <c r="V156" s="16">
        <f>IF(5 = P156, D156 * -1, D156)</f>
        <v/>
      </c>
      <c r="W156" s="16">
        <f>IF(5 = P156, E156 * -1, E156)</f>
        <v/>
      </c>
      <c r="X156" s="16">
        <f>IF(5 = P156, F156 * -1, F156)</f>
        <v/>
      </c>
      <c r="Y156" s="16">
        <f>IF(5 = P156, G156 * -1, G156)</f>
        <v/>
      </c>
      <c r="Z156" s="16">
        <f>IF(5 = P156, H156 * -1, H156)</f>
        <v/>
      </c>
      <c r="AA156" s="16">
        <f>IF(5 = P156, I156 * -1, I156)</f>
        <v/>
      </c>
      <c r="AB156" s="16">
        <f>IF(5 = P156, J156 * -1, J156)</f>
        <v/>
      </c>
      <c r="AC156" s="16">
        <f>IF(5 = P156, K156 * -1, K156)</f>
        <v/>
      </c>
      <c r="AD156" s="16">
        <f>IF(5 = P156, L156 * -1, L156)</f>
        <v/>
      </c>
      <c r="AE156" s="16">
        <f>IF(5 = P156, M156 * -1, M156)</f>
        <v/>
      </c>
      <c r="AF156" s="16">
        <f>IF(5 = P156, N156 * -1, N156)</f>
        <v/>
      </c>
    </row>
    <row r="157">
      <c r="A157" s="22" t="inlineStr">
        <is>
          <t>Retention-Home Automation Fees</t>
        </is>
      </c>
      <c r="B157" s="17" t="n">
        <v>2617.44</v>
      </c>
      <c r="C157" s="17" t="n">
        <v>1063.25</v>
      </c>
      <c r="D157" s="17" t="n">
        <v>1093.4</v>
      </c>
      <c r="E157" s="17" t="n">
        <v>1124.08</v>
      </c>
      <c r="F157" s="17" t="n">
        <v>1146.01</v>
      </c>
      <c r="G157" s="17" t="n">
        <v>1380.46</v>
      </c>
      <c r="H157" s="17" t="n">
        <v>1552.13</v>
      </c>
      <c r="I157" s="17" t="n">
        <v>1705.8</v>
      </c>
      <c r="J157" s="17" t="n">
        <v>1808.21</v>
      </c>
      <c r="K157" s="17" t="n">
        <v>1893.25</v>
      </c>
      <c r="L157" s="17" t="n">
        <v>2260.47</v>
      </c>
      <c r="M157" s="17" t="n">
        <v>2272.33</v>
      </c>
      <c r="N157" s="17" t="n">
        <v>19916.83</v>
      </c>
      <c r="P157" s="15" t="n">
        <v>5</v>
      </c>
      <c r="Q157" s="14" t="inlineStr">
        <is>
          <t>Liv North Scottsdale</t>
        </is>
      </c>
      <c r="T157" s="16">
        <f>IF(5 = P157, B157 * -1, B157)</f>
        <v/>
      </c>
      <c r="U157" s="16">
        <f>IF(5 = P157, C157 * -1, C157)</f>
        <v/>
      </c>
      <c r="V157" s="16">
        <f>IF(5 = P157, D157 * -1, D157)</f>
        <v/>
      </c>
      <c r="W157" s="16">
        <f>IF(5 = P157, E157 * -1, E157)</f>
        <v/>
      </c>
      <c r="X157" s="16">
        <f>IF(5 = P157, F157 * -1, F157)</f>
        <v/>
      </c>
      <c r="Y157" s="16">
        <f>IF(5 = P157, G157 * -1, G157)</f>
        <v/>
      </c>
      <c r="Z157" s="16">
        <f>IF(5 = P157, H157 * -1, H157)</f>
        <v/>
      </c>
      <c r="AA157" s="16">
        <f>IF(5 = P157, I157 * -1, I157)</f>
        <v/>
      </c>
      <c r="AB157" s="16">
        <f>IF(5 = P157, J157 * -1, J157)</f>
        <v/>
      </c>
      <c r="AC157" s="16">
        <f>IF(5 = P157, K157 * -1, K157)</f>
        <v/>
      </c>
      <c r="AD157" s="16">
        <f>IF(5 = P157, L157 * -1, L157)</f>
        <v/>
      </c>
      <c r="AE157" s="16">
        <f>IF(5 = P157, M157 * -1, M157)</f>
        <v/>
      </c>
      <c r="AF157" s="16">
        <f>IF(5 = P157, N157 * -1, N157)</f>
        <v/>
      </c>
    </row>
    <row r="158">
      <c r="A158" s="22" t="inlineStr">
        <is>
          <t>Res Retention: Move-in Gifts</t>
        </is>
      </c>
      <c r="B158" s="17" t="n">
        <v>0</v>
      </c>
      <c r="C158" s="17" t="n">
        <v>0</v>
      </c>
      <c r="D158" s="17" t="n">
        <v>307.81</v>
      </c>
      <c r="E158" s="17" t="n">
        <v>0</v>
      </c>
      <c r="F158" s="17" t="n">
        <v>0</v>
      </c>
      <c r="G158" s="17" t="n">
        <v>0</v>
      </c>
      <c r="H158" s="17" t="n">
        <v>124.5</v>
      </c>
      <c r="I158" s="17" t="n">
        <v>0</v>
      </c>
      <c r="J158" s="17" t="n">
        <v>0</v>
      </c>
      <c r="K158" s="17" t="n">
        <v>0</v>
      </c>
      <c r="L158" s="17" t="n">
        <v>0</v>
      </c>
      <c r="M158" s="17" t="n">
        <v>0</v>
      </c>
      <c r="N158" s="17" t="n">
        <v>432.31</v>
      </c>
      <c r="P158" s="15" t="n">
        <v>5</v>
      </c>
      <c r="Q158" s="14" t="inlineStr">
        <is>
          <t>Liv North Scottsdale</t>
        </is>
      </c>
      <c r="T158" s="16">
        <f>IF(5 = P158, B158 * -1, B158)</f>
        <v/>
      </c>
      <c r="U158" s="16">
        <f>IF(5 = P158, C158 * -1, C158)</f>
        <v/>
      </c>
      <c r="V158" s="16">
        <f>IF(5 = P158, D158 * -1, D158)</f>
        <v/>
      </c>
      <c r="W158" s="16">
        <f>IF(5 = P158, E158 * -1, E158)</f>
        <v/>
      </c>
      <c r="X158" s="16">
        <f>IF(5 = P158, F158 * -1, F158)</f>
        <v/>
      </c>
      <c r="Y158" s="16">
        <f>IF(5 = P158, G158 * -1, G158)</f>
        <v/>
      </c>
      <c r="Z158" s="16">
        <f>IF(5 = P158, H158 * -1, H158)</f>
        <v/>
      </c>
      <c r="AA158" s="16">
        <f>IF(5 = P158, I158 * -1, I158)</f>
        <v/>
      </c>
      <c r="AB158" s="16">
        <f>IF(5 = P158, J158 * -1, J158)</f>
        <v/>
      </c>
      <c r="AC158" s="16">
        <f>IF(5 = P158, K158 * -1, K158)</f>
        <v/>
      </c>
      <c r="AD158" s="16">
        <f>IF(5 = P158, L158 * -1, L158)</f>
        <v/>
      </c>
      <c r="AE158" s="16">
        <f>IF(5 = P158, M158 * -1, M158)</f>
        <v/>
      </c>
      <c r="AF158" s="16">
        <f>IF(5 = P158, N158 * -1, N158)</f>
        <v/>
      </c>
    </row>
    <row r="159">
      <c r="A159" s="22" t="inlineStr">
        <is>
          <t>Res Retention- Anniversary Gifts</t>
        </is>
      </c>
      <c r="B159" s="17" t="n">
        <v>0</v>
      </c>
      <c r="C159" s="17" t="n">
        <v>0</v>
      </c>
      <c r="D159" s="17" t="n">
        <v>49.05</v>
      </c>
      <c r="E159" s="17" t="n">
        <v>0</v>
      </c>
      <c r="F159" s="17" t="n">
        <v>0</v>
      </c>
      <c r="G159" s="17" t="n">
        <v>0</v>
      </c>
      <c r="H159" s="17" t="n">
        <v>0</v>
      </c>
      <c r="I159" s="17" t="n">
        <v>0</v>
      </c>
      <c r="J159" s="17" t="n">
        <v>0</v>
      </c>
      <c r="K159" s="17" t="n">
        <v>0</v>
      </c>
      <c r="L159" s="17" t="n">
        <v>0</v>
      </c>
      <c r="M159" s="17" t="n">
        <v>0</v>
      </c>
      <c r="N159" s="17" t="n">
        <v>49.05</v>
      </c>
      <c r="P159" s="15" t="n">
        <v>5</v>
      </c>
      <c r="Q159" s="14" t="inlineStr">
        <is>
          <t>Liv North Scottsdale</t>
        </is>
      </c>
      <c r="T159" s="16">
        <f>IF(5 = P159, B159 * -1, B159)</f>
        <v/>
      </c>
      <c r="U159" s="16">
        <f>IF(5 = P159, C159 * -1, C159)</f>
        <v/>
      </c>
      <c r="V159" s="16">
        <f>IF(5 = P159, D159 * -1, D159)</f>
        <v/>
      </c>
      <c r="W159" s="16">
        <f>IF(5 = P159, E159 * -1, E159)</f>
        <v/>
      </c>
      <c r="X159" s="16">
        <f>IF(5 = P159, F159 * -1, F159)</f>
        <v/>
      </c>
      <c r="Y159" s="16">
        <f>IF(5 = P159, G159 * -1, G159)</f>
        <v/>
      </c>
      <c r="Z159" s="16">
        <f>IF(5 = P159, H159 * -1, H159)</f>
        <v/>
      </c>
      <c r="AA159" s="16">
        <f>IF(5 = P159, I159 * -1, I159)</f>
        <v/>
      </c>
      <c r="AB159" s="16">
        <f>IF(5 = P159, J159 * -1, J159)</f>
        <v/>
      </c>
      <c r="AC159" s="16">
        <f>IF(5 = P159, K159 * -1, K159)</f>
        <v/>
      </c>
      <c r="AD159" s="16">
        <f>IF(5 = P159, L159 * -1, L159)</f>
        <v/>
      </c>
      <c r="AE159" s="16">
        <f>IF(5 = P159, M159 * -1, M159)</f>
        <v/>
      </c>
      <c r="AF159" s="16">
        <f>IF(5 = P159, N159 * -1, N159)</f>
        <v/>
      </c>
    </row>
    <row r="160">
      <c r="A160" s="22" t="inlineStr">
        <is>
          <t>Retention - Wellbeats/Other</t>
        </is>
      </c>
      <c r="B160" s="17" t="n">
        <v>199</v>
      </c>
      <c r="C160" s="17" t="n">
        <v>199</v>
      </c>
      <c r="D160" s="17" t="n">
        <v>213.22</v>
      </c>
      <c r="E160" s="17" t="n">
        <v>213.22</v>
      </c>
      <c r="F160" s="17" t="n">
        <v>213.22</v>
      </c>
      <c r="G160" s="17" t="n">
        <v>213.22</v>
      </c>
      <c r="H160" s="17" t="n">
        <v>213.22</v>
      </c>
      <c r="I160" s="17" t="n">
        <v>213.22</v>
      </c>
      <c r="J160" s="17" t="n">
        <v>213.22</v>
      </c>
      <c r="K160" s="17" t="n">
        <v>213.22</v>
      </c>
      <c r="L160" s="17" t="n">
        <v>-213.22</v>
      </c>
      <c r="M160" s="17" t="n">
        <v>0</v>
      </c>
      <c r="N160" s="17" t="n">
        <v>1890.54</v>
      </c>
      <c r="P160" s="15" t="n">
        <v>5</v>
      </c>
      <c r="Q160" s="14" t="inlineStr">
        <is>
          <t>Liv North Scottsdale</t>
        </is>
      </c>
      <c r="T160" s="16">
        <f>IF(5 = P160, B160 * -1, B160)</f>
        <v/>
      </c>
      <c r="U160" s="16">
        <f>IF(5 = P160, C160 * -1, C160)</f>
        <v/>
      </c>
      <c r="V160" s="16">
        <f>IF(5 = P160, D160 * -1, D160)</f>
        <v/>
      </c>
      <c r="W160" s="16">
        <f>IF(5 = P160, E160 * -1, E160)</f>
        <v/>
      </c>
      <c r="X160" s="16">
        <f>IF(5 = P160, F160 * -1, F160)</f>
        <v/>
      </c>
      <c r="Y160" s="16">
        <f>IF(5 = P160, G160 * -1, G160)</f>
        <v/>
      </c>
      <c r="Z160" s="16">
        <f>IF(5 = P160, H160 * -1, H160)</f>
        <v/>
      </c>
      <c r="AA160" s="16">
        <f>IF(5 = P160, I160 * -1, I160)</f>
        <v/>
      </c>
      <c r="AB160" s="16">
        <f>IF(5 = P160, J160 * -1, J160)</f>
        <v/>
      </c>
      <c r="AC160" s="16">
        <f>IF(5 = P160, K160 * -1, K160)</f>
        <v/>
      </c>
      <c r="AD160" s="16">
        <f>IF(5 = P160, L160 * -1, L160)</f>
        <v/>
      </c>
      <c r="AE160" s="16">
        <f>IF(5 = P160, M160 * -1, M160)</f>
        <v/>
      </c>
      <c r="AF160" s="16">
        <f>IF(5 = P160, N160 * -1, N160)</f>
        <v/>
      </c>
    </row>
    <row r="161">
      <c r="A161" s="22" t="inlineStr">
        <is>
          <t>Resident Relations</t>
        </is>
      </c>
      <c r="B161" s="17" t="n">
        <v>0</v>
      </c>
      <c r="C161" s="17" t="n">
        <v>0</v>
      </c>
      <c r="D161" s="17" t="n">
        <v>49.99</v>
      </c>
      <c r="E161" s="17" t="n">
        <v>0</v>
      </c>
      <c r="F161" s="17" t="n">
        <v>0</v>
      </c>
      <c r="G161" s="17" t="n">
        <v>65.08</v>
      </c>
      <c r="H161" s="17" t="n">
        <v>442.82</v>
      </c>
      <c r="I161" s="17" t="n">
        <v>359.11</v>
      </c>
      <c r="J161" s="17" t="n">
        <v>322.82</v>
      </c>
      <c r="K161" s="17" t="n">
        <v>245</v>
      </c>
      <c r="L161" s="17" t="n">
        <v>1054.79</v>
      </c>
      <c r="M161" s="17" t="n">
        <v>0</v>
      </c>
      <c r="N161" s="17" t="n">
        <v>2539.61</v>
      </c>
      <c r="P161" s="15" t="n">
        <v>5</v>
      </c>
      <c r="Q161" s="14" t="inlineStr">
        <is>
          <t>Liv North Scottsdale</t>
        </is>
      </c>
      <c r="T161" s="16">
        <f>IF(5 = P161, B161 * -1, B161)</f>
        <v/>
      </c>
      <c r="U161" s="16">
        <f>IF(5 = P161, C161 * -1, C161)</f>
        <v/>
      </c>
      <c r="V161" s="16">
        <f>IF(5 = P161, D161 * -1, D161)</f>
        <v/>
      </c>
      <c r="W161" s="16">
        <f>IF(5 = P161, E161 * -1, E161)</f>
        <v/>
      </c>
      <c r="X161" s="16">
        <f>IF(5 = P161, F161 * -1, F161)</f>
        <v/>
      </c>
      <c r="Y161" s="16">
        <f>IF(5 = P161, G161 * -1, G161)</f>
        <v/>
      </c>
      <c r="Z161" s="16">
        <f>IF(5 = P161, H161 * -1, H161)</f>
        <v/>
      </c>
      <c r="AA161" s="16">
        <f>IF(5 = P161, I161 * -1, I161)</f>
        <v/>
      </c>
      <c r="AB161" s="16">
        <f>IF(5 = P161, J161 * -1, J161)</f>
        <v/>
      </c>
      <c r="AC161" s="16">
        <f>IF(5 = P161, K161 * -1, K161)</f>
        <v/>
      </c>
      <c r="AD161" s="16">
        <f>IF(5 = P161, L161 * -1, L161)</f>
        <v/>
      </c>
      <c r="AE161" s="16">
        <f>IF(5 = P161, M161 * -1, M161)</f>
        <v/>
      </c>
      <c r="AF161" s="16">
        <f>IF(5 = P161, N161 * -1, N161)</f>
        <v/>
      </c>
    </row>
    <row r="162">
      <c r="A162" s="22" t="inlineStr">
        <is>
          <t>Employee Relations</t>
        </is>
      </c>
      <c r="B162" s="17" t="n">
        <v>790.3099999999999</v>
      </c>
      <c r="C162" s="17" t="n">
        <v>603.95</v>
      </c>
      <c r="D162" s="17" t="n">
        <v>124.98</v>
      </c>
      <c r="E162" s="17" t="n">
        <v>414.61</v>
      </c>
      <c r="F162" s="17" t="n">
        <v>294.93</v>
      </c>
      <c r="G162" s="17" t="n">
        <v>764.33</v>
      </c>
      <c r="H162" s="17" t="n">
        <v>692.1</v>
      </c>
      <c r="I162" s="17" t="n">
        <v>1395.54</v>
      </c>
      <c r="J162" s="17" t="n">
        <v>693.1</v>
      </c>
      <c r="K162" s="17" t="n">
        <v>716.15</v>
      </c>
      <c r="L162" s="17" t="n">
        <v>1165.5</v>
      </c>
      <c r="M162" s="17" t="n">
        <v>638.3200000000001</v>
      </c>
      <c r="N162" s="17" t="n">
        <v>8293.82</v>
      </c>
      <c r="P162" s="15" t="n">
        <v>5</v>
      </c>
      <c r="Q162" s="14" t="inlineStr">
        <is>
          <t>Liv North Scottsdale</t>
        </is>
      </c>
      <c r="T162" s="16">
        <f>IF(5 = P162, B162 * -1, B162)</f>
        <v/>
      </c>
      <c r="U162" s="16">
        <f>IF(5 = P162, C162 * -1, C162)</f>
        <v/>
      </c>
      <c r="V162" s="16">
        <f>IF(5 = P162, D162 * -1, D162)</f>
        <v/>
      </c>
      <c r="W162" s="16">
        <f>IF(5 = P162, E162 * -1, E162)</f>
        <v/>
      </c>
      <c r="X162" s="16">
        <f>IF(5 = P162, F162 * -1, F162)</f>
        <v/>
      </c>
      <c r="Y162" s="16">
        <f>IF(5 = P162, G162 * -1, G162)</f>
        <v/>
      </c>
      <c r="Z162" s="16">
        <f>IF(5 = P162, H162 * -1, H162)</f>
        <v/>
      </c>
      <c r="AA162" s="16">
        <f>IF(5 = P162, I162 * -1, I162)</f>
        <v/>
      </c>
      <c r="AB162" s="16">
        <f>IF(5 = P162, J162 * -1, J162)</f>
        <v/>
      </c>
      <c r="AC162" s="16">
        <f>IF(5 = P162, K162 * -1, K162)</f>
        <v/>
      </c>
      <c r="AD162" s="16">
        <f>IF(5 = P162, L162 * -1, L162)</f>
        <v/>
      </c>
      <c r="AE162" s="16">
        <f>IF(5 = P162, M162 * -1, M162)</f>
        <v/>
      </c>
      <c r="AF162" s="16">
        <f>IF(5 = P162, N162 * -1, N162)</f>
        <v/>
      </c>
    </row>
    <row r="163">
      <c r="A163" s="22" t="inlineStr">
        <is>
          <t>Socialization - Events</t>
        </is>
      </c>
      <c r="B163" s="17" t="n">
        <v>1422.97</v>
      </c>
      <c r="C163" s="17" t="n">
        <v>890.4299999999999</v>
      </c>
      <c r="D163" s="17" t="n">
        <v>1332.52</v>
      </c>
      <c r="E163" s="17" t="n">
        <v>1309.63</v>
      </c>
      <c r="F163" s="17" t="n">
        <v>928.85</v>
      </c>
      <c r="G163" s="17" t="n">
        <v>1114.34</v>
      </c>
      <c r="H163" s="17" t="n">
        <v>1415.99</v>
      </c>
      <c r="I163" s="17" t="n">
        <v>1070.04</v>
      </c>
      <c r="J163" s="17" t="n">
        <v>1721.88</v>
      </c>
      <c r="K163" s="17" t="n">
        <v>1412.32</v>
      </c>
      <c r="L163" s="17" t="n">
        <v>2329.98</v>
      </c>
      <c r="M163" s="17" t="n">
        <v>859.47</v>
      </c>
      <c r="N163" s="17" t="n">
        <v>15808.42</v>
      </c>
      <c r="P163" s="15" t="n">
        <v>5</v>
      </c>
      <c r="Q163" s="14" t="inlineStr">
        <is>
          <t>Liv North Scottsdale</t>
        </is>
      </c>
      <c r="T163" s="16">
        <f>IF(5 = P163, B163 * -1, B163)</f>
        <v/>
      </c>
      <c r="U163" s="16">
        <f>IF(5 = P163, C163 * -1, C163)</f>
        <v/>
      </c>
      <c r="V163" s="16">
        <f>IF(5 = P163, D163 * -1, D163)</f>
        <v/>
      </c>
      <c r="W163" s="16">
        <f>IF(5 = P163, E163 * -1, E163)</f>
        <v/>
      </c>
      <c r="X163" s="16">
        <f>IF(5 = P163, F163 * -1, F163)</f>
        <v/>
      </c>
      <c r="Y163" s="16">
        <f>IF(5 = P163, G163 * -1, G163)</f>
        <v/>
      </c>
      <c r="Z163" s="16">
        <f>IF(5 = P163, H163 * -1, H163)</f>
        <v/>
      </c>
      <c r="AA163" s="16">
        <f>IF(5 = P163, I163 * -1, I163)</f>
        <v/>
      </c>
      <c r="AB163" s="16">
        <f>IF(5 = P163, J163 * -1, J163)</f>
        <v/>
      </c>
      <c r="AC163" s="16">
        <f>IF(5 = P163, K163 * -1, K163)</f>
        <v/>
      </c>
      <c r="AD163" s="16">
        <f>IF(5 = P163, L163 * -1, L163)</f>
        <v/>
      </c>
      <c r="AE163" s="16">
        <f>IF(5 = P163, M163 * -1, M163)</f>
        <v/>
      </c>
      <c r="AF163" s="16">
        <f>IF(5 = P163, N163 * -1, N163)</f>
        <v/>
      </c>
    </row>
    <row r="164">
      <c r="A164" s="22" t="inlineStr">
        <is>
          <t>SociaMovie/Music License/Subscrip</t>
        </is>
      </c>
      <c r="B164" s="17" t="n">
        <v>153.45</v>
      </c>
      <c r="C164" s="17" t="n">
        <v>156.77</v>
      </c>
      <c r="D164" s="17" t="n">
        <v>156.77</v>
      </c>
      <c r="E164" s="17" t="n">
        <v>156.77</v>
      </c>
      <c r="F164" s="17" t="n">
        <v>156.77</v>
      </c>
      <c r="G164" s="17" t="n">
        <v>156.77</v>
      </c>
      <c r="H164" s="17" t="n">
        <v>156.77</v>
      </c>
      <c r="I164" s="17" t="n">
        <v>156.77</v>
      </c>
      <c r="J164" s="17" t="n">
        <v>156.77</v>
      </c>
      <c r="K164" s="17" t="n">
        <v>156.77</v>
      </c>
      <c r="L164" s="17" t="n">
        <v>156.77</v>
      </c>
      <c r="M164" s="17" t="n">
        <v>156.77</v>
      </c>
      <c r="N164" s="17" t="n">
        <v>1877.92</v>
      </c>
      <c r="P164" s="15" t="n">
        <v>5</v>
      </c>
      <c r="Q164" s="14" t="inlineStr">
        <is>
          <t>Liv North Scottsdale</t>
        </is>
      </c>
      <c r="T164" s="16">
        <f>IF(5 = P164, B164 * -1, B164)</f>
        <v/>
      </c>
      <c r="U164" s="16">
        <f>IF(5 = P164, C164 * -1, C164)</f>
        <v/>
      </c>
      <c r="V164" s="16">
        <f>IF(5 = P164, D164 * -1, D164)</f>
        <v/>
      </c>
      <c r="W164" s="16">
        <f>IF(5 = P164, E164 * -1, E164)</f>
        <v/>
      </c>
      <c r="X164" s="16">
        <f>IF(5 = P164, F164 * -1, F164)</f>
        <v/>
      </c>
      <c r="Y164" s="16">
        <f>IF(5 = P164, G164 * -1, G164)</f>
        <v/>
      </c>
      <c r="Z164" s="16">
        <f>IF(5 = P164, H164 * -1, H164)</f>
        <v/>
      </c>
      <c r="AA164" s="16">
        <f>IF(5 = P164, I164 * -1, I164)</f>
        <v/>
      </c>
      <c r="AB164" s="16">
        <f>IF(5 = P164, J164 * -1, J164)</f>
        <v/>
      </c>
      <c r="AC164" s="16">
        <f>IF(5 = P164, K164 * -1, K164)</f>
        <v/>
      </c>
      <c r="AD164" s="16">
        <f>IF(5 = P164, L164 * -1, L164)</f>
        <v/>
      </c>
      <c r="AE164" s="16">
        <f>IF(5 = P164, M164 * -1, M164)</f>
        <v/>
      </c>
      <c r="AF164" s="16">
        <f>IF(5 = P164, N164 * -1, N164)</f>
        <v/>
      </c>
    </row>
    <row r="165">
      <c r="A165" s="22" t="inlineStr">
        <is>
          <t>Socialization - event calendars</t>
        </is>
      </c>
      <c r="B165" s="17" t="n">
        <v>658.24</v>
      </c>
      <c r="C165" s="17" t="n">
        <v>363.56</v>
      </c>
      <c r="D165" s="17" t="n">
        <v>363.56</v>
      </c>
      <c r="E165" s="17" t="n">
        <v>363.56</v>
      </c>
      <c r="F165" s="17" t="n">
        <v>363.56</v>
      </c>
      <c r="G165" s="17" t="n">
        <v>363.56</v>
      </c>
      <c r="H165" s="17" t="n">
        <v>363.56</v>
      </c>
      <c r="I165" s="17" t="n">
        <v>415.58</v>
      </c>
      <c r="J165" s="17" t="n">
        <v>363.56</v>
      </c>
      <c r="K165" s="17" t="n">
        <v>363.56</v>
      </c>
      <c r="L165" s="17" t="n">
        <v>363.56</v>
      </c>
      <c r="M165" s="17" t="n">
        <v>363.56</v>
      </c>
      <c r="N165" s="17" t="n">
        <v>4709.42</v>
      </c>
      <c r="P165" s="15" t="n">
        <v>5</v>
      </c>
      <c r="Q165" s="14" t="inlineStr">
        <is>
          <t>Liv North Scottsdale</t>
        </is>
      </c>
      <c r="T165" s="16">
        <f>IF(5 = P165, B165 * -1, B165)</f>
        <v/>
      </c>
      <c r="U165" s="16">
        <f>IF(5 = P165, C165 * -1, C165)</f>
        <v/>
      </c>
      <c r="V165" s="16">
        <f>IF(5 = P165, D165 * -1, D165)</f>
        <v/>
      </c>
      <c r="W165" s="16">
        <f>IF(5 = P165, E165 * -1, E165)</f>
        <v/>
      </c>
      <c r="X165" s="16">
        <f>IF(5 = P165, F165 * -1, F165)</f>
        <v/>
      </c>
      <c r="Y165" s="16">
        <f>IF(5 = P165, G165 * -1, G165)</f>
        <v/>
      </c>
      <c r="Z165" s="16">
        <f>IF(5 = P165, H165 * -1, H165)</f>
        <v/>
      </c>
      <c r="AA165" s="16">
        <f>IF(5 = P165, I165 * -1, I165)</f>
        <v/>
      </c>
      <c r="AB165" s="16">
        <f>IF(5 = P165, J165 * -1, J165)</f>
        <v/>
      </c>
      <c r="AC165" s="16">
        <f>IF(5 = P165, K165 * -1, K165)</f>
        <v/>
      </c>
      <c r="AD165" s="16">
        <f>IF(5 = P165, L165 * -1, L165)</f>
        <v/>
      </c>
      <c r="AE165" s="16">
        <f>IF(5 = P165, M165 * -1, M165)</f>
        <v/>
      </c>
      <c r="AF165" s="16">
        <f>IF(5 = P165, N165 * -1, N165)</f>
        <v/>
      </c>
    </row>
    <row r="166">
      <c r="A166" s="22" t="inlineStr">
        <is>
          <t>LivWell-Get Fit /Stay Fit</t>
        </is>
      </c>
      <c r="B166" s="17" t="n">
        <v>125</v>
      </c>
      <c r="C166" s="17" t="n">
        <v>277.6</v>
      </c>
      <c r="D166" s="17" t="n">
        <v>125</v>
      </c>
      <c r="E166" s="17" t="n">
        <v>250</v>
      </c>
      <c r="F166" s="17" t="n">
        <v>125</v>
      </c>
      <c r="G166" s="17" t="n">
        <v>0</v>
      </c>
      <c r="H166" s="17" t="n">
        <v>100</v>
      </c>
      <c r="I166" s="17" t="n">
        <v>100</v>
      </c>
      <c r="J166" s="17" t="n">
        <v>100</v>
      </c>
      <c r="K166" s="17" t="n">
        <v>100</v>
      </c>
      <c r="L166" s="17" t="n">
        <v>100</v>
      </c>
      <c r="M166" s="17" t="n">
        <v>100</v>
      </c>
      <c r="N166" s="17" t="n">
        <v>1502.6</v>
      </c>
      <c r="P166" s="15" t="n">
        <v>5</v>
      </c>
      <c r="Q166" s="14" t="inlineStr">
        <is>
          <t>Liv North Scottsdale</t>
        </is>
      </c>
      <c r="T166" s="16">
        <f>IF(5 = P166, B166 * -1, B166)</f>
        <v/>
      </c>
      <c r="U166" s="16">
        <f>IF(5 = P166, C166 * -1, C166)</f>
        <v/>
      </c>
      <c r="V166" s="16">
        <f>IF(5 = P166, D166 * -1, D166)</f>
        <v/>
      </c>
      <c r="W166" s="16">
        <f>IF(5 = P166, E166 * -1, E166)</f>
        <v/>
      </c>
      <c r="X166" s="16">
        <f>IF(5 = P166, F166 * -1, F166)</f>
        <v/>
      </c>
      <c r="Y166" s="16">
        <f>IF(5 = P166, G166 * -1, G166)</f>
        <v/>
      </c>
      <c r="Z166" s="16">
        <f>IF(5 = P166, H166 * -1, H166)</f>
        <v/>
      </c>
      <c r="AA166" s="16">
        <f>IF(5 = P166, I166 * -1, I166)</f>
        <v/>
      </c>
      <c r="AB166" s="16">
        <f>IF(5 = P166, J166 * -1, J166)</f>
        <v/>
      </c>
      <c r="AC166" s="16">
        <f>IF(5 = P166, K166 * -1, K166)</f>
        <v/>
      </c>
      <c r="AD166" s="16">
        <f>IF(5 = P166, L166 * -1, L166)</f>
        <v/>
      </c>
      <c r="AE166" s="16">
        <f>IF(5 = P166, M166 * -1, M166)</f>
        <v/>
      </c>
      <c r="AF166" s="16">
        <f>IF(5 = P166, N166 * -1, N166)</f>
        <v/>
      </c>
    </row>
    <row r="167">
      <c r="A167" s="22" t="inlineStr">
        <is>
          <t>LivWell-Wellness Classes</t>
        </is>
      </c>
      <c r="B167" s="17" t="n">
        <v>240</v>
      </c>
      <c r="C167" s="17" t="n">
        <v>360</v>
      </c>
      <c r="D167" s="17" t="n">
        <v>200</v>
      </c>
      <c r="E167" s="17" t="n">
        <v>399.9</v>
      </c>
      <c r="F167" s="17" t="n">
        <v>0</v>
      </c>
      <c r="G167" s="17" t="n">
        <v>90</v>
      </c>
      <c r="H167" s="17" t="n">
        <v>210</v>
      </c>
      <c r="I167" s="17" t="n">
        <v>280</v>
      </c>
      <c r="J167" s="17" t="n">
        <v>510</v>
      </c>
      <c r="K167" s="17" t="n">
        <v>1127</v>
      </c>
      <c r="L167" s="17" t="n">
        <v>988</v>
      </c>
      <c r="M167" s="17" t="n">
        <v>1543</v>
      </c>
      <c r="N167" s="17" t="n">
        <v>5947.9</v>
      </c>
      <c r="P167" s="15" t="n">
        <v>5</v>
      </c>
      <c r="Q167" s="14" t="inlineStr">
        <is>
          <t>Liv North Scottsdale</t>
        </is>
      </c>
      <c r="T167" s="16">
        <f>IF(5 = P167, B167 * -1, B167)</f>
        <v/>
      </c>
      <c r="U167" s="16">
        <f>IF(5 = P167, C167 * -1, C167)</f>
        <v/>
      </c>
      <c r="V167" s="16">
        <f>IF(5 = P167, D167 * -1, D167)</f>
        <v/>
      </c>
      <c r="W167" s="16">
        <f>IF(5 = P167, E167 * -1, E167)</f>
        <v/>
      </c>
      <c r="X167" s="16">
        <f>IF(5 = P167, F167 * -1, F167)</f>
        <v/>
      </c>
      <c r="Y167" s="16">
        <f>IF(5 = P167, G167 * -1, G167)</f>
        <v/>
      </c>
      <c r="Z167" s="16">
        <f>IF(5 = P167, H167 * -1, H167)</f>
        <v/>
      </c>
      <c r="AA167" s="16">
        <f>IF(5 = P167, I167 * -1, I167)</f>
        <v/>
      </c>
      <c r="AB167" s="16">
        <f>IF(5 = P167, J167 * -1, J167)</f>
        <v/>
      </c>
      <c r="AC167" s="16">
        <f>IF(5 = P167, K167 * -1, K167)</f>
        <v/>
      </c>
      <c r="AD167" s="16">
        <f>IF(5 = P167, L167 * -1, L167)</f>
        <v/>
      </c>
      <c r="AE167" s="16">
        <f>IF(5 = P167, M167 * -1, M167)</f>
        <v/>
      </c>
      <c r="AF167" s="16">
        <f>IF(5 = P167, N167 * -1, N167)</f>
        <v/>
      </c>
    </row>
    <row r="168">
      <c r="A168" s="22" t="inlineStr">
        <is>
          <t>Model Expense</t>
        </is>
      </c>
      <c r="B168" s="17" t="n">
        <v>0</v>
      </c>
      <c r="C168" s="17" t="n">
        <v>2000</v>
      </c>
      <c r="D168" s="17" t="n">
        <v>0</v>
      </c>
      <c r="E168" s="17" t="n">
        <v>139.98</v>
      </c>
      <c r="F168" s="17" t="n">
        <v>0</v>
      </c>
      <c r="G168" s="17" t="n">
        <v>0</v>
      </c>
      <c r="H168" s="17" t="n">
        <v>0</v>
      </c>
      <c r="I168" s="17" t="n">
        <v>0</v>
      </c>
      <c r="J168" s="17" t="n">
        <v>0</v>
      </c>
      <c r="K168" s="17" t="n">
        <v>0</v>
      </c>
      <c r="L168" s="17" t="n">
        <v>763.59</v>
      </c>
      <c r="M168" s="17" t="n">
        <v>452.22</v>
      </c>
      <c r="N168" s="17" t="n">
        <v>3355.79</v>
      </c>
      <c r="P168" s="15" t="n">
        <v>5</v>
      </c>
      <c r="Q168" s="14" t="inlineStr">
        <is>
          <t>Liv North Scottsdale</t>
        </is>
      </c>
      <c r="T168" s="16">
        <f>IF(5 = P168, B168 * -1, B168)</f>
        <v/>
      </c>
      <c r="U168" s="16">
        <f>IF(5 = P168, C168 * -1, C168)</f>
        <v/>
      </c>
      <c r="V168" s="16">
        <f>IF(5 = P168, D168 * -1, D168)</f>
        <v/>
      </c>
      <c r="W168" s="16">
        <f>IF(5 = P168, E168 * -1, E168)</f>
        <v/>
      </c>
      <c r="X168" s="16">
        <f>IF(5 = P168, F168 * -1, F168)</f>
        <v/>
      </c>
      <c r="Y168" s="16">
        <f>IF(5 = P168, G168 * -1, G168)</f>
        <v/>
      </c>
      <c r="Z168" s="16">
        <f>IF(5 = P168, H168 * -1, H168)</f>
        <v/>
      </c>
      <c r="AA168" s="16">
        <f>IF(5 = P168, I168 * -1, I168)</f>
        <v/>
      </c>
      <c r="AB168" s="16">
        <f>IF(5 = P168, J168 * -1, J168)</f>
        <v/>
      </c>
      <c r="AC168" s="16">
        <f>IF(5 = P168, K168 * -1, K168)</f>
        <v/>
      </c>
      <c r="AD168" s="16">
        <f>IF(5 = P168, L168 * -1, L168)</f>
        <v/>
      </c>
      <c r="AE168" s="16">
        <f>IF(5 = P168, M168 * -1, M168)</f>
        <v/>
      </c>
      <c r="AF168" s="16">
        <f>IF(5 = P168, N168 * -1, N168)</f>
        <v/>
      </c>
    </row>
    <row r="169">
      <c r="A169" s="22" t="inlineStr">
        <is>
          <t>Air Scents</t>
        </is>
      </c>
      <c r="B169" s="17" t="n">
        <v>385.74</v>
      </c>
      <c r="C169" s="17" t="n">
        <v>385.74</v>
      </c>
      <c r="D169" s="17" t="n">
        <v>612.64</v>
      </c>
      <c r="E169" s="17" t="n">
        <v>1225.28</v>
      </c>
      <c r="F169" s="17" t="n">
        <v>612.64</v>
      </c>
      <c r="G169" s="17" t="n">
        <v>612.64</v>
      </c>
      <c r="H169" s="17" t="n">
        <v>612.64</v>
      </c>
      <c r="I169" s="17" t="n">
        <v>612.64</v>
      </c>
      <c r="J169" s="17" t="n">
        <v>612.64</v>
      </c>
      <c r="K169" s="17" t="n">
        <v>612.64</v>
      </c>
      <c r="L169" s="17" t="n">
        <v>612.64</v>
      </c>
      <c r="M169" s="17" t="n">
        <v>612.64</v>
      </c>
      <c r="N169" s="17" t="n">
        <v>7510.52</v>
      </c>
      <c r="P169" s="15" t="n">
        <v>5</v>
      </c>
      <c r="Q169" s="14" t="inlineStr">
        <is>
          <t>Liv North Scottsdale</t>
        </is>
      </c>
      <c r="T169" s="16">
        <f>IF(5 = P169, B169 * -1, B169)</f>
        <v/>
      </c>
      <c r="U169" s="16">
        <f>IF(5 = P169, C169 * -1, C169)</f>
        <v/>
      </c>
      <c r="V169" s="16">
        <f>IF(5 = P169, D169 * -1, D169)</f>
        <v/>
      </c>
      <c r="W169" s="16">
        <f>IF(5 = P169, E169 * -1, E169)</f>
        <v/>
      </c>
      <c r="X169" s="16">
        <f>IF(5 = P169, F169 * -1, F169)</f>
        <v/>
      </c>
      <c r="Y169" s="16">
        <f>IF(5 = P169, G169 * -1, G169)</f>
        <v/>
      </c>
      <c r="Z169" s="16">
        <f>IF(5 = P169, H169 * -1, H169)</f>
        <v/>
      </c>
      <c r="AA169" s="16">
        <f>IF(5 = P169, I169 * -1, I169)</f>
        <v/>
      </c>
      <c r="AB169" s="16">
        <f>IF(5 = P169, J169 * -1, J169)</f>
        <v/>
      </c>
      <c r="AC169" s="16">
        <f>IF(5 = P169, K169 * -1, K169)</f>
        <v/>
      </c>
      <c r="AD169" s="16">
        <f>IF(5 = P169, L169 * -1, L169)</f>
        <v/>
      </c>
      <c r="AE169" s="16">
        <f>IF(5 = P169, M169 * -1, M169)</f>
        <v/>
      </c>
      <c r="AF169" s="16">
        <f>IF(5 = P169, N169 * -1, N169)</f>
        <v/>
      </c>
    </row>
    <row r="170">
      <c r="A170" s="22" t="inlineStr">
        <is>
          <t>Uniform Expense</t>
        </is>
      </c>
      <c r="B170" s="17" t="n">
        <v>0</v>
      </c>
      <c r="C170" s="17" t="n">
        <v>319.05</v>
      </c>
      <c r="D170" s="17" t="n">
        <v>0</v>
      </c>
      <c r="E170" s="17" t="n">
        <v>2410.8</v>
      </c>
      <c r="F170" s="17" t="n">
        <v>1250</v>
      </c>
      <c r="G170" s="17" t="n">
        <v>-796.91</v>
      </c>
      <c r="H170" s="17" t="n">
        <v>0</v>
      </c>
      <c r="I170" s="17" t="n">
        <v>-21.15</v>
      </c>
      <c r="J170" s="17" t="n">
        <v>500</v>
      </c>
      <c r="K170" s="17" t="n">
        <v>523.8</v>
      </c>
      <c r="L170" s="17" t="n">
        <v>276.29</v>
      </c>
      <c r="M170" s="17" t="n">
        <v>280.37</v>
      </c>
      <c r="N170" s="17" t="n">
        <v>4742.25</v>
      </c>
      <c r="P170" s="15" t="n">
        <v>5</v>
      </c>
      <c r="Q170" s="14" t="inlineStr">
        <is>
          <t>Liv North Scottsdale</t>
        </is>
      </c>
      <c r="T170" s="16">
        <f>IF(5 = P170, B170 * -1, B170)</f>
        <v/>
      </c>
      <c r="U170" s="16">
        <f>IF(5 = P170, C170 * -1, C170)</f>
        <v/>
      </c>
      <c r="V170" s="16">
        <f>IF(5 = P170, D170 * -1, D170)</f>
        <v/>
      </c>
      <c r="W170" s="16">
        <f>IF(5 = P170, E170 * -1, E170)</f>
        <v/>
      </c>
      <c r="X170" s="16">
        <f>IF(5 = P170, F170 * -1, F170)</f>
        <v/>
      </c>
      <c r="Y170" s="16">
        <f>IF(5 = P170, G170 * -1, G170)</f>
        <v/>
      </c>
      <c r="Z170" s="16">
        <f>IF(5 = P170, H170 * -1, H170)</f>
        <v/>
      </c>
      <c r="AA170" s="16">
        <f>IF(5 = P170, I170 * -1, I170)</f>
        <v/>
      </c>
      <c r="AB170" s="16">
        <f>IF(5 = P170, J170 * -1, J170)</f>
        <v/>
      </c>
      <c r="AC170" s="16">
        <f>IF(5 = P170, K170 * -1, K170)</f>
        <v/>
      </c>
      <c r="AD170" s="16">
        <f>IF(5 = P170, L170 * -1, L170)</f>
        <v/>
      </c>
      <c r="AE170" s="16">
        <f>IF(5 = P170, M170 * -1, M170)</f>
        <v/>
      </c>
      <c r="AF170" s="16">
        <f>IF(5 = P170, N170 * -1, N170)</f>
        <v/>
      </c>
    </row>
    <row r="171">
      <c r="A171" s="12" t="inlineStr">
        <is>
          <t>Total Retention</t>
        </is>
      </c>
      <c r="B171" s="11">
        <f>IF(5 = P171, T171 * -1, T171)</f>
        <v/>
      </c>
      <c r="C171" s="11">
        <f>IF(5 = P171, U171 * -1, U171)</f>
        <v/>
      </c>
      <c r="D171" s="11">
        <f>IF(5 = P171, V171 * -1, V171)</f>
        <v/>
      </c>
      <c r="E171" s="11">
        <f>IF(5 = P171, W171 * -1, W171)</f>
        <v/>
      </c>
      <c r="F171" s="11">
        <f>IF(5 = P171, X171 * -1, X171)</f>
        <v/>
      </c>
      <c r="G171" s="11">
        <f>IF(5 = P171, Y171 * -1, Y171)</f>
        <v/>
      </c>
      <c r="H171" s="11">
        <f>IF(5 = P171, Z171 * -1, Z171)</f>
        <v/>
      </c>
      <c r="I171" s="11">
        <f>IF(5 = P171, AA171 * -1, AA171)</f>
        <v/>
      </c>
      <c r="J171" s="11">
        <f>IF(5 = P171, AB171 * -1, AB171)</f>
        <v/>
      </c>
      <c r="K171" s="11">
        <f>IF(5 = P171, AC171 * -1, AC171)</f>
        <v/>
      </c>
      <c r="L171" s="11">
        <f>IF(5 = P171, AD171 * -1, AD171)</f>
        <v/>
      </c>
      <c r="M171" s="11">
        <f>IF(5 = P171, AE171 * -1, AE171)</f>
        <v/>
      </c>
      <c r="N171" s="11">
        <f>IF(5 = P171, AF171 * -1, AF171)</f>
        <v/>
      </c>
      <c r="P171" s="9" t="n">
        <v>5</v>
      </c>
      <c r="Q171" s="8">
        <f>Q170</f>
        <v/>
      </c>
      <c r="R171" s="8">
        <f>R170</f>
        <v/>
      </c>
      <c r="S171" s="9">
        <f>S170</f>
        <v/>
      </c>
      <c r="T171" s="10">
        <f>SUM(T148:T170)</f>
        <v/>
      </c>
      <c r="U171" s="10">
        <f>SUM(U148:U170)</f>
        <v/>
      </c>
      <c r="V171" s="10">
        <f>SUM(V148:V170)</f>
        <v/>
      </c>
      <c r="W171" s="10">
        <f>SUM(W148:W170)</f>
        <v/>
      </c>
      <c r="X171" s="10">
        <f>SUM(X148:X170)</f>
        <v/>
      </c>
      <c r="Y171" s="10">
        <f>SUM(Y148:Y170)</f>
        <v/>
      </c>
      <c r="Z171" s="10">
        <f>SUM(Z148:Z170)</f>
        <v/>
      </c>
      <c r="AA171" s="10">
        <f>SUM(AA148:AA170)</f>
        <v/>
      </c>
      <c r="AB171" s="10">
        <f>SUM(AB148:AB170)</f>
        <v/>
      </c>
      <c r="AC171" s="10">
        <f>SUM(AC148:AC170)</f>
        <v/>
      </c>
      <c r="AD171" s="10">
        <f>SUM(AD148:AD170)</f>
        <v/>
      </c>
      <c r="AE171" s="10">
        <f>SUM(AE148:AE170)</f>
        <v/>
      </c>
      <c r="AF171" s="10">
        <f>SUM(AF148:AF170)</f>
        <v/>
      </c>
    </row>
    <row r="173">
      <c r="A173" s="12" t="inlineStr">
        <is>
          <t>Total Marketing &amp; Retention</t>
        </is>
      </c>
      <c r="B173" s="11">
        <f>IF(5 = P173, T173 * -1, T173)</f>
        <v/>
      </c>
      <c r="C173" s="11">
        <f>IF(5 = P173, U173 * -1, U173)</f>
        <v/>
      </c>
      <c r="D173" s="11">
        <f>IF(5 = P173, V173 * -1, V173)</f>
        <v/>
      </c>
      <c r="E173" s="11">
        <f>IF(5 = P173, W173 * -1, W173)</f>
        <v/>
      </c>
      <c r="F173" s="11">
        <f>IF(5 = P173, X173 * -1, X173)</f>
        <v/>
      </c>
      <c r="G173" s="11">
        <f>IF(5 = P173, Y173 * -1, Y173)</f>
        <v/>
      </c>
      <c r="H173" s="11">
        <f>IF(5 = P173, Z173 * -1, Z173)</f>
        <v/>
      </c>
      <c r="I173" s="11">
        <f>IF(5 = P173, AA173 * -1, AA173)</f>
        <v/>
      </c>
      <c r="J173" s="11">
        <f>IF(5 = P173, AB173 * -1, AB173)</f>
        <v/>
      </c>
      <c r="K173" s="11">
        <f>IF(5 = P173, AC173 * -1, AC173)</f>
        <v/>
      </c>
      <c r="L173" s="11">
        <f>IF(5 = P173, AD173 * -1, AD173)</f>
        <v/>
      </c>
      <c r="M173" s="11">
        <f>IF(5 = P173, AE173 * -1, AE173)</f>
        <v/>
      </c>
      <c r="N173" s="11">
        <f>IF(5 = P173, AF173 * -1, AF173)</f>
        <v/>
      </c>
      <c r="P173" s="9" t="n">
        <v>5</v>
      </c>
      <c r="Q173" s="8">
        <f>Q170</f>
        <v/>
      </c>
      <c r="R173" s="8">
        <f>R170</f>
        <v/>
      </c>
      <c r="S173" s="9">
        <f>S170</f>
        <v/>
      </c>
      <c r="T173" s="10">
        <f>SUM(T136:T144)+SUM(T148:T170)</f>
        <v/>
      </c>
      <c r="U173" s="10">
        <f>SUM(U136:U144)+SUM(U148:U170)</f>
        <v/>
      </c>
      <c r="V173" s="10">
        <f>SUM(V136:V144)+SUM(V148:V170)</f>
        <v/>
      </c>
      <c r="W173" s="10">
        <f>SUM(W136:W144)+SUM(W148:W170)</f>
        <v/>
      </c>
      <c r="X173" s="10">
        <f>SUM(X136:X144)+SUM(X148:X170)</f>
        <v/>
      </c>
      <c r="Y173" s="10">
        <f>SUM(Y136:Y144)+SUM(Y148:Y170)</f>
        <v/>
      </c>
      <c r="Z173" s="10">
        <f>SUM(Z136:Z144)+SUM(Z148:Z170)</f>
        <v/>
      </c>
      <c r="AA173" s="10">
        <f>SUM(AA136:AA144)+SUM(AA148:AA170)</f>
        <v/>
      </c>
      <c r="AB173" s="10">
        <f>SUM(AB136:AB144)+SUM(AB148:AB170)</f>
        <v/>
      </c>
      <c r="AC173" s="10">
        <f>SUM(AC136:AC144)+SUM(AC148:AC170)</f>
        <v/>
      </c>
      <c r="AD173" s="10">
        <f>SUM(AD136:AD144)+SUM(AD148:AD170)</f>
        <v/>
      </c>
      <c r="AE173" s="10">
        <f>SUM(AE136:AE144)+SUM(AE148:AE170)</f>
        <v/>
      </c>
      <c r="AF173" s="10">
        <f>SUM(AF136:AF144)+SUM(AF148:AF170)</f>
        <v/>
      </c>
    </row>
    <row r="175">
      <c r="A175" s="18" t="inlineStr">
        <is>
          <t>Management Fees</t>
        </is>
      </c>
    </row>
    <row r="176">
      <c r="A176" s="21" t="inlineStr">
        <is>
          <t>Management Fees</t>
        </is>
      </c>
      <c r="B176" s="17" t="n">
        <v>17583.8</v>
      </c>
      <c r="C176" s="17" t="n">
        <v>17973.7</v>
      </c>
      <c r="D176" s="17" t="n">
        <v>18626.32</v>
      </c>
      <c r="E176" s="17" t="n">
        <v>18350.48</v>
      </c>
      <c r="F176" s="17" t="n">
        <v>17895.54</v>
      </c>
      <c r="G176" s="17" t="n">
        <v>18069.74</v>
      </c>
      <c r="H176" s="17" t="n">
        <v>18014.12</v>
      </c>
      <c r="I176" s="17" t="n">
        <v>18590.1</v>
      </c>
      <c r="J176" s="17" t="n">
        <v>18597.65</v>
      </c>
      <c r="K176" s="17" t="n">
        <v>18922.99</v>
      </c>
      <c r="L176" s="17" t="n">
        <v>19320.4</v>
      </c>
      <c r="M176" s="17" t="n">
        <v>19440.04</v>
      </c>
      <c r="N176" s="17" t="n">
        <v>221384.88</v>
      </c>
      <c r="P176" s="15" t="n">
        <v>5</v>
      </c>
      <c r="Q176" s="14" t="inlineStr">
        <is>
          <t>Liv North Scottsdale</t>
        </is>
      </c>
      <c r="T176" s="16">
        <f>IF(5 = P176, B176 * -1, B176)</f>
        <v/>
      </c>
      <c r="U176" s="16">
        <f>IF(5 = P176, C176 * -1, C176)</f>
        <v/>
      </c>
      <c r="V176" s="16">
        <f>IF(5 = P176, D176 * -1, D176)</f>
        <v/>
      </c>
      <c r="W176" s="16">
        <f>IF(5 = P176, E176 * -1, E176)</f>
        <v/>
      </c>
      <c r="X176" s="16">
        <f>IF(5 = P176, F176 * -1, F176)</f>
        <v/>
      </c>
      <c r="Y176" s="16">
        <f>IF(5 = P176, G176 * -1, G176)</f>
        <v/>
      </c>
      <c r="Z176" s="16">
        <f>IF(5 = P176, H176 * -1, H176)</f>
        <v/>
      </c>
      <c r="AA176" s="16">
        <f>IF(5 = P176, I176 * -1, I176)</f>
        <v/>
      </c>
      <c r="AB176" s="16">
        <f>IF(5 = P176, J176 * -1, J176)</f>
        <v/>
      </c>
      <c r="AC176" s="16">
        <f>IF(5 = P176, K176 * -1, K176)</f>
        <v/>
      </c>
      <c r="AD176" s="16">
        <f>IF(5 = P176, L176 * -1, L176)</f>
        <v/>
      </c>
      <c r="AE176" s="16">
        <f>IF(5 = P176, M176 * -1, M176)</f>
        <v/>
      </c>
      <c r="AF176" s="16">
        <f>IF(5 = P176, N176 * -1, N176)</f>
        <v/>
      </c>
    </row>
    <row r="177">
      <c r="A177" s="12" t="inlineStr">
        <is>
          <t>Management Fees</t>
        </is>
      </c>
      <c r="B177" s="11">
        <f>IF(5 = P177, T177 * -1, T177)</f>
        <v/>
      </c>
      <c r="C177" s="11">
        <f>IF(5 = P177, U177 * -1, U177)</f>
        <v/>
      </c>
      <c r="D177" s="11">
        <f>IF(5 = P177, V177 * -1, V177)</f>
        <v/>
      </c>
      <c r="E177" s="11">
        <f>IF(5 = P177, W177 * -1, W177)</f>
        <v/>
      </c>
      <c r="F177" s="11">
        <f>IF(5 = P177, X177 * -1, X177)</f>
        <v/>
      </c>
      <c r="G177" s="11">
        <f>IF(5 = P177, Y177 * -1, Y177)</f>
        <v/>
      </c>
      <c r="H177" s="11">
        <f>IF(5 = P177, Z177 * -1, Z177)</f>
        <v/>
      </c>
      <c r="I177" s="11">
        <f>IF(5 = P177, AA177 * -1, AA177)</f>
        <v/>
      </c>
      <c r="J177" s="11">
        <f>IF(5 = P177, AB177 * -1, AB177)</f>
        <v/>
      </c>
      <c r="K177" s="11">
        <f>IF(5 = P177, AC177 * -1, AC177)</f>
        <v/>
      </c>
      <c r="L177" s="11">
        <f>IF(5 = P177, AD177 * -1, AD177)</f>
        <v/>
      </c>
      <c r="M177" s="11">
        <f>IF(5 = P177, AE177 * -1, AE177)</f>
        <v/>
      </c>
      <c r="N177" s="11">
        <f>IF(5 = P177, AF177 * -1, AF177)</f>
        <v/>
      </c>
      <c r="P177" s="9" t="n">
        <v>5</v>
      </c>
      <c r="Q177" s="8">
        <f>Q176</f>
        <v/>
      </c>
      <c r="R177" s="8">
        <f>R176</f>
        <v/>
      </c>
      <c r="S177" s="9">
        <f>S176</f>
        <v/>
      </c>
      <c r="T177" s="10">
        <f>SUM(T176:T176)</f>
        <v/>
      </c>
      <c r="U177" s="10">
        <f>SUM(U176:U176)</f>
        <v/>
      </c>
      <c r="V177" s="10">
        <f>SUM(V176:V176)</f>
        <v/>
      </c>
      <c r="W177" s="10">
        <f>SUM(W176:W176)</f>
        <v/>
      </c>
      <c r="X177" s="10">
        <f>SUM(X176:X176)</f>
        <v/>
      </c>
      <c r="Y177" s="10">
        <f>SUM(Y176:Y176)</f>
        <v/>
      </c>
      <c r="Z177" s="10">
        <f>SUM(Z176:Z176)</f>
        <v/>
      </c>
      <c r="AA177" s="10">
        <f>SUM(AA176:AA176)</f>
        <v/>
      </c>
      <c r="AB177" s="10">
        <f>SUM(AB176:AB176)</f>
        <v/>
      </c>
      <c r="AC177" s="10">
        <f>SUM(AC176:AC176)</f>
        <v/>
      </c>
      <c r="AD177" s="10">
        <f>SUM(AD176:AD176)</f>
        <v/>
      </c>
      <c r="AE177" s="10">
        <f>SUM(AE176:AE176)</f>
        <v/>
      </c>
      <c r="AF177" s="10">
        <f>SUM(AF176:AF176)</f>
        <v/>
      </c>
    </row>
    <row r="179">
      <c r="A179" s="18" t="inlineStr">
        <is>
          <t>Maintenance</t>
        </is>
      </c>
    </row>
    <row r="180">
      <c r="A180" s="20" t="inlineStr">
        <is>
          <t>Maintenance Payroll</t>
        </is>
      </c>
    </row>
    <row r="181">
      <c r="A181" s="22" t="inlineStr">
        <is>
          <t>Maint Payroll - Salaries</t>
        </is>
      </c>
      <c r="B181" s="17" t="n">
        <v>18222.43</v>
      </c>
      <c r="C181" s="17" t="n">
        <v>14131.11</v>
      </c>
      <c r="D181" s="17" t="n">
        <v>15393.52</v>
      </c>
      <c r="E181" s="17" t="n">
        <v>18193.38</v>
      </c>
      <c r="F181" s="17" t="n">
        <v>14577.56</v>
      </c>
      <c r="G181" s="17" t="n">
        <v>13057.45</v>
      </c>
      <c r="H181" s="17" t="n">
        <v>14080.78</v>
      </c>
      <c r="I181" s="17" t="n">
        <v>17554.44</v>
      </c>
      <c r="J181" s="17" t="n">
        <v>16666.51</v>
      </c>
      <c r="K181" s="17" t="n">
        <v>17091.98</v>
      </c>
      <c r="L181" s="17" t="n">
        <v>16480.87</v>
      </c>
      <c r="M181" s="17" t="n">
        <v>17394.18</v>
      </c>
      <c r="N181" s="17" t="n">
        <v>192844.21</v>
      </c>
      <c r="P181" s="15" t="n">
        <v>5</v>
      </c>
      <c r="Q181" s="14" t="inlineStr">
        <is>
          <t>Liv North Scottsdale</t>
        </is>
      </c>
      <c r="T181" s="16">
        <f>IF(5 = P181, B181 * -1, B181)</f>
        <v/>
      </c>
      <c r="U181" s="16">
        <f>IF(5 = P181, C181 * -1, C181)</f>
        <v/>
      </c>
      <c r="V181" s="16">
        <f>IF(5 = P181, D181 * -1, D181)</f>
        <v/>
      </c>
      <c r="W181" s="16">
        <f>IF(5 = P181, E181 * -1, E181)</f>
        <v/>
      </c>
      <c r="X181" s="16">
        <f>IF(5 = P181, F181 * -1, F181)</f>
        <v/>
      </c>
      <c r="Y181" s="16">
        <f>IF(5 = P181, G181 * -1, G181)</f>
        <v/>
      </c>
      <c r="Z181" s="16">
        <f>IF(5 = P181, H181 * -1, H181)</f>
        <v/>
      </c>
      <c r="AA181" s="16">
        <f>IF(5 = P181, I181 * -1, I181)</f>
        <v/>
      </c>
      <c r="AB181" s="16">
        <f>IF(5 = P181, J181 * -1, J181)</f>
        <v/>
      </c>
      <c r="AC181" s="16">
        <f>IF(5 = P181, K181 * -1, K181)</f>
        <v/>
      </c>
      <c r="AD181" s="16">
        <f>IF(5 = P181, L181 * -1, L181)</f>
        <v/>
      </c>
      <c r="AE181" s="16">
        <f>IF(5 = P181, M181 * -1, M181)</f>
        <v/>
      </c>
      <c r="AF181" s="16">
        <f>IF(5 = P181, N181 * -1, N181)</f>
        <v/>
      </c>
    </row>
    <row r="182">
      <c r="A182" s="22" t="inlineStr">
        <is>
          <t>Maint Payroll- Overtime</t>
        </is>
      </c>
      <c r="B182" s="17" t="n">
        <v>817.13</v>
      </c>
      <c r="C182" s="17" t="n">
        <v>516.23</v>
      </c>
      <c r="D182" s="17" t="n">
        <v>1697.5</v>
      </c>
      <c r="E182" s="17" t="n">
        <v>274.07</v>
      </c>
      <c r="F182" s="17" t="n">
        <v>1216.01</v>
      </c>
      <c r="G182" s="17" t="n">
        <v>1863.79</v>
      </c>
      <c r="H182" s="17" t="n">
        <v>1178.41</v>
      </c>
      <c r="I182" s="17" t="n">
        <v>1604.09</v>
      </c>
      <c r="J182" s="17" t="n">
        <v>1171.78</v>
      </c>
      <c r="K182" s="17" t="n">
        <v>729.21</v>
      </c>
      <c r="L182" s="17" t="n">
        <v>2193.01</v>
      </c>
      <c r="M182" s="17" t="n">
        <v>323.94</v>
      </c>
      <c r="N182" s="17" t="n">
        <v>13585.17</v>
      </c>
      <c r="P182" s="15" t="n">
        <v>5</v>
      </c>
      <c r="Q182" s="14" t="inlineStr">
        <is>
          <t>Liv North Scottsdale</t>
        </is>
      </c>
      <c r="T182" s="16">
        <f>IF(5 = P182, B182 * -1, B182)</f>
        <v/>
      </c>
      <c r="U182" s="16">
        <f>IF(5 = P182, C182 * -1, C182)</f>
        <v/>
      </c>
      <c r="V182" s="16">
        <f>IF(5 = P182, D182 * -1, D182)</f>
        <v/>
      </c>
      <c r="W182" s="16">
        <f>IF(5 = P182, E182 * -1, E182)</f>
        <v/>
      </c>
      <c r="X182" s="16">
        <f>IF(5 = P182, F182 * -1, F182)</f>
        <v/>
      </c>
      <c r="Y182" s="16">
        <f>IF(5 = P182, G182 * -1, G182)</f>
        <v/>
      </c>
      <c r="Z182" s="16">
        <f>IF(5 = P182, H182 * -1, H182)</f>
        <v/>
      </c>
      <c r="AA182" s="16">
        <f>IF(5 = P182, I182 * -1, I182)</f>
        <v/>
      </c>
      <c r="AB182" s="16">
        <f>IF(5 = P182, J182 * -1, J182)</f>
        <v/>
      </c>
      <c r="AC182" s="16">
        <f>IF(5 = P182, K182 * -1, K182)</f>
        <v/>
      </c>
      <c r="AD182" s="16">
        <f>IF(5 = P182, L182 * -1, L182)</f>
        <v/>
      </c>
      <c r="AE182" s="16">
        <f>IF(5 = P182, M182 * -1, M182)</f>
        <v/>
      </c>
      <c r="AF182" s="16">
        <f>IF(5 = P182, N182 * -1, N182)</f>
        <v/>
      </c>
    </row>
    <row r="183">
      <c r="A183" s="22" t="inlineStr">
        <is>
          <t>Maint Payroll- Bonuses</t>
        </is>
      </c>
      <c r="B183" s="17" t="n">
        <v>2169.8</v>
      </c>
      <c r="C183" s="17" t="n">
        <v>2063.05</v>
      </c>
      <c r="D183" s="17" t="n">
        <v>2297.48</v>
      </c>
      <c r="E183" s="17" t="n">
        <v>2139.87</v>
      </c>
      <c r="F183" s="17" t="n">
        <v>3995.06</v>
      </c>
      <c r="G183" s="17" t="n">
        <v>2759.03</v>
      </c>
      <c r="H183" s="17" t="n">
        <v>2576.35</v>
      </c>
      <c r="I183" s="17" t="n">
        <v>2234.42</v>
      </c>
      <c r="J183" s="17" t="n">
        <v>2493.86</v>
      </c>
      <c r="K183" s="17" t="n">
        <v>2877.88</v>
      </c>
      <c r="L183" s="17" t="n">
        <v>2629.76</v>
      </c>
      <c r="M183" s="17" t="n">
        <v>3805.46</v>
      </c>
      <c r="N183" s="17" t="n">
        <v>32042.02</v>
      </c>
      <c r="P183" s="15" t="n">
        <v>5</v>
      </c>
      <c r="Q183" s="14" t="inlineStr">
        <is>
          <t>Liv North Scottsdale</t>
        </is>
      </c>
      <c r="T183" s="16">
        <f>IF(5 = P183, B183 * -1, B183)</f>
        <v/>
      </c>
      <c r="U183" s="16">
        <f>IF(5 = P183, C183 * -1, C183)</f>
        <v/>
      </c>
      <c r="V183" s="16">
        <f>IF(5 = P183, D183 * -1, D183)</f>
        <v/>
      </c>
      <c r="W183" s="16">
        <f>IF(5 = P183, E183 * -1, E183)</f>
        <v/>
      </c>
      <c r="X183" s="16">
        <f>IF(5 = P183, F183 * -1, F183)</f>
        <v/>
      </c>
      <c r="Y183" s="16">
        <f>IF(5 = P183, G183 * -1, G183)</f>
        <v/>
      </c>
      <c r="Z183" s="16">
        <f>IF(5 = P183, H183 * -1, H183)</f>
        <v/>
      </c>
      <c r="AA183" s="16">
        <f>IF(5 = P183, I183 * -1, I183)</f>
        <v/>
      </c>
      <c r="AB183" s="16">
        <f>IF(5 = P183, J183 * -1, J183)</f>
        <v/>
      </c>
      <c r="AC183" s="16">
        <f>IF(5 = P183, K183 * -1, K183)</f>
        <v/>
      </c>
      <c r="AD183" s="16">
        <f>IF(5 = P183, L183 * -1, L183)</f>
        <v/>
      </c>
      <c r="AE183" s="16">
        <f>IF(5 = P183, M183 * -1, M183)</f>
        <v/>
      </c>
      <c r="AF183" s="16">
        <f>IF(5 = P183, N183 * -1, N183)</f>
        <v/>
      </c>
    </row>
    <row r="184">
      <c r="A184" s="22" t="inlineStr">
        <is>
          <t>Maint Payroll- Taxes</t>
        </is>
      </c>
      <c r="B184" s="17" t="n">
        <v>1557.44</v>
      </c>
      <c r="C184" s="17" t="n">
        <v>1476.85</v>
      </c>
      <c r="D184" s="17" t="n">
        <v>1742.69</v>
      </c>
      <c r="E184" s="17" t="n">
        <v>1592.61</v>
      </c>
      <c r="F184" s="17" t="n">
        <v>1447.72</v>
      </c>
      <c r="G184" s="17" t="n">
        <v>1371.23</v>
      </c>
      <c r="H184" s="17" t="n">
        <v>1384.79</v>
      </c>
      <c r="I184" s="17" t="n">
        <v>1615.78</v>
      </c>
      <c r="J184" s="17" t="n">
        <v>1631.49</v>
      </c>
      <c r="K184" s="17" t="n">
        <v>1600.33</v>
      </c>
      <c r="L184" s="17" t="n">
        <v>1643.11</v>
      </c>
      <c r="M184" s="17" t="n">
        <v>1661.24</v>
      </c>
      <c r="N184" s="17" t="n">
        <v>18725.28</v>
      </c>
      <c r="P184" s="15" t="n">
        <v>5</v>
      </c>
      <c r="Q184" s="14" t="inlineStr">
        <is>
          <t>Liv North Scottsdale</t>
        </is>
      </c>
      <c r="T184" s="16">
        <f>IF(5 = P184, B184 * -1, B184)</f>
        <v/>
      </c>
      <c r="U184" s="16">
        <f>IF(5 = P184, C184 * -1, C184)</f>
        <v/>
      </c>
      <c r="V184" s="16">
        <f>IF(5 = P184, D184 * -1, D184)</f>
        <v/>
      </c>
      <c r="W184" s="16">
        <f>IF(5 = P184, E184 * -1, E184)</f>
        <v/>
      </c>
      <c r="X184" s="16">
        <f>IF(5 = P184, F184 * -1, F184)</f>
        <v/>
      </c>
      <c r="Y184" s="16">
        <f>IF(5 = P184, G184 * -1, G184)</f>
        <v/>
      </c>
      <c r="Z184" s="16">
        <f>IF(5 = P184, H184 * -1, H184)</f>
        <v/>
      </c>
      <c r="AA184" s="16">
        <f>IF(5 = P184, I184 * -1, I184)</f>
        <v/>
      </c>
      <c r="AB184" s="16">
        <f>IF(5 = P184, J184 * -1, J184)</f>
        <v/>
      </c>
      <c r="AC184" s="16">
        <f>IF(5 = P184, K184 * -1, K184)</f>
        <v/>
      </c>
      <c r="AD184" s="16">
        <f>IF(5 = P184, L184 * -1, L184)</f>
        <v/>
      </c>
      <c r="AE184" s="16">
        <f>IF(5 = P184, M184 * -1, M184)</f>
        <v/>
      </c>
      <c r="AF184" s="16">
        <f>IF(5 = P184, N184 * -1, N184)</f>
        <v/>
      </c>
    </row>
    <row r="185">
      <c r="A185" s="22" t="inlineStr">
        <is>
          <t>Maint- Health/life Insur</t>
        </is>
      </c>
      <c r="B185" s="17" t="n">
        <v>3382.02</v>
      </c>
      <c r="C185" s="17" t="n">
        <v>3382.02</v>
      </c>
      <c r="D185" s="17" t="n">
        <v>3382.02</v>
      </c>
      <c r="E185" s="17" t="n">
        <v>3384.9</v>
      </c>
      <c r="F185" s="17" t="n">
        <v>3384.9</v>
      </c>
      <c r="G185" s="17" t="n">
        <v>3384.9</v>
      </c>
      <c r="H185" s="17" t="n">
        <v>3384.9</v>
      </c>
      <c r="I185" s="17" t="n">
        <v>3436.49</v>
      </c>
      <c r="J185" s="17" t="n">
        <v>3414.9</v>
      </c>
      <c r="K185" s="17" t="n">
        <v>3568.52</v>
      </c>
      <c r="L185" s="17" t="n">
        <v>3568.52</v>
      </c>
      <c r="M185" s="17" t="n">
        <v>3655.35</v>
      </c>
      <c r="N185" s="17" t="n">
        <v>41329.44</v>
      </c>
      <c r="P185" s="15" t="n">
        <v>5</v>
      </c>
      <c r="Q185" s="14" t="inlineStr">
        <is>
          <t>Liv North Scottsdale</t>
        </is>
      </c>
      <c r="T185" s="16">
        <f>IF(5 = P185, B185 * -1, B185)</f>
        <v/>
      </c>
      <c r="U185" s="16">
        <f>IF(5 = P185, C185 * -1, C185)</f>
        <v/>
      </c>
      <c r="V185" s="16">
        <f>IF(5 = P185, D185 * -1, D185)</f>
        <v/>
      </c>
      <c r="W185" s="16">
        <f>IF(5 = P185, E185 * -1, E185)</f>
        <v/>
      </c>
      <c r="X185" s="16">
        <f>IF(5 = P185, F185 * -1, F185)</f>
        <v/>
      </c>
      <c r="Y185" s="16">
        <f>IF(5 = P185, G185 * -1, G185)</f>
        <v/>
      </c>
      <c r="Z185" s="16">
        <f>IF(5 = P185, H185 * -1, H185)</f>
        <v/>
      </c>
      <c r="AA185" s="16">
        <f>IF(5 = P185, I185 * -1, I185)</f>
        <v/>
      </c>
      <c r="AB185" s="16">
        <f>IF(5 = P185, J185 * -1, J185)</f>
        <v/>
      </c>
      <c r="AC185" s="16">
        <f>IF(5 = P185, K185 * -1, K185)</f>
        <v/>
      </c>
      <c r="AD185" s="16">
        <f>IF(5 = P185, L185 * -1, L185)</f>
        <v/>
      </c>
      <c r="AE185" s="16">
        <f>IF(5 = P185, M185 * -1, M185)</f>
        <v/>
      </c>
      <c r="AF185" s="16">
        <f>IF(5 = P185, N185 * -1, N185)</f>
        <v/>
      </c>
    </row>
    <row r="186">
      <c r="A186" s="22" t="inlineStr">
        <is>
          <t>Maint Payroll- 401(k) Match</t>
        </is>
      </c>
      <c r="B186" s="17" t="n">
        <v>284.45</v>
      </c>
      <c r="C186" s="17" t="n">
        <v>201.62</v>
      </c>
      <c r="D186" s="17" t="n">
        <v>242.46</v>
      </c>
      <c r="E186" s="17" t="n">
        <v>228.4</v>
      </c>
      <c r="F186" s="17" t="n">
        <v>233.02</v>
      </c>
      <c r="G186" s="17" t="n">
        <v>287.44</v>
      </c>
      <c r="H186" s="17" t="n">
        <v>251.32</v>
      </c>
      <c r="I186" s="17" t="n">
        <v>264.96</v>
      </c>
      <c r="J186" s="17" t="n">
        <v>244.33</v>
      </c>
      <c r="K186" s="17" t="n">
        <v>234.42</v>
      </c>
      <c r="L186" s="17" t="n">
        <v>418.71</v>
      </c>
      <c r="M186" s="17" t="n">
        <v>387.45</v>
      </c>
      <c r="N186" s="17" t="n">
        <v>3278.58</v>
      </c>
      <c r="P186" s="15" t="n">
        <v>5</v>
      </c>
      <c r="Q186" s="14" t="inlineStr">
        <is>
          <t>Liv North Scottsdale</t>
        </is>
      </c>
      <c r="T186" s="16">
        <f>IF(5 = P186, B186 * -1, B186)</f>
        <v/>
      </c>
      <c r="U186" s="16">
        <f>IF(5 = P186, C186 * -1, C186)</f>
        <v/>
      </c>
      <c r="V186" s="16">
        <f>IF(5 = P186, D186 * -1, D186)</f>
        <v/>
      </c>
      <c r="W186" s="16">
        <f>IF(5 = P186, E186 * -1, E186)</f>
        <v/>
      </c>
      <c r="X186" s="16">
        <f>IF(5 = P186, F186 * -1, F186)</f>
        <v/>
      </c>
      <c r="Y186" s="16">
        <f>IF(5 = P186, G186 * -1, G186)</f>
        <v/>
      </c>
      <c r="Z186" s="16">
        <f>IF(5 = P186, H186 * -1, H186)</f>
        <v/>
      </c>
      <c r="AA186" s="16">
        <f>IF(5 = P186, I186 * -1, I186)</f>
        <v/>
      </c>
      <c r="AB186" s="16">
        <f>IF(5 = P186, J186 * -1, J186)</f>
        <v/>
      </c>
      <c r="AC186" s="16">
        <f>IF(5 = P186, K186 * -1, K186)</f>
        <v/>
      </c>
      <c r="AD186" s="16">
        <f>IF(5 = P186, L186 * -1, L186)</f>
        <v/>
      </c>
      <c r="AE186" s="16">
        <f>IF(5 = P186, M186 * -1, M186)</f>
        <v/>
      </c>
      <c r="AF186" s="16">
        <f>IF(5 = P186, N186 * -1, N186)</f>
        <v/>
      </c>
    </row>
    <row r="187">
      <c r="A187" s="22" t="inlineStr">
        <is>
          <t>Maint Payroll - Work Comp</t>
        </is>
      </c>
      <c r="B187" s="17" t="n">
        <v>524.3</v>
      </c>
      <c r="C187" s="17" t="n">
        <v>413.08</v>
      </c>
      <c r="D187" s="17" t="n">
        <v>479.29</v>
      </c>
      <c r="E187" s="17" t="n">
        <v>509.41</v>
      </c>
      <c r="F187" s="17" t="n">
        <v>489.17</v>
      </c>
      <c r="G187" s="17" t="n">
        <v>437.06</v>
      </c>
      <c r="H187" s="17" t="n">
        <v>440.9</v>
      </c>
      <c r="I187" s="17" t="n">
        <v>528.83</v>
      </c>
      <c r="J187" s="17" t="n">
        <v>502.61</v>
      </c>
      <c r="K187" s="17" t="n">
        <v>511.69</v>
      </c>
      <c r="L187" s="17" t="n">
        <v>526.63</v>
      </c>
      <c r="M187" s="17" t="n">
        <v>532.0599999999999</v>
      </c>
      <c r="N187" s="17" t="n">
        <v>5895.03</v>
      </c>
      <c r="P187" s="15" t="n">
        <v>5</v>
      </c>
      <c r="Q187" s="14" t="inlineStr">
        <is>
          <t>Liv North Scottsdale</t>
        </is>
      </c>
      <c r="T187" s="16">
        <f>IF(5 = P187, B187 * -1, B187)</f>
        <v/>
      </c>
      <c r="U187" s="16">
        <f>IF(5 = P187, C187 * -1, C187)</f>
        <v/>
      </c>
      <c r="V187" s="16">
        <f>IF(5 = P187, D187 * -1, D187)</f>
        <v/>
      </c>
      <c r="W187" s="16">
        <f>IF(5 = P187, E187 * -1, E187)</f>
        <v/>
      </c>
      <c r="X187" s="16">
        <f>IF(5 = P187, F187 * -1, F187)</f>
        <v/>
      </c>
      <c r="Y187" s="16">
        <f>IF(5 = P187, G187 * -1, G187)</f>
        <v/>
      </c>
      <c r="Z187" s="16">
        <f>IF(5 = P187, H187 * -1, H187)</f>
        <v/>
      </c>
      <c r="AA187" s="16">
        <f>IF(5 = P187, I187 * -1, I187)</f>
        <v/>
      </c>
      <c r="AB187" s="16">
        <f>IF(5 = P187, J187 * -1, J187)</f>
        <v/>
      </c>
      <c r="AC187" s="16">
        <f>IF(5 = P187, K187 * -1, K187)</f>
        <v/>
      </c>
      <c r="AD187" s="16">
        <f>IF(5 = P187, L187 * -1, L187)</f>
        <v/>
      </c>
      <c r="AE187" s="16">
        <f>IF(5 = P187, M187 * -1, M187)</f>
        <v/>
      </c>
      <c r="AF187" s="16">
        <f>IF(5 = P187, N187 * -1, N187)</f>
        <v/>
      </c>
    </row>
    <row r="188">
      <c r="A188" s="22" t="inlineStr">
        <is>
          <t>Maint Payroll- Processing Fees</t>
        </is>
      </c>
      <c r="B188" s="17" t="n">
        <v>112.5</v>
      </c>
      <c r="C188" s="17" t="n">
        <v>103.75</v>
      </c>
      <c r="D188" s="17" t="n">
        <v>103.75</v>
      </c>
      <c r="E188" s="17" t="n">
        <v>123.75</v>
      </c>
      <c r="F188" s="17" t="n">
        <v>113.75</v>
      </c>
      <c r="G188" s="17" t="n">
        <v>113.75</v>
      </c>
      <c r="H188" s="17" t="n">
        <v>113.75</v>
      </c>
      <c r="I188" s="17" t="n">
        <v>136.5</v>
      </c>
      <c r="J188" s="17" t="n">
        <v>136.5</v>
      </c>
      <c r="K188" s="17" t="n">
        <v>136.5</v>
      </c>
      <c r="L188" s="17" t="n">
        <v>136.5</v>
      </c>
      <c r="M188" s="17" t="n">
        <v>136.5</v>
      </c>
      <c r="N188" s="17" t="n">
        <v>1467.5</v>
      </c>
      <c r="P188" s="15" t="n">
        <v>5</v>
      </c>
      <c r="Q188" s="14" t="inlineStr">
        <is>
          <t>Liv North Scottsdale</t>
        </is>
      </c>
      <c r="T188" s="16">
        <f>IF(5 = P188, B188 * -1, B188)</f>
        <v/>
      </c>
      <c r="U188" s="16">
        <f>IF(5 = P188, C188 * -1, C188)</f>
        <v/>
      </c>
      <c r="V188" s="16">
        <f>IF(5 = P188, D188 * -1, D188)</f>
        <v/>
      </c>
      <c r="W188" s="16">
        <f>IF(5 = P188, E188 * -1, E188)</f>
        <v/>
      </c>
      <c r="X188" s="16">
        <f>IF(5 = P188, F188 * -1, F188)</f>
        <v/>
      </c>
      <c r="Y188" s="16">
        <f>IF(5 = P188, G188 * -1, G188)</f>
        <v/>
      </c>
      <c r="Z188" s="16">
        <f>IF(5 = P188, H188 * -1, H188)</f>
        <v/>
      </c>
      <c r="AA188" s="16">
        <f>IF(5 = P188, I188 * -1, I188)</f>
        <v/>
      </c>
      <c r="AB188" s="16">
        <f>IF(5 = P188, J188 * -1, J188)</f>
        <v/>
      </c>
      <c r="AC188" s="16">
        <f>IF(5 = P188, K188 * -1, K188)</f>
        <v/>
      </c>
      <c r="AD188" s="16">
        <f>IF(5 = P188, L188 * -1, L188)</f>
        <v/>
      </c>
      <c r="AE188" s="16">
        <f>IF(5 = P188, M188 * -1, M188)</f>
        <v/>
      </c>
      <c r="AF188" s="16">
        <f>IF(5 = P188, N188 * -1, N188)</f>
        <v/>
      </c>
    </row>
    <row r="189">
      <c r="A189" s="22" t="inlineStr">
        <is>
          <t>Outside Maint Staffing- Multifamily</t>
        </is>
      </c>
      <c r="B189" s="17" t="n">
        <v>0</v>
      </c>
      <c r="C189" s="17" t="n">
        <v>0</v>
      </c>
      <c r="D189" s="17" t="n">
        <v>0</v>
      </c>
      <c r="E189" s="17" t="n">
        <v>0</v>
      </c>
      <c r="F189" s="17" t="n">
        <v>389.35</v>
      </c>
      <c r="G189" s="17" t="n">
        <v>1270.92</v>
      </c>
      <c r="H189" s="17" t="n">
        <v>0</v>
      </c>
      <c r="I189" s="17" t="n">
        <v>672</v>
      </c>
      <c r="J189" s="17" t="n">
        <v>588</v>
      </c>
      <c r="K189" s="17" t="n">
        <v>0</v>
      </c>
      <c r="L189" s="17" t="n">
        <v>0</v>
      </c>
      <c r="M189" s="17" t="n">
        <v>0</v>
      </c>
      <c r="N189" s="17" t="n">
        <v>2920.27</v>
      </c>
      <c r="P189" s="15" t="n">
        <v>5</v>
      </c>
      <c r="Q189" s="14" t="inlineStr">
        <is>
          <t>Liv North Scottsdale</t>
        </is>
      </c>
      <c r="T189" s="16">
        <f>IF(5 = P189, B189 * -1, B189)</f>
        <v/>
      </c>
      <c r="U189" s="16">
        <f>IF(5 = P189, C189 * -1, C189)</f>
        <v/>
      </c>
      <c r="V189" s="16">
        <f>IF(5 = P189, D189 * -1, D189)</f>
        <v/>
      </c>
      <c r="W189" s="16">
        <f>IF(5 = P189, E189 * -1, E189)</f>
        <v/>
      </c>
      <c r="X189" s="16">
        <f>IF(5 = P189, F189 * -1, F189)</f>
        <v/>
      </c>
      <c r="Y189" s="16">
        <f>IF(5 = P189, G189 * -1, G189)</f>
        <v/>
      </c>
      <c r="Z189" s="16">
        <f>IF(5 = P189, H189 * -1, H189)</f>
        <v/>
      </c>
      <c r="AA189" s="16">
        <f>IF(5 = P189, I189 * -1, I189)</f>
        <v/>
      </c>
      <c r="AB189" s="16">
        <f>IF(5 = P189, J189 * -1, J189)</f>
        <v/>
      </c>
      <c r="AC189" s="16">
        <f>IF(5 = P189, K189 * -1, K189)</f>
        <v/>
      </c>
      <c r="AD189" s="16">
        <f>IF(5 = P189, L189 * -1, L189)</f>
        <v/>
      </c>
      <c r="AE189" s="16">
        <f>IF(5 = P189, M189 * -1, M189)</f>
        <v/>
      </c>
      <c r="AF189" s="16">
        <f>IF(5 = P189, N189 * -1, N189)</f>
        <v/>
      </c>
    </row>
    <row r="190">
      <c r="A190" s="22" t="inlineStr">
        <is>
          <t>Maint Staffing Reims</t>
        </is>
      </c>
      <c r="B190" s="17" t="n">
        <v>0</v>
      </c>
      <c r="C190" s="17" t="n">
        <v>338.23</v>
      </c>
      <c r="D190" s="17" t="n">
        <v>128.65</v>
      </c>
      <c r="E190" s="17" t="n">
        <v>257.3</v>
      </c>
      <c r="F190" s="17" t="n">
        <v>824.5</v>
      </c>
      <c r="G190" s="17" t="n">
        <v>89.25</v>
      </c>
      <c r="H190" s="17" t="n">
        <v>165.75</v>
      </c>
      <c r="I190" s="17" t="n">
        <v>442</v>
      </c>
      <c r="J190" s="17" t="n">
        <v>29.75</v>
      </c>
      <c r="K190" s="17" t="n">
        <v>233.75</v>
      </c>
      <c r="L190" s="17" t="n">
        <v>344.25</v>
      </c>
      <c r="M190" s="17" t="n">
        <v>514.25</v>
      </c>
      <c r="N190" s="17" t="n">
        <v>3367.68</v>
      </c>
      <c r="P190" s="15" t="n">
        <v>5</v>
      </c>
      <c r="Q190" s="14" t="inlineStr">
        <is>
          <t>Liv North Scottsdale</t>
        </is>
      </c>
      <c r="T190" s="16">
        <f>IF(5 = P190, B190 * -1, B190)</f>
        <v/>
      </c>
      <c r="U190" s="16">
        <f>IF(5 = P190, C190 * -1, C190)</f>
        <v/>
      </c>
      <c r="V190" s="16">
        <f>IF(5 = P190, D190 * -1, D190)</f>
        <v/>
      </c>
      <c r="W190" s="16">
        <f>IF(5 = P190, E190 * -1, E190)</f>
        <v/>
      </c>
      <c r="X190" s="16">
        <f>IF(5 = P190, F190 * -1, F190)</f>
        <v/>
      </c>
      <c r="Y190" s="16">
        <f>IF(5 = P190, G190 * -1, G190)</f>
        <v/>
      </c>
      <c r="Z190" s="16">
        <f>IF(5 = P190, H190 * -1, H190)</f>
        <v/>
      </c>
      <c r="AA190" s="16">
        <f>IF(5 = P190, I190 * -1, I190)</f>
        <v/>
      </c>
      <c r="AB190" s="16">
        <f>IF(5 = P190, J190 * -1, J190)</f>
        <v/>
      </c>
      <c r="AC190" s="16">
        <f>IF(5 = P190, K190 * -1, K190)</f>
        <v/>
      </c>
      <c r="AD190" s="16">
        <f>IF(5 = P190, L190 * -1, L190)</f>
        <v/>
      </c>
      <c r="AE190" s="16">
        <f>IF(5 = P190, M190 * -1, M190)</f>
        <v/>
      </c>
      <c r="AF190" s="16">
        <f>IF(5 = P190, N190 * -1, N190)</f>
        <v/>
      </c>
    </row>
    <row r="191">
      <c r="A191" s="12" t="inlineStr">
        <is>
          <t>Total Maintenance Payroll</t>
        </is>
      </c>
      <c r="B191" s="11">
        <f>IF(5 = P191, T191 * -1, T191)</f>
        <v/>
      </c>
      <c r="C191" s="11">
        <f>IF(5 = P191, U191 * -1, U191)</f>
        <v/>
      </c>
      <c r="D191" s="11">
        <f>IF(5 = P191, V191 * -1, V191)</f>
        <v/>
      </c>
      <c r="E191" s="11">
        <f>IF(5 = P191, W191 * -1, W191)</f>
        <v/>
      </c>
      <c r="F191" s="11">
        <f>IF(5 = P191, X191 * -1, X191)</f>
        <v/>
      </c>
      <c r="G191" s="11">
        <f>IF(5 = P191, Y191 * -1, Y191)</f>
        <v/>
      </c>
      <c r="H191" s="11">
        <f>IF(5 = P191, Z191 * -1, Z191)</f>
        <v/>
      </c>
      <c r="I191" s="11">
        <f>IF(5 = P191, AA191 * -1, AA191)</f>
        <v/>
      </c>
      <c r="J191" s="11">
        <f>IF(5 = P191, AB191 * -1, AB191)</f>
        <v/>
      </c>
      <c r="K191" s="11">
        <f>IF(5 = P191, AC191 * -1, AC191)</f>
        <v/>
      </c>
      <c r="L191" s="11">
        <f>IF(5 = P191, AD191 * -1, AD191)</f>
        <v/>
      </c>
      <c r="M191" s="11">
        <f>IF(5 = P191, AE191 * -1, AE191)</f>
        <v/>
      </c>
      <c r="N191" s="11">
        <f>IF(5 = P191, AF191 * -1, AF191)</f>
        <v/>
      </c>
      <c r="P191" s="9" t="n">
        <v>5</v>
      </c>
      <c r="Q191" s="8">
        <f>Q190</f>
        <v/>
      </c>
      <c r="R191" s="8">
        <f>R190</f>
        <v/>
      </c>
      <c r="S191" s="9">
        <f>S190</f>
        <v/>
      </c>
      <c r="T191" s="10">
        <f>SUM(T181:T190)</f>
        <v/>
      </c>
      <c r="U191" s="10">
        <f>SUM(U181:U190)</f>
        <v/>
      </c>
      <c r="V191" s="10">
        <f>SUM(V181:V190)</f>
        <v/>
      </c>
      <c r="W191" s="10">
        <f>SUM(W181:W190)</f>
        <v/>
      </c>
      <c r="X191" s="10">
        <f>SUM(X181:X190)</f>
        <v/>
      </c>
      <c r="Y191" s="10">
        <f>SUM(Y181:Y190)</f>
        <v/>
      </c>
      <c r="Z191" s="10">
        <f>SUM(Z181:Z190)</f>
        <v/>
      </c>
      <c r="AA191" s="10">
        <f>SUM(AA181:AA190)</f>
        <v/>
      </c>
      <c r="AB191" s="10">
        <f>SUM(AB181:AB190)</f>
        <v/>
      </c>
      <c r="AC191" s="10">
        <f>SUM(AC181:AC190)</f>
        <v/>
      </c>
      <c r="AD191" s="10">
        <f>SUM(AD181:AD190)</f>
        <v/>
      </c>
      <c r="AE191" s="10">
        <f>SUM(AE181:AE190)</f>
        <v/>
      </c>
      <c r="AF191" s="10">
        <f>SUM(AF181:AF190)</f>
        <v/>
      </c>
    </row>
    <row r="193">
      <c r="A193" s="20" t="inlineStr">
        <is>
          <t>Maintenance Supplies/Parts</t>
        </is>
      </c>
    </row>
    <row r="194">
      <c r="A194" s="22" t="inlineStr">
        <is>
          <t>Blinds</t>
        </is>
      </c>
      <c r="B194" s="17" t="n">
        <v>64.81999999999999</v>
      </c>
      <c r="C194" s="17" t="n">
        <v>0</v>
      </c>
      <c r="D194" s="17" t="n">
        <v>0</v>
      </c>
      <c r="E194" s="17" t="n">
        <v>3.3</v>
      </c>
      <c r="F194" s="17" t="n">
        <v>0</v>
      </c>
      <c r="G194" s="17" t="n">
        <v>2641.44</v>
      </c>
      <c r="H194" s="17" t="n">
        <v>0</v>
      </c>
      <c r="I194" s="17" t="n">
        <v>1081.38</v>
      </c>
      <c r="J194" s="17" t="n">
        <v>0</v>
      </c>
      <c r="K194" s="17" t="n">
        <v>0</v>
      </c>
      <c r="L194" s="17" t="n">
        <v>0</v>
      </c>
      <c r="M194" s="17" t="n">
        <v>0</v>
      </c>
      <c r="N194" s="17" t="n">
        <v>3790.94</v>
      </c>
      <c r="P194" s="15" t="n">
        <v>5</v>
      </c>
      <c r="Q194" s="14" t="inlineStr">
        <is>
          <t>Liv North Scottsdale</t>
        </is>
      </c>
      <c r="T194" s="16">
        <f>IF(5 = P194, B194 * -1, B194)</f>
        <v/>
      </c>
      <c r="U194" s="16">
        <f>IF(5 = P194, C194 * -1, C194)</f>
        <v/>
      </c>
      <c r="V194" s="16">
        <f>IF(5 = P194, D194 * -1, D194)</f>
        <v/>
      </c>
      <c r="W194" s="16">
        <f>IF(5 = P194, E194 * -1, E194)</f>
        <v/>
      </c>
      <c r="X194" s="16">
        <f>IF(5 = P194, F194 * -1, F194)</f>
        <v/>
      </c>
      <c r="Y194" s="16">
        <f>IF(5 = P194, G194 * -1, G194)</f>
        <v/>
      </c>
      <c r="Z194" s="16">
        <f>IF(5 = P194, H194 * -1, H194)</f>
        <v/>
      </c>
      <c r="AA194" s="16">
        <f>IF(5 = P194, I194 * -1, I194)</f>
        <v/>
      </c>
      <c r="AB194" s="16">
        <f>IF(5 = P194, J194 * -1, J194)</f>
        <v/>
      </c>
      <c r="AC194" s="16">
        <f>IF(5 = P194, K194 * -1, K194)</f>
        <v/>
      </c>
      <c r="AD194" s="16">
        <f>IF(5 = P194, L194 * -1, L194)</f>
        <v/>
      </c>
      <c r="AE194" s="16">
        <f>IF(5 = P194, M194 * -1, M194)</f>
        <v/>
      </c>
      <c r="AF194" s="16">
        <f>IF(5 = P194, N194 * -1, N194)</f>
        <v/>
      </c>
    </row>
    <row r="195">
      <c r="A195" s="22" t="inlineStr">
        <is>
          <t>Appliance Parts &amp; Supplies</t>
        </is>
      </c>
      <c r="B195" s="17" t="n">
        <v>899.28</v>
      </c>
      <c r="C195" s="17" t="n">
        <v>560.79</v>
      </c>
      <c r="D195" s="17" t="n">
        <v>387.78</v>
      </c>
      <c r="E195" s="17" t="n">
        <v>653</v>
      </c>
      <c r="F195" s="17" t="n">
        <v>563.37</v>
      </c>
      <c r="G195" s="17" t="n">
        <v>324.12</v>
      </c>
      <c r="H195" s="17" t="n">
        <v>705.72</v>
      </c>
      <c r="I195" s="17" t="n">
        <v>250.63</v>
      </c>
      <c r="J195" s="17" t="n">
        <v>573.01</v>
      </c>
      <c r="K195" s="17" t="n">
        <v>975.13</v>
      </c>
      <c r="L195" s="17" t="n">
        <v>372.3</v>
      </c>
      <c r="M195" s="17" t="n">
        <v>0</v>
      </c>
      <c r="N195" s="17" t="n">
        <v>6265.13</v>
      </c>
      <c r="P195" s="15" t="n">
        <v>5</v>
      </c>
      <c r="Q195" s="14" t="inlineStr">
        <is>
          <t>Liv North Scottsdale</t>
        </is>
      </c>
      <c r="T195" s="16">
        <f>IF(5 = P195, B195 * -1, B195)</f>
        <v/>
      </c>
      <c r="U195" s="16">
        <f>IF(5 = P195, C195 * -1, C195)</f>
        <v/>
      </c>
      <c r="V195" s="16">
        <f>IF(5 = P195, D195 * -1, D195)</f>
        <v/>
      </c>
      <c r="W195" s="16">
        <f>IF(5 = P195, E195 * -1, E195)</f>
        <v/>
      </c>
      <c r="X195" s="16">
        <f>IF(5 = P195, F195 * -1, F195)</f>
        <v/>
      </c>
      <c r="Y195" s="16">
        <f>IF(5 = P195, G195 * -1, G195)</f>
        <v/>
      </c>
      <c r="Z195" s="16">
        <f>IF(5 = P195, H195 * -1, H195)</f>
        <v/>
      </c>
      <c r="AA195" s="16">
        <f>IF(5 = P195, I195 * -1, I195)</f>
        <v/>
      </c>
      <c r="AB195" s="16">
        <f>IF(5 = P195, J195 * -1, J195)</f>
        <v/>
      </c>
      <c r="AC195" s="16">
        <f>IF(5 = P195, K195 * -1, K195)</f>
        <v/>
      </c>
      <c r="AD195" s="16">
        <f>IF(5 = P195, L195 * -1, L195)</f>
        <v/>
      </c>
      <c r="AE195" s="16">
        <f>IF(5 = P195, M195 * -1, M195)</f>
        <v/>
      </c>
      <c r="AF195" s="16">
        <f>IF(5 = P195, N195 * -1, N195)</f>
        <v/>
      </c>
    </row>
    <row r="196">
      <c r="A196" s="22" t="inlineStr">
        <is>
          <t>HVAC Parts &amp; Supplies</t>
        </is>
      </c>
      <c r="B196" s="17" t="n">
        <v>116.65</v>
      </c>
      <c r="C196" s="17" t="n">
        <v>73.09</v>
      </c>
      <c r="D196" s="17" t="n">
        <v>69.94</v>
      </c>
      <c r="E196" s="17" t="n">
        <v>268.96</v>
      </c>
      <c r="F196" s="17" t="n">
        <v>444.6</v>
      </c>
      <c r="G196" s="17" t="n">
        <v>438.33</v>
      </c>
      <c r="H196" s="17" t="n">
        <v>730.3099999999999</v>
      </c>
      <c r="I196" s="17" t="n">
        <v>705.55</v>
      </c>
      <c r="J196" s="17" t="n">
        <v>416.82</v>
      </c>
      <c r="K196" s="17" t="n">
        <v>307.27</v>
      </c>
      <c r="L196" s="17" t="n">
        <v>322.17</v>
      </c>
      <c r="M196" s="17" t="n">
        <v>56.12</v>
      </c>
      <c r="N196" s="17" t="n">
        <v>3949.81</v>
      </c>
      <c r="P196" s="15" t="n">
        <v>5</v>
      </c>
      <c r="Q196" s="14" t="inlineStr">
        <is>
          <t>Liv North Scottsdale</t>
        </is>
      </c>
      <c r="T196" s="16">
        <f>IF(5 = P196, B196 * -1, B196)</f>
        <v/>
      </c>
      <c r="U196" s="16">
        <f>IF(5 = P196, C196 * -1, C196)</f>
        <v/>
      </c>
      <c r="V196" s="16">
        <f>IF(5 = P196, D196 * -1, D196)</f>
        <v/>
      </c>
      <c r="W196" s="16">
        <f>IF(5 = P196, E196 * -1, E196)</f>
        <v/>
      </c>
      <c r="X196" s="16">
        <f>IF(5 = P196, F196 * -1, F196)</f>
        <v/>
      </c>
      <c r="Y196" s="16">
        <f>IF(5 = P196, G196 * -1, G196)</f>
        <v/>
      </c>
      <c r="Z196" s="16">
        <f>IF(5 = P196, H196 * -1, H196)</f>
        <v/>
      </c>
      <c r="AA196" s="16">
        <f>IF(5 = P196, I196 * -1, I196)</f>
        <v/>
      </c>
      <c r="AB196" s="16">
        <f>IF(5 = P196, J196 * -1, J196)</f>
        <v/>
      </c>
      <c r="AC196" s="16">
        <f>IF(5 = P196, K196 * -1, K196)</f>
        <v/>
      </c>
      <c r="AD196" s="16">
        <f>IF(5 = P196, L196 * -1, L196)</f>
        <v/>
      </c>
      <c r="AE196" s="16">
        <f>IF(5 = P196, M196 * -1, M196)</f>
        <v/>
      </c>
      <c r="AF196" s="16">
        <f>IF(5 = P196, N196 * -1, N196)</f>
        <v/>
      </c>
    </row>
    <row r="197">
      <c r="A197" s="22" t="inlineStr">
        <is>
          <t>Light Bulbs &amp; Lighting Repairs</t>
        </is>
      </c>
      <c r="B197" s="17" t="n">
        <v>598.78</v>
      </c>
      <c r="C197" s="17" t="n">
        <v>1494.09</v>
      </c>
      <c r="D197" s="17" t="n">
        <v>241.71</v>
      </c>
      <c r="E197" s="17" t="n">
        <v>629.91</v>
      </c>
      <c r="F197" s="17" t="n">
        <v>782.55</v>
      </c>
      <c r="G197" s="17" t="n">
        <v>1541.41</v>
      </c>
      <c r="H197" s="17" t="n">
        <v>465.45</v>
      </c>
      <c r="I197" s="17" t="n">
        <v>1914.5</v>
      </c>
      <c r="J197" s="17" t="n">
        <v>1225.84</v>
      </c>
      <c r="K197" s="17" t="n">
        <v>1818.23</v>
      </c>
      <c r="L197" s="17" t="n">
        <v>2417.26</v>
      </c>
      <c r="M197" s="17" t="n">
        <v>1470.3</v>
      </c>
      <c r="N197" s="17" t="n">
        <v>14600.03</v>
      </c>
      <c r="P197" s="15" t="n">
        <v>5</v>
      </c>
      <c r="Q197" s="14" t="inlineStr">
        <is>
          <t>Liv North Scottsdale</t>
        </is>
      </c>
      <c r="T197" s="16">
        <f>IF(5 = P197, B197 * -1, B197)</f>
        <v/>
      </c>
      <c r="U197" s="16">
        <f>IF(5 = P197, C197 * -1, C197)</f>
        <v/>
      </c>
      <c r="V197" s="16">
        <f>IF(5 = P197, D197 * -1, D197)</f>
        <v/>
      </c>
      <c r="W197" s="16">
        <f>IF(5 = P197, E197 * -1, E197)</f>
        <v/>
      </c>
      <c r="X197" s="16">
        <f>IF(5 = P197, F197 * -1, F197)</f>
        <v/>
      </c>
      <c r="Y197" s="16">
        <f>IF(5 = P197, G197 * -1, G197)</f>
        <v/>
      </c>
      <c r="Z197" s="16">
        <f>IF(5 = P197, H197 * -1, H197)</f>
        <v/>
      </c>
      <c r="AA197" s="16">
        <f>IF(5 = P197, I197 * -1, I197)</f>
        <v/>
      </c>
      <c r="AB197" s="16">
        <f>IF(5 = P197, J197 * -1, J197)</f>
        <v/>
      </c>
      <c r="AC197" s="16">
        <f>IF(5 = P197, K197 * -1, K197)</f>
        <v/>
      </c>
      <c r="AD197" s="16">
        <f>IF(5 = P197, L197 * -1, L197)</f>
        <v/>
      </c>
      <c r="AE197" s="16">
        <f>IF(5 = P197, M197 * -1, M197)</f>
        <v/>
      </c>
      <c r="AF197" s="16">
        <f>IF(5 = P197, N197 * -1, N197)</f>
        <v/>
      </c>
    </row>
    <row r="198">
      <c r="A198" s="22" t="inlineStr">
        <is>
          <t>Locks &amp; Keys</t>
        </is>
      </c>
      <c r="B198" s="17" t="n">
        <v>1021.3</v>
      </c>
      <c r="C198" s="17" t="n">
        <v>542.73</v>
      </c>
      <c r="D198" s="17" t="n">
        <v>737.37</v>
      </c>
      <c r="E198" s="17" t="n">
        <v>120</v>
      </c>
      <c r="F198" s="17" t="n">
        <v>534.4400000000001</v>
      </c>
      <c r="G198" s="17" t="n">
        <v>708.58</v>
      </c>
      <c r="H198" s="17" t="n">
        <v>1601.23</v>
      </c>
      <c r="I198" s="17" t="n">
        <v>928.02</v>
      </c>
      <c r="J198" s="17" t="n">
        <v>182.85</v>
      </c>
      <c r="K198" s="17" t="n">
        <v>977.0700000000001</v>
      </c>
      <c r="L198" s="17" t="n">
        <v>428.81</v>
      </c>
      <c r="M198" s="17" t="n">
        <v>896.75</v>
      </c>
      <c r="N198" s="17" t="n">
        <v>8679.15</v>
      </c>
      <c r="P198" s="15" t="n">
        <v>5</v>
      </c>
      <c r="Q198" s="14" t="inlineStr">
        <is>
          <t>Liv North Scottsdale</t>
        </is>
      </c>
      <c r="T198" s="16">
        <f>IF(5 = P198, B198 * -1, B198)</f>
        <v/>
      </c>
      <c r="U198" s="16">
        <f>IF(5 = P198, C198 * -1, C198)</f>
        <v/>
      </c>
      <c r="V198" s="16">
        <f>IF(5 = P198, D198 * -1, D198)</f>
        <v/>
      </c>
      <c r="W198" s="16">
        <f>IF(5 = P198, E198 * -1, E198)</f>
        <v/>
      </c>
      <c r="X198" s="16">
        <f>IF(5 = P198, F198 * -1, F198)</f>
        <v/>
      </c>
      <c r="Y198" s="16">
        <f>IF(5 = P198, G198 * -1, G198)</f>
        <v/>
      </c>
      <c r="Z198" s="16">
        <f>IF(5 = P198, H198 * -1, H198)</f>
        <v/>
      </c>
      <c r="AA198" s="16">
        <f>IF(5 = P198, I198 * -1, I198)</f>
        <v/>
      </c>
      <c r="AB198" s="16">
        <f>IF(5 = P198, J198 * -1, J198)</f>
        <v/>
      </c>
      <c r="AC198" s="16">
        <f>IF(5 = P198, K198 * -1, K198)</f>
        <v/>
      </c>
      <c r="AD198" s="16">
        <f>IF(5 = P198, L198 * -1, L198)</f>
        <v/>
      </c>
      <c r="AE198" s="16">
        <f>IF(5 = P198, M198 * -1, M198)</f>
        <v/>
      </c>
      <c r="AF198" s="16">
        <f>IF(5 = P198, N198 * -1, N198)</f>
        <v/>
      </c>
    </row>
    <row r="199">
      <c r="A199" s="22" t="inlineStr">
        <is>
          <t>Paint - Other</t>
        </is>
      </c>
      <c r="B199" s="17" t="n">
        <v>186.8</v>
      </c>
      <c r="C199" s="17" t="n">
        <v>0</v>
      </c>
      <c r="D199" s="17" t="n">
        <v>280.59</v>
      </c>
      <c r="E199" s="17" t="n">
        <v>70.63</v>
      </c>
      <c r="F199" s="17" t="n">
        <v>13.09</v>
      </c>
      <c r="G199" s="17" t="n">
        <v>312.79</v>
      </c>
      <c r="H199" s="17" t="n">
        <v>153.26</v>
      </c>
      <c r="I199" s="17" t="n">
        <v>300.28</v>
      </c>
      <c r="J199" s="17" t="n">
        <v>471.79</v>
      </c>
      <c r="K199" s="17" t="n">
        <v>1529.72</v>
      </c>
      <c r="L199" s="17" t="n">
        <v>188.45</v>
      </c>
      <c r="M199" s="17" t="n">
        <v>281.35</v>
      </c>
      <c r="N199" s="17" t="n">
        <v>3788.75</v>
      </c>
      <c r="P199" s="15" t="n">
        <v>5</v>
      </c>
      <c r="Q199" s="14" t="inlineStr">
        <is>
          <t>Liv North Scottsdale</t>
        </is>
      </c>
      <c r="T199" s="16">
        <f>IF(5 = P199, B199 * -1, B199)</f>
        <v/>
      </c>
      <c r="U199" s="16">
        <f>IF(5 = P199, C199 * -1, C199)</f>
        <v/>
      </c>
      <c r="V199" s="16">
        <f>IF(5 = P199, D199 * -1, D199)</f>
        <v/>
      </c>
      <c r="W199" s="16">
        <f>IF(5 = P199, E199 * -1, E199)</f>
        <v/>
      </c>
      <c r="X199" s="16">
        <f>IF(5 = P199, F199 * -1, F199)</f>
        <v/>
      </c>
      <c r="Y199" s="16">
        <f>IF(5 = P199, G199 * -1, G199)</f>
        <v/>
      </c>
      <c r="Z199" s="16">
        <f>IF(5 = P199, H199 * -1, H199)</f>
        <v/>
      </c>
      <c r="AA199" s="16">
        <f>IF(5 = P199, I199 * -1, I199)</f>
        <v/>
      </c>
      <c r="AB199" s="16">
        <f>IF(5 = P199, J199 * -1, J199)</f>
        <v/>
      </c>
      <c r="AC199" s="16">
        <f>IF(5 = P199, K199 * -1, K199)</f>
        <v/>
      </c>
      <c r="AD199" s="16">
        <f>IF(5 = P199, L199 * -1, L199)</f>
        <v/>
      </c>
      <c r="AE199" s="16">
        <f>IF(5 = P199, M199 * -1, M199)</f>
        <v/>
      </c>
      <c r="AF199" s="16">
        <f>IF(5 = P199, N199 * -1, N199)</f>
        <v/>
      </c>
    </row>
    <row r="200">
      <c r="A200" s="22" t="inlineStr">
        <is>
          <t>Pet Station Supplies</t>
        </is>
      </c>
      <c r="B200" s="17" t="n">
        <v>38.05</v>
      </c>
      <c r="C200" s="17" t="n">
        <v>0</v>
      </c>
      <c r="D200" s="17" t="n">
        <v>76.02</v>
      </c>
      <c r="E200" s="17" t="n">
        <v>814.48</v>
      </c>
      <c r="F200" s="17" t="n">
        <v>76.02</v>
      </c>
      <c r="G200" s="17" t="n">
        <v>76.02</v>
      </c>
      <c r="H200" s="17" t="n">
        <v>1478.11</v>
      </c>
      <c r="I200" s="17" t="n">
        <v>152.05</v>
      </c>
      <c r="J200" s="17" t="n">
        <v>0</v>
      </c>
      <c r="K200" s="17" t="n">
        <v>-1977.36</v>
      </c>
      <c r="L200" s="17" t="n">
        <v>164.2</v>
      </c>
      <c r="M200" s="17" t="n">
        <v>1694.69</v>
      </c>
      <c r="N200" s="17" t="n">
        <v>2592.28</v>
      </c>
      <c r="P200" s="15" t="n">
        <v>5</v>
      </c>
      <c r="Q200" s="14" t="inlineStr">
        <is>
          <t>Liv North Scottsdale</t>
        </is>
      </c>
      <c r="T200" s="16">
        <f>IF(5 = P200, B200 * -1, B200)</f>
        <v/>
      </c>
      <c r="U200" s="16">
        <f>IF(5 = P200, C200 * -1, C200)</f>
        <v/>
      </c>
      <c r="V200" s="16">
        <f>IF(5 = P200, D200 * -1, D200)</f>
        <v/>
      </c>
      <c r="W200" s="16">
        <f>IF(5 = P200, E200 * -1, E200)</f>
        <v/>
      </c>
      <c r="X200" s="16">
        <f>IF(5 = P200, F200 * -1, F200)</f>
        <v/>
      </c>
      <c r="Y200" s="16">
        <f>IF(5 = P200, G200 * -1, G200)</f>
        <v/>
      </c>
      <c r="Z200" s="16">
        <f>IF(5 = P200, H200 * -1, H200)</f>
        <v/>
      </c>
      <c r="AA200" s="16">
        <f>IF(5 = P200, I200 * -1, I200)</f>
        <v/>
      </c>
      <c r="AB200" s="16">
        <f>IF(5 = P200, J200 * -1, J200)</f>
        <v/>
      </c>
      <c r="AC200" s="16">
        <f>IF(5 = P200, K200 * -1, K200)</f>
        <v/>
      </c>
      <c r="AD200" s="16">
        <f>IF(5 = P200, L200 * -1, L200)</f>
        <v/>
      </c>
      <c r="AE200" s="16">
        <f>IF(5 = P200, M200 * -1, M200)</f>
        <v/>
      </c>
      <c r="AF200" s="16">
        <f>IF(5 = P200, N200 * -1, N200)</f>
        <v/>
      </c>
    </row>
    <row r="201">
      <c r="A201" s="22" t="inlineStr">
        <is>
          <t>Plumbing Supplies</t>
        </is>
      </c>
      <c r="B201" s="17" t="n">
        <v>1501.08</v>
      </c>
      <c r="C201" s="17" t="n">
        <v>650.21</v>
      </c>
      <c r="D201" s="17" t="n">
        <v>566.52</v>
      </c>
      <c r="E201" s="17" t="n">
        <v>287.78</v>
      </c>
      <c r="F201" s="17" t="n">
        <v>669.15</v>
      </c>
      <c r="G201" s="17" t="n">
        <v>907.22</v>
      </c>
      <c r="H201" s="17" t="n">
        <v>745.4400000000001</v>
      </c>
      <c r="I201" s="17" t="n">
        <v>962.13</v>
      </c>
      <c r="J201" s="17" t="n">
        <v>1146.15</v>
      </c>
      <c r="K201" s="17" t="n">
        <v>975.88</v>
      </c>
      <c r="L201" s="17" t="n">
        <v>839.39</v>
      </c>
      <c r="M201" s="17" t="n">
        <v>744.53</v>
      </c>
      <c r="N201" s="17" t="n">
        <v>9995.48</v>
      </c>
      <c r="P201" s="15" t="n">
        <v>5</v>
      </c>
      <c r="Q201" s="14" t="inlineStr">
        <is>
          <t>Liv North Scottsdale</t>
        </is>
      </c>
      <c r="T201" s="16">
        <f>IF(5 = P201, B201 * -1, B201)</f>
        <v/>
      </c>
      <c r="U201" s="16">
        <f>IF(5 = P201, C201 * -1, C201)</f>
        <v/>
      </c>
      <c r="V201" s="16">
        <f>IF(5 = P201, D201 * -1, D201)</f>
        <v/>
      </c>
      <c r="W201" s="16">
        <f>IF(5 = P201, E201 * -1, E201)</f>
        <v/>
      </c>
      <c r="X201" s="16">
        <f>IF(5 = P201, F201 * -1, F201)</f>
        <v/>
      </c>
      <c r="Y201" s="16">
        <f>IF(5 = P201, G201 * -1, G201)</f>
        <v/>
      </c>
      <c r="Z201" s="16">
        <f>IF(5 = P201, H201 * -1, H201)</f>
        <v/>
      </c>
      <c r="AA201" s="16">
        <f>IF(5 = P201, I201 * -1, I201)</f>
        <v/>
      </c>
      <c r="AB201" s="16">
        <f>IF(5 = P201, J201 * -1, J201)</f>
        <v/>
      </c>
      <c r="AC201" s="16">
        <f>IF(5 = P201, K201 * -1, K201)</f>
        <v/>
      </c>
      <c r="AD201" s="16">
        <f>IF(5 = P201, L201 * -1, L201)</f>
        <v/>
      </c>
      <c r="AE201" s="16">
        <f>IF(5 = P201, M201 * -1, M201)</f>
        <v/>
      </c>
      <c r="AF201" s="16">
        <f>IF(5 = P201, N201 * -1, N201)</f>
        <v/>
      </c>
    </row>
    <row r="202">
      <c r="A202" s="22" t="inlineStr">
        <is>
          <t>Small Tools/ Small Equipment</t>
        </is>
      </c>
      <c r="B202" s="17" t="n">
        <v>287.71</v>
      </c>
      <c r="C202" s="17" t="n">
        <v>0</v>
      </c>
      <c r="D202" s="17" t="n">
        <v>0</v>
      </c>
      <c r="E202" s="17" t="n">
        <v>217.12</v>
      </c>
      <c r="F202" s="17" t="n">
        <v>149.15</v>
      </c>
      <c r="G202" s="17" t="n">
        <v>541.17</v>
      </c>
      <c r="H202" s="17" t="n">
        <v>0</v>
      </c>
      <c r="I202" s="17" t="n">
        <v>150.19</v>
      </c>
      <c r="J202" s="17" t="n">
        <v>332.9</v>
      </c>
      <c r="K202" s="17" t="n">
        <v>0</v>
      </c>
      <c r="L202" s="17" t="n">
        <v>0</v>
      </c>
      <c r="M202" s="17" t="n">
        <v>0</v>
      </c>
      <c r="N202" s="17" t="n">
        <v>1678.24</v>
      </c>
      <c r="P202" s="15" t="n">
        <v>5</v>
      </c>
      <c r="Q202" s="14" t="inlineStr">
        <is>
          <t>Liv North Scottsdale</t>
        </is>
      </c>
      <c r="T202" s="16">
        <f>IF(5 = P202, B202 * -1, B202)</f>
        <v/>
      </c>
      <c r="U202" s="16">
        <f>IF(5 = P202, C202 * -1, C202)</f>
        <v/>
      </c>
      <c r="V202" s="16">
        <f>IF(5 = P202, D202 * -1, D202)</f>
        <v/>
      </c>
      <c r="W202" s="16">
        <f>IF(5 = P202, E202 * -1, E202)</f>
        <v/>
      </c>
      <c r="X202" s="16">
        <f>IF(5 = P202, F202 * -1, F202)</f>
        <v/>
      </c>
      <c r="Y202" s="16">
        <f>IF(5 = P202, G202 * -1, G202)</f>
        <v/>
      </c>
      <c r="Z202" s="16">
        <f>IF(5 = P202, H202 * -1, H202)</f>
        <v/>
      </c>
      <c r="AA202" s="16">
        <f>IF(5 = P202, I202 * -1, I202)</f>
        <v/>
      </c>
      <c r="AB202" s="16">
        <f>IF(5 = P202, J202 * -1, J202)</f>
        <v/>
      </c>
      <c r="AC202" s="16">
        <f>IF(5 = P202, K202 * -1, K202)</f>
        <v/>
      </c>
      <c r="AD202" s="16">
        <f>IF(5 = P202, L202 * -1, L202)</f>
        <v/>
      </c>
      <c r="AE202" s="16">
        <f>IF(5 = P202, M202 * -1, M202)</f>
        <v/>
      </c>
      <c r="AF202" s="16">
        <f>IF(5 = P202, N202 * -1, N202)</f>
        <v/>
      </c>
    </row>
    <row r="203">
      <c r="A203" s="22" t="inlineStr">
        <is>
          <t>Maint Cart- Upkeep/Parts</t>
        </is>
      </c>
      <c r="B203" s="17" t="n">
        <v>0</v>
      </c>
      <c r="C203" s="17" t="n">
        <v>0</v>
      </c>
      <c r="D203" s="17" t="n">
        <v>0</v>
      </c>
      <c r="E203" s="17" t="n">
        <v>221.5</v>
      </c>
      <c r="F203" s="17" t="n">
        <v>0</v>
      </c>
      <c r="G203" s="17" t="n">
        <v>690.9400000000001</v>
      </c>
      <c r="H203" s="17" t="n">
        <v>0</v>
      </c>
      <c r="I203" s="17" t="n">
        <v>0</v>
      </c>
      <c r="J203" s="17" t="n">
        <v>0</v>
      </c>
      <c r="K203" s="17" t="n">
        <v>135.42</v>
      </c>
      <c r="L203" s="17" t="n">
        <v>85</v>
      </c>
      <c r="M203" s="17" t="n">
        <v>0</v>
      </c>
      <c r="N203" s="17" t="n">
        <v>1132.86</v>
      </c>
      <c r="P203" s="15" t="n">
        <v>5</v>
      </c>
      <c r="Q203" s="14" t="inlineStr">
        <is>
          <t>Liv North Scottsdale</t>
        </is>
      </c>
      <c r="T203" s="16">
        <f>IF(5 = P203, B203 * -1, B203)</f>
        <v/>
      </c>
      <c r="U203" s="16">
        <f>IF(5 = P203, C203 * -1, C203)</f>
        <v/>
      </c>
      <c r="V203" s="16">
        <f>IF(5 = P203, D203 * -1, D203)</f>
        <v/>
      </c>
      <c r="W203" s="16">
        <f>IF(5 = P203, E203 * -1, E203)</f>
        <v/>
      </c>
      <c r="X203" s="16">
        <f>IF(5 = P203, F203 * -1, F203)</f>
        <v/>
      </c>
      <c r="Y203" s="16">
        <f>IF(5 = P203, G203 * -1, G203)</f>
        <v/>
      </c>
      <c r="Z203" s="16">
        <f>IF(5 = P203, H203 * -1, H203)</f>
        <v/>
      </c>
      <c r="AA203" s="16">
        <f>IF(5 = P203, I203 * -1, I203)</f>
        <v/>
      </c>
      <c r="AB203" s="16">
        <f>IF(5 = P203, J203 * -1, J203)</f>
        <v/>
      </c>
      <c r="AC203" s="16">
        <f>IF(5 = P203, K203 * -1, K203)</f>
        <v/>
      </c>
      <c r="AD203" s="16">
        <f>IF(5 = P203, L203 * -1, L203)</f>
        <v/>
      </c>
      <c r="AE203" s="16">
        <f>IF(5 = P203, M203 * -1, M203)</f>
        <v/>
      </c>
      <c r="AF203" s="16">
        <f>IF(5 = P203, N203 * -1, N203)</f>
        <v/>
      </c>
    </row>
    <row r="204">
      <c r="A204" s="22" t="inlineStr">
        <is>
          <t>Cleaning Supplies</t>
        </is>
      </c>
      <c r="B204" s="17" t="n">
        <v>1410.04</v>
      </c>
      <c r="C204" s="17" t="n">
        <v>178.75</v>
      </c>
      <c r="D204" s="17" t="n">
        <v>653.27</v>
      </c>
      <c r="E204" s="17" t="n">
        <v>439.35</v>
      </c>
      <c r="F204" s="17" t="n">
        <v>512.6</v>
      </c>
      <c r="G204" s="17" t="n">
        <v>453.71</v>
      </c>
      <c r="H204" s="17" t="n">
        <v>1355.15</v>
      </c>
      <c r="I204" s="17" t="n">
        <v>812.1</v>
      </c>
      <c r="J204" s="17" t="n">
        <v>820.71</v>
      </c>
      <c r="K204" s="17" t="n">
        <v>577.3</v>
      </c>
      <c r="L204" s="17" t="n">
        <v>1146.92</v>
      </c>
      <c r="M204" s="17" t="n">
        <v>437.22</v>
      </c>
      <c r="N204" s="17" t="n">
        <v>8797.120000000001</v>
      </c>
      <c r="P204" s="15" t="n">
        <v>5</v>
      </c>
      <c r="Q204" s="14" t="inlineStr">
        <is>
          <t>Liv North Scottsdale</t>
        </is>
      </c>
      <c r="T204" s="16">
        <f>IF(5 = P204, B204 * -1, B204)</f>
        <v/>
      </c>
      <c r="U204" s="16">
        <f>IF(5 = P204, C204 * -1, C204)</f>
        <v/>
      </c>
      <c r="V204" s="16">
        <f>IF(5 = P204, D204 * -1, D204)</f>
        <v/>
      </c>
      <c r="W204" s="16">
        <f>IF(5 = P204, E204 * -1, E204)</f>
        <v/>
      </c>
      <c r="X204" s="16">
        <f>IF(5 = P204, F204 * -1, F204)</f>
        <v/>
      </c>
      <c r="Y204" s="16">
        <f>IF(5 = P204, G204 * -1, G204)</f>
        <v/>
      </c>
      <c r="Z204" s="16">
        <f>IF(5 = P204, H204 * -1, H204)</f>
        <v/>
      </c>
      <c r="AA204" s="16">
        <f>IF(5 = P204, I204 * -1, I204)</f>
        <v/>
      </c>
      <c r="AB204" s="16">
        <f>IF(5 = P204, J204 * -1, J204)</f>
        <v/>
      </c>
      <c r="AC204" s="16">
        <f>IF(5 = P204, K204 * -1, K204)</f>
        <v/>
      </c>
      <c r="AD204" s="16">
        <f>IF(5 = P204, L204 * -1, L204)</f>
        <v/>
      </c>
      <c r="AE204" s="16">
        <f>IF(5 = P204, M204 * -1, M204)</f>
        <v/>
      </c>
      <c r="AF204" s="16">
        <f>IF(5 = P204, N204 * -1, N204)</f>
        <v/>
      </c>
    </row>
    <row r="205">
      <c r="A205" s="22" t="inlineStr">
        <is>
          <t>Pool/Spa- Chemicals</t>
        </is>
      </c>
      <c r="B205" s="17" t="n">
        <v>0</v>
      </c>
      <c r="C205" s="17" t="n">
        <v>371.35</v>
      </c>
      <c r="D205" s="17" t="n">
        <v>96.98999999999999</v>
      </c>
      <c r="E205" s="17" t="n">
        <v>289.74</v>
      </c>
      <c r="F205" s="17" t="n">
        <v>146.06</v>
      </c>
      <c r="G205" s="17" t="n">
        <v>822.67</v>
      </c>
      <c r="H205" s="17" t="n">
        <v>539.21</v>
      </c>
      <c r="I205" s="17" t="n">
        <v>422.16</v>
      </c>
      <c r="J205" s="17" t="n">
        <v>562.98</v>
      </c>
      <c r="K205" s="17" t="n">
        <v>194.88</v>
      </c>
      <c r="L205" s="17" t="n">
        <v>0</v>
      </c>
      <c r="M205" s="17" t="n">
        <v>129.92</v>
      </c>
      <c r="N205" s="17" t="n">
        <v>3575.96</v>
      </c>
      <c r="P205" s="15" t="n">
        <v>5</v>
      </c>
      <c r="Q205" s="14" t="inlineStr">
        <is>
          <t>Liv North Scottsdale</t>
        </is>
      </c>
      <c r="T205" s="16">
        <f>IF(5 = P205, B205 * -1, B205)</f>
        <v/>
      </c>
      <c r="U205" s="16">
        <f>IF(5 = P205, C205 * -1, C205)</f>
        <v/>
      </c>
      <c r="V205" s="16">
        <f>IF(5 = P205, D205 * -1, D205)</f>
        <v/>
      </c>
      <c r="W205" s="16">
        <f>IF(5 = P205, E205 * -1, E205)</f>
        <v/>
      </c>
      <c r="X205" s="16">
        <f>IF(5 = P205, F205 * -1, F205)</f>
        <v/>
      </c>
      <c r="Y205" s="16">
        <f>IF(5 = P205, G205 * -1, G205)</f>
        <v/>
      </c>
      <c r="Z205" s="16">
        <f>IF(5 = P205, H205 * -1, H205)</f>
        <v/>
      </c>
      <c r="AA205" s="16">
        <f>IF(5 = P205, I205 * -1, I205)</f>
        <v/>
      </c>
      <c r="AB205" s="16">
        <f>IF(5 = P205, J205 * -1, J205)</f>
        <v/>
      </c>
      <c r="AC205" s="16">
        <f>IF(5 = P205, K205 * -1, K205)</f>
        <v/>
      </c>
      <c r="AD205" s="16">
        <f>IF(5 = P205, L205 * -1, L205)</f>
        <v/>
      </c>
      <c r="AE205" s="16">
        <f>IF(5 = P205, M205 * -1, M205)</f>
        <v/>
      </c>
      <c r="AF205" s="16">
        <f>IF(5 = P205, N205 * -1, N205)</f>
        <v/>
      </c>
    </row>
    <row r="206">
      <c r="A206" s="22" t="inlineStr">
        <is>
          <t>Maintenance Supplies- Other</t>
        </is>
      </c>
      <c r="B206" s="17" t="n">
        <v>1357.32</v>
      </c>
      <c r="C206" s="17" t="n">
        <v>1011.12</v>
      </c>
      <c r="D206" s="17" t="n">
        <v>340.37</v>
      </c>
      <c r="E206" s="17" t="n">
        <v>868.46</v>
      </c>
      <c r="F206" s="17" t="n">
        <v>1022.32</v>
      </c>
      <c r="G206" s="17" t="n">
        <v>1464.19</v>
      </c>
      <c r="H206" s="17" t="n">
        <v>3307.48</v>
      </c>
      <c r="I206" s="17" t="n">
        <v>2620.72</v>
      </c>
      <c r="J206" s="17" t="n">
        <v>1705.35</v>
      </c>
      <c r="K206" s="17" t="n">
        <v>2685.37</v>
      </c>
      <c r="L206" s="17" t="n">
        <v>408.21</v>
      </c>
      <c r="M206" s="17" t="n">
        <v>4859.3</v>
      </c>
      <c r="N206" s="17" t="n">
        <v>21650.21</v>
      </c>
      <c r="P206" s="15" t="n">
        <v>5</v>
      </c>
      <c r="Q206" s="14" t="inlineStr">
        <is>
          <t>Liv North Scottsdale</t>
        </is>
      </c>
      <c r="T206" s="16">
        <f>IF(5 = P206, B206 * -1, B206)</f>
        <v/>
      </c>
      <c r="U206" s="16">
        <f>IF(5 = P206, C206 * -1, C206)</f>
        <v/>
      </c>
      <c r="V206" s="16">
        <f>IF(5 = P206, D206 * -1, D206)</f>
        <v/>
      </c>
      <c r="W206" s="16">
        <f>IF(5 = P206, E206 * -1, E206)</f>
        <v/>
      </c>
      <c r="X206" s="16">
        <f>IF(5 = P206, F206 * -1, F206)</f>
        <v/>
      </c>
      <c r="Y206" s="16">
        <f>IF(5 = P206, G206 * -1, G206)</f>
        <v/>
      </c>
      <c r="Z206" s="16">
        <f>IF(5 = P206, H206 * -1, H206)</f>
        <v/>
      </c>
      <c r="AA206" s="16">
        <f>IF(5 = P206, I206 * -1, I206)</f>
        <v/>
      </c>
      <c r="AB206" s="16">
        <f>IF(5 = P206, J206 * -1, J206)</f>
        <v/>
      </c>
      <c r="AC206" s="16">
        <f>IF(5 = P206, K206 * -1, K206)</f>
        <v/>
      </c>
      <c r="AD206" s="16">
        <f>IF(5 = P206, L206 * -1, L206)</f>
        <v/>
      </c>
      <c r="AE206" s="16">
        <f>IF(5 = P206, M206 * -1, M206)</f>
        <v/>
      </c>
      <c r="AF206" s="16">
        <f>IF(5 = P206, N206 * -1, N206)</f>
        <v/>
      </c>
    </row>
    <row r="207">
      <c r="A207" s="12" t="inlineStr">
        <is>
          <t>Total Maintenance Supplies</t>
        </is>
      </c>
      <c r="B207" s="11">
        <f>IF(5 = P207, T207 * -1, T207)</f>
        <v/>
      </c>
      <c r="C207" s="11">
        <f>IF(5 = P207, U207 * -1, U207)</f>
        <v/>
      </c>
      <c r="D207" s="11">
        <f>IF(5 = P207, V207 * -1, V207)</f>
        <v/>
      </c>
      <c r="E207" s="11">
        <f>IF(5 = P207, W207 * -1, W207)</f>
        <v/>
      </c>
      <c r="F207" s="11">
        <f>IF(5 = P207, X207 * -1, X207)</f>
        <v/>
      </c>
      <c r="G207" s="11">
        <f>IF(5 = P207, Y207 * -1, Y207)</f>
        <v/>
      </c>
      <c r="H207" s="11">
        <f>IF(5 = P207, Z207 * -1, Z207)</f>
        <v/>
      </c>
      <c r="I207" s="11">
        <f>IF(5 = P207, AA207 * -1, AA207)</f>
        <v/>
      </c>
      <c r="J207" s="11">
        <f>IF(5 = P207, AB207 * -1, AB207)</f>
        <v/>
      </c>
      <c r="K207" s="11">
        <f>IF(5 = P207, AC207 * -1, AC207)</f>
        <v/>
      </c>
      <c r="L207" s="11">
        <f>IF(5 = P207, AD207 * -1, AD207)</f>
        <v/>
      </c>
      <c r="M207" s="11">
        <f>IF(5 = P207, AE207 * -1, AE207)</f>
        <v/>
      </c>
      <c r="N207" s="11">
        <f>IF(5 = P207, AF207 * -1, AF207)</f>
        <v/>
      </c>
      <c r="P207" s="9" t="n">
        <v>5</v>
      </c>
      <c r="Q207" s="8">
        <f>Q206</f>
        <v/>
      </c>
      <c r="R207" s="8">
        <f>R206</f>
        <v/>
      </c>
      <c r="S207" s="9">
        <f>S206</f>
        <v/>
      </c>
      <c r="T207" s="10">
        <f>SUM(T194:T206)</f>
        <v/>
      </c>
      <c r="U207" s="10">
        <f>SUM(U194:U206)</f>
        <v/>
      </c>
      <c r="V207" s="10">
        <f>SUM(V194:V206)</f>
        <v/>
      </c>
      <c r="W207" s="10">
        <f>SUM(W194:W206)</f>
        <v/>
      </c>
      <c r="X207" s="10">
        <f>SUM(X194:X206)</f>
        <v/>
      </c>
      <c r="Y207" s="10">
        <f>SUM(Y194:Y206)</f>
        <v/>
      </c>
      <c r="Z207" s="10">
        <f>SUM(Z194:Z206)</f>
        <v/>
      </c>
      <c r="AA207" s="10">
        <f>SUM(AA194:AA206)</f>
        <v/>
      </c>
      <c r="AB207" s="10">
        <f>SUM(AB194:AB206)</f>
        <v/>
      </c>
      <c r="AC207" s="10">
        <f>SUM(AC194:AC206)</f>
        <v/>
      </c>
      <c r="AD207" s="10">
        <f>SUM(AD194:AD206)</f>
        <v/>
      </c>
      <c r="AE207" s="10">
        <f>SUM(AE194:AE206)</f>
        <v/>
      </c>
      <c r="AF207" s="10">
        <f>SUM(AF194:AF206)</f>
        <v/>
      </c>
    </row>
    <row r="209">
      <c r="A209" s="20" t="inlineStr">
        <is>
          <t>Contracted Maintenance</t>
        </is>
      </c>
    </row>
    <row r="210">
      <c r="A210" s="22" t="inlineStr">
        <is>
          <t>Cleaning- Common Area Contracted</t>
        </is>
      </c>
      <c r="B210" s="17" t="n">
        <v>7687.2</v>
      </c>
      <c r="C210" s="17" t="n">
        <v>837.2</v>
      </c>
      <c r="D210" s="17" t="n">
        <v>962.2</v>
      </c>
      <c r="E210" s="17" t="n">
        <v>2877.83</v>
      </c>
      <c r="F210" s="17" t="n">
        <v>1844.4</v>
      </c>
      <c r="G210" s="17" t="n">
        <v>1452.2</v>
      </c>
      <c r="H210" s="17" t="n">
        <v>2037.2</v>
      </c>
      <c r="I210" s="17" t="n">
        <v>2902.2</v>
      </c>
      <c r="J210" s="17" t="n">
        <v>2307.2</v>
      </c>
      <c r="K210" s="17" t="n">
        <v>3300.2</v>
      </c>
      <c r="L210" s="17" t="n">
        <v>2337.2</v>
      </c>
      <c r="M210" s="17" t="n">
        <v>874</v>
      </c>
      <c r="N210" s="17" t="n">
        <v>29419.03</v>
      </c>
      <c r="P210" s="15" t="n">
        <v>5</v>
      </c>
      <c r="Q210" s="14" t="inlineStr">
        <is>
          <t>Liv North Scottsdale</t>
        </is>
      </c>
      <c r="T210" s="16">
        <f>IF(5 = P210, B210 * -1, B210)</f>
        <v/>
      </c>
      <c r="U210" s="16">
        <f>IF(5 = P210, C210 * -1, C210)</f>
        <v/>
      </c>
      <c r="V210" s="16">
        <f>IF(5 = P210, D210 * -1, D210)</f>
        <v/>
      </c>
      <c r="W210" s="16">
        <f>IF(5 = P210, E210 * -1, E210)</f>
        <v/>
      </c>
      <c r="X210" s="16">
        <f>IF(5 = P210, F210 * -1, F210)</f>
        <v/>
      </c>
      <c r="Y210" s="16">
        <f>IF(5 = P210, G210 * -1, G210)</f>
        <v/>
      </c>
      <c r="Z210" s="16">
        <f>IF(5 = P210, H210 * -1, H210)</f>
        <v/>
      </c>
      <c r="AA210" s="16">
        <f>IF(5 = P210, I210 * -1, I210)</f>
        <v/>
      </c>
      <c r="AB210" s="16">
        <f>IF(5 = P210, J210 * -1, J210)</f>
        <v/>
      </c>
      <c r="AC210" s="16">
        <f>IF(5 = P210, K210 * -1, K210)</f>
        <v/>
      </c>
      <c r="AD210" s="16">
        <f>IF(5 = P210, L210 * -1, L210)</f>
        <v/>
      </c>
      <c r="AE210" s="16">
        <f>IF(5 = P210, M210 * -1, M210)</f>
        <v/>
      </c>
      <c r="AF210" s="16">
        <f>IF(5 = P210, N210 * -1, N210)</f>
        <v/>
      </c>
    </row>
    <row r="211">
      <c r="A211" s="22" t="inlineStr">
        <is>
          <t>Contracted -Back Flow Inspection/Repairs</t>
        </is>
      </c>
      <c r="B211" s="17" t="n">
        <v>0</v>
      </c>
      <c r="C211" s="17" t="n">
        <v>0</v>
      </c>
      <c r="D211" s="17" t="n">
        <v>0</v>
      </c>
      <c r="E211" s="17" t="n">
        <v>0</v>
      </c>
      <c r="F211" s="17" t="n">
        <v>0</v>
      </c>
      <c r="G211" s="17" t="n">
        <v>0</v>
      </c>
      <c r="H211" s="17" t="n">
        <v>0</v>
      </c>
      <c r="I211" s="17" t="n">
        <v>0</v>
      </c>
      <c r="J211" s="17" t="n">
        <v>387.9</v>
      </c>
      <c r="K211" s="17" t="n">
        <v>0</v>
      </c>
      <c r="L211" s="17" t="n">
        <v>0</v>
      </c>
      <c r="M211" s="17" t="n">
        <v>0</v>
      </c>
      <c r="N211" s="17" t="n">
        <v>387.9</v>
      </c>
      <c r="P211" s="15" t="n">
        <v>5</v>
      </c>
      <c r="Q211" s="14" t="inlineStr">
        <is>
          <t>Liv North Scottsdale</t>
        </is>
      </c>
      <c r="T211" s="16">
        <f>IF(5 = P211, B211 * -1, B211)</f>
        <v/>
      </c>
      <c r="U211" s="16">
        <f>IF(5 = P211, C211 * -1, C211)</f>
        <v/>
      </c>
      <c r="V211" s="16">
        <f>IF(5 = P211, D211 * -1, D211)</f>
        <v/>
      </c>
      <c r="W211" s="16">
        <f>IF(5 = P211, E211 * -1, E211)</f>
        <v/>
      </c>
      <c r="X211" s="16">
        <f>IF(5 = P211, F211 * -1, F211)</f>
        <v/>
      </c>
      <c r="Y211" s="16">
        <f>IF(5 = P211, G211 * -1, G211)</f>
        <v/>
      </c>
      <c r="Z211" s="16">
        <f>IF(5 = P211, H211 * -1, H211)</f>
        <v/>
      </c>
      <c r="AA211" s="16">
        <f>IF(5 = P211, I211 * -1, I211)</f>
        <v/>
      </c>
      <c r="AB211" s="16">
        <f>IF(5 = P211, J211 * -1, J211)</f>
        <v/>
      </c>
      <c r="AC211" s="16">
        <f>IF(5 = P211, K211 * -1, K211)</f>
        <v/>
      </c>
      <c r="AD211" s="16">
        <f>IF(5 = P211, L211 * -1, L211)</f>
        <v/>
      </c>
      <c r="AE211" s="16">
        <f>IF(5 = P211, M211 * -1, M211)</f>
        <v/>
      </c>
      <c r="AF211" s="16">
        <f>IF(5 = P211, N211 * -1, N211)</f>
        <v/>
      </c>
    </row>
    <row r="212">
      <c r="A212" s="22" t="inlineStr">
        <is>
          <t>Contracted-Carport/Garage Repair</t>
        </is>
      </c>
      <c r="B212" s="17" t="n">
        <v>0</v>
      </c>
      <c r="C212" s="17" t="n">
        <v>0</v>
      </c>
      <c r="D212" s="17" t="n">
        <v>0</v>
      </c>
      <c r="E212" s="17" t="n">
        <v>0</v>
      </c>
      <c r="F212" s="17" t="n">
        <v>0</v>
      </c>
      <c r="G212" s="17" t="n">
        <v>0</v>
      </c>
      <c r="H212" s="17" t="n">
        <v>0</v>
      </c>
      <c r="I212" s="17" t="n">
        <v>0</v>
      </c>
      <c r="J212" s="17" t="n">
        <v>324.5</v>
      </c>
      <c r="K212" s="17" t="n">
        <v>0</v>
      </c>
      <c r="L212" s="17" t="n">
        <v>0</v>
      </c>
      <c r="M212" s="17" t="n">
        <v>0</v>
      </c>
      <c r="N212" s="17" t="n">
        <v>324.5</v>
      </c>
      <c r="P212" s="15" t="n">
        <v>5</v>
      </c>
      <c r="Q212" s="14" t="inlineStr">
        <is>
          <t>Liv North Scottsdale</t>
        </is>
      </c>
      <c r="T212" s="16">
        <f>IF(5 = P212, B212 * -1, B212)</f>
        <v/>
      </c>
      <c r="U212" s="16">
        <f>IF(5 = P212, C212 * -1, C212)</f>
        <v/>
      </c>
      <c r="V212" s="16">
        <f>IF(5 = P212, D212 * -1, D212)</f>
        <v/>
      </c>
      <c r="W212" s="16">
        <f>IF(5 = P212, E212 * -1, E212)</f>
        <v/>
      </c>
      <c r="X212" s="16">
        <f>IF(5 = P212, F212 * -1, F212)</f>
        <v/>
      </c>
      <c r="Y212" s="16">
        <f>IF(5 = P212, G212 * -1, G212)</f>
        <v/>
      </c>
      <c r="Z212" s="16">
        <f>IF(5 = P212, H212 * -1, H212)</f>
        <v/>
      </c>
      <c r="AA212" s="16">
        <f>IF(5 = P212, I212 * -1, I212)</f>
        <v/>
      </c>
      <c r="AB212" s="16">
        <f>IF(5 = P212, J212 * -1, J212)</f>
        <v/>
      </c>
      <c r="AC212" s="16">
        <f>IF(5 = P212, K212 * -1, K212)</f>
        <v/>
      </c>
      <c r="AD212" s="16">
        <f>IF(5 = P212, L212 * -1, L212)</f>
        <v/>
      </c>
      <c r="AE212" s="16">
        <f>IF(5 = P212, M212 * -1, M212)</f>
        <v/>
      </c>
      <c r="AF212" s="16">
        <f>IF(5 = P212, N212 * -1, N212)</f>
        <v/>
      </c>
    </row>
    <row r="213">
      <c r="A213" s="22" t="inlineStr">
        <is>
          <t>Contracted- Electrical Repairs</t>
        </is>
      </c>
      <c r="B213" s="17" t="n">
        <v>682.5</v>
      </c>
      <c r="C213" s="17" t="n">
        <v>578.1</v>
      </c>
      <c r="D213" s="17" t="n">
        <v>0</v>
      </c>
      <c r="E213" s="17" t="n">
        <v>429.34</v>
      </c>
      <c r="F213" s="17" t="n">
        <v>95</v>
      </c>
      <c r="G213" s="17" t="n">
        <v>213.75</v>
      </c>
      <c r="H213" s="17" t="n">
        <v>0</v>
      </c>
      <c r="I213" s="17" t="n">
        <v>1825.82</v>
      </c>
      <c r="J213" s="17" t="n">
        <v>0</v>
      </c>
      <c r="K213" s="17" t="n">
        <v>-1880.17</v>
      </c>
      <c r="L213" s="17" t="n">
        <v>519.48</v>
      </c>
      <c r="M213" s="17" t="n">
        <v>0</v>
      </c>
      <c r="N213" s="17" t="n">
        <v>2463.82</v>
      </c>
      <c r="P213" s="15" t="n">
        <v>5</v>
      </c>
      <c r="Q213" s="14" t="inlineStr">
        <is>
          <t>Liv North Scottsdale</t>
        </is>
      </c>
      <c r="T213" s="16">
        <f>IF(5 = P213, B213 * -1, B213)</f>
        <v/>
      </c>
      <c r="U213" s="16">
        <f>IF(5 = P213, C213 * -1, C213)</f>
        <v/>
      </c>
      <c r="V213" s="16">
        <f>IF(5 = P213, D213 * -1, D213)</f>
        <v/>
      </c>
      <c r="W213" s="16">
        <f>IF(5 = P213, E213 * -1, E213)</f>
        <v/>
      </c>
      <c r="X213" s="16">
        <f>IF(5 = P213, F213 * -1, F213)</f>
        <v/>
      </c>
      <c r="Y213" s="16">
        <f>IF(5 = P213, G213 * -1, G213)</f>
        <v/>
      </c>
      <c r="Z213" s="16">
        <f>IF(5 = P213, H213 * -1, H213)</f>
        <v/>
      </c>
      <c r="AA213" s="16">
        <f>IF(5 = P213, I213 * -1, I213)</f>
        <v/>
      </c>
      <c r="AB213" s="16">
        <f>IF(5 = P213, J213 * -1, J213)</f>
        <v/>
      </c>
      <c r="AC213" s="16">
        <f>IF(5 = P213, K213 * -1, K213)</f>
        <v/>
      </c>
      <c r="AD213" s="16">
        <f>IF(5 = P213, L213 * -1, L213)</f>
        <v/>
      </c>
      <c r="AE213" s="16">
        <f>IF(5 = P213, M213 * -1, M213)</f>
        <v/>
      </c>
      <c r="AF213" s="16">
        <f>IF(5 = P213, N213 * -1, N213)</f>
        <v/>
      </c>
    </row>
    <row r="214">
      <c r="A214" s="22" t="inlineStr">
        <is>
          <t>Contracted-Fire Extinguisher Inspect/Repair</t>
        </is>
      </c>
      <c r="B214" s="17" t="n">
        <v>0</v>
      </c>
      <c r="C214" s="17" t="n">
        <v>0</v>
      </c>
      <c r="D214" s="17" t="n">
        <v>750</v>
      </c>
      <c r="E214" s="17" t="n">
        <v>0</v>
      </c>
      <c r="F214" s="17" t="n">
        <v>575</v>
      </c>
      <c r="G214" s="17" t="n">
        <v>2473.45</v>
      </c>
      <c r="H214" s="17" t="n">
        <v>1561.74</v>
      </c>
      <c r="I214" s="17" t="n">
        <v>1141.17</v>
      </c>
      <c r="J214" s="17" t="n">
        <v>888.77</v>
      </c>
      <c r="K214" s="17" t="n">
        <v>0</v>
      </c>
      <c r="L214" s="17" t="n">
        <v>251.65</v>
      </c>
      <c r="M214" s="17" t="n">
        <v>669.1</v>
      </c>
      <c r="N214" s="17" t="n">
        <v>8310.879999999999</v>
      </c>
      <c r="P214" s="15" t="n">
        <v>5</v>
      </c>
      <c r="Q214" s="14" t="inlineStr">
        <is>
          <t>Liv North Scottsdale</t>
        </is>
      </c>
      <c r="T214" s="16">
        <f>IF(5 = P214, B214 * -1, B214)</f>
        <v/>
      </c>
      <c r="U214" s="16">
        <f>IF(5 = P214, C214 * -1, C214)</f>
        <v/>
      </c>
      <c r="V214" s="16">
        <f>IF(5 = P214, D214 * -1, D214)</f>
        <v/>
      </c>
      <c r="W214" s="16">
        <f>IF(5 = P214, E214 * -1, E214)</f>
        <v/>
      </c>
      <c r="X214" s="16">
        <f>IF(5 = P214, F214 * -1, F214)</f>
        <v/>
      </c>
      <c r="Y214" s="16">
        <f>IF(5 = P214, G214 * -1, G214)</f>
        <v/>
      </c>
      <c r="Z214" s="16">
        <f>IF(5 = P214, H214 * -1, H214)</f>
        <v/>
      </c>
      <c r="AA214" s="16">
        <f>IF(5 = P214, I214 * -1, I214)</f>
        <v/>
      </c>
      <c r="AB214" s="16">
        <f>IF(5 = P214, J214 * -1, J214)</f>
        <v/>
      </c>
      <c r="AC214" s="16">
        <f>IF(5 = P214, K214 * -1, K214)</f>
        <v/>
      </c>
      <c r="AD214" s="16">
        <f>IF(5 = P214, L214 * -1, L214)</f>
        <v/>
      </c>
      <c r="AE214" s="16">
        <f>IF(5 = P214, M214 * -1, M214)</f>
        <v/>
      </c>
      <c r="AF214" s="16">
        <f>IF(5 = P214, N214 * -1, N214)</f>
        <v/>
      </c>
    </row>
    <row r="215">
      <c r="A215" s="22" t="inlineStr">
        <is>
          <t>Contracted-Fitness Equip Repairs</t>
        </is>
      </c>
      <c r="B215" s="17" t="n">
        <v>0</v>
      </c>
      <c r="C215" s="17" t="n">
        <v>0</v>
      </c>
      <c r="D215" s="17" t="n">
        <v>0</v>
      </c>
      <c r="E215" s="17" t="n">
        <v>420</v>
      </c>
      <c r="F215" s="17" t="n">
        <v>0</v>
      </c>
      <c r="G215" s="17" t="n">
        <v>0</v>
      </c>
      <c r="H215" s="17" t="n">
        <v>250</v>
      </c>
      <c r="I215" s="17" t="n">
        <v>0</v>
      </c>
      <c r="J215" s="17" t="n">
        <v>0</v>
      </c>
      <c r="K215" s="17" t="n">
        <v>250</v>
      </c>
      <c r="L215" s="17" t="n">
        <v>631.54</v>
      </c>
      <c r="M215" s="17" t="n">
        <v>0</v>
      </c>
      <c r="N215" s="17" t="n">
        <v>1551.54</v>
      </c>
      <c r="P215" s="15" t="n">
        <v>5</v>
      </c>
      <c r="Q215" s="14" t="inlineStr">
        <is>
          <t>Liv North Scottsdale</t>
        </is>
      </c>
      <c r="T215" s="16">
        <f>IF(5 = P215, B215 * -1, B215)</f>
        <v/>
      </c>
      <c r="U215" s="16">
        <f>IF(5 = P215, C215 * -1, C215)</f>
        <v/>
      </c>
      <c r="V215" s="16">
        <f>IF(5 = P215, D215 * -1, D215)</f>
        <v/>
      </c>
      <c r="W215" s="16">
        <f>IF(5 = P215, E215 * -1, E215)</f>
        <v/>
      </c>
      <c r="X215" s="16">
        <f>IF(5 = P215, F215 * -1, F215)</f>
        <v/>
      </c>
      <c r="Y215" s="16">
        <f>IF(5 = P215, G215 * -1, G215)</f>
        <v/>
      </c>
      <c r="Z215" s="16">
        <f>IF(5 = P215, H215 * -1, H215)</f>
        <v/>
      </c>
      <c r="AA215" s="16">
        <f>IF(5 = P215, I215 * -1, I215)</f>
        <v/>
      </c>
      <c r="AB215" s="16">
        <f>IF(5 = P215, J215 * -1, J215)</f>
        <v/>
      </c>
      <c r="AC215" s="16">
        <f>IF(5 = P215, K215 * -1, K215)</f>
        <v/>
      </c>
      <c r="AD215" s="16">
        <f>IF(5 = P215, L215 * -1, L215)</f>
        <v/>
      </c>
      <c r="AE215" s="16">
        <f>IF(5 = P215, M215 * -1, M215)</f>
        <v/>
      </c>
      <c r="AF215" s="16">
        <f>IF(5 = P215, N215 * -1, N215)</f>
        <v/>
      </c>
    </row>
    <row r="216">
      <c r="A216" s="22" t="inlineStr">
        <is>
          <t>Contracted-Flood Clean Up</t>
        </is>
      </c>
      <c r="B216" s="17" t="n">
        <v>0</v>
      </c>
      <c r="C216" s="17" t="n">
        <v>0</v>
      </c>
      <c r="D216" s="17" t="n">
        <v>0</v>
      </c>
      <c r="E216" s="17" t="n">
        <v>0</v>
      </c>
      <c r="F216" s="17" t="n">
        <v>0</v>
      </c>
      <c r="G216" s="17" t="n">
        <v>0</v>
      </c>
      <c r="H216" s="17" t="n">
        <v>0</v>
      </c>
      <c r="I216" s="17" t="n">
        <v>0</v>
      </c>
      <c r="J216" s="17" t="n">
        <v>300</v>
      </c>
      <c r="K216" s="17" t="n">
        <v>0</v>
      </c>
      <c r="L216" s="17" t="n">
        <v>0</v>
      </c>
      <c r="M216" s="17" t="n">
        <v>0</v>
      </c>
      <c r="N216" s="17" t="n">
        <v>300</v>
      </c>
      <c r="P216" s="15" t="n">
        <v>5</v>
      </c>
      <c r="Q216" s="14" t="inlineStr">
        <is>
          <t>Liv North Scottsdale</t>
        </is>
      </c>
      <c r="T216" s="16">
        <f>IF(5 = P216, B216 * -1, B216)</f>
        <v/>
      </c>
      <c r="U216" s="16">
        <f>IF(5 = P216, C216 * -1, C216)</f>
        <v/>
      </c>
      <c r="V216" s="16">
        <f>IF(5 = P216, D216 * -1, D216)</f>
        <v/>
      </c>
      <c r="W216" s="16">
        <f>IF(5 = P216, E216 * -1, E216)</f>
        <v/>
      </c>
      <c r="X216" s="16">
        <f>IF(5 = P216, F216 * -1, F216)</f>
        <v/>
      </c>
      <c r="Y216" s="16">
        <f>IF(5 = P216, G216 * -1, G216)</f>
        <v/>
      </c>
      <c r="Z216" s="16">
        <f>IF(5 = P216, H216 * -1, H216)</f>
        <v/>
      </c>
      <c r="AA216" s="16">
        <f>IF(5 = P216, I216 * -1, I216)</f>
        <v/>
      </c>
      <c r="AB216" s="16">
        <f>IF(5 = P216, J216 * -1, J216)</f>
        <v/>
      </c>
      <c r="AC216" s="16">
        <f>IF(5 = P216, K216 * -1, K216)</f>
        <v/>
      </c>
      <c r="AD216" s="16">
        <f>IF(5 = P216, L216 * -1, L216)</f>
        <v/>
      </c>
      <c r="AE216" s="16">
        <f>IF(5 = P216, M216 * -1, M216)</f>
        <v/>
      </c>
      <c r="AF216" s="16">
        <f>IF(5 = P216, N216 * -1, N216)</f>
        <v/>
      </c>
    </row>
    <row r="217">
      <c r="A217" s="22" t="inlineStr">
        <is>
          <t>Contracted-Gate Repairs</t>
        </is>
      </c>
      <c r="B217" s="17" t="n">
        <v>2038.82</v>
      </c>
      <c r="C217" s="17" t="n">
        <v>635</v>
      </c>
      <c r="D217" s="17" t="n">
        <v>547.17</v>
      </c>
      <c r="E217" s="17" t="n">
        <v>0</v>
      </c>
      <c r="F217" s="17" t="n">
        <v>2475.79</v>
      </c>
      <c r="G217" s="17" t="n">
        <v>0</v>
      </c>
      <c r="H217" s="17" t="n">
        <v>939.8</v>
      </c>
      <c r="I217" s="17" t="n">
        <v>1135.48</v>
      </c>
      <c r="J217" s="17" t="n">
        <v>4360.79</v>
      </c>
      <c r="K217" s="17" t="n">
        <v>-4369.15</v>
      </c>
      <c r="L217" s="17" t="n">
        <v>0</v>
      </c>
      <c r="M217" s="17" t="n">
        <v>2599.49</v>
      </c>
      <c r="N217" s="17" t="n">
        <v>10363.19</v>
      </c>
      <c r="P217" s="15" t="n">
        <v>5</v>
      </c>
      <c r="Q217" s="14" t="inlineStr">
        <is>
          <t>Liv North Scottsdale</t>
        </is>
      </c>
      <c r="T217" s="16">
        <f>IF(5 = P217, B217 * -1, B217)</f>
        <v/>
      </c>
      <c r="U217" s="16">
        <f>IF(5 = P217, C217 * -1, C217)</f>
        <v/>
      </c>
      <c r="V217" s="16">
        <f>IF(5 = P217, D217 * -1, D217)</f>
        <v/>
      </c>
      <c r="W217" s="16">
        <f>IF(5 = P217, E217 * -1, E217)</f>
        <v/>
      </c>
      <c r="X217" s="16">
        <f>IF(5 = P217, F217 * -1, F217)</f>
        <v/>
      </c>
      <c r="Y217" s="16">
        <f>IF(5 = P217, G217 * -1, G217)</f>
        <v/>
      </c>
      <c r="Z217" s="16">
        <f>IF(5 = P217, H217 * -1, H217)</f>
        <v/>
      </c>
      <c r="AA217" s="16">
        <f>IF(5 = P217, I217 * -1, I217)</f>
        <v/>
      </c>
      <c r="AB217" s="16">
        <f>IF(5 = P217, J217 * -1, J217)</f>
        <v/>
      </c>
      <c r="AC217" s="16">
        <f>IF(5 = P217, K217 * -1, K217)</f>
        <v/>
      </c>
      <c r="AD217" s="16">
        <f>IF(5 = P217, L217 * -1, L217)</f>
        <v/>
      </c>
      <c r="AE217" s="16">
        <f>IF(5 = P217, M217 * -1, M217)</f>
        <v/>
      </c>
      <c r="AF217" s="16">
        <f>IF(5 = P217, N217 * -1, N217)</f>
        <v/>
      </c>
    </row>
    <row r="218">
      <c r="A218" s="22" t="inlineStr">
        <is>
          <t>Contracted- Hallway Painting</t>
        </is>
      </c>
      <c r="B218" s="17" t="n">
        <v>0</v>
      </c>
      <c r="C218" s="17" t="n">
        <v>0</v>
      </c>
      <c r="D218" s="17" t="n">
        <v>0</v>
      </c>
      <c r="E218" s="17" t="n">
        <v>150</v>
      </c>
      <c r="F218" s="17" t="n">
        <v>0</v>
      </c>
      <c r="G218" s="17" t="n">
        <v>0</v>
      </c>
      <c r="H218" s="17" t="n">
        <v>0</v>
      </c>
      <c r="I218" s="17" t="n">
        <v>0</v>
      </c>
      <c r="J218" s="17" t="n">
        <v>300</v>
      </c>
      <c r="K218" s="17" t="n">
        <v>0</v>
      </c>
      <c r="L218" s="17" t="n">
        <v>0</v>
      </c>
      <c r="M218" s="17" t="n">
        <v>0</v>
      </c>
      <c r="N218" s="17" t="n">
        <v>450</v>
      </c>
      <c r="P218" s="15" t="n">
        <v>5</v>
      </c>
      <c r="Q218" s="14" t="inlineStr">
        <is>
          <t>Liv North Scottsdale</t>
        </is>
      </c>
      <c r="T218" s="16">
        <f>IF(5 = P218, B218 * -1, B218)</f>
        <v/>
      </c>
      <c r="U218" s="16">
        <f>IF(5 = P218, C218 * -1, C218)</f>
        <v/>
      </c>
      <c r="V218" s="16">
        <f>IF(5 = P218, D218 * -1, D218)</f>
        <v/>
      </c>
      <c r="W218" s="16">
        <f>IF(5 = P218, E218 * -1, E218)</f>
        <v/>
      </c>
      <c r="X218" s="16">
        <f>IF(5 = P218, F218 * -1, F218)</f>
        <v/>
      </c>
      <c r="Y218" s="16">
        <f>IF(5 = P218, G218 * -1, G218)</f>
        <v/>
      </c>
      <c r="Z218" s="16">
        <f>IF(5 = P218, H218 * -1, H218)</f>
        <v/>
      </c>
      <c r="AA218" s="16">
        <f>IF(5 = P218, I218 * -1, I218)</f>
        <v/>
      </c>
      <c r="AB218" s="16">
        <f>IF(5 = P218, J218 * -1, J218)</f>
        <v/>
      </c>
      <c r="AC218" s="16">
        <f>IF(5 = P218, K218 * -1, K218)</f>
        <v/>
      </c>
      <c r="AD218" s="16">
        <f>IF(5 = P218, L218 * -1, L218)</f>
        <v/>
      </c>
      <c r="AE218" s="16">
        <f>IF(5 = P218, M218 * -1, M218)</f>
        <v/>
      </c>
      <c r="AF218" s="16">
        <f>IF(5 = P218, N218 * -1, N218)</f>
        <v/>
      </c>
    </row>
    <row r="219">
      <c r="A219" s="22" t="inlineStr">
        <is>
          <t>Contracted- HVAC Repair</t>
        </is>
      </c>
      <c r="B219" s="17" t="n">
        <v>1020</v>
      </c>
      <c r="C219" s="17" t="n">
        <v>625</v>
      </c>
      <c r="D219" s="17" t="n">
        <v>65</v>
      </c>
      <c r="E219" s="17" t="n">
        <v>200</v>
      </c>
      <c r="F219" s="17" t="n">
        <v>1355</v>
      </c>
      <c r="G219" s="17" t="n">
        <v>0</v>
      </c>
      <c r="H219" s="17" t="n">
        <v>3230</v>
      </c>
      <c r="I219" s="17" t="n">
        <v>2800</v>
      </c>
      <c r="J219" s="17" t="n">
        <v>750</v>
      </c>
      <c r="K219" s="17" t="n">
        <v>975</v>
      </c>
      <c r="L219" s="17" t="n">
        <v>295</v>
      </c>
      <c r="M219" s="17" t="n">
        <v>85</v>
      </c>
      <c r="N219" s="17" t="n">
        <v>11400</v>
      </c>
      <c r="P219" s="15" t="n">
        <v>5</v>
      </c>
      <c r="Q219" s="14" t="inlineStr">
        <is>
          <t>Liv North Scottsdale</t>
        </is>
      </c>
      <c r="T219" s="16">
        <f>IF(5 = P219, B219 * -1, B219)</f>
        <v/>
      </c>
      <c r="U219" s="16">
        <f>IF(5 = P219, C219 * -1, C219)</f>
        <v/>
      </c>
      <c r="V219" s="16">
        <f>IF(5 = P219, D219 * -1, D219)</f>
        <v/>
      </c>
      <c r="W219" s="16">
        <f>IF(5 = P219, E219 * -1, E219)</f>
        <v/>
      </c>
      <c r="X219" s="16">
        <f>IF(5 = P219, F219 * -1, F219)</f>
        <v/>
      </c>
      <c r="Y219" s="16">
        <f>IF(5 = P219, G219 * -1, G219)</f>
        <v/>
      </c>
      <c r="Z219" s="16">
        <f>IF(5 = P219, H219 * -1, H219)</f>
        <v/>
      </c>
      <c r="AA219" s="16">
        <f>IF(5 = P219, I219 * -1, I219)</f>
        <v/>
      </c>
      <c r="AB219" s="16">
        <f>IF(5 = P219, J219 * -1, J219)</f>
        <v/>
      </c>
      <c r="AC219" s="16">
        <f>IF(5 = P219, K219 * -1, K219)</f>
        <v/>
      </c>
      <c r="AD219" s="16">
        <f>IF(5 = P219, L219 * -1, L219)</f>
        <v/>
      </c>
      <c r="AE219" s="16">
        <f>IF(5 = P219, M219 * -1, M219)</f>
        <v/>
      </c>
      <c r="AF219" s="16">
        <f>IF(5 = P219, N219 * -1, N219)</f>
        <v/>
      </c>
    </row>
    <row r="220">
      <c r="A220" s="22" t="inlineStr">
        <is>
          <t>Contracted- Plumbing</t>
        </is>
      </c>
      <c r="B220" s="17" t="n">
        <v>1296</v>
      </c>
      <c r="C220" s="17" t="n">
        <v>0</v>
      </c>
      <c r="D220" s="17" t="n">
        <v>0</v>
      </c>
      <c r="E220" s="17" t="n">
        <v>387</v>
      </c>
      <c r="F220" s="17" t="n">
        <v>0</v>
      </c>
      <c r="G220" s="17" t="n">
        <v>189</v>
      </c>
      <c r="H220" s="17" t="n">
        <v>559</v>
      </c>
      <c r="I220" s="17" t="n">
        <v>240</v>
      </c>
      <c r="J220" s="17" t="n">
        <v>278</v>
      </c>
      <c r="K220" s="17" t="n">
        <v>1841.82</v>
      </c>
      <c r="L220" s="17" t="n">
        <v>909.1</v>
      </c>
      <c r="M220" s="17" t="n">
        <v>118</v>
      </c>
      <c r="N220" s="17" t="n">
        <v>5817.92</v>
      </c>
      <c r="P220" s="15" t="n">
        <v>5</v>
      </c>
      <c r="Q220" s="14" t="inlineStr">
        <is>
          <t>Liv North Scottsdale</t>
        </is>
      </c>
      <c r="T220" s="16">
        <f>IF(5 = P220, B220 * -1, B220)</f>
        <v/>
      </c>
      <c r="U220" s="16">
        <f>IF(5 = P220, C220 * -1, C220)</f>
        <v/>
      </c>
      <c r="V220" s="16">
        <f>IF(5 = P220, D220 * -1, D220)</f>
        <v/>
      </c>
      <c r="W220" s="16">
        <f>IF(5 = P220, E220 * -1, E220)</f>
        <v/>
      </c>
      <c r="X220" s="16">
        <f>IF(5 = P220, F220 * -1, F220)</f>
        <v/>
      </c>
      <c r="Y220" s="16">
        <f>IF(5 = P220, G220 * -1, G220)</f>
        <v/>
      </c>
      <c r="Z220" s="16">
        <f>IF(5 = P220, H220 * -1, H220)</f>
        <v/>
      </c>
      <c r="AA220" s="16">
        <f>IF(5 = P220, I220 * -1, I220)</f>
        <v/>
      </c>
      <c r="AB220" s="16">
        <f>IF(5 = P220, J220 * -1, J220)</f>
        <v/>
      </c>
      <c r="AC220" s="16">
        <f>IF(5 = P220, K220 * -1, K220)</f>
        <v/>
      </c>
      <c r="AD220" s="16">
        <f>IF(5 = P220, L220 * -1, L220)</f>
        <v/>
      </c>
      <c r="AE220" s="16">
        <f>IF(5 = P220, M220 * -1, M220)</f>
        <v/>
      </c>
      <c r="AF220" s="16">
        <f>IF(5 = P220, N220 * -1, N220)</f>
        <v/>
      </c>
    </row>
    <row r="221">
      <c r="A221" s="22" t="inlineStr">
        <is>
          <t>Contracted-Trash Compactor Repr</t>
        </is>
      </c>
      <c r="B221" s="17" t="n">
        <v>0</v>
      </c>
      <c r="C221" s="17" t="n">
        <v>0</v>
      </c>
      <c r="D221" s="17" t="n">
        <v>0</v>
      </c>
      <c r="E221" s="17" t="n">
        <v>0</v>
      </c>
      <c r="F221" s="17" t="n">
        <v>0</v>
      </c>
      <c r="G221" s="17" t="n">
        <v>0</v>
      </c>
      <c r="H221" s="17" t="n">
        <v>912.58</v>
      </c>
      <c r="I221" s="17" t="n">
        <v>0</v>
      </c>
      <c r="J221" s="17" t="n">
        <v>0</v>
      </c>
      <c r="K221" s="17" t="n">
        <v>0</v>
      </c>
      <c r="L221" s="17" t="n">
        <v>279.41</v>
      </c>
      <c r="M221" s="17" t="n">
        <v>629.48</v>
      </c>
      <c r="N221" s="17" t="n">
        <v>1821.47</v>
      </c>
      <c r="P221" s="15" t="n">
        <v>5</v>
      </c>
      <c r="Q221" s="14" t="inlineStr">
        <is>
          <t>Liv North Scottsdale</t>
        </is>
      </c>
      <c r="T221" s="16">
        <f>IF(5 = P221, B221 * -1, B221)</f>
        <v/>
      </c>
      <c r="U221" s="16">
        <f>IF(5 = P221, C221 * -1, C221)</f>
        <v/>
      </c>
      <c r="V221" s="16">
        <f>IF(5 = P221, D221 * -1, D221)</f>
        <v/>
      </c>
      <c r="W221" s="16">
        <f>IF(5 = P221, E221 * -1, E221)</f>
        <v/>
      </c>
      <c r="X221" s="16">
        <f>IF(5 = P221, F221 * -1, F221)</f>
        <v/>
      </c>
      <c r="Y221" s="16">
        <f>IF(5 = P221, G221 * -1, G221)</f>
        <v/>
      </c>
      <c r="Z221" s="16">
        <f>IF(5 = P221, H221 * -1, H221)</f>
        <v/>
      </c>
      <c r="AA221" s="16">
        <f>IF(5 = P221, I221 * -1, I221)</f>
        <v/>
      </c>
      <c r="AB221" s="16">
        <f>IF(5 = P221, J221 * -1, J221)</f>
        <v/>
      </c>
      <c r="AC221" s="16">
        <f>IF(5 = P221, K221 * -1, K221)</f>
        <v/>
      </c>
      <c r="AD221" s="16">
        <f>IF(5 = P221, L221 * -1, L221)</f>
        <v/>
      </c>
      <c r="AE221" s="16">
        <f>IF(5 = P221, M221 * -1, M221)</f>
        <v/>
      </c>
      <c r="AF221" s="16">
        <f>IF(5 = P221, N221 * -1, N221)</f>
        <v/>
      </c>
    </row>
    <row r="222">
      <c r="A222" s="22" t="inlineStr">
        <is>
          <t>Contracted-Tub/shower resurfacing</t>
        </is>
      </c>
      <c r="B222" s="17" t="n">
        <v>0</v>
      </c>
      <c r="C222" s="17" t="n">
        <v>0</v>
      </c>
      <c r="D222" s="17" t="n">
        <v>0</v>
      </c>
      <c r="E222" s="17" t="n">
        <v>0</v>
      </c>
      <c r="F222" s="17" t="n">
        <v>75</v>
      </c>
      <c r="G222" s="17" t="n">
        <v>0</v>
      </c>
      <c r="H222" s="17" t="n">
        <v>0</v>
      </c>
      <c r="I222" s="17" t="n">
        <v>0</v>
      </c>
      <c r="J222" s="17" t="n">
        <v>0</v>
      </c>
      <c r="K222" s="17" t="n">
        <v>0</v>
      </c>
      <c r="L222" s="17" t="n">
        <v>0</v>
      </c>
      <c r="M222" s="17" t="n">
        <v>0</v>
      </c>
      <c r="N222" s="17" t="n">
        <v>75</v>
      </c>
      <c r="P222" s="15" t="n">
        <v>5</v>
      </c>
      <c r="Q222" s="14" t="inlineStr">
        <is>
          <t>Liv North Scottsdale</t>
        </is>
      </c>
      <c r="T222" s="16">
        <f>IF(5 = P222, B222 * -1, B222)</f>
        <v/>
      </c>
      <c r="U222" s="16">
        <f>IF(5 = P222, C222 * -1, C222)</f>
        <v/>
      </c>
      <c r="V222" s="16">
        <f>IF(5 = P222, D222 * -1, D222)</f>
        <v/>
      </c>
      <c r="W222" s="16">
        <f>IF(5 = P222, E222 * -1, E222)</f>
        <v/>
      </c>
      <c r="X222" s="16">
        <f>IF(5 = P222, F222 * -1, F222)</f>
        <v/>
      </c>
      <c r="Y222" s="16">
        <f>IF(5 = P222, G222 * -1, G222)</f>
        <v/>
      </c>
      <c r="Z222" s="16">
        <f>IF(5 = P222, H222 * -1, H222)</f>
        <v/>
      </c>
      <c r="AA222" s="16">
        <f>IF(5 = P222, I222 * -1, I222)</f>
        <v/>
      </c>
      <c r="AB222" s="16">
        <f>IF(5 = P222, J222 * -1, J222)</f>
        <v/>
      </c>
      <c r="AC222" s="16">
        <f>IF(5 = P222, K222 * -1, K222)</f>
        <v/>
      </c>
      <c r="AD222" s="16">
        <f>IF(5 = P222, L222 * -1, L222)</f>
        <v/>
      </c>
      <c r="AE222" s="16">
        <f>IF(5 = P222, M222 * -1, M222)</f>
        <v/>
      </c>
      <c r="AF222" s="16">
        <f>IF(5 = P222, N222 * -1, N222)</f>
        <v/>
      </c>
    </row>
    <row r="223">
      <c r="A223" s="22" t="inlineStr">
        <is>
          <t>Contracted- Other Maint.</t>
        </is>
      </c>
      <c r="B223" s="17" t="n">
        <v>2277</v>
      </c>
      <c r="C223" s="17" t="n">
        <v>2112.52</v>
      </c>
      <c r="D223" s="17" t="n">
        <v>2449.61</v>
      </c>
      <c r="E223" s="17" t="n">
        <v>460</v>
      </c>
      <c r="F223" s="17" t="n">
        <v>659</v>
      </c>
      <c r="G223" s="17" t="n">
        <v>1986</v>
      </c>
      <c r="H223" s="17" t="n">
        <v>4586.2</v>
      </c>
      <c r="I223" s="17" t="n">
        <v>5417</v>
      </c>
      <c r="J223" s="17" t="n">
        <v>1575</v>
      </c>
      <c r="K223" s="17" t="n">
        <v>-310.39</v>
      </c>
      <c r="L223" s="17" t="n">
        <v>4832.76</v>
      </c>
      <c r="M223" s="17" t="n">
        <v>1669.67</v>
      </c>
      <c r="N223" s="17" t="n">
        <v>27714.37</v>
      </c>
      <c r="P223" s="15" t="n">
        <v>5</v>
      </c>
      <c r="Q223" s="14" t="inlineStr">
        <is>
          <t>Liv North Scottsdale</t>
        </is>
      </c>
      <c r="T223" s="16">
        <f>IF(5 = P223, B223 * -1, B223)</f>
        <v/>
      </c>
      <c r="U223" s="16">
        <f>IF(5 = P223, C223 * -1, C223)</f>
        <v/>
      </c>
      <c r="V223" s="16">
        <f>IF(5 = P223, D223 * -1, D223)</f>
        <v/>
      </c>
      <c r="W223" s="16">
        <f>IF(5 = P223, E223 * -1, E223)</f>
        <v/>
      </c>
      <c r="X223" s="16">
        <f>IF(5 = P223, F223 * -1, F223)</f>
        <v/>
      </c>
      <c r="Y223" s="16">
        <f>IF(5 = P223, G223 * -1, G223)</f>
        <v/>
      </c>
      <c r="Z223" s="16">
        <f>IF(5 = P223, H223 * -1, H223)</f>
        <v/>
      </c>
      <c r="AA223" s="16">
        <f>IF(5 = P223, I223 * -1, I223)</f>
        <v/>
      </c>
      <c r="AB223" s="16">
        <f>IF(5 = P223, J223 * -1, J223)</f>
        <v/>
      </c>
      <c r="AC223" s="16">
        <f>IF(5 = P223, K223 * -1, K223)</f>
        <v/>
      </c>
      <c r="AD223" s="16">
        <f>IF(5 = P223, L223 * -1, L223)</f>
        <v/>
      </c>
      <c r="AE223" s="16">
        <f>IF(5 = P223, M223 * -1, M223)</f>
        <v/>
      </c>
      <c r="AF223" s="16">
        <f>IF(5 = P223, N223 * -1, N223)</f>
        <v/>
      </c>
    </row>
    <row r="224">
      <c r="A224" s="22" t="inlineStr">
        <is>
          <t>Exterminating</t>
        </is>
      </c>
      <c r="B224" s="17" t="n">
        <v>364</v>
      </c>
      <c r="C224" s="17" t="n">
        <v>432</v>
      </c>
      <c r="D224" s="17" t="n">
        <v>364</v>
      </c>
      <c r="E224" s="17" t="n">
        <v>564</v>
      </c>
      <c r="F224" s="17" t="n">
        <v>364</v>
      </c>
      <c r="G224" s="17" t="n">
        <v>421</v>
      </c>
      <c r="H224" s="17" t="n">
        <v>364</v>
      </c>
      <c r="I224" s="17" t="n">
        <v>749</v>
      </c>
      <c r="J224" s="17" t="n">
        <v>381.59</v>
      </c>
      <c r="K224" s="17" t="n">
        <v>482</v>
      </c>
      <c r="L224" s="17" t="n">
        <v>364</v>
      </c>
      <c r="M224" s="17" t="n">
        <v>364</v>
      </c>
      <c r="N224" s="17" t="n">
        <v>5213.59</v>
      </c>
      <c r="P224" s="15" t="n">
        <v>5</v>
      </c>
      <c r="Q224" s="14" t="inlineStr">
        <is>
          <t>Liv North Scottsdale</t>
        </is>
      </c>
      <c r="T224" s="16">
        <f>IF(5 = P224, B224 * -1, B224)</f>
        <v/>
      </c>
      <c r="U224" s="16">
        <f>IF(5 = P224, C224 * -1, C224)</f>
        <v/>
      </c>
      <c r="V224" s="16">
        <f>IF(5 = P224, D224 * -1, D224)</f>
        <v/>
      </c>
      <c r="W224" s="16">
        <f>IF(5 = P224, E224 * -1, E224)</f>
        <v/>
      </c>
      <c r="X224" s="16">
        <f>IF(5 = P224, F224 * -1, F224)</f>
        <v/>
      </c>
      <c r="Y224" s="16">
        <f>IF(5 = P224, G224 * -1, G224)</f>
        <v/>
      </c>
      <c r="Z224" s="16">
        <f>IF(5 = P224, H224 * -1, H224)</f>
        <v/>
      </c>
      <c r="AA224" s="16">
        <f>IF(5 = P224, I224 * -1, I224)</f>
        <v/>
      </c>
      <c r="AB224" s="16">
        <f>IF(5 = P224, J224 * -1, J224)</f>
        <v/>
      </c>
      <c r="AC224" s="16">
        <f>IF(5 = P224, K224 * -1, K224)</f>
        <v/>
      </c>
      <c r="AD224" s="16">
        <f>IF(5 = P224, L224 * -1, L224)</f>
        <v/>
      </c>
      <c r="AE224" s="16">
        <f>IF(5 = P224, M224 * -1, M224)</f>
        <v/>
      </c>
      <c r="AF224" s="16">
        <f>IF(5 = P224, N224 * -1, N224)</f>
        <v/>
      </c>
    </row>
    <row r="225">
      <c r="A225" s="22" t="inlineStr">
        <is>
          <t>Security Patrols</t>
        </is>
      </c>
      <c r="B225" s="17" t="n">
        <v>1732.5</v>
      </c>
      <c r="C225" s="17" t="n">
        <v>990.8</v>
      </c>
      <c r="D225" s="17" t="n">
        <v>1097.08</v>
      </c>
      <c r="E225" s="17" t="n">
        <v>1299.8</v>
      </c>
      <c r="F225" s="17" t="n">
        <v>990.8</v>
      </c>
      <c r="G225" s="17" t="n">
        <v>1002.08</v>
      </c>
      <c r="H225" s="17" t="n">
        <v>2430.23</v>
      </c>
      <c r="I225" s="17" t="n">
        <v>990.8</v>
      </c>
      <c r="J225" s="17" t="n">
        <v>980.8</v>
      </c>
      <c r="K225" s="17" t="n">
        <v>990.8</v>
      </c>
      <c r="L225" s="17" t="n">
        <v>905</v>
      </c>
      <c r="M225" s="17" t="n">
        <v>800</v>
      </c>
      <c r="N225" s="17" t="n">
        <v>14210.69</v>
      </c>
      <c r="P225" s="15" t="n">
        <v>5</v>
      </c>
      <c r="Q225" s="14" t="inlineStr">
        <is>
          <t>Liv North Scottsdale</t>
        </is>
      </c>
      <c r="T225" s="16">
        <f>IF(5 = P225, B225 * -1, B225)</f>
        <v/>
      </c>
      <c r="U225" s="16">
        <f>IF(5 = P225, C225 * -1, C225)</f>
        <v/>
      </c>
      <c r="V225" s="16">
        <f>IF(5 = P225, D225 * -1, D225)</f>
        <v/>
      </c>
      <c r="W225" s="16">
        <f>IF(5 = P225, E225 * -1, E225)</f>
        <v/>
      </c>
      <c r="X225" s="16">
        <f>IF(5 = P225, F225 * -1, F225)</f>
        <v/>
      </c>
      <c r="Y225" s="16">
        <f>IF(5 = P225, G225 * -1, G225)</f>
        <v/>
      </c>
      <c r="Z225" s="16">
        <f>IF(5 = P225, H225 * -1, H225)</f>
        <v/>
      </c>
      <c r="AA225" s="16">
        <f>IF(5 = P225, I225 * -1, I225)</f>
        <v/>
      </c>
      <c r="AB225" s="16">
        <f>IF(5 = P225, J225 * -1, J225)</f>
        <v/>
      </c>
      <c r="AC225" s="16">
        <f>IF(5 = P225, K225 * -1, K225)</f>
        <v/>
      </c>
      <c r="AD225" s="16">
        <f>IF(5 = P225, L225 * -1, L225)</f>
        <v/>
      </c>
      <c r="AE225" s="16">
        <f>IF(5 = P225, M225 * -1, M225)</f>
        <v/>
      </c>
      <c r="AF225" s="16">
        <f>IF(5 = P225, N225 * -1, N225)</f>
        <v/>
      </c>
    </row>
    <row r="226">
      <c r="A226" s="22" t="inlineStr">
        <is>
          <t>Landscaping- Monthly Contract</t>
        </is>
      </c>
      <c r="B226" s="17" t="n">
        <v>1700</v>
      </c>
      <c r="C226" s="17" t="n">
        <v>1700</v>
      </c>
      <c r="D226" s="17" t="n">
        <v>1700</v>
      </c>
      <c r="E226" s="17" t="n">
        <v>1700</v>
      </c>
      <c r="F226" s="17" t="n">
        <v>1700</v>
      </c>
      <c r="G226" s="17" t="n">
        <v>1700</v>
      </c>
      <c r="H226" s="17" t="n">
        <v>1700</v>
      </c>
      <c r="I226" s="17" t="n">
        <v>1700</v>
      </c>
      <c r="J226" s="17" t="n">
        <v>1700</v>
      </c>
      <c r="K226" s="17" t="n">
        <v>1700</v>
      </c>
      <c r="L226" s="17" t="n">
        <v>1700</v>
      </c>
      <c r="M226" s="17" t="n">
        <v>1700</v>
      </c>
      <c r="N226" s="17" t="n">
        <v>20400</v>
      </c>
      <c r="P226" s="15" t="n">
        <v>5</v>
      </c>
      <c r="Q226" s="14" t="inlineStr">
        <is>
          <t>Liv North Scottsdale</t>
        </is>
      </c>
      <c r="T226" s="16">
        <f>IF(5 = P226, B226 * -1, B226)</f>
        <v/>
      </c>
      <c r="U226" s="16">
        <f>IF(5 = P226, C226 * -1, C226)</f>
        <v/>
      </c>
      <c r="V226" s="16">
        <f>IF(5 = P226, D226 * -1, D226)</f>
        <v/>
      </c>
      <c r="W226" s="16">
        <f>IF(5 = P226, E226 * -1, E226)</f>
        <v/>
      </c>
      <c r="X226" s="16">
        <f>IF(5 = P226, F226 * -1, F226)</f>
        <v/>
      </c>
      <c r="Y226" s="16">
        <f>IF(5 = P226, G226 * -1, G226)</f>
        <v/>
      </c>
      <c r="Z226" s="16">
        <f>IF(5 = P226, H226 * -1, H226)</f>
        <v/>
      </c>
      <c r="AA226" s="16">
        <f>IF(5 = P226, I226 * -1, I226)</f>
        <v/>
      </c>
      <c r="AB226" s="16">
        <f>IF(5 = P226, J226 * -1, J226)</f>
        <v/>
      </c>
      <c r="AC226" s="16">
        <f>IF(5 = P226, K226 * -1, K226)</f>
        <v/>
      </c>
      <c r="AD226" s="16">
        <f>IF(5 = P226, L226 * -1, L226)</f>
        <v/>
      </c>
      <c r="AE226" s="16">
        <f>IF(5 = P226, M226 * -1, M226)</f>
        <v/>
      </c>
      <c r="AF226" s="16">
        <f>IF(5 = P226, N226 * -1, N226)</f>
        <v/>
      </c>
    </row>
    <row r="227">
      <c r="A227" s="22" t="inlineStr">
        <is>
          <t>Landscape Expense - Other</t>
        </is>
      </c>
      <c r="B227" s="17" t="n">
        <v>125.75</v>
      </c>
      <c r="C227" s="17" t="n">
        <v>575</v>
      </c>
      <c r="D227" s="17" t="n">
        <v>0</v>
      </c>
      <c r="E227" s="17" t="n">
        <v>1400</v>
      </c>
      <c r="F227" s="17" t="n">
        <v>166.18</v>
      </c>
      <c r="G227" s="17" t="n">
        <v>2842.86</v>
      </c>
      <c r="H227" s="17" t="n">
        <v>540</v>
      </c>
      <c r="I227" s="17" t="n">
        <v>109.75</v>
      </c>
      <c r="J227" s="17" t="n">
        <v>2075</v>
      </c>
      <c r="K227" s="17" t="n">
        <v>4517</v>
      </c>
      <c r="L227" s="17" t="n">
        <v>690.13</v>
      </c>
      <c r="M227" s="17" t="n">
        <v>1187.5</v>
      </c>
      <c r="N227" s="17" t="n">
        <v>14229.17</v>
      </c>
      <c r="P227" s="15" t="n">
        <v>5</v>
      </c>
      <c r="Q227" s="14" t="inlineStr">
        <is>
          <t>Liv North Scottsdale</t>
        </is>
      </c>
      <c r="T227" s="16">
        <f>IF(5 = P227, B227 * -1, B227)</f>
        <v/>
      </c>
      <c r="U227" s="16">
        <f>IF(5 = P227, C227 * -1, C227)</f>
        <v/>
      </c>
      <c r="V227" s="16">
        <f>IF(5 = P227, D227 * -1, D227)</f>
        <v/>
      </c>
      <c r="W227" s="16">
        <f>IF(5 = P227, E227 * -1, E227)</f>
        <v/>
      </c>
      <c r="X227" s="16">
        <f>IF(5 = P227, F227 * -1, F227)</f>
        <v/>
      </c>
      <c r="Y227" s="16">
        <f>IF(5 = P227, G227 * -1, G227)</f>
        <v/>
      </c>
      <c r="Z227" s="16">
        <f>IF(5 = P227, H227 * -1, H227)</f>
        <v/>
      </c>
      <c r="AA227" s="16">
        <f>IF(5 = P227, I227 * -1, I227)</f>
        <v/>
      </c>
      <c r="AB227" s="16">
        <f>IF(5 = P227, J227 * -1, J227)</f>
        <v/>
      </c>
      <c r="AC227" s="16">
        <f>IF(5 = P227, K227 * -1, K227)</f>
        <v/>
      </c>
      <c r="AD227" s="16">
        <f>IF(5 = P227, L227 * -1, L227)</f>
        <v/>
      </c>
      <c r="AE227" s="16">
        <f>IF(5 = P227, M227 * -1, M227)</f>
        <v/>
      </c>
      <c r="AF227" s="16">
        <f>IF(5 = P227, N227 * -1, N227)</f>
        <v/>
      </c>
    </row>
    <row r="228">
      <c r="A228" s="22" t="inlineStr">
        <is>
          <t>Pool/Spa- Maint &amp; Repairs</t>
        </is>
      </c>
      <c r="B228" s="17" t="n">
        <v>0</v>
      </c>
      <c r="C228" s="17" t="n">
        <v>1100</v>
      </c>
      <c r="D228" s="17" t="n">
        <v>2439.06</v>
      </c>
      <c r="E228" s="17" t="n">
        <v>2667.43</v>
      </c>
      <c r="F228" s="17" t="n">
        <v>0</v>
      </c>
      <c r="G228" s="17" t="n">
        <v>0</v>
      </c>
      <c r="H228" s="17" t="n">
        <v>144.95</v>
      </c>
      <c r="I228" s="17" t="n">
        <v>0</v>
      </c>
      <c r="J228" s="17" t="n">
        <v>33.62</v>
      </c>
      <c r="K228" s="17" t="n">
        <v>183.07</v>
      </c>
      <c r="L228" s="17" t="n">
        <v>0</v>
      </c>
      <c r="M228" s="17" t="n">
        <v>0</v>
      </c>
      <c r="N228" s="17" t="n">
        <v>6568.13</v>
      </c>
      <c r="P228" s="15" t="n">
        <v>5</v>
      </c>
      <c r="Q228" s="14" t="inlineStr">
        <is>
          <t>Liv North Scottsdale</t>
        </is>
      </c>
      <c r="T228" s="16">
        <f>IF(5 = P228, B228 * -1, B228)</f>
        <v/>
      </c>
      <c r="U228" s="16">
        <f>IF(5 = P228, C228 * -1, C228)</f>
        <v/>
      </c>
      <c r="V228" s="16">
        <f>IF(5 = P228, D228 * -1, D228)</f>
        <v/>
      </c>
      <c r="W228" s="16">
        <f>IF(5 = P228, E228 * -1, E228)</f>
        <v/>
      </c>
      <c r="X228" s="16">
        <f>IF(5 = P228, F228 * -1, F228)</f>
        <v/>
      </c>
      <c r="Y228" s="16">
        <f>IF(5 = P228, G228 * -1, G228)</f>
        <v/>
      </c>
      <c r="Z228" s="16">
        <f>IF(5 = P228, H228 * -1, H228)</f>
        <v/>
      </c>
      <c r="AA228" s="16">
        <f>IF(5 = P228, I228 * -1, I228)</f>
        <v/>
      </c>
      <c r="AB228" s="16">
        <f>IF(5 = P228, J228 * -1, J228)</f>
        <v/>
      </c>
      <c r="AC228" s="16">
        <f>IF(5 = P228, K228 * -1, K228)</f>
        <v/>
      </c>
      <c r="AD228" s="16">
        <f>IF(5 = P228, L228 * -1, L228)</f>
        <v/>
      </c>
      <c r="AE228" s="16">
        <f>IF(5 = P228, M228 * -1, M228)</f>
        <v/>
      </c>
      <c r="AF228" s="16">
        <f>IF(5 = P228, N228 * -1, N228)</f>
        <v/>
      </c>
    </row>
    <row r="229">
      <c r="A229" s="22" t="inlineStr">
        <is>
          <t>Elevator Expense</t>
        </is>
      </c>
      <c r="B229" s="17" t="n">
        <v>2422.7</v>
      </c>
      <c r="C229" s="17" t="n">
        <v>2422.7</v>
      </c>
      <c r="D229" s="17" t="n">
        <v>2422.7</v>
      </c>
      <c r="E229" s="17" t="n">
        <v>2422.7</v>
      </c>
      <c r="F229" s="17" t="n">
        <v>2422.7</v>
      </c>
      <c r="G229" s="17" t="n">
        <v>2422.7</v>
      </c>
      <c r="H229" s="17" t="n">
        <v>2422.7</v>
      </c>
      <c r="I229" s="17" t="n">
        <v>2422.7</v>
      </c>
      <c r="J229" s="17" t="n">
        <v>2422.7</v>
      </c>
      <c r="K229" s="17" t="n">
        <v>2422.7</v>
      </c>
      <c r="L229" s="17" t="n">
        <v>3515.73</v>
      </c>
      <c r="M229" s="17" t="n">
        <v>2520.84</v>
      </c>
      <c r="N229" s="17" t="n">
        <v>30263.57</v>
      </c>
      <c r="P229" s="15" t="n">
        <v>5</v>
      </c>
      <c r="Q229" s="14" t="inlineStr">
        <is>
          <t>Liv North Scottsdale</t>
        </is>
      </c>
      <c r="T229" s="16">
        <f>IF(5 = P229, B229 * -1, B229)</f>
        <v/>
      </c>
      <c r="U229" s="16">
        <f>IF(5 = P229, C229 * -1, C229)</f>
        <v/>
      </c>
      <c r="V229" s="16">
        <f>IF(5 = P229, D229 * -1, D229)</f>
        <v/>
      </c>
      <c r="W229" s="16">
        <f>IF(5 = P229, E229 * -1, E229)</f>
        <v/>
      </c>
      <c r="X229" s="16">
        <f>IF(5 = P229, F229 * -1, F229)</f>
        <v/>
      </c>
      <c r="Y229" s="16">
        <f>IF(5 = P229, G229 * -1, G229)</f>
        <v/>
      </c>
      <c r="Z229" s="16">
        <f>IF(5 = P229, H229 * -1, H229)</f>
        <v/>
      </c>
      <c r="AA229" s="16">
        <f>IF(5 = P229, I229 * -1, I229)</f>
        <v/>
      </c>
      <c r="AB229" s="16">
        <f>IF(5 = P229, J229 * -1, J229)</f>
        <v/>
      </c>
      <c r="AC229" s="16">
        <f>IF(5 = P229, K229 * -1, K229)</f>
        <v/>
      </c>
      <c r="AD229" s="16">
        <f>IF(5 = P229, L229 * -1, L229)</f>
        <v/>
      </c>
      <c r="AE229" s="16">
        <f>IF(5 = P229, M229 * -1, M229)</f>
        <v/>
      </c>
      <c r="AF229" s="16">
        <f>IF(5 = P229, N229 * -1, N229)</f>
        <v/>
      </c>
    </row>
    <row r="230">
      <c r="A230" s="12" t="inlineStr">
        <is>
          <t>Total Contracted Maintenance</t>
        </is>
      </c>
      <c r="B230" s="11">
        <f>IF(5 = P230, T230 * -1, T230)</f>
        <v/>
      </c>
      <c r="C230" s="11">
        <f>IF(5 = P230, U230 * -1, U230)</f>
        <v/>
      </c>
      <c r="D230" s="11">
        <f>IF(5 = P230, V230 * -1, V230)</f>
        <v/>
      </c>
      <c r="E230" s="11">
        <f>IF(5 = P230, W230 * -1, W230)</f>
        <v/>
      </c>
      <c r="F230" s="11">
        <f>IF(5 = P230, X230 * -1, X230)</f>
        <v/>
      </c>
      <c r="G230" s="11">
        <f>IF(5 = P230, Y230 * -1, Y230)</f>
        <v/>
      </c>
      <c r="H230" s="11">
        <f>IF(5 = P230, Z230 * -1, Z230)</f>
        <v/>
      </c>
      <c r="I230" s="11">
        <f>IF(5 = P230, AA230 * -1, AA230)</f>
        <v/>
      </c>
      <c r="J230" s="11">
        <f>IF(5 = P230, AB230 * -1, AB230)</f>
        <v/>
      </c>
      <c r="K230" s="11">
        <f>IF(5 = P230, AC230 * -1, AC230)</f>
        <v/>
      </c>
      <c r="L230" s="11">
        <f>IF(5 = P230, AD230 * -1, AD230)</f>
        <v/>
      </c>
      <c r="M230" s="11">
        <f>IF(5 = P230, AE230 * -1, AE230)</f>
        <v/>
      </c>
      <c r="N230" s="11">
        <f>IF(5 = P230, AF230 * -1, AF230)</f>
        <v/>
      </c>
      <c r="P230" s="9" t="n">
        <v>5</v>
      </c>
      <c r="Q230" s="8">
        <f>Q229</f>
        <v/>
      </c>
      <c r="R230" s="8">
        <f>R229</f>
        <v/>
      </c>
      <c r="S230" s="9">
        <f>S229</f>
        <v/>
      </c>
      <c r="T230" s="10">
        <f>SUM(T210:T229)</f>
        <v/>
      </c>
      <c r="U230" s="10">
        <f>SUM(U210:U229)</f>
        <v/>
      </c>
      <c r="V230" s="10">
        <f>SUM(V210:V229)</f>
        <v/>
      </c>
      <c r="W230" s="10">
        <f>SUM(W210:W229)</f>
        <v/>
      </c>
      <c r="X230" s="10">
        <f>SUM(X210:X229)</f>
        <v/>
      </c>
      <c r="Y230" s="10">
        <f>SUM(Y210:Y229)</f>
        <v/>
      </c>
      <c r="Z230" s="10">
        <f>SUM(Z210:Z229)</f>
        <v/>
      </c>
      <c r="AA230" s="10">
        <f>SUM(AA210:AA229)</f>
        <v/>
      </c>
      <c r="AB230" s="10">
        <f>SUM(AB210:AB229)</f>
        <v/>
      </c>
      <c r="AC230" s="10">
        <f>SUM(AC210:AC229)</f>
        <v/>
      </c>
      <c r="AD230" s="10">
        <f>SUM(AD210:AD229)</f>
        <v/>
      </c>
      <c r="AE230" s="10">
        <f>SUM(AE210:AE229)</f>
        <v/>
      </c>
      <c r="AF230" s="10">
        <f>SUM(AF210:AF229)</f>
        <v/>
      </c>
    </row>
    <row r="232">
      <c r="A232" s="20" t="inlineStr">
        <is>
          <t>Apt Turnover Expenses</t>
        </is>
      </c>
    </row>
    <row r="233">
      <c r="A233" s="22" t="inlineStr">
        <is>
          <t>Apt Turnover- Painting Contractor</t>
        </is>
      </c>
      <c r="B233" s="17" t="n">
        <v>3931</v>
      </c>
      <c r="C233" s="17" t="n">
        <v>2045</v>
      </c>
      <c r="D233" s="17" t="n">
        <v>643</v>
      </c>
      <c r="E233" s="17" t="n">
        <v>1265</v>
      </c>
      <c r="F233" s="17" t="n">
        <v>2490</v>
      </c>
      <c r="G233" s="17" t="n">
        <v>5521</v>
      </c>
      <c r="H233" s="17" t="n">
        <v>2580</v>
      </c>
      <c r="I233" s="17" t="n">
        <v>3576.15</v>
      </c>
      <c r="J233" s="17" t="n">
        <v>2171.85</v>
      </c>
      <c r="K233" s="17" t="n">
        <v>1600</v>
      </c>
      <c r="L233" s="17" t="n">
        <v>3208</v>
      </c>
      <c r="M233" s="17" t="n">
        <v>2240</v>
      </c>
      <c r="N233" s="17" t="n">
        <v>31271</v>
      </c>
      <c r="P233" s="15" t="n">
        <v>5</v>
      </c>
      <c r="Q233" s="14" t="inlineStr">
        <is>
          <t>Liv North Scottsdale</t>
        </is>
      </c>
      <c r="T233" s="16">
        <f>IF(5 = P233, B233 * -1, B233)</f>
        <v/>
      </c>
      <c r="U233" s="16">
        <f>IF(5 = P233, C233 * -1, C233)</f>
        <v/>
      </c>
      <c r="V233" s="16">
        <f>IF(5 = P233, D233 * -1, D233)</f>
        <v/>
      </c>
      <c r="W233" s="16">
        <f>IF(5 = P233, E233 * -1, E233)</f>
        <v/>
      </c>
      <c r="X233" s="16">
        <f>IF(5 = P233, F233 * -1, F233)</f>
        <v/>
      </c>
      <c r="Y233" s="16">
        <f>IF(5 = P233, G233 * -1, G233)</f>
        <v/>
      </c>
      <c r="Z233" s="16">
        <f>IF(5 = P233, H233 * -1, H233)</f>
        <v/>
      </c>
      <c r="AA233" s="16">
        <f>IF(5 = P233, I233 * -1, I233)</f>
        <v/>
      </c>
      <c r="AB233" s="16">
        <f>IF(5 = P233, J233 * -1, J233)</f>
        <v/>
      </c>
      <c r="AC233" s="16">
        <f>IF(5 = P233, K233 * -1, K233)</f>
        <v/>
      </c>
      <c r="AD233" s="16">
        <f>IF(5 = P233, L233 * -1, L233)</f>
        <v/>
      </c>
      <c r="AE233" s="16">
        <f>IF(5 = P233, M233 * -1, M233)</f>
        <v/>
      </c>
      <c r="AF233" s="16">
        <f>IF(5 = P233, N233 * -1, N233)</f>
        <v/>
      </c>
    </row>
    <row r="234">
      <c r="A234" s="22" t="inlineStr">
        <is>
          <t>Apt Turnover- Carpet Cleaning</t>
        </is>
      </c>
      <c r="B234" s="17" t="n">
        <v>80</v>
      </c>
      <c r="C234" s="17" t="n">
        <v>110</v>
      </c>
      <c r="D234" s="17" t="n">
        <v>0</v>
      </c>
      <c r="E234" s="17" t="n">
        <v>165</v>
      </c>
      <c r="F234" s="17" t="n">
        <v>0</v>
      </c>
      <c r="G234" s="17" t="n">
        <v>55</v>
      </c>
      <c r="H234" s="17" t="n">
        <v>55</v>
      </c>
      <c r="I234" s="17" t="n">
        <v>0</v>
      </c>
      <c r="J234" s="17" t="n">
        <v>125</v>
      </c>
      <c r="K234" s="17" t="n">
        <v>955</v>
      </c>
      <c r="L234" s="17" t="n">
        <v>865</v>
      </c>
      <c r="M234" s="17" t="n">
        <v>0</v>
      </c>
      <c r="N234" s="17" t="n">
        <v>2410</v>
      </c>
      <c r="P234" s="15" t="n">
        <v>5</v>
      </c>
      <c r="Q234" s="14" t="inlineStr">
        <is>
          <t>Liv North Scottsdale</t>
        </is>
      </c>
      <c r="T234" s="16">
        <f>IF(5 = P234, B234 * -1, B234)</f>
        <v/>
      </c>
      <c r="U234" s="16">
        <f>IF(5 = P234, C234 * -1, C234)</f>
        <v/>
      </c>
      <c r="V234" s="16">
        <f>IF(5 = P234, D234 * -1, D234)</f>
        <v/>
      </c>
      <c r="W234" s="16">
        <f>IF(5 = P234, E234 * -1, E234)</f>
        <v/>
      </c>
      <c r="X234" s="16">
        <f>IF(5 = P234, F234 * -1, F234)</f>
        <v/>
      </c>
      <c r="Y234" s="16">
        <f>IF(5 = P234, G234 * -1, G234)</f>
        <v/>
      </c>
      <c r="Z234" s="16">
        <f>IF(5 = P234, H234 * -1, H234)</f>
        <v/>
      </c>
      <c r="AA234" s="16">
        <f>IF(5 = P234, I234 * -1, I234)</f>
        <v/>
      </c>
      <c r="AB234" s="16">
        <f>IF(5 = P234, J234 * -1, J234)</f>
        <v/>
      </c>
      <c r="AC234" s="16">
        <f>IF(5 = P234, K234 * -1, K234)</f>
        <v/>
      </c>
      <c r="AD234" s="16">
        <f>IF(5 = P234, L234 * -1, L234)</f>
        <v/>
      </c>
      <c r="AE234" s="16">
        <f>IF(5 = P234, M234 * -1, M234)</f>
        <v/>
      </c>
      <c r="AF234" s="16">
        <f>IF(5 = P234, N234 * -1, N234)</f>
        <v/>
      </c>
    </row>
    <row r="235">
      <c r="A235" s="22" t="inlineStr">
        <is>
          <t>Apt Turnover- Apt Cleaning</t>
        </is>
      </c>
      <c r="B235" s="17" t="n">
        <v>2300</v>
      </c>
      <c r="C235" s="17" t="n">
        <v>1245</v>
      </c>
      <c r="D235" s="17" t="n">
        <v>1480</v>
      </c>
      <c r="E235" s="17" t="n">
        <v>320</v>
      </c>
      <c r="F235" s="17" t="n">
        <v>2500</v>
      </c>
      <c r="G235" s="17" t="n">
        <v>3525</v>
      </c>
      <c r="H235" s="17" t="n">
        <v>2320</v>
      </c>
      <c r="I235" s="17" t="n">
        <v>3105</v>
      </c>
      <c r="J235" s="17" t="n">
        <v>1525</v>
      </c>
      <c r="K235" s="17" t="n">
        <v>1965</v>
      </c>
      <c r="L235" s="17" t="n">
        <v>1685</v>
      </c>
      <c r="M235" s="17" t="n">
        <v>1585</v>
      </c>
      <c r="N235" s="17" t="n">
        <v>23555</v>
      </c>
      <c r="P235" s="15" t="n">
        <v>5</v>
      </c>
      <c r="Q235" s="14" t="inlineStr">
        <is>
          <t>Liv North Scottsdale</t>
        </is>
      </c>
      <c r="T235" s="16">
        <f>IF(5 = P235, B235 * -1, B235)</f>
        <v/>
      </c>
      <c r="U235" s="16">
        <f>IF(5 = P235, C235 * -1, C235)</f>
        <v/>
      </c>
      <c r="V235" s="16">
        <f>IF(5 = P235, D235 * -1, D235)</f>
        <v/>
      </c>
      <c r="W235" s="16">
        <f>IF(5 = P235, E235 * -1, E235)</f>
        <v/>
      </c>
      <c r="X235" s="16">
        <f>IF(5 = P235, F235 * -1, F235)</f>
        <v/>
      </c>
      <c r="Y235" s="16">
        <f>IF(5 = P235, G235 * -1, G235)</f>
        <v/>
      </c>
      <c r="Z235" s="16">
        <f>IF(5 = P235, H235 * -1, H235)</f>
        <v/>
      </c>
      <c r="AA235" s="16">
        <f>IF(5 = P235, I235 * -1, I235)</f>
        <v/>
      </c>
      <c r="AB235" s="16">
        <f>IF(5 = P235, J235 * -1, J235)</f>
        <v/>
      </c>
      <c r="AC235" s="16">
        <f>IF(5 = P235, K235 * -1, K235)</f>
        <v/>
      </c>
      <c r="AD235" s="16">
        <f>IF(5 = P235, L235 * -1, L235)</f>
        <v/>
      </c>
      <c r="AE235" s="16">
        <f>IF(5 = P235, M235 * -1, M235)</f>
        <v/>
      </c>
      <c r="AF235" s="16">
        <f>IF(5 = P235, N235 * -1, N235)</f>
        <v/>
      </c>
    </row>
    <row r="236">
      <c r="A236" s="22" t="inlineStr">
        <is>
          <t>Apt. Turnover- Paint</t>
        </is>
      </c>
      <c r="B236" s="17" t="n">
        <v>790.0599999999999</v>
      </c>
      <c r="C236" s="17" t="n">
        <v>987.58</v>
      </c>
      <c r="D236" s="17" t="n">
        <v>0</v>
      </c>
      <c r="E236" s="17" t="n">
        <v>0</v>
      </c>
      <c r="F236" s="17" t="n">
        <v>479.74</v>
      </c>
      <c r="G236" s="17" t="n">
        <v>845.98</v>
      </c>
      <c r="H236" s="17" t="n">
        <v>479.74</v>
      </c>
      <c r="I236" s="17" t="n">
        <v>490.14</v>
      </c>
      <c r="J236" s="17" t="n">
        <v>513.24</v>
      </c>
      <c r="K236" s="17" t="n">
        <v>3044.3</v>
      </c>
      <c r="L236" s="17" t="n">
        <v>0</v>
      </c>
      <c r="M236" s="17" t="n">
        <v>0</v>
      </c>
      <c r="N236" s="17" t="n">
        <v>7630.78</v>
      </c>
      <c r="P236" s="15" t="n">
        <v>5</v>
      </c>
      <c r="Q236" s="14" t="inlineStr">
        <is>
          <t>Liv North Scottsdale</t>
        </is>
      </c>
      <c r="T236" s="16">
        <f>IF(5 = P236, B236 * -1, B236)</f>
        <v/>
      </c>
      <c r="U236" s="16">
        <f>IF(5 = P236, C236 * -1, C236)</f>
        <v/>
      </c>
      <c r="V236" s="16">
        <f>IF(5 = P236, D236 * -1, D236)</f>
        <v/>
      </c>
      <c r="W236" s="16">
        <f>IF(5 = P236, E236 * -1, E236)</f>
        <v/>
      </c>
      <c r="X236" s="16">
        <f>IF(5 = P236, F236 * -1, F236)</f>
        <v/>
      </c>
      <c r="Y236" s="16">
        <f>IF(5 = P236, G236 * -1, G236)</f>
        <v/>
      </c>
      <c r="Z236" s="16">
        <f>IF(5 = P236, H236 * -1, H236)</f>
        <v/>
      </c>
      <c r="AA236" s="16">
        <f>IF(5 = P236, I236 * -1, I236)</f>
        <v/>
      </c>
      <c r="AB236" s="16">
        <f>IF(5 = P236, J236 * -1, J236)</f>
        <v/>
      </c>
      <c r="AC236" s="16">
        <f>IF(5 = P236, K236 * -1, K236)</f>
        <v/>
      </c>
      <c r="AD236" s="16">
        <f>IF(5 = P236, L236 * -1, L236)</f>
        <v/>
      </c>
      <c r="AE236" s="16">
        <f>IF(5 = P236, M236 * -1, M236)</f>
        <v/>
      </c>
      <c r="AF236" s="16">
        <f>IF(5 = P236, N236 * -1, N236)</f>
        <v/>
      </c>
    </row>
    <row r="237">
      <c r="A237" s="12" t="inlineStr">
        <is>
          <t>Total Turnover Expenses</t>
        </is>
      </c>
      <c r="B237" s="11">
        <f>IF(5 = P237, T237 * -1, T237)</f>
        <v/>
      </c>
      <c r="C237" s="11">
        <f>IF(5 = P237, U237 * -1, U237)</f>
        <v/>
      </c>
      <c r="D237" s="11">
        <f>IF(5 = P237, V237 * -1, V237)</f>
        <v/>
      </c>
      <c r="E237" s="11">
        <f>IF(5 = P237, W237 * -1, W237)</f>
        <v/>
      </c>
      <c r="F237" s="11">
        <f>IF(5 = P237, X237 * -1, X237)</f>
        <v/>
      </c>
      <c r="G237" s="11">
        <f>IF(5 = P237, Y237 * -1, Y237)</f>
        <v/>
      </c>
      <c r="H237" s="11">
        <f>IF(5 = P237, Z237 * -1, Z237)</f>
        <v/>
      </c>
      <c r="I237" s="11">
        <f>IF(5 = P237, AA237 * -1, AA237)</f>
        <v/>
      </c>
      <c r="J237" s="11">
        <f>IF(5 = P237, AB237 * -1, AB237)</f>
        <v/>
      </c>
      <c r="K237" s="11">
        <f>IF(5 = P237, AC237 * -1, AC237)</f>
        <v/>
      </c>
      <c r="L237" s="11">
        <f>IF(5 = P237, AD237 * -1, AD237)</f>
        <v/>
      </c>
      <c r="M237" s="11">
        <f>IF(5 = P237, AE237 * -1, AE237)</f>
        <v/>
      </c>
      <c r="N237" s="11">
        <f>IF(5 = P237, AF237 * -1, AF237)</f>
        <v/>
      </c>
      <c r="P237" s="9" t="n">
        <v>5</v>
      </c>
      <c r="Q237" s="8">
        <f>Q236</f>
        <v/>
      </c>
      <c r="R237" s="8">
        <f>R236</f>
        <v/>
      </c>
      <c r="S237" s="9">
        <f>S236</f>
        <v/>
      </c>
      <c r="T237" s="10">
        <f>SUM(T233:T236)</f>
        <v/>
      </c>
      <c r="U237" s="10">
        <f>SUM(U233:U236)</f>
        <v/>
      </c>
      <c r="V237" s="10">
        <f>SUM(V233:V236)</f>
        <v/>
      </c>
      <c r="W237" s="10">
        <f>SUM(W233:W236)</f>
        <v/>
      </c>
      <c r="X237" s="10">
        <f>SUM(X233:X236)</f>
        <v/>
      </c>
      <c r="Y237" s="10">
        <f>SUM(Y233:Y236)</f>
        <v/>
      </c>
      <c r="Z237" s="10">
        <f>SUM(Z233:Z236)</f>
        <v/>
      </c>
      <c r="AA237" s="10">
        <f>SUM(AA233:AA236)</f>
        <v/>
      </c>
      <c r="AB237" s="10">
        <f>SUM(AB233:AB236)</f>
        <v/>
      </c>
      <c r="AC237" s="10">
        <f>SUM(AC233:AC236)</f>
        <v/>
      </c>
      <c r="AD237" s="10">
        <f>SUM(AD233:AD236)</f>
        <v/>
      </c>
      <c r="AE237" s="10">
        <f>SUM(AE233:AE236)</f>
        <v/>
      </c>
      <c r="AF237" s="10">
        <f>SUM(AF233:AF236)</f>
        <v/>
      </c>
    </row>
    <row r="239">
      <c r="A239" s="12" t="inlineStr">
        <is>
          <t>Total Maintenance Expenses</t>
        </is>
      </c>
      <c r="B239" s="11">
        <f>IF(5 = P239, T239 * -1, T239)</f>
        <v/>
      </c>
      <c r="C239" s="11">
        <f>IF(5 = P239, U239 * -1, U239)</f>
        <v/>
      </c>
      <c r="D239" s="11">
        <f>IF(5 = P239, V239 * -1, V239)</f>
        <v/>
      </c>
      <c r="E239" s="11">
        <f>IF(5 = P239, W239 * -1, W239)</f>
        <v/>
      </c>
      <c r="F239" s="11">
        <f>IF(5 = P239, X239 * -1, X239)</f>
        <v/>
      </c>
      <c r="G239" s="11">
        <f>IF(5 = P239, Y239 * -1, Y239)</f>
        <v/>
      </c>
      <c r="H239" s="11">
        <f>IF(5 = P239, Z239 * -1, Z239)</f>
        <v/>
      </c>
      <c r="I239" s="11">
        <f>IF(5 = P239, AA239 * -1, AA239)</f>
        <v/>
      </c>
      <c r="J239" s="11">
        <f>IF(5 = P239, AB239 * -1, AB239)</f>
        <v/>
      </c>
      <c r="K239" s="11">
        <f>IF(5 = P239, AC239 * -1, AC239)</f>
        <v/>
      </c>
      <c r="L239" s="11">
        <f>IF(5 = P239, AD239 * -1, AD239)</f>
        <v/>
      </c>
      <c r="M239" s="11">
        <f>IF(5 = P239, AE239 * -1, AE239)</f>
        <v/>
      </c>
      <c r="N239" s="11">
        <f>IF(5 = P239, AF239 * -1, AF239)</f>
        <v/>
      </c>
      <c r="P239" s="9" t="n">
        <v>5</v>
      </c>
      <c r="Q239" s="8">
        <f>Q236</f>
        <v/>
      </c>
      <c r="R239" s="8">
        <f>R236</f>
        <v/>
      </c>
      <c r="S239" s="9">
        <f>S236</f>
        <v/>
      </c>
      <c r="T239" s="10">
        <f>SUM(T181:T190)+SUM(T194:T206)+SUM(T210:T229)+SUM(T233:T236)</f>
        <v/>
      </c>
      <c r="U239" s="10">
        <f>SUM(U181:U190)+SUM(U194:U206)+SUM(U210:U229)+SUM(U233:U236)</f>
        <v/>
      </c>
      <c r="V239" s="10">
        <f>SUM(V181:V190)+SUM(V194:V206)+SUM(V210:V229)+SUM(V233:V236)</f>
        <v/>
      </c>
      <c r="W239" s="10">
        <f>SUM(W181:W190)+SUM(W194:W206)+SUM(W210:W229)+SUM(W233:W236)</f>
        <v/>
      </c>
      <c r="X239" s="10">
        <f>SUM(X181:X190)+SUM(X194:X206)+SUM(X210:X229)+SUM(X233:X236)</f>
        <v/>
      </c>
      <c r="Y239" s="10">
        <f>SUM(Y181:Y190)+SUM(Y194:Y206)+SUM(Y210:Y229)+SUM(Y233:Y236)</f>
        <v/>
      </c>
      <c r="Z239" s="10">
        <f>SUM(Z181:Z190)+SUM(Z194:Z206)+SUM(Z210:Z229)+SUM(Z233:Z236)</f>
        <v/>
      </c>
      <c r="AA239" s="10">
        <f>SUM(AA181:AA190)+SUM(AA194:AA206)+SUM(AA210:AA229)+SUM(AA233:AA236)</f>
        <v/>
      </c>
      <c r="AB239" s="10">
        <f>SUM(AB181:AB190)+SUM(AB194:AB206)+SUM(AB210:AB229)+SUM(AB233:AB236)</f>
        <v/>
      </c>
      <c r="AC239" s="10">
        <f>SUM(AC181:AC190)+SUM(AC194:AC206)+SUM(AC210:AC229)+SUM(AC233:AC236)</f>
        <v/>
      </c>
      <c r="AD239" s="10">
        <f>SUM(AD181:AD190)+SUM(AD194:AD206)+SUM(AD210:AD229)+SUM(AD233:AD236)</f>
        <v/>
      </c>
      <c r="AE239" s="10">
        <f>SUM(AE181:AE190)+SUM(AE194:AE206)+SUM(AE210:AE229)+SUM(AE233:AE236)</f>
        <v/>
      </c>
      <c r="AF239" s="10">
        <f>SUM(AF181:AF190)+SUM(AF194:AF206)+SUM(AF210:AF229)+SUM(AF233:AF236)</f>
        <v/>
      </c>
    </row>
    <row r="241">
      <c r="A241" s="12" t="inlineStr">
        <is>
          <t>Total Operating Expenses</t>
        </is>
      </c>
      <c r="B241" s="11">
        <f>IF(5 = P241, T241 * -1, T241)</f>
        <v/>
      </c>
      <c r="C241" s="11">
        <f>IF(5 = P241, U241 * -1, U241)</f>
        <v/>
      </c>
      <c r="D241" s="11">
        <f>IF(5 = P241, V241 * -1, V241)</f>
        <v/>
      </c>
      <c r="E241" s="11">
        <f>IF(5 = P241, W241 * -1, W241)</f>
        <v/>
      </c>
      <c r="F241" s="11">
        <f>IF(5 = P241, X241 * -1, X241)</f>
        <v/>
      </c>
      <c r="G241" s="11">
        <f>IF(5 = P241, Y241 * -1, Y241)</f>
        <v/>
      </c>
      <c r="H241" s="11">
        <f>IF(5 = P241, Z241 * -1, Z241)</f>
        <v/>
      </c>
      <c r="I241" s="11">
        <f>IF(5 = P241, AA241 * -1, AA241)</f>
        <v/>
      </c>
      <c r="J241" s="11">
        <f>IF(5 = P241, AB241 * -1, AB241)</f>
        <v/>
      </c>
      <c r="K241" s="11">
        <f>IF(5 = P241, AC241 * -1, AC241)</f>
        <v/>
      </c>
      <c r="L241" s="11">
        <f>IF(5 = P241, AD241 * -1, AD241)</f>
        <v/>
      </c>
      <c r="M241" s="11">
        <f>IF(5 = P241, AE241 * -1, AE241)</f>
        <v/>
      </c>
      <c r="N241" s="11">
        <f>IF(5 = P241, AF241 * -1, AF241)</f>
        <v/>
      </c>
      <c r="P241" s="9" t="n">
        <v>5</v>
      </c>
      <c r="Q241" s="8">
        <f>Q236</f>
        <v/>
      </c>
      <c r="R241" s="8">
        <f>R236</f>
        <v/>
      </c>
      <c r="S241" s="9">
        <f>S236</f>
        <v/>
      </c>
      <c r="T241" s="10">
        <f>SUM(T64:T66)+SUM(T71:T81)+SUM(T85:T86)+SUM(T93:T101)+SUM(T105:T129)+SUM(T136:T144)+SUM(T148:T170)+SUM(T176:T176)+SUM(T181:T190)+SUM(T194:T206)+SUM(T210:T229)+SUM(T233:T236)</f>
        <v/>
      </c>
      <c r="U241" s="10">
        <f>SUM(U64:U66)+SUM(U71:U81)+SUM(U85:U86)+SUM(U93:U101)+SUM(U105:U129)+SUM(U136:U144)+SUM(U148:U170)+SUM(U176:U176)+SUM(U181:U190)+SUM(U194:U206)+SUM(U210:U229)+SUM(U233:U236)</f>
        <v/>
      </c>
      <c r="V241" s="10">
        <f>SUM(V64:V66)+SUM(V71:V81)+SUM(V85:V86)+SUM(V93:V101)+SUM(V105:V129)+SUM(V136:V144)+SUM(V148:V170)+SUM(V176:V176)+SUM(V181:V190)+SUM(V194:V206)+SUM(V210:V229)+SUM(V233:V236)</f>
        <v/>
      </c>
      <c r="W241" s="10">
        <f>SUM(W64:W66)+SUM(W71:W81)+SUM(W85:W86)+SUM(W93:W101)+SUM(W105:W129)+SUM(W136:W144)+SUM(W148:W170)+SUM(W176:W176)+SUM(W181:W190)+SUM(W194:W206)+SUM(W210:W229)+SUM(W233:W236)</f>
        <v/>
      </c>
      <c r="X241" s="10">
        <f>SUM(X64:X66)+SUM(X71:X81)+SUM(X85:X86)+SUM(X93:X101)+SUM(X105:X129)+SUM(X136:X144)+SUM(X148:X170)+SUM(X176:X176)+SUM(X181:X190)+SUM(X194:X206)+SUM(X210:X229)+SUM(X233:X236)</f>
        <v/>
      </c>
      <c r="Y241" s="10">
        <f>SUM(Y64:Y66)+SUM(Y71:Y81)+SUM(Y85:Y86)+SUM(Y93:Y101)+SUM(Y105:Y129)+SUM(Y136:Y144)+SUM(Y148:Y170)+SUM(Y176:Y176)+SUM(Y181:Y190)+SUM(Y194:Y206)+SUM(Y210:Y229)+SUM(Y233:Y236)</f>
        <v/>
      </c>
      <c r="Z241" s="10">
        <f>SUM(Z64:Z66)+SUM(Z71:Z81)+SUM(Z85:Z86)+SUM(Z93:Z101)+SUM(Z105:Z129)+SUM(Z136:Z144)+SUM(Z148:Z170)+SUM(Z176:Z176)+SUM(Z181:Z190)+SUM(Z194:Z206)+SUM(Z210:Z229)+SUM(Z233:Z236)</f>
        <v/>
      </c>
      <c r="AA241" s="10">
        <f>SUM(AA64:AA66)+SUM(AA71:AA81)+SUM(AA85:AA86)+SUM(AA93:AA101)+SUM(AA105:AA129)+SUM(AA136:AA144)+SUM(AA148:AA170)+SUM(AA176:AA176)+SUM(AA181:AA190)+SUM(AA194:AA206)+SUM(AA210:AA229)+SUM(AA233:AA236)</f>
        <v/>
      </c>
      <c r="AB241" s="10">
        <f>SUM(AB64:AB66)+SUM(AB71:AB81)+SUM(AB85:AB86)+SUM(AB93:AB101)+SUM(AB105:AB129)+SUM(AB136:AB144)+SUM(AB148:AB170)+SUM(AB176:AB176)+SUM(AB181:AB190)+SUM(AB194:AB206)+SUM(AB210:AB229)+SUM(AB233:AB236)</f>
        <v/>
      </c>
      <c r="AC241" s="10">
        <f>SUM(AC64:AC66)+SUM(AC71:AC81)+SUM(AC85:AC86)+SUM(AC93:AC101)+SUM(AC105:AC129)+SUM(AC136:AC144)+SUM(AC148:AC170)+SUM(AC176:AC176)+SUM(AC181:AC190)+SUM(AC194:AC206)+SUM(AC210:AC229)+SUM(AC233:AC236)</f>
        <v/>
      </c>
      <c r="AD241" s="10">
        <f>SUM(AD64:AD66)+SUM(AD71:AD81)+SUM(AD85:AD86)+SUM(AD93:AD101)+SUM(AD105:AD129)+SUM(AD136:AD144)+SUM(AD148:AD170)+SUM(AD176:AD176)+SUM(AD181:AD190)+SUM(AD194:AD206)+SUM(AD210:AD229)+SUM(AD233:AD236)</f>
        <v/>
      </c>
      <c r="AE241" s="10">
        <f>SUM(AE64:AE66)+SUM(AE71:AE81)+SUM(AE85:AE86)+SUM(AE93:AE101)+SUM(AE105:AE129)+SUM(AE136:AE144)+SUM(AE148:AE170)+SUM(AE176:AE176)+SUM(AE181:AE190)+SUM(AE194:AE206)+SUM(AE210:AE229)+SUM(AE233:AE236)</f>
        <v/>
      </c>
      <c r="AF241" s="10">
        <f>SUM(AF64:AF66)+SUM(AF71:AF81)+SUM(AF85:AF86)+SUM(AF93:AF101)+SUM(AF105:AF129)+SUM(AF136:AF144)+SUM(AF148:AF170)+SUM(AF176:AF176)+SUM(AF181:AF190)+SUM(AF194:AF206)+SUM(AF210:AF229)+SUM(AF233:AF236)</f>
        <v/>
      </c>
    </row>
    <row r="243">
      <c r="A243" s="12" t="inlineStr">
        <is>
          <t>NET OPERATING INCOME</t>
        </is>
      </c>
      <c r="B243" s="11">
        <f>IF(5 = P243, T243 * -1, T243)</f>
        <v/>
      </c>
      <c r="C243" s="11">
        <f>IF(5 = P243, U243 * -1, U243)</f>
        <v/>
      </c>
      <c r="D243" s="11">
        <f>IF(5 = P243, V243 * -1, V243)</f>
        <v/>
      </c>
      <c r="E243" s="11">
        <f>IF(5 = P243, W243 * -1, W243)</f>
        <v/>
      </c>
      <c r="F243" s="11">
        <f>IF(5 = P243, X243 * -1, X243)</f>
        <v/>
      </c>
      <c r="G243" s="11">
        <f>IF(5 = P243, Y243 * -1, Y243)</f>
        <v/>
      </c>
      <c r="H243" s="11">
        <f>IF(5 = P243, Z243 * -1, Z243)</f>
        <v/>
      </c>
      <c r="I243" s="11">
        <f>IF(5 = P243, AA243 * -1, AA243)</f>
        <v/>
      </c>
      <c r="J243" s="11">
        <f>IF(5 = P243, AB243 * -1, AB243)</f>
        <v/>
      </c>
      <c r="K243" s="11">
        <f>IF(5 = P243, AC243 * -1, AC243)</f>
        <v/>
      </c>
      <c r="L243" s="11">
        <f>IF(5 = P243, AD243 * -1, AD243)</f>
        <v/>
      </c>
      <c r="M243" s="11">
        <f>IF(5 = P243, AE243 * -1, AE243)</f>
        <v/>
      </c>
      <c r="N243" s="11">
        <f>IF(5 = P243, AF243 * -1, AF243)</f>
        <v/>
      </c>
      <c r="P243" s="9" t="n">
        <v>4</v>
      </c>
      <c r="Q243" s="8">
        <f>Q236</f>
        <v/>
      </c>
      <c r="R243" s="8">
        <f>R236</f>
        <v/>
      </c>
      <c r="S243" s="9">
        <f>S236</f>
        <v/>
      </c>
      <c r="T243" s="10">
        <f>SUM(T9:T11)+SUM(T14:T26)+SUM(T31:T57)+SUM(T64:T66)+SUM(T71:T81)+SUM(T85:T86)+SUM(T93:T101)+SUM(T105:T129)+SUM(T136:T144)+SUM(T148:T170)+SUM(T176:T176)+SUM(T181:T190)+SUM(T194:T206)+SUM(T210:T229)+SUM(T233:T236)</f>
        <v/>
      </c>
      <c r="U243" s="10">
        <f>SUM(U9:U11)+SUM(U14:U26)+SUM(U31:U57)+SUM(U64:U66)+SUM(U71:U81)+SUM(U85:U86)+SUM(U93:U101)+SUM(U105:U129)+SUM(U136:U144)+SUM(U148:U170)+SUM(U176:U176)+SUM(U181:U190)+SUM(U194:U206)+SUM(U210:U229)+SUM(U233:U236)</f>
        <v/>
      </c>
      <c r="V243" s="10">
        <f>SUM(V9:V11)+SUM(V14:V26)+SUM(V31:V57)+SUM(V64:V66)+SUM(V71:V81)+SUM(V85:V86)+SUM(V93:V101)+SUM(V105:V129)+SUM(V136:V144)+SUM(V148:V170)+SUM(V176:V176)+SUM(V181:V190)+SUM(V194:V206)+SUM(V210:V229)+SUM(V233:V236)</f>
        <v/>
      </c>
      <c r="W243" s="10">
        <f>SUM(W9:W11)+SUM(W14:W26)+SUM(W31:W57)+SUM(W64:W66)+SUM(W71:W81)+SUM(W85:W86)+SUM(W93:W101)+SUM(W105:W129)+SUM(W136:W144)+SUM(W148:W170)+SUM(W176:W176)+SUM(W181:W190)+SUM(W194:W206)+SUM(W210:W229)+SUM(W233:W236)</f>
        <v/>
      </c>
      <c r="X243" s="10">
        <f>SUM(X9:X11)+SUM(X14:X26)+SUM(X31:X57)+SUM(X64:X66)+SUM(X71:X81)+SUM(X85:X86)+SUM(X93:X101)+SUM(X105:X129)+SUM(X136:X144)+SUM(X148:X170)+SUM(X176:X176)+SUM(X181:X190)+SUM(X194:X206)+SUM(X210:X229)+SUM(X233:X236)</f>
        <v/>
      </c>
      <c r="Y243" s="10">
        <f>SUM(Y9:Y11)+SUM(Y14:Y26)+SUM(Y31:Y57)+SUM(Y64:Y66)+SUM(Y71:Y81)+SUM(Y85:Y86)+SUM(Y93:Y101)+SUM(Y105:Y129)+SUM(Y136:Y144)+SUM(Y148:Y170)+SUM(Y176:Y176)+SUM(Y181:Y190)+SUM(Y194:Y206)+SUM(Y210:Y229)+SUM(Y233:Y236)</f>
        <v/>
      </c>
      <c r="Z243" s="10">
        <f>SUM(Z9:Z11)+SUM(Z14:Z26)+SUM(Z31:Z57)+SUM(Z64:Z66)+SUM(Z71:Z81)+SUM(Z85:Z86)+SUM(Z93:Z101)+SUM(Z105:Z129)+SUM(Z136:Z144)+SUM(Z148:Z170)+SUM(Z176:Z176)+SUM(Z181:Z190)+SUM(Z194:Z206)+SUM(Z210:Z229)+SUM(Z233:Z236)</f>
        <v/>
      </c>
      <c r="AA243" s="10">
        <f>SUM(AA9:AA11)+SUM(AA14:AA26)+SUM(AA31:AA57)+SUM(AA64:AA66)+SUM(AA71:AA81)+SUM(AA85:AA86)+SUM(AA93:AA101)+SUM(AA105:AA129)+SUM(AA136:AA144)+SUM(AA148:AA170)+SUM(AA176:AA176)+SUM(AA181:AA190)+SUM(AA194:AA206)+SUM(AA210:AA229)+SUM(AA233:AA236)</f>
        <v/>
      </c>
      <c r="AB243" s="10">
        <f>SUM(AB9:AB11)+SUM(AB14:AB26)+SUM(AB31:AB57)+SUM(AB64:AB66)+SUM(AB71:AB81)+SUM(AB85:AB86)+SUM(AB93:AB101)+SUM(AB105:AB129)+SUM(AB136:AB144)+SUM(AB148:AB170)+SUM(AB176:AB176)+SUM(AB181:AB190)+SUM(AB194:AB206)+SUM(AB210:AB229)+SUM(AB233:AB236)</f>
        <v/>
      </c>
      <c r="AC243" s="10">
        <f>SUM(AC9:AC11)+SUM(AC14:AC26)+SUM(AC31:AC57)+SUM(AC64:AC66)+SUM(AC71:AC81)+SUM(AC85:AC86)+SUM(AC93:AC101)+SUM(AC105:AC129)+SUM(AC136:AC144)+SUM(AC148:AC170)+SUM(AC176:AC176)+SUM(AC181:AC190)+SUM(AC194:AC206)+SUM(AC210:AC229)+SUM(AC233:AC236)</f>
        <v/>
      </c>
      <c r="AD243" s="10">
        <f>SUM(AD9:AD11)+SUM(AD14:AD26)+SUM(AD31:AD57)+SUM(AD64:AD66)+SUM(AD71:AD81)+SUM(AD85:AD86)+SUM(AD93:AD101)+SUM(AD105:AD129)+SUM(AD136:AD144)+SUM(AD148:AD170)+SUM(AD176:AD176)+SUM(AD181:AD190)+SUM(AD194:AD206)+SUM(AD210:AD229)+SUM(AD233:AD236)</f>
        <v/>
      </c>
      <c r="AE243" s="10">
        <f>SUM(AE9:AE11)+SUM(AE14:AE26)+SUM(AE31:AE57)+SUM(AE64:AE66)+SUM(AE71:AE81)+SUM(AE85:AE86)+SUM(AE93:AE101)+SUM(AE105:AE129)+SUM(AE136:AE144)+SUM(AE148:AE170)+SUM(AE176:AE176)+SUM(AE181:AE190)+SUM(AE194:AE206)+SUM(AE210:AE229)+SUM(AE233:AE236)</f>
        <v/>
      </c>
      <c r="AF243" s="10">
        <f>SUM(AF9:AF11)+SUM(AF14:AF26)+SUM(AF31:AF57)+SUM(AF64:AF66)+SUM(AF71:AF81)+SUM(AF85:AF86)+SUM(AF93:AF101)+SUM(AF105:AF129)+SUM(AF136:AF144)+SUM(AF148:AF170)+SUM(AF176:AF176)+SUM(AF181:AF190)+SUM(AF194:AF206)+SUM(AF210:AF229)+SUM(AF233:AF236)</f>
        <v/>
      </c>
    </row>
  </sheetData>
  <pageMargins left="0.5" right="0.5" top="0.5" bottom="0.5" header="0.25" footer="0.25"/>
  <pageSetup orientation="landscape"/>
  <headerFooter>
    <oddHeader>&amp;L Income Statement</oddHeader>
    <oddFooter>&amp;L Page &amp;P of &amp;N &amp;R &amp;I Income Statement 2.8 generated01/04/2022 at 10:42am EST&amp;I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Susyn Veldheer</dc:creator>
  <dcterms:created xsi:type="dcterms:W3CDTF">2022-01-04T15:45:30Z</dcterms:created>
  <dcterms:modified xsi:type="dcterms:W3CDTF">2025-03-07T13:37:59Z</dcterms:modified>
  <cp:lastModifiedBy>Susyn Veldheer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0x010100D773717D7821A043A392B172EFA3B6DF</vt:lpwstr>
  </property>
</Properties>
</file>