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;[Red]\-#,##0.00"/>
  </numFmts>
  <fonts count="5">
    <font>
      <name val="Arial"/>
      <family val="1"/>
      <sz val="11"/>
    </font>
    <font>
      <name val="Arial"/>
      <family val="2"/>
      <b val="1"/>
      <color rgb="FF303030"/>
      <sz val="11"/>
    </font>
    <font>
      <name val="Arial"/>
      <family val="2"/>
      <sz val="11"/>
    </font>
    <font>
      <name val="Arial"/>
      <family val="2"/>
      <color rgb="FF303030"/>
      <sz val="11"/>
    </font>
    <font>
      <name val="Arial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ECF3F9"/>
      </patternFill>
    </fill>
  </fills>
  <borders count="14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0">
      <alignment horizontal="left"/>
    </xf>
    <xf numFmtId="0" fontId="1" fillId="0" borderId="0" pivotButton="0" quotePrefix="0" xfId="0"/>
    <xf numFmtId="164" fontId="1" fillId="0" borderId="0" applyAlignment="1" pivotButton="0" quotePrefix="0" xfId="0">
      <alignment horizontal="right"/>
    </xf>
    <xf numFmtId="0" fontId="3" fillId="0" borderId="0" pivotButton="0" quotePrefix="0" xfId="0"/>
    <xf numFmtId="164" fontId="3" fillId="0" borderId="0" applyAlignment="1" pivotButton="0" quotePrefix="0" xfId="0">
      <alignment horizontal="right"/>
    </xf>
    <xf numFmtId="164" fontId="1" fillId="0" borderId="9" applyAlignment="1" pivotButton="0" quotePrefix="0" xfId="0">
      <alignment horizontal="right"/>
    </xf>
    <xf numFmtId="164" fontId="1" fillId="0" borderId="2" applyAlignment="1" pivotButton="0" quotePrefix="0" xfId="0">
      <alignment horizontal="right"/>
    </xf>
    <xf numFmtId="164" fontId="1" fillId="0" borderId="3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164" fontId="1" fillId="0" borderId="6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164" fontId="1" fillId="0" borderId="8" applyAlignment="1" pivotButton="0" quotePrefix="0" xfId="0">
      <alignment horizontal="right"/>
    </xf>
    <xf numFmtId="164" fontId="1" fillId="0" borderId="10" applyAlignment="1" pivotButton="0" quotePrefix="0" xfId="0">
      <alignment horizontal="right"/>
    </xf>
    <xf numFmtId="164" fontId="3" fillId="0" borderId="11" applyAlignment="1" pivotButton="0" quotePrefix="0" xfId="0">
      <alignment horizontal="right"/>
    </xf>
    <xf numFmtId="164" fontId="1" fillId="0" borderId="12" applyAlignment="1" pivotButton="0" quotePrefix="0" xfId="0">
      <alignment horizontal="right"/>
    </xf>
    <xf numFmtId="164" fontId="3" fillId="0" borderId="13" applyAlignment="1" pivotButton="0" quotePrefix="0" xfId="0">
      <alignment horizontal="right"/>
    </xf>
    <xf numFmtId="0" fontId="3" fillId="4" borderId="0" applyAlignment="1" pivotButton="0" quotePrefix="0" xfId="0">
      <alignment horizontal="left" vertical="top" wrapText="1"/>
    </xf>
    <xf numFmtId="0" fontId="3" fillId="5" borderId="0" applyAlignment="1" pivotButton="0" quotePrefix="0" xfId="0">
      <alignment horizontal="left" vertical="top" wrapText="1"/>
    </xf>
    <xf numFmtId="0" fontId="1" fillId="3" borderId="0" pivotButton="0" quotePrefix="0" xfId="0"/>
    <xf numFmtId="164" fontId="1" fillId="0" borderId="0" applyAlignment="1" pivotButton="0" quotePrefix="0" xfId="0">
      <alignment horizontal="right"/>
    </xf>
    <xf numFmtId="164" fontId="3" fillId="0" borderId="0" applyAlignment="1" pivotButton="0" quotePrefix="0" xfId="0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hoenix/Dept/MultiFamily/HSK%20Group/Transactions/Apartment%20Listings/Stratford,%20The/Underwriting/The%20Stratford%20OM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icing"/>
      <sheetName val="Property Highlights"/>
      <sheetName val="Unit Mix"/>
      <sheetName val="10.5.21"/>
      <sheetName val="9.13.21"/>
      <sheetName val="F6"/>
      <sheetName val="Sales History"/>
      <sheetName val="Rent Comp Overview"/>
      <sheetName val="Rent Comp Overview_new"/>
      <sheetName val="Apartment Comparision Overview"/>
      <sheetName val="Apartment Comparison"/>
      <sheetName val="Rent Comp Detail"/>
      <sheetName val="Rent Comp Dot Graph"/>
      <sheetName val="Sale Comp Overview_New"/>
      <sheetName val="Sale Comp Overview"/>
      <sheetName val="Financial Rents"/>
      <sheetName val="Actual Financials"/>
      <sheetName val="T-12 Operations"/>
      <sheetName val="Trailing Operations"/>
      <sheetName val="T-6 T-12 Operations"/>
      <sheetName val="T-3 T-12 Operations"/>
      <sheetName val="T-1 T-12 Operations"/>
      <sheetName val="Trailing Expenses"/>
      <sheetName val="Lease Roll-Over"/>
      <sheetName val="Pro Forma Operations"/>
      <sheetName val="Pro Forma + Value Add"/>
      <sheetName val="NOI Scenario"/>
      <sheetName val="Financing 1"/>
      <sheetName val="Financing 2"/>
      <sheetName val="DCF Assumptions"/>
      <sheetName val="Year 1 Cash on Cash"/>
      <sheetName val="Cash on Cash Current"/>
      <sheetName val="Cash on Cash Pro Forma"/>
      <sheetName val="10 Yr DCF (From Pro Forma)"/>
      <sheetName val="GOI Chart"/>
      <sheetName val="Financing 1 (LA)"/>
      <sheetName val="Financing 2 (LA)"/>
      <sheetName val="DCF Assumptions (LA)"/>
      <sheetName val="Year 1 Cash on Cash (LA)"/>
      <sheetName val="Additional Rent Visuals"/>
      <sheetName val="Catego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INCOME</v>
          </cell>
        </row>
        <row r="4">
          <cell r="B4" t="str">
            <v xml:space="preserve">                Loss / Gain To Lease</v>
          </cell>
        </row>
        <row r="5">
          <cell r="B5" t="str">
            <v xml:space="preserve">            Less: Employee Unit</v>
          </cell>
        </row>
        <row r="6">
          <cell r="B6" t="str">
            <v xml:space="preserve">            Less: Model Unit</v>
          </cell>
        </row>
        <row r="7">
          <cell r="B7" t="str">
            <v xml:space="preserve">            Less: Concessions</v>
          </cell>
        </row>
        <row r="8">
          <cell r="B8" t="str">
            <v xml:space="preserve">        Total RENT REVENUE</v>
          </cell>
        </row>
        <row r="9">
          <cell r="B9" t="str">
            <v xml:space="preserve">            Short Term Lease Premium</v>
          </cell>
        </row>
        <row r="10">
          <cell r="B10" t="str">
            <v xml:space="preserve">            Month To Month</v>
          </cell>
        </row>
        <row r="11">
          <cell r="B11" t="str">
            <v xml:space="preserve">            Cable/TV Income</v>
          </cell>
        </row>
        <row r="12">
          <cell r="B12" t="str">
            <v xml:space="preserve">        Tax Passthru</v>
          </cell>
        </row>
        <row r="13">
          <cell r="B13" t="str">
            <v xml:space="preserve">            Misc/Other Income</v>
          </cell>
        </row>
        <row r="14">
          <cell r="B14" t="str">
            <v xml:space="preserve">            Washer, Dryer, Appliance Charge</v>
          </cell>
        </row>
        <row r="15">
          <cell r="B15" t="str">
            <v xml:space="preserve">            Utility Recapture</v>
          </cell>
        </row>
        <row r="16">
          <cell r="B16" t="str">
            <v xml:space="preserve">        Total OTHER INCOME</v>
          </cell>
        </row>
        <row r="17">
          <cell r="B17" t="str">
            <v>less 9-15</v>
          </cell>
        </row>
        <row r="19">
          <cell r="B19" t="str">
            <v>removed income</v>
          </cell>
        </row>
        <row r="24">
          <cell r="B24" t="str">
            <v xml:space="preserve">            Total MAINTENANCE EXPENSES</v>
          </cell>
        </row>
        <row r="25">
          <cell r="B25" t="str">
            <v xml:space="preserve">            Total REDECORATING EXPENSE</v>
          </cell>
        </row>
        <row r="26">
          <cell r="B26" t="str">
            <v xml:space="preserve">            Total CONTRACTING EXPENSE</v>
          </cell>
        </row>
        <row r="27">
          <cell r="B27" t="str">
            <v xml:space="preserve">            Total MANAGEMENT EXPENSE</v>
          </cell>
        </row>
        <row r="28">
          <cell r="B28" t="str">
            <v xml:space="preserve">            Total ON-SITE PAYROLL</v>
          </cell>
        </row>
        <row r="29">
          <cell r="B29" t="str">
            <v xml:space="preserve">                Electricity Expense</v>
          </cell>
        </row>
        <row r="30">
          <cell r="B30" t="str">
            <v xml:space="preserve">                Water &amp; Sewer Expense</v>
          </cell>
        </row>
        <row r="31">
          <cell r="B31" t="str">
            <v xml:space="preserve">                Trash Removal</v>
          </cell>
        </row>
        <row r="32">
          <cell r="B32" t="str">
            <v xml:space="preserve">                Gas</v>
          </cell>
        </row>
        <row r="33">
          <cell r="B33" t="str">
            <v xml:space="preserve">                Utility bond</v>
          </cell>
        </row>
        <row r="34">
          <cell r="B34" t="str">
            <v xml:space="preserve">            Total ADVERTISING &amp; PROMOTION</v>
          </cell>
        </row>
        <row r="35">
          <cell r="B35" t="str">
            <v xml:space="preserve">                Property Insurance</v>
          </cell>
        </row>
        <row r="36">
          <cell r="B36" t="str">
            <v xml:space="preserve">                Sales Tax Payments</v>
          </cell>
        </row>
        <row r="37">
          <cell r="B37" t="str">
            <v xml:space="preserve">                Property Tax</v>
          </cell>
        </row>
        <row r="38">
          <cell r="B38" t="str">
            <v xml:space="preserve">            Total GENERAL &amp; ADMINISTRATIVE</v>
          </cell>
        </row>
        <row r="39">
          <cell r="B39" t="str">
            <v>less 35-37</v>
          </cell>
        </row>
        <row r="41">
          <cell r="B41" t="str">
            <v>removed exp</v>
          </cell>
        </row>
        <row r="43">
          <cell r="B43" t="str">
            <v>annualized March 2021</v>
          </cell>
        </row>
        <row r="115">
          <cell r="B115" t="str">
            <v> </v>
          </cell>
        </row>
        <row r="116">
          <cell r="B116" t="str">
            <v> </v>
          </cell>
        </row>
        <row r="117">
          <cell r="B117" t="str">
            <v> </v>
          </cell>
        </row>
        <row r="118">
          <cell r="B118" t="str">
            <v> </v>
          </cell>
        </row>
        <row r="119">
          <cell r="B119" t="str">
            <v> </v>
          </cell>
        </row>
        <row r="120">
          <cell r="B120" t="str">
            <v> 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21"/>
  <sheetViews>
    <sheetView showOutlineSymbols="0" showWhiteSpace="0" workbookViewId="0">
      <selection activeCell="L223" sqref="L223"/>
    </sheetView>
  </sheetViews>
  <sheetFormatPr baseColWidth="8" defaultRowHeight="14.25"/>
  <cols>
    <col width="42.375" bestFit="1" customWidth="1" style="1" min="1" max="1"/>
    <col width="10.5" bestFit="1" customWidth="1" style="1" min="2" max="5"/>
    <col width="13.125" bestFit="1" customWidth="1" style="1" min="6" max="6"/>
    <col width="9.875" bestFit="1" customWidth="1" style="1" min="7" max="7"/>
    <col width="10.5" bestFit="1" customWidth="1" style="1" min="8" max="13"/>
    <col width="13.125" bestFit="1" customWidth="1" style="1" min="14" max="14"/>
    <col width="9" customWidth="1" style="1" min="15" max="16384"/>
  </cols>
  <sheetData>
    <row r="1" ht="15" customHeight="1">
      <c r="A1" s="21" t="inlineStr">
        <is>
          <t>Income Statement - 12 Month</t>
        </is>
      </c>
    </row>
    <row r="2">
      <c r="A2" s="20" t="inlineStr">
        <is>
          <t>Exported On: 10/12/2021 12:09 PM</t>
        </is>
      </c>
    </row>
    <row r="3">
      <c r="A3" s="20" t="n"/>
    </row>
    <row r="4">
      <c r="A4" s="19" t="inlineStr">
        <is>
          <t>D.B. Chamberlin &amp; Associates, L.L.C.</t>
        </is>
      </c>
    </row>
    <row r="5">
      <c r="A5" s="19" t="inlineStr">
        <is>
          <t>Properties: The Stratford 7th St - 17625 N 7th St Phoenix, AZ 85022</t>
        </is>
      </c>
    </row>
    <row r="6">
      <c r="A6" s="19" t="inlineStr">
        <is>
          <t>Period Range: Mar 2021 to Sep 2021</t>
        </is>
      </c>
    </row>
    <row r="7">
      <c r="A7" s="19" t="inlineStr">
        <is>
          <t>Accounting Basis: Cash</t>
        </is>
      </c>
    </row>
    <row r="8">
      <c r="A8" s="19" t="inlineStr">
        <is>
          <t>Level of Detail: Detail View</t>
        </is>
      </c>
    </row>
    <row r="9">
      <c r="A9" s="19" t="inlineStr">
        <is>
          <t>Include Zero Balance GL Accounts: No</t>
        </is>
      </c>
    </row>
    <row r="10">
      <c r="A10" s="20" t="n"/>
    </row>
    <row r="11" ht="15" customHeight="1">
      <c r="A11" s="2" t="inlineStr">
        <is>
          <t>Account Name</t>
        </is>
      </c>
      <c r="B11" s="2" t="inlineStr">
        <is>
          <t>Oct 2020</t>
        </is>
      </c>
      <c r="C11" s="2" t="inlineStr">
        <is>
          <t>Nov 2020</t>
        </is>
      </c>
      <c r="D11" s="2" t="inlineStr">
        <is>
          <t>Dec 2020</t>
        </is>
      </c>
      <c r="E11" s="2" t="inlineStr">
        <is>
          <t>Jan 2021</t>
        </is>
      </c>
      <c r="F11" s="2" t="inlineStr">
        <is>
          <t>Feb 2021</t>
        </is>
      </c>
      <c r="G11" s="2" t="inlineStr">
        <is>
          <t>Mar 2021</t>
        </is>
      </c>
      <c r="H11" s="2" t="inlineStr">
        <is>
          <t>Apr 2021</t>
        </is>
      </c>
      <c r="I11" s="2" t="inlineStr">
        <is>
          <t>May 2021</t>
        </is>
      </c>
      <c r="J11" s="2" t="inlineStr">
        <is>
          <t>Jun 2021</t>
        </is>
      </c>
      <c r="K11" s="2" t="inlineStr">
        <is>
          <t>Jul 2021</t>
        </is>
      </c>
      <c r="L11" s="2" t="inlineStr">
        <is>
          <t>Aug 2021</t>
        </is>
      </c>
      <c r="M11" s="2" t="inlineStr">
        <is>
          <t>Sep 2021</t>
        </is>
      </c>
      <c r="N11" s="2" t="inlineStr">
        <is>
          <t>Total</t>
        </is>
      </c>
    </row>
    <row r="12" ht="15" customHeight="1">
      <c r="A12" s="3" t="inlineStr">
        <is>
          <t>Operating Income &amp; Expense</t>
        </is>
      </c>
      <c r="B12" s="3" t="n"/>
      <c r="C12" s="3" t="n"/>
      <c r="D12" s="3" t="n"/>
      <c r="E12" s="3" t="n"/>
      <c r="F12" s="3" t="n"/>
      <c r="G12" s="22" t="n"/>
      <c r="H12" s="22" t="n"/>
      <c r="I12" s="22" t="n"/>
      <c r="J12" s="22" t="n"/>
      <c r="K12" s="22" t="n"/>
      <c r="L12" s="22" t="n"/>
      <c r="M12" s="22" t="n"/>
      <c r="N12" s="22" t="n"/>
    </row>
    <row r="13" ht="15" customHeight="1">
      <c r="A13" s="3" t="inlineStr">
        <is>
          <t xml:space="preserve">    Income</t>
        </is>
      </c>
      <c r="B13" s="3" t="n"/>
      <c r="C13" s="3" t="n"/>
      <c r="D13" s="3" t="n"/>
      <c r="E13" s="3" t="n"/>
      <c r="F13" s="3" t="n"/>
      <c r="G13" s="22" t="n"/>
      <c r="H13" s="22" t="n"/>
      <c r="I13" s="22" t="n"/>
      <c r="J13" s="22" t="n"/>
      <c r="K13" s="22" t="n"/>
      <c r="L13" s="22" t="n"/>
      <c r="M13" s="22" t="n"/>
      <c r="N13" s="22" t="n"/>
    </row>
    <row r="14" ht="15" customHeight="1">
      <c r="A14" s="3" t="inlineStr">
        <is>
          <t xml:space="preserve">        RENT REVENUE</t>
        </is>
      </c>
      <c r="B14" s="3" t="n"/>
      <c r="C14" s="3" t="n"/>
      <c r="D14" s="3" t="n"/>
      <c r="E14" s="3" t="n"/>
      <c r="F14" s="3" t="n"/>
      <c r="G14" s="22" t="n"/>
      <c r="H14" s="22" t="n"/>
      <c r="I14" s="22" t="n"/>
      <c r="J14" s="22" t="n"/>
      <c r="K14" s="22" t="n"/>
      <c r="L14" s="22" t="n"/>
      <c r="M14" s="22" t="n"/>
      <c r="N14" s="22" t="n"/>
    </row>
    <row r="15" ht="15" customHeight="1">
      <c r="A15" s="3" t="inlineStr">
        <is>
          <t xml:space="preserve">            GROSS POTENTIAL</t>
        </is>
      </c>
      <c r="B15" s="3" t="n"/>
      <c r="C15" s="3" t="n"/>
      <c r="D15" s="3" t="n"/>
      <c r="E15" s="3" t="n"/>
      <c r="F15" s="3" t="n"/>
      <c r="G15" s="22" t="n"/>
      <c r="H15" s="22" t="n"/>
      <c r="I15" s="22" t="n"/>
      <c r="J15" s="22" t="n"/>
      <c r="K15" s="22" t="n"/>
      <c r="L15" s="22" t="n"/>
      <c r="M15" s="22" t="n"/>
      <c r="N15" s="22" t="n"/>
    </row>
    <row r="16">
      <c r="A16" s="5" t="inlineStr">
        <is>
          <t xml:space="preserve">                Market Rent</t>
        </is>
      </c>
      <c r="B16" s="23" t="n">
        <v>344614.99</v>
      </c>
      <c r="C16" s="23" t="n">
        <v>348051.79</v>
      </c>
      <c r="D16" s="23" t="n">
        <v>361799</v>
      </c>
      <c r="E16" s="23" t="n">
        <v>363070.1</v>
      </c>
      <c r="F16" s="23" t="n">
        <v>363671</v>
      </c>
      <c r="G16" s="23" t="n">
        <v>390025</v>
      </c>
      <c r="H16" s="23" t="n">
        <v>390350</v>
      </c>
      <c r="I16" s="23" t="n">
        <v>412525</v>
      </c>
      <c r="J16" s="23" t="n">
        <v>413150</v>
      </c>
      <c r="K16" s="23" t="n">
        <v>432749.98</v>
      </c>
      <c r="L16" s="23" t="n">
        <v>432750</v>
      </c>
      <c r="M16" s="23" t="n">
        <v>432650</v>
      </c>
      <c r="N16" s="23">
        <f>SUM(B16:M16)</f>
        <v/>
      </c>
    </row>
    <row r="17">
      <c r="A17" s="5" t="inlineStr">
        <is>
          <t xml:space="preserve">                Loss / Gain To Lease</t>
        </is>
      </c>
      <c r="B17" s="23" t="n">
        <v>-21947.84</v>
      </c>
      <c r="C17" s="23" t="n">
        <v>-23157.13</v>
      </c>
      <c r="D17" s="23" t="n">
        <v>-35987.3</v>
      </c>
      <c r="E17" s="23" t="n">
        <v>-33328.22</v>
      </c>
      <c r="F17" s="23" t="n">
        <v>-29403.71</v>
      </c>
      <c r="G17" s="23" t="n">
        <v>-55307.79</v>
      </c>
      <c r="H17" s="23" t="n">
        <v>-49059.57</v>
      </c>
      <c r="I17" s="23" t="n">
        <v>-66027.60000000001</v>
      </c>
      <c r="J17" s="23" t="n">
        <v>-61787.45</v>
      </c>
      <c r="K17" s="23" t="n">
        <v>-74059.44</v>
      </c>
      <c r="L17" s="23" t="n">
        <v>-62631.83</v>
      </c>
      <c r="M17" s="23" t="n">
        <v>-57107.68</v>
      </c>
      <c r="N17" s="16">
        <f>SUM(B17:M17)</f>
        <v/>
      </c>
    </row>
    <row r="18" ht="15" customHeight="1">
      <c r="A18" s="3" t="inlineStr">
        <is>
          <t xml:space="preserve">            Total GROSS POTENTIAL</t>
        </is>
      </c>
      <c r="B18" s="7" t="n">
        <v>322667.15</v>
      </c>
      <c r="C18" s="7" t="n">
        <v>324894.66</v>
      </c>
      <c r="D18" s="7" t="n">
        <v>325811.7</v>
      </c>
      <c r="E18" s="7" t="n">
        <v>329741.88</v>
      </c>
      <c r="F18" s="7" t="n">
        <v>334267.29</v>
      </c>
      <c r="G18" s="8" t="n">
        <v>334717.21</v>
      </c>
      <c r="H18" s="9" t="n">
        <v>341290.43</v>
      </c>
      <c r="I18" s="10" t="n">
        <v>346497.4</v>
      </c>
      <c r="J18" s="11" t="n">
        <v>351362.55</v>
      </c>
      <c r="K18" s="12" t="n">
        <v>358690.54</v>
      </c>
      <c r="L18" s="13" t="n">
        <v>370118.17</v>
      </c>
      <c r="M18" s="14" t="n">
        <v>375542.32</v>
      </c>
      <c r="N18" s="22">
        <f>SUM(B18:M18)</f>
        <v/>
      </c>
    </row>
    <row r="19">
      <c r="A19" s="5" t="inlineStr">
        <is>
          <t xml:space="preserve">            Less: Vacancy Loss</t>
        </is>
      </c>
      <c r="B19" s="23" t="n">
        <v>-20534.17</v>
      </c>
      <c r="C19" s="23" t="n">
        <v>-17587.65</v>
      </c>
      <c r="D19" s="23" t="n">
        <v>-13239.53</v>
      </c>
      <c r="E19" s="23" t="n">
        <v>-15959.81</v>
      </c>
      <c r="F19" s="23" t="n">
        <v>-19391.64</v>
      </c>
      <c r="G19" s="23" t="n">
        <v>-19536.28</v>
      </c>
      <c r="H19" s="23" t="n">
        <v>-10314.99</v>
      </c>
      <c r="I19" s="23" t="n">
        <v>-17537.11</v>
      </c>
      <c r="J19" s="23" t="n">
        <v>-13170.84</v>
      </c>
      <c r="K19" s="23" t="n">
        <v>-8511.290000000001</v>
      </c>
      <c r="L19" s="23" t="n">
        <v>-11081.46</v>
      </c>
      <c r="M19" s="23" t="n">
        <v>-13129.16</v>
      </c>
      <c r="N19" s="23">
        <f>SUM(B19:M19)</f>
        <v/>
      </c>
    </row>
    <row r="20">
      <c r="A20" s="5" t="inlineStr">
        <is>
          <t xml:space="preserve">            Less: Employee Unit</t>
        </is>
      </c>
      <c r="B20" s="23" t="n">
        <v>-1108.15</v>
      </c>
      <c r="C20" s="23" t="n">
        <v>-1277.5</v>
      </c>
      <c r="D20" s="23" t="n">
        <v>-1581.37</v>
      </c>
      <c r="E20" s="23" t="n">
        <v>-1591.5</v>
      </c>
      <c r="F20" s="23" t="n">
        <v>-1591.5</v>
      </c>
      <c r="G20" s="23" t="n">
        <v>-1591.5</v>
      </c>
      <c r="H20" s="23" t="n">
        <v>-1591.5</v>
      </c>
      <c r="I20" s="23" t="n">
        <v>-1591.5</v>
      </c>
      <c r="J20" s="23" t="n">
        <v>-1341.48</v>
      </c>
      <c r="K20" s="23" t="n">
        <v>-915</v>
      </c>
      <c r="L20" s="23" t="n">
        <v>-915</v>
      </c>
      <c r="M20" s="23" t="n">
        <v>-915</v>
      </c>
      <c r="N20" s="23">
        <f>SUM(B20:M20)</f>
        <v/>
      </c>
    </row>
    <row r="21">
      <c r="A21" s="5" t="inlineStr">
        <is>
          <t xml:space="preserve">            Less: Model Unit</t>
        </is>
      </c>
      <c r="B21" s="23" t="n">
        <v>-2015</v>
      </c>
      <c r="C21" s="23" t="n">
        <v>-2015</v>
      </c>
      <c r="D21" s="23" t="n">
        <v>-2015</v>
      </c>
      <c r="E21" s="23" t="n">
        <v>-2015</v>
      </c>
      <c r="F21" s="23" t="n">
        <v>-2015</v>
      </c>
      <c r="G21" s="23" t="n">
        <v>-2075</v>
      </c>
      <c r="H21" s="23" t="n">
        <v>-2250</v>
      </c>
      <c r="I21" s="23" t="n">
        <v>-2375</v>
      </c>
      <c r="J21" s="23" t="n">
        <v>-2375</v>
      </c>
      <c r="K21" s="23" t="n">
        <v>-2525</v>
      </c>
      <c r="L21" s="23" t="n">
        <v>-2525</v>
      </c>
      <c r="M21" s="23" t="n">
        <v>-2525</v>
      </c>
      <c r="N21" s="23">
        <f>SUM(B21:M21)</f>
        <v/>
      </c>
    </row>
    <row r="22">
      <c r="A22" s="5" t="inlineStr">
        <is>
          <t xml:space="preserve">            Less: Concessions</t>
        </is>
      </c>
      <c r="B22" s="23" t="n">
        <v>-200</v>
      </c>
      <c r="C22" s="23" t="n">
        <v>-400</v>
      </c>
      <c r="D22" s="23" t="n">
        <v>-400</v>
      </c>
      <c r="E22" s="23" t="n">
        <v>-600</v>
      </c>
      <c r="F22" s="23" t="n">
        <v>-299</v>
      </c>
      <c r="G22" s="23" t="n">
        <v>-200</v>
      </c>
      <c r="H22" s="23" t="n">
        <v>-500</v>
      </c>
      <c r="I22" s="23" t="n">
        <v>-200</v>
      </c>
      <c r="J22" s="23" t="n">
        <v>0</v>
      </c>
      <c r="K22" s="23" t="n">
        <v>0</v>
      </c>
      <c r="L22" s="23" t="n">
        <v>-1401.69</v>
      </c>
      <c r="M22" s="23" t="n">
        <v>0</v>
      </c>
      <c r="N22" s="23">
        <f>SUM(B22:M22)</f>
        <v/>
      </c>
    </row>
    <row r="23">
      <c r="A23" s="5" t="inlineStr">
        <is>
          <t xml:space="preserve">            Less: Delinquent Rent</t>
        </is>
      </c>
      <c r="B23" s="23" t="n">
        <v>-2689</v>
      </c>
      <c r="C23" s="23" t="n">
        <v>-1920.63</v>
      </c>
      <c r="D23" s="23" t="n">
        <v>-7774</v>
      </c>
      <c r="E23" s="23" t="n">
        <v>9272</v>
      </c>
      <c r="F23" s="23" t="n">
        <v>-3314</v>
      </c>
      <c r="G23" s="23" t="n">
        <v>559.58</v>
      </c>
      <c r="H23" s="23" t="n">
        <v>-5069.58</v>
      </c>
      <c r="I23" s="23" t="n">
        <v>1350</v>
      </c>
      <c r="J23" s="23" t="n">
        <v>7065</v>
      </c>
      <c r="K23" s="23" t="n">
        <v>-4400</v>
      </c>
      <c r="L23" s="23" t="n">
        <v>8725</v>
      </c>
      <c r="M23" s="23" t="n">
        <v>-4430</v>
      </c>
      <c r="N23" s="23">
        <f>SUM(B23:M23)</f>
        <v/>
      </c>
    </row>
    <row r="24">
      <c r="A24" s="5" t="inlineStr">
        <is>
          <t xml:space="preserve">            Less: Bad Debt</t>
        </is>
      </c>
      <c r="B24" s="23" t="n">
        <v>-1350</v>
      </c>
      <c r="C24" s="23" t="n">
        <v>-3215.87</v>
      </c>
      <c r="D24" s="23" t="n">
        <v>0</v>
      </c>
      <c r="E24" s="23" t="n">
        <v>-11008.9</v>
      </c>
      <c r="F24" s="23" t="n">
        <v>-2525</v>
      </c>
      <c r="G24" s="23" t="n">
        <v>0</v>
      </c>
      <c r="H24" s="23" t="n">
        <v>-2070</v>
      </c>
      <c r="I24" s="23" t="n">
        <v>-5115</v>
      </c>
      <c r="J24" s="23" t="n">
        <v>-24.8</v>
      </c>
      <c r="K24" s="23" t="n">
        <v>-1447.58</v>
      </c>
      <c r="L24" s="23" t="n">
        <v>-3946.86</v>
      </c>
      <c r="M24" s="23" t="n">
        <v>-39.17</v>
      </c>
      <c r="N24" s="16">
        <f>SUM(B24:M24)</f>
        <v/>
      </c>
    </row>
    <row r="25" ht="15" customHeight="1">
      <c r="A25" s="3" t="inlineStr">
        <is>
          <t xml:space="preserve">        Total RENT REVENUE</t>
        </is>
      </c>
      <c r="B25" s="7">
        <f>SUM(B18:B24)</f>
        <v/>
      </c>
      <c r="C25" s="7">
        <f>SUM(C18:C24)</f>
        <v/>
      </c>
      <c r="D25" s="7">
        <f>SUM(D18:D24)</f>
        <v/>
      </c>
      <c r="E25" s="7">
        <f>SUM(E18:E24)</f>
        <v/>
      </c>
      <c r="F25" s="7">
        <f>SUM(F18:F24)</f>
        <v/>
      </c>
      <c r="G25" s="7">
        <f>SUM(G18:G24)</f>
        <v/>
      </c>
      <c r="H25" s="7">
        <f>SUM(H18:H24)</f>
        <v/>
      </c>
      <c r="I25" s="7">
        <f>SUM(I18:I24)</f>
        <v/>
      </c>
      <c r="J25" s="7">
        <f>SUM(J18:J24)</f>
        <v/>
      </c>
      <c r="K25" s="7">
        <f>SUM(K18:K24)</f>
        <v/>
      </c>
      <c r="L25" s="7">
        <f>SUM(L18:L24)</f>
        <v/>
      </c>
      <c r="M25" s="7">
        <f>SUM(M18:M24)</f>
        <v/>
      </c>
      <c r="N25" s="22">
        <f>SUM(B25:M25)</f>
        <v/>
      </c>
    </row>
    <row r="26" ht="15" customHeight="1">
      <c r="A26" s="3" t="inlineStr">
        <is>
          <t xml:space="preserve">        OTHER INCOME</t>
        </is>
      </c>
      <c r="B26" s="3" t="n"/>
      <c r="C26" s="3" t="n"/>
      <c r="D26" s="3" t="n"/>
      <c r="E26" s="3" t="n"/>
      <c r="F26" s="3" t="n"/>
      <c r="G26" s="22" t="n"/>
      <c r="H26" s="22" t="n"/>
      <c r="I26" s="22" t="n"/>
      <c r="J26" s="22" t="n"/>
      <c r="K26" s="22" t="n"/>
      <c r="L26" s="22" t="n"/>
      <c r="M26" s="22" t="n"/>
      <c r="N26" s="22" t="n"/>
    </row>
    <row r="27">
      <c r="A27" s="5" t="inlineStr">
        <is>
          <t xml:space="preserve">            Admin Fee</t>
        </is>
      </c>
      <c r="B27" s="23" t="n">
        <v>2361.4</v>
      </c>
      <c r="C27" s="23" t="n">
        <v>1447.6</v>
      </c>
      <c r="D27" s="23" t="n">
        <v>886.9</v>
      </c>
      <c r="E27" s="23" t="n">
        <v>2161.75</v>
      </c>
      <c r="F27" s="23" t="n">
        <v>1157.6</v>
      </c>
      <c r="G27" s="23" t="n">
        <v>2746.9</v>
      </c>
      <c r="H27" s="23" t="n">
        <v>1562.88</v>
      </c>
      <c r="I27" s="23" t="n">
        <v>2410</v>
      </c>
      <c r="J27" s="23" t="n">
        <v>1690</v>
      </c>
      <c r="K27" s="23" t="n">
        <v>1960</v>
      </c>
      <c r="L27" s="23" t="n">
        <v>1820</v>
      </c>
      <c r="M27" s="23" t="n">
        <v>1120</v>
      </c>
      <c r="N27" s="23">
        <f>SUM(B27:M27)</f>
        <v/>
      </c>
    </row>
    <row r="28">
      <c r="A28" s="5" t="inlineStr">
        <is>
          <t xml:space="preserve">            Washer, Dryer, Appliance Charge</t>
        </is>
      </c>
      <c r="B28" s="23" t="n">
        <v>13149.97</v>
      </c>
      <c r="C28" s="23" t="n">
        <v>12974.85</v>
      </c>
      <c r="D28" s="23" t="n">
        <v>13541.78</v>
      </c>
      <c r="E28" s="23" t="n">
        <v>13645.27</v>
      </c>
      <c r="F28" s="23" t="n">
        <v>13860.17</v>
      </c>
      <c r="G28" s="23" t="n">
        <v>14109.96</v>
      </c>
      <c r="H28" s="23" t="n">
        <v>14069.84</v>
      </c>
      <c r="I28" s="23" t="n">
        <v>14115.57</v>
      </c>
      <c r="J28" s="23" t="n">
        <v>14694.5</v>
      </c>
      <c r="K28" s="23" t="n">
        <v>14485.8</v>
      </c>
      <c r="L28" s="23" t="n">
        <v>14759.98</v>
      </c>
      <c r="M28" s="23" t="n">
        <v>14203.73</v>
      </c>
      <c r="N28" s="23">
        <f>SUM(B28:M28)</f>
        <v/>
      </c>
    </row>
    <row r="29">
      <c r="A29" s="5" t="inlineStr">
        <is>
          <t xml:space="preserve">            Month To Month</t>
        </is>
      </c>
      <c r="B29" s="23" t="n">
        <v>739.13</v>
      </c>
      <c r="C29" s="23" t="n">
        <v>963.33</v>
      </c>
      <c r="D29" s="23" t="n">
        <v>812.91</v>
      </c>
      <c r="E29" s="23" t="n">
        <v>748.39</v>
      </c>
      <c r="F29" s="23" t="n">
        <v>1396.43</v>
      </c>
      <c r="G29" s="23" t="n">
        <v>1103.68</v>
      </c>
      <c r="H29" s="23" t="n">
        <v>1270</v>
      </c>
      <c r="I29" s="23" t="n">
        <v>822.58</v>
      </c>
      <c r="J29" s="23" t="n">
        <v>800</v>
      </c>
      <c r="K29" s="23" t="n">
        <v>1125.81</v>
      </c>
      <c r="L29" s="23" t="n">
        <v>1254.84</v>
      </c>
      <c r="M29" s="23" t="n">
        <v>1253.33</v>
      </c>
      <c r="N29" s="23">
        <f>SUM(B29:M29)</f>
        <v/>
      </c>
    </row>
    <row r="30">
      <c r="A30" s="5" t="inlineStr">
        <is>
          <t xml:space="preserve">            Short Term Lease Premium</t>
        </is>
      </c>
      <c r="B30" s="23" t="n">
        <v>449.87</v>
      </c>
      <c r="C30" s="23" t="n">
        <v>552.5</v>
      </c>
      <c r="D30" s="23" t="n">
        <v>600.8099999999999</v>
      </c>
      <c r="E30" s="23" t="n">
        <v>426.61</v>
      </c>
      <c r="F30" s="23" t="n">
        <v>475</v>
      </c>
      <c r="G30" s="23" t="n">
        <v>516.11</v>
      </c>
      <c r="H30" s="23" t="n">
        <v>475</v>
      </c>
      <c r="I30" s="23" t="n">
        <v>600</v>
      </c>
      <c r="J30" s="23" t="n">
        <v>500</v>
      </c>
      <c r="K30" s="23" t="n">
        <v>500</v>
      </c>
      <c r="L30" s="23" t="n">
        <v>601.61</v>
      </c>
      <c r="M30" s="23" t="n">
        <v>625</v>
      </c>
      <c r="N30" s="23">
        <f>SUM(B30:M30)</f>
        <v/>
      </c>
    </row>
    <row r="31">
      <c r="A31" s="5" t="inlineStr">
        <is>
          <t xml:space="preserve">            Pet Fees</t>
        </is>
      </c>
      <c r="B31" s="23" t="n">
        <v>0</v>
      </c>
      <c r="C31" s="23" t="n">
        <v>150</v>
      </c>
      <c r="D31" s="23" t="n">
        <v>0</v>
      </c>
      <c r="E31" s="23" t="n">
        <v>0</v>
      </c>
      <c r="F31" s="23" t="n">
        <v>0</v>
      </c>
      <c r="G31" s="23" t="n">
        <v>0</v>
      </c>
      <c r="H31" s="23" t="n">
        <v>0</v>
      </c>
      <c r="I31" s="23" t="n">
        <v>0</v>
      </c>
      <c r="J31" s="23" t="n">
        <v>0</v>
      </c>
      <c r="K31" s="23" t="n">
        <v>0</v>
      </c>
      <c r="L31" s="23" t="n">
        <v>0</v>
      </c>
      <c r="M31" s="23" t="n">
        <v>600</v>
      </c>
      <c r="N31" s="23">
        <f>SUM(B31:M31)</f>
        <v/>
      </c>
    </row>
    <row r="32">
      <c r="A32" s="5" t="inlineStr">
        <is>
          <t xml:space="preserve">            Pet Rent</t>
        </is>
      </c>
      <c r="B32" s="23" t="n">
        <v>1709.68</v>
      </c>
      <c r="C32" s="23" t="n">
        <v>1763.75</v>
      </c>
      <c r="D32" s="23" t="n">
        <v>1751.94</v>
      </c>
      <c r="E32" s="23" t="n">
        <v>1660.77</v>
      </c>
      <c r="F32" s="23" t="n">
        <v>1623.79</v>
      </c>
      <c r="G32" s="23" t="n">
        <v>1611.93</v>
      </c>
      <c r="H32" s="23" t="n">
        <v>1611.99</v>
      </c>
      <c r="I32" s="23" t="n">
        <v>1578.87</v>
      </c>
      <c r="J32" s="23" t="n">
        <v>1632.5</v>
      </c>
      <c r="K32" s="23" t="n">
        <v>1619.03</v>
      </c>
      <c r="L32" s="23" t="n">
        <v>1575.81</v>
      </c>
      <c r="M32" s="23" t="n">
        <v>1628.33</v>
      </c>
      <c r="N32" s="23">
        <f>SUM(B32:M32)</f>
        <v/>
      </c>
    </row>
    <row r="33">
      <c r="A33" s="5" t="inlineStr">
        <is>
          <t xml:space="preserve">            Application Fees</t>
        </is>
      </c>
      <c r="B33" s="23" t="n">
        <v>1016.33</v>
      </c>
      <c r="C33" s="23" t="n">
        <v>991.66</v>
      </c>
      <c r="D33" s="23" t="n">
        <v>565.41</v>
      </c>
      <c r="E33" s="23" t="n">
        <v>1647.88</v>
      </c>
      <c r="F33" s="23" t="n">
        <v>573.3200000000001</v>
      </c>
      <c r="G33" s="23" t="n">
        <v>2044.12</v>
      </c>
      <c r="H33" s="23" t="n">
        <v>1206.44</v>
      </c>
      <c r="I33" s="23" t="n">
        <v>1240.65</v>
      </c>
      <c r="J33" s="23" t="n">
        <v>1190.8</v>
      </c>
      <c r="K33" s="23" t="n">
        <v>1552.49</v>
      </c>
      <c r="L33" s="23" t="n">
        <v>1139.36</v>
      </c>
      <c r="M33" s="23" t="n">
        <v>705.2</v>
      </c>
      <c r="N33" s="23">
        <f>SUM(B33:M33)</f>
        <v/>
      </c>
    </row>
    <row r="34">
      <c r="A34" s="5" t="inlineStr">
        <is>
          <t xml:space="preserve">            Transfer Fees</t>
        </is>
      </c>
      <c r="B34" s="23" t="n">
        <v>0</v>
      </c>
      <c r="C34" s="23" t="n">
        <v>0</v>
      </c>
      <c r="D34" s="23" t="n">
        <v>300</v>
      </c>
      <c r="E34" s="23" t="n">
        <v>600</v>
      </c>
      <c r="F34" s="23" t="n">
        <v>1200</v>
      </c>
      <c r="G34" s="23" t="n">
        <v>300</v>
      </c>
      <c r="H34" s="23" t="n">
        <v>300</v>
      </c>
      <c r="I34" s="23" t="n">
        <v>300</v>
      </c>
      <c r="J34" s="23" t="n">
        <v>900</v>
      </c>
      <c r="K34" s="23" t="n">
        <v>0</v>
      </c>
      <c r="L34" s="23" t="n">
        <v>0</v>
      </c>
      <c r="M34" s="23" t="n">
        <v>0</v>
      </c>
      <c r="N34" s="23">
        <f>SUM(B34:M34)</f>
        <v/>
      </c>
    </row>
    <row r="35">
      <c r="A35" s="5" t="inlineStr">
        <is>
          <t xml:space="preserve">            Returned Check Fees</t>
        </is>
      </c>
      <c r="B35" s="23" t="n">
        <v>120</v>
      </c>
      <c r="C35" s="23" t="n">
        <v>80</v>
      </c>
      <c r="D35" s="23" t="n">
        <v>160</v>
      </c>
      <c r="E35" s="23" t="n">
        <v>80</v>
      </c>
      <c r="F35" s="23" t="n">
        <v>40</v>
      </c>
      <c r="G35" s="23" t="n">
        <v>120</v>
      </c>
      <c r="H35" s="23" t="n">
        <v>80</v>
      </c>
      <c r="I35" s="23" t="n">
        <v>240</v>
      </c>
      <c r="J35" s="23" t="n">
        <v>160</v>
      </c>
      <c r="K35" s="23" t="n">
        <v>40</v>
      </c>
      <c r="L35" s="23" t="n">
        <v>200</v>
      </c>
      <c r="M35" s="23" t="n">
        <v>200</v>
      </c>
      <c r="N35" s="23">
        <f>SUM(B35:M35)</f>
        <v/>
      </c>
    </row>
    <row r="36">
      <c r="A36" s="5" t="inlineStr">
        <is>
          <t xml:space="preserve">            Lease Break Fee</t>
        </is>
      </c>
      <c r="B36" s="23" t="n">
        <v>2000</v>
      </c>
      <c r="C36" s="23" t="n">
        <v>0</v>
      </c>
      <c r="D36" s="23" t="n">
        <v>1000</v>
      </c>
      <c r="E36" s="23" t="n">
        <v>0</v>
      </c>
      <c r="F36" s="23" t="n">
        <v>1000</v>
      </c>
      <c r="G36" s="23" t="n">
        <v>1705.52</v>
      </c>
      <c r="H36" s="23" t="n">
        <v>0</v>
      </c>
      <c r="I36" s="23" t="n">
        <v>0</v>
      </c>
      <c r="J36" s="23" t="n">
        <v>0</v>
      </c>
      <c r="K36" s="23" t="n">
        <v>2000</v>
      </c>
      <c r="L36" s="23" t="n">
        <v>1000</v>
      </c>
      <c r="M36" s="23" t="n">
        <v>1000</v>
      </c>
      <c r="N36" s="23">
        <f>SUM(B36:M36)</f>
        <v/>
      </c>
    </row>
    <row r="37">
      <c r="A37" s="5" t="inlineStr">
        <is>
          <t xml:space="preserve">            Late Fees</t>
        </is>
      </c>
      <c r="B37" s="23" t="n">
        <v>4662</v>
      </c>
      <c r="C37" s="23" t="n">
        <v>4796.05</v>
      </c>
      <c r="D37" s="23" t="n">
        <v>5971.11</v>
      </c>
      <c r="E37" s="23" t="n">
        <v>4646.79</v>
      </c>
      <c r="F37" s="23" t="n">
        <v>6224.47</v>
      </c>
      <c r="G37" s="23" t="n">
        <v>4560</v>
      </c>
      <c r="H37" s="23" t="n">
        <v>3855</v>
      </c>
      <c r="I37" s="23" t="n">
        <v>5628.66</v>
      </c>
      <c r="J37" s="23" t="n">
        <v>8208.57</v>
      </c>
      <c r="K37" s="23" t="n">
        <v>3991.34</v>
      </c>
      <c r="L37" s="23" t="n">
        <v>7815.81</v>
      </c>
      <c r="M37" s="23" t="n">
        <v>6345</v>
      </c>
      <c r="N37" s="23">
        <f>SUM(B37:M37)</f>
        <v/>
      </c>
    </row>
    <row r="38">
      <c r="A38" s="5" t="inlineStr">
        <is>
          <t xml:space="preserve">            Community Fees Collected</t>
        </is>
      </c>
      <c r="B38" s="23" t="n">
        <v>149.89</v>
      </c>
      <c r="C38" s="23" t="n">
        <v>88.15000000000001</v>
      </c>
      <c r="D38" s="23" t="n">
        <v>372.76</v>
      </c>
      <c r="E38" s="23" t="n">
        <v>296.98</v>
      </c>
      <c r="F38" s="23" t="n">
        <v>160.01</v>
      </c>
      <c r="G38" s="23" t="n">
        <v>289.41</v>
      </c>
      <c r="H38" s="23" t="n">
        <v>1136.03</v>
      </c>
      <c r="I38" s="23" t="n">
        <v>643.29</v>
      </c>
      <c r="J38" s="23" t="n">
        <v>142.14</v>
      </c>
      <c r="K38" s="23" t="n">
        <v>236.81</v>
      </c>
      <c r="L38" s="23" t="n">
        <v>264.55</v>
      </c>
      <c r="M38" s="23" t="n">
        <v>473.72</v>
      </c>
      <c r="N38" s="23">
        <f>SUM(B38:M38)</f>
        <v/>
      </c>
    </row>
    <row r="39">
      <c r="A39" s="5" t="inlineStr">
        <is>
          <t xml:space="preserve">            Non-Refundable Pet Fee</t>
        </is>
      </c>
      <c r="B39" s="23" t="n">
        <v>300</v>
      </c>
      <c r="C39" s="23" t="n">
        <v>150</v>
      </c>
      <c r="D39" s="23" t="n">
        <v>0</v>
      </c>
      <c r="E39" s="23" t="n">
        <v>300</v>
      </c>
      <c r="F39" s="23" t="n">
        <v>300</v>
      </c>
      <c r="G39" s="23" t="n">
        <v>750</v>
      </c>
      <c r="H39" s="23" t="n">
        <v>450</v>
      </c>
      <c r="I39" s="23" t="n">
        <v>450</v>
      </c>
      <c r="J39" s="23" t="n">
        <v>300</v>
      </c>
      <c r="K39" s="23" t="n">
        <v>300</v>
      </c>
      <c r="L39" s="23" t="n">
        <v>599.55</v>
      </c>
      <c r="M39" s="23" t="n">
        <v>150</v>
      </c>
      <c r="N39" s="23">
        <f>SUM(B39:M39)</f>
        <v/>
      </c>
    </row>
    <row r="40">
      <c r="A40" s="5" t="inlineStr">
        <is>
          <t xml:space="preserve">            Deposit Forfeit</t>
        </is>
      </c>
      <c r="B40" s="23" t="n">
        <v>48.9</v>
      </c>
      <c r="C40" s="23" t="n">
        <v>306.5</v>
      </c>
      <c r="D40" s="23" t="n">
        <v>0</v>
      </c>
      <c r="E40" s="23" t="n">
        <v>80.05</v>
      </c>
      <c r="F40" s="23" t="n">
        <v>0</v>
      </c>
      <c r="G40" s="23" t="n">
        <v>0</v>
      </c>
      <c r="H40" s="23" t="n">
        <v>0</v>
      </c>
      <c r="I40" s="23" t="n">
        <v>0</v>
      </c>
      <c r="J40" s="23" t="n">
        <v>523.95</v>
      </c>
      <c r="K40" s="23" t="n">
        <v>95.5</v>
      </c>
      <c r="L40" s="23" t="n">
        <v>291.2</v>
      </c>
      <c r="M40" s="23" t="n">
        <v>0.59</v>
      </c>
      <c r="N40" s="23">
        <f>SUM(B40:M40)</f>
        <v/>
      </c>
    </row>
    <row r="41">
      <c r="A41" s="5" t="inlineStr">
        <is>
          <t xml:space="preserve">            Non-refundable fees</t>
        </is>
      </c>
      <c r="B41" s="23" t="n">
        <v>0</v>
      </c>
      <c r="C41" s="23" t="n">
        <v>0</v>
      </c>
      <c r="D41" s="23" t="n">
        <v>0</v>
      </c>
      <c r="E41" s="23" t="n">
        <v>0</v>
      </c>
      <c r="F41" s="23" t="n">
        <v>0</v>
      </c>
      <c r="G41" s="23" t="n">
        <v>0</v>
      </c>
      <c r="H41" s="23" t="n">
        <v>0</v>
      </c>
      <c r="I41" s="23" t="n">
        <v>150</v>
      </c>
      <c r="J41" s="23" t="n">
        <v>0</v>
      </c>
      <c r="K41" s="23" t="n">
        <v>0</v>
      </c>
      <c r="L41" s="23" t="n">
        <v>0</v>
      </c>
      <c r="M41" s="23" t="n">
        <v>0</v>
      </c>
      <c r="N41" s="23">
        <f>SUM(B41:M41)</f>
        <v/>
      </c>
    </row>
    <row r="42">
      <c r="A42" s="5" t="inlineStr">
        <is>
          <t xml:space="preserve">            Key Charge</t>
        </is>
      </c>
      <c r="B42" s="23" t="n">
        <v>225</v>
      </c>
      <c r="C42" s="23" t="n">
        <v>130</v>
      </c>
      <c r="D42" s="23" t="n">
        <v>55</v>
      </c>
      <c r="E42" s="23" t="n">
        <v>5</v>
      </c>
      <c r="F42" s="23" t="n">
        <v>105</v>
      </c>
      <c r="G42" s="23" t="n">
        <v>74.42</v>
      </c>
      <c r="H42" s="23" t="n">
        <v>145.58</v>
      </c>
      <c r="I42" s="23" t="n">
        <v>51.21</v>
      </c>
      <c r="J42" s="23" t="n">
        <v>183.79</v>
      </c>
      <c r="K42" s="23" t="n">
        <v>200</v>
      </c>
      <c r="L42" s="23" t="n">
        <v>190</v>
      </c>
      <c r="M42" s="23" t="n">
        <v>265</v>
      </c>
      <c r="N42" s="23">
        <f>SUM(B42:M42)</f>
        <v/>
      </c>
    </row>
    <row r="43">
      <c r="A43" s="5" t="inlineStr">
        <is>
          <t xml:space="preserve">            Smart Home Package Charge</t>
        </is>
      </c>
      <c r="B43" s="23" t="n">
        <v>0</v>
      </c>
      <c r="C43" s="23" t="n">
        <v>0</v>
      </c>
      <c r="D43" s="23" t="n">
        <v>0</v>
      </c>
      <c r="E43" s="23" t="n">
        <v>25</v>
      </c>
      <c r="F43" s="23" t="n">
        <v>50</v>
      </c>
      <c r="G43" s="23" t="n">
        <v>50</v>
      </c>
      <c r="H43" s="23" t="n">
        <v>50</v>
      </c>
      <c r="I43" s="23" t="n">
        <v>50</v>
      </c>
      <c r="J43" s="23" t="n">
        <v>50</v>
      </c>
      <c r="K43" s="23" t="n">
        <v>95</v>
      </c>
      <c r="L43" s="23" t="n">
        <v>95</v>
      </c>
      <c r="M43" s="23" t="n">
        <v>105.67</v>
      </c>
      <c r="N43" s="23">
        <f>SUM(B43:M43)</f>
        <v/>
      </c>
    </row>
    <row r="44">
      <c r="A44" s="5" t="inlineStr">
        <is>
          <t xml:space="preserve">            Legal Fees Collected</t>
        </is>
      </c>
      <c r="B44" s="23" t="n">
        <v>838</v>
      </c>
      <c r="C44" s="23" t="n">
        <v>50</v>
      </c>
      <c r="D44" s="23" t="n">
        <v>50</v>
      </c>
      <c r="E44" s="23" t="n">
        <v>661</v>
      </c>
      <c r="F44" s="23" t="n">
        <v>50</v>
      </c>
      <c r="G44" s="23" t="n">
        <v>393.19</v>
      </c>
      <c r="H44" s="23" t="n">
        <v>692</v>
      </c>
      <c r="I44" s="23" t="n">
        <v>890</v>
      </c>
      <c r="J44" s="23" t="n">
        <v>1253</v>
      </c>
      <c r="K44" s="23" t="n">
        <v>1063</v>
      </c>
      <c r="L44" s="23" t="n">
        <v>1168</v>
      </c>
      <c r="M44" s="23" t="n">
        <v>1775</v>
      </c>
      <c r="N44" s="23">
        <f>SUM(B44:M44)</f>
        <v/>
      </c>
    </row>
    <row r="45">
      <c r="A45" s="5" t="inlineStr">
        <is>
          <t xml:space="preserve">            Legal Notice Delivery Fee</t>
        </is>
      </c>
      <c r="B45" s="23" t="n">
        <v>150</v>
      </c>
      <c r="C45" s="23" t="n">
        <v>1750</v>
      </c>
      <c r="D45" s="23" t="n">
        <v>1300</v>
      </c>
      <c r="E45" s="23" t="n">
        <v>1050</v>
      </c>
      <c r="F45" s="23" t="n">
        <v>450</v>
      </c>
      <c r="G45" s="23" t="n">
        <v>1000</v>
      </c>
      <c r="H45" s="23" t="n">
        <v>185</v>
      </c>
      <c r="I45" s="23" t="n">
        <v>225</v>
      </c>
      <c r="J45" s="23" t="n">
        <v>450</v>
      </c>
      <c r="K45" s="23" t="n">
        <v>550</v>
      </c>
      <c r="L45" s="23" t="n">
        <v>350</v>
      </c>
      <c r="M45" s="23" t="n">
        <v>600</v>
      </c>
      <c r="N45" s="23">
        <f>SUM(B45:M45)</f>
        <v/>
      </c>
    </row>
    <row r="46">
      <c r="A46" s="5" t="inlineStr">
        <is>
          <t xml:space="preserve">            Recovery of Bad Debt</t>
        </is>
      </c>
      <c r="B46" s="23" t="n">
        <v>3711.25</v>
      </c>
      <c r="C46" s="23" t="n">
        <v>831.1799999999999</v>
      </c>
      <c r="D46" s="23" t="n">
        <v>711.4400000000001</v>
      </c>
      <c r="E46" s="23" t="n">
        <v>727.8200000000001</v>
      </c>
      <c r="F46" s="23" t="n">
        <v>5748.98</v>
      </c>
      <c r="G46" s="23" t="n">
        <v>4095.17</v>
      </c>
      <c r="H46" s="23" t="n">
        <v>1549.48</v>
      </c>
      <c r="I46" s="23" t="n">
        <v>2862.05</v>
      </c>
      <c r="J46" s="23" t="n">
        <v>1745.32</v>
      </c>
      <c r="K46" s="23" t="n">
        <v>600</v>
      </c>
      <c r="L46" s="23" t="n">
        <v>3830.11</v>
      </c>
      <c r="M46" s="23" t="n">
        <v>2760.73</v>
      </c>
      <c r="N46" s="23">
        <f>SUM(B46:M46)</f>
        <v/>
      </c>
    </row>
    <row r="47">
      <c r="A47" s="5" t="inlineStr">
        <is>
          <t xml:space="preserve">            Utility Recapture</t>
        </is>
      </c>
      <c r="B47" s="23" t="n">
        <v>18966.94</v>
      </c>
      <c r="C47" s="23" t="n">
        <v>18577.13</v>
      </c>
      <c r="D47" s="23" t="n">
        <v>19138.52</v>
      </c>
      <c r="E47" s="23" t="n">
        <v>19055.48</v>
      </c>
      <c r="F47" s="23" t="n">
        <v>18959.81</v>
      </c>
      <c r="G47" s="23" t="n">
        <v>19245.01</v>
      </c>
      <c r="H47" s="23" t="n">
        <v>19138.08</v>
      </c>
      <c r="I47" s="23" t="n">
        <v>18957.97</v>
      </c>
      <c r="J47" s="23" t="n">
        <v>19786.36</v>
      </c>
      <c r="K47" s="23" t="n">
        <v>19438.02</v>
      </c>
      <c r="L47" s="23" t="n">
        <v>19900.7</v>
      </c>
      <c r="M47" s="23" t="n">
        <v>19657.88</v>
      </c>
      <c r="N47" s="23">
        <f>SUM(B47:M47)</f>
        <v/>
      </c>
    </row>
    <row r="48">
      <c r="A48" s="5" t="inlineStr">
        <is>
          <t xml:space="preserve">            Trash Recapture</t>
        </is>
      </c>
      <c r="B48" s="23" t="n">
        <v>0</v>
      </c>
      <c r="C48" s="23" t="n">
        <v>0</v>
      </c>
      <c r="D48" s="23" t="n">
        <v>800.25</v>
      </c>
      <c r="E48" s="23" t="n">
        <v>0</v>
      </c>
      <c r="F48" s="23" t="n">
        <v>50</v>
      </c>
      <c r="G48" s="23" t="n">
        <v>0</v>
      </c>
      <c r="H48" s="23" t="n">
        <v>0</v>
      </c>
      <c r="I48" s="23" t="n">
        <v>50</v>
      </c>
      <c r="J48" s="23" t="n">
        <v>0</v>
      </c>
      <c r="K48" s="23" t="n">
        <v>0</v>
      </c>
      <c r="L48" s="23" t="n">
        <v>0</v>
      </c>
      <c r="M48" s="23" t="n">
        <v>0</v>
      </c>
      <c r="N48" s="23">
        <f>SUM(B48:M48)</f>
        <v/>
      </c>
    </row>
    <row r="49">
      <c r="A49" s="5" t="inlineStr">
        <is>
          <t xml:space="preserve">            Electric Recapture</t>
        </is>
      </c>
      <c r="B49" s="23" t="n">
        <v>0</v>
      </c>
      <c r="C49" s="23" t="n">
        <v>280.41</v>
      </c>
      <c r="D49" s="23" t="n">
        <v>97.97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>
        <v>80.27</v>
      </c>
      <c r="L49" s="23" t="n">
        <v>772.92</v>
      </c>
      <c r="M49" s="23" t="n">
        <v>0</v>
      </c>
      <c r="N49" s="23">
        <f>SUM(B49:M49)</f>
        <v/>
      </c>
    </row>
    <row r="50">
      <c r="A50" s="5" t="inlineStr">
        <is>
          <t xml:space="preserve">            Cable/TV Income</t>
        </is>
      </c>
      <c r="B50" s="23" t="n">
        <v>0</v>
      </c>
      <c r="C50" s="23" t="n">
        <v>4342.82</v>
      </c>
      <c r="D50" s="23" t="n">
        <v>0</v>
      </c>
      <c r="E50" s="23" t="n">
        <v>0</v>
      </c>
      <c r="F50" s="23" t="n">
        <v>4645.64</v>
      </c>
      <c r="G50" s="23" t="n">
        <v>0</v>
      </c>
      <c r="H50" s="23" t="n">
        <v>0</v>
      </c>
      <c r="I50" s="23" t="n">
        <v>4513.7</v>
      </c>
      <c r="J50" s="23" t="n">
        <v>0</v>
      </c>
      <c r="K50" s="23" t="n">
        <v>0</v>
      </c>
      <c r="L50" s="23" t="n">
        <v>4779.2</v>
      </c>
      <c r="M50" s="23" t="n">
        <v>0</v>
      </c>
      <c r="N50" s="23">
        <f>SUM(B50:M50)</f>
        <v/>
      </c>
    </row>
    <row r="51">
      <c r="A51" s="5" t="inlineStr">
        <is>
          <t xml:space="preserve">            Soda &amp; Vending Income</t>
        </is>
      </c>
      <c r="B51" s="23" t="n">
        <v>328</v>
      </c>
      <c r="C51" s="23" t="n">
        <v>267</v>
      </c>
      <c r="D51" s="23" t="n">
        <v>292</v>
      </c>
      <c r="E51" s="23" t="n">
        <v>239</v>
      </c>
      <c r="F51" s="23" t="n">
        <v>234</v>
      </c>
      <c r="G51" s="23" t="n">
        <v>245</v>
      </c>
      <c r="H51" s="23" t="n">
        <v>692</v>
      </c>
      <c r="I51" s="23" t="n">
        <v>0</v>
      </c>
      <c r="J51" s="23" t="n">
        <v>321</v>
      </c>
      <c r="K51" s="23" t="n">
        <v>0</v>
      </c>
      <c r="L51" s="23" t="n">
        <v>0</v>
      </c>
      <c r="M51" s="23" t="n">
        <v>313</v>
      </c>
      <c r="N51" s="23">
        <f>SUM(B51:M51)</f>
        <v/>
      </c>
    </row>
    <row r="52">
      <c r="A52" s="5" t="inlineStr">
        <is>
          <t xml:space="preserve">            Property Damage Liability Waiver</t>
        </is>
      </c>
      <c r="B52" s="23" t="n">
        <v>0</v>
      </c>
      <c r="C52" s="23" t="n">
        <v>0</v>
      </c>
      <c r="D52" s="23" t="n">
        <v>0</v>
      </c>
      <c r="E52" s="23" t="n">
        <v>0</v>
      </c>
      <c r="F52" s="23" t="n">
        <v>0</v>
      </c>
      <c r="G52" s="23" t="n">
        <v>7.13</v>
      </c>
      <c r="H52" s="23" t="n">
        <v>33.4</v>
      </c>
      <c r="I52" s="23" t="n">
        <v>192.75</v>
      </c>
      <c r="J52" s="23" t="n">
        <v>490.2</v>
      </c>
      <c r="K52" s="23" t="n">
        <v>854.16</v>
      </c>
      <c r="L52" s="23" t="n">
        <v>1246.98</v>
      </c>
      <c r="M52" s="23" t="n">
        <v>1654.78</v>
      </c>
      <c r="N52" s="23">
        <f>SUM(B52:M52)</f>
        <v/>
      </c>
    </row>
    <row r="53">
      <c r="A53" s="5" t="inlineStr">
        <is>
          <t xml:space="preserve">            Cleaning Income</t>
        </is>
      </c>
      <c r="B53" s="23" t="n">
        <v>325</v>
      </c>
      <c r="C53" s="23" t="n">
        <v>483.5</v>
      </c>
      <c r="D53" s="23" t="n">
        <v>550</v>
      </c>
      <c r="E53" s="23" t="n">
        <v>525</v>
      </c>
      <c r="F53" s="23" t="n">
        <v>250</v>
      </c>
      <c r="G53" s="23" t="n">
        <v>250</v>
      </c>
      <c r="H53" s="23" t="n">
        <v>0</v>
      </c>
      <c r="I53" s="23" t="n">
        <v>431.73</v>
      </c>
      <c r="J53" s="23" t="n">
        <v>375</v>
      </c>
      <c r="K53" s="23" t="n">
        <v>475</v>
      </c>
      <c r="L53" s="23" t="n">
        <v>600</v>
      </c>
      <c r="M53" s="23" t="n">
        <v>437.35</v>
      </c>
      <c r="N53" s="23">
        <f>SUM(B53:M53)</f>
        <v/>
      </c>
    </row>
    <row r="54">
      <c r="A54" s="5" t="inlineStr">
        <is>
          <t xml:space="preserve">            Carpet Charge</t>
        </is>
      </c>
      <c r="B54" s="23" t="n">
        <v>180</v>
      </c>
      <c r="C54" s="23" t="n">
        <v>576</v>
      </c>
      <c r="D54" s="23" t="n">
        <v>454.84</v>
      </c>
      <c r="E54" s="23" t="n">
        <v>130</v>
      </c>
      <c r="F54" s="23" t="n">
        <v>406.57</v>
      </c>
      <c r="G54" s="23" t="n">
        <v>130</v>
      </c>
      <c r="H54" s="23" t="n">
        <v>260</v>
      </c>
      <c r="I54" s="23" t="n">
        <v>1928.39</v>
      </c>
      <c r="J54" s="23" t="n">
        <v>405.4</v>
      </c>
      <c r="K54" s="23" t="n">
        <v>475</v>
      </c>
      <c r="L54" s="23" t="n">
        <v>945</v>
      </c>
      <c r="M54" s="23" t="n">
        <v>531.51</v>
      </c>
      <c r="N54" s="23">
        <f>SUM(B54:M54)</f>
        <v/>
      </c>
    </row>
    <row r="55">
      <c r="A55" s="5" t="inlineStr">
        <is>
          <t xml:space="preserve">            Pest Control</t>
        </is>
      </c>
      <c r="B55" s="23" t="n">
        <v>0</v>
      </c>
      <c r="C55" s="23" t="n">
        <v>200</v>
      </c>
      <c r="D55" s="23" t="n">
        <v>0</v>
      </c>
      <c r="E55" s="23" t="n">
        <v>0</v>
      </c>
      <c r="F55" s="23" t="n">
        <v>0</v>
      </c>
      <c r="G55" s="23" t="n">
        <v>0</v>
      </c>
      <c r="H55" s="23" t="n">
        <v>0</v>
      </c>
      <c r="I55" s="23" t="n">
        <v>0</v>
      </c>
      <c r="J55" s="23" t="n">
        <v>0</v>
      </c>
      <c r="K55" s="23" t="n">
        <v>250</v>
      </c>
      <c r="L55" s="23" t="n">
        <v>0</v>
      </c>
      <c r="M55" s="23" t="n">
        <v>0</v>
      </c>
      <c r="N55" s="23">
        <f>SUM(B55:M55)</f>
        <v/>
      </c>
    </row>
    <row r="56">
      <c r="A56" s="5" t="inlineStr">
        <is>
          <t xml:space="preserve">            Interest Income</t>
        </is>
      </c>
      <c r="B56" s="23" t="n">
        <v>0</v>
      </c>
      <c r="C56" s="23" t="n">
        <v>0</v>
      </c>
      <c r="D56" s="23" t="n">
        <v>0</v>
      </c>
      <c r="E56" s="23" t="n">
        <v>143.44</v>
      </c>
      <c r="F56" s="23" t="n">
        <v>0</v>
      </c>
      <c r="G56" s="23" t="n">
        <v>0</v>
      </c>
      <c r="H56" s="23" t="n">
        <v>0</v>
      </c>
      <c r="I56" s="23" t="n">
        <v>0</v>
      </c>
      <c r="J56" s="23" t="n">
        <v>0</v>
      </c>
      <c r="K56" s="23" t="n">
        <v>0</v>
      </c>
      <c r="L56" s="23" t="n">
        <v>0</v>
      </c>
      <c r="M56" s="23" t="n">
        <v>0</v>
      </c>
      <c r="N56" s="23">
        <f>SUM(B56:M56)</f>
        <v/>
      </c>
    </row>
    <row r="57">
      <c r="A57" s="5" t="inlineStr">
        <is>
          <t xml:space="preserve">            Damage Charge</t>
        </is>
      </c>
      <c r="B57" s="23" t="n">
        <v>721.46</v>
      </c>
      <c r="C57" s="23" t="n">
        <v>287.37</v>
      </c>
      <c r="D57" s="23" t="n">
        <v>455</v>
      </c>
      <c r="E57" s="23" t="n">
        <v>506.16</v>
      </c>
      <c r="F57" s="23" t="n">
        <v>425</v>
      </c>
      <c r="G57" s="23" t="n">
        <v>0</v>
      </c>
      <c r="H57" s="23" t="n">
        <v>320</v>
      </c>
      <c r="I57" s="23" t="n">
        <v>25</v>
      </c>
      <c r="J57" s="23" t="n">
        <v>839.45</v>
      </c>
      <c r="K57" s="23" t="n">
        <v>1856.71</v>
      </c>
      <c r="L57" s="23" t="n">
        <v>2982.81</v>
      </c>
      <c r="M57" s="23" t="n">
        <v>1631.31</v>
      </c>
      <c r="N57" s="23">
        <f>SUM(B57:M57)</f>
        <v/>
      </c>
    </row>
    <row r="58">
      <c r="A58" s="5" t="inlineStr">
        <is>
          <t xml:space="preserve">            Misc/Other Income</t>
        </is>
      </c>
      <c r="B58" s="23" t="n">
        <v>70</v>
      </c>
      <c r="C58" s="23" t="n">
        <v>70</v>
      </c>
      <c r="D58" s="23" t="n">
        <v>320</v>
      </c>
      <c r="E58" s="23" t="n">
        <v>70</v>
      </c>
      <c r="F58" s="23" t="n">
        <v>2017.63</v>
      </c>
      <c r="G58" s="23" t="n">
        <v>70</v>
      </c>
      <c r="H58" s="23" t="n">
        <v>72070</v>
      </c>
      <c r="I58" s="23" t="n">
        <v>70</v>
      </c>
      <c r="J58" s="23" t="n">
        <v>48</v>
      </c>
      <c r="K58" s="23" t="n">
        <v>0</v>
      </c>
      <c r="L58" s="23" t="n">
        <v>0</v>
      </c>
      <c r="M58" s="23" t="n">
        <v>0</v>
      </c>
      <c r="N58" s="16">
        <f>SUM(B58:M58)</f>
        <v/>
      </c>
    </row>
    <row r="59" ht="15" customHeight="1">
      <c r="A59" s="3" t="inlineStr">
        <is>
          <t xml:space="preserve">        Total OTHER INCOME</t>
        </is>
      </c>
      <c r="B59" s="7">
        <f>SUM(B27:B58)</f>
        <v/>
      </c>
      <c r="C59" s="7">
        <f>SUM(C27:C58)</f>
        <v/>
      </c>
      <c r="D59" s="7">
        <f>SUM(D27:D58)</f>
        <v/>
      </c>
      <c r="E59" s="7">
        <f>SUM(E27:E58)</f>
        <v/>
      </c>
      <c r="F59" s="7">
        <f>SUM(F27:F58)</f>
        <v/>
      </c>
      <c r="G59" s="7">
        <f>SUM(G27:G58)</f>
        <v/>
      </c>
      <c r="H59" s="7">
        <f>SUM(H27:H58)</f>
        <v/>
      </c>
      <c r="I59" s="7">
        <f>SUM(I27:I58)</f>
        <v/>
      </c>
      <c r="J59" s="7">
        <f>SUM(J27:J58)</f>
        <v/>
      </c>
      <c r="K59" s="7">
        <f>SUM(K27:K58)</f>
        <v/>
      </c>
      <c r="L59" s="7">
        <f>SUM(L27:L58)</f>
        <v/>
      </c>
      <c r="M59" s="7">
        <f>SUM(M27:M58)</f>
        <v/>
      </c>
      <c r="N59" s="22">
        <f>SUM(B59:M59)</f>
        <v/>
      </c>
    </row>
    <row r="60">
      <c r="A60" s="5" t="inlineStr">
        <is>
          <t xml:space="preserve">        Tax Passthru</t>
        </is>
      </c>
      <c r="B60" s="23" t="n">
        <v>7835.77</v>
      </c>
      <c r="C60" s="23" t="n">
        <v>7692.83</v>
      </c>
      <c r="D60" s="23" t="n">
        <v>7988.57</v>
      </c>
      <c r="E60" s="23" t="n">
        <v>7954.34</v>
      </c>
      <c r="F60" s="23" t="n">
        <v>7986.76</v>
      </c>
      <c r="G60" s="23" t="n">
        <v>8352</v>
      </c>
      <c r="H60" s="23" t="n">
        <v>8319.549999999999</v>
      </c>
      <c r="I60" s="23" t="n">
        <v>8395.5</v>
      </c>
      <c r="J60" s="23" t="n">
        <v>8916.969999999999</v>
      </c>
      <c r="K60" s="23" t="n">
        <v>8950.85</v>
      </c>
      <c r="L60" s="23" t="n">
        <v>9381.9</v>
      </c>
      <c r="M60" s="23" t="n">
        <v>9291.67</v>
      </c>
      <c r="N60" s="16">
        <f>SUM(B60:M60)</f>
        <v/>
      </c>
    </row>
    <row r="61" ht="15" customHeight="1">
      <c r="A61" s="3" t="inlineStr">
        <is>
          <t xml:space="preserve">    Total Operating Income</t>
        </is>
      </c>
      <c r="B61" s="7">
        <f>SUM(B25,B59,B60)</f>
        <v/>
      </c>
      <c r="C61" s="7">
        <f>SUM(C25,C59,C60)</f>
        <v/>
      </c>
      <c r="D61" s="7">
        <f>SUM(D25,D59,D60)</f>
        <v/>
      </c>
      <c r="E61" s="7">
        <f>SUM(E25,E59,E60)</f>
        <v/>
      </c>
      <c r="F61" s="7">
        <f>SUM(F25,F59,F60)</f>
        <v/>
      </c>
      <c r="G61" s="7">
        <f>SUM(G25,G59,G60)</f>
        <v/>
      </c>
      <c r="H61" s="7">
        <f>SUM(H25,H59,H60)</f>
        <v/>
      </c>
      <c r="I61" s="7">
        <f>SUM(I25,I59,I60)</f>
        <v/>
      </c>
      <c r="J61" s="7">
        <f>SUM(J25,J59,J60)</f>
        <v/>
      </c>
      <c r="K61" s="7">
        <f>SUM(K25,K59,K60)</f>
        <v/>
      </c>
      <c r="L61" s="7">
        <f>SUM(L25,L59,L60)</f>
        <v/>
      </c>
      <c r="M61" s="7">
        <f>SUM(M25,M59,M60)</f>
        <v/>
      </c>
      <c r="N61" s="22">
        <f>SUM(B61:M61)</f>
        <v/>
      </c>
    </row>
    <row r="62" ht="15" customHeight="1">
      <c r="A62" s="3" t="inlineStr">
        <is>
          <t xml:space="preserve">    Expense</t>
        </is>
      </c>
      <c r="B62" s="3" t="n"/>
      <c r="C62" s="3" t="n"/>
      <c r="D62" s="3" t="n"/>
      <c r="E62" s="3" t="n"/>
      <c r="F62" s="3" t="n"/>
      <c r="G62" s="22" t="n"/>
      <c r="H62" s="22" t="n"/>
      <c r="I62" s="22" t="n"/>
      <c r="J62" s="22" t="n"/>
      <c r="K62" s="22" t="n"/>
      <c r="L62" s="22" t="n"/>
      <c r="M62" s="22" t="n"/>
      <c r="N62" s="22" t="n"/>
    </row>
    <row r="63" ht="15" customHeight="1">
      <c r="A63" s="3" t="inlineStr">
        <is>
          <t xml:space="preserve">        OPERATING EXPENSES</t>
        </is>
      </c>
      <c r="B63" s="3" t="n"/>
      <c r="C63" s="3" t="n"/>
      <c r="D63" s="3" t="n"/>
      <c r="E63" s="3" t="n"/>
      <c r="F63" s="3" t="n"/>
      <c r="G63" s="22" t="n"/>
      <c r="H63" s="22" t="n"/>
      <c r="I63" s="22" t="n"/>
      <c r="J63" s="22" t="n"/>
      <c r="K63" s="22" t="n"/>
      <c r="L63" s="22" t="n"/>
      <c r="M63" s="22" t="n"/>
      <c r="N63" s="22" t="n"/>
    </row>
    <row r="64" ht="15" customHeight="1">
      <c r="A64" s="3" t="inlineStr">
        <is>
          <t xml:space="preserve">            MAINTENANCE EXPENSES</t>
        </is>
      </c>
      <c r="B64" s="3" t="n"/>
      <c r="C64" s="3" t="n"/>
      <c r="D64" s="3" t="n"/>
      <c r="E64" s="3" t="n"/>
      <c r="F64" s="3" t="n"/>
      <c r="G64" s="22" t="n"/>
      <c r="H64" s="22" t="n"/>
      <c r="I64" s="22" t="n"/>
      <c r="J64" s="22" t="n"/>
      <c r="K64" s="22" t="n"/>
      <c r="L64" s="22" t="n"/>
      <c r="M64" s="22" t="n"/>
      <c r="N64" s="22" t="n"/>
    </row>
    <row r="65">
      <c r="A65" s="5" t="inlineStr">
        <is>
          <t xml:space="preserve">                Pool Maintenance</t>
        </is>
      </c>
      <c r="B65" s="23" t="n">
        <v>207.19</v>
      </c>
      <c r="C65" s="23" t="n">
        <v>198.88</v>
      </c>
      <c r="D65" s="23" t="n">
        <v>435.89</v>
      </c>
      <c r="E65" s="23" t="n">
        <v>258.57</v>
      </c>
      <c r="F65" s="23" t="n">
        <v>0</v>
      </c>
      <c r="G65" s="23" t="n">
        <v>392.29</v>
      </c>
      <c r="H65" s="23" t="n">
        <v>63.11</v>
      </c>
      <c r="I65" s="23" t="n">
        <v>0</v>
      </c>
      <c r="J65" s="23" t="n">
        <v>135.85</v>
      </c>
      <c r="K65" s="23" t="n">
        <v>671.4299999999999</v>
      </c>
      <c r="L65" s="23" t="n">
        <v>326.47</v>
      </c>
      <c r="M65" s="23" t="n">
        <v>480.18</v>
      </c>
      <c r="N65" s="23">
        <f>SUM(B65:M65)</f>
        <v/>
      </c>
    </row>
    <row r="66">
      <c r="A66" s="5" t="inlineStr">
        <is>
          <t xml:space="preserve">                Pool Pump/Equip Repairs</t>
        </is>
      </c>
      <c r="B66" s="23" t="n">
        <v>0</v>
      </c>
      <c r="C66" s="23" t="n">
        <v>0</v>
      </c>
      <c r="D66" s="23" t="n">
        <v>116.48</v>
      </c>
      <c r="E66" s="23" t="n">
        <v>0</v>
      </c>
      <c r="F66" s="23" t="n">
        <v>0</v>
      </c>
      <c r="G66" s="23" t="n">
        <v>0</v>
      </c>
      <c r="H66" s="23" t="n">
        <v>0</v>
      </c>
      <c r="I66" s="23" t="n">
        <v>0</v>
      </c>
      <c r="J66" s="23" t="n">
        <v>1478.3</v>
      </c>
      <c r="K66" s="23" t="n">
        <v>0</v>
      </c>
      <c r="L66" s="23" t="n">
        <v>370.65</v>
      </c>
      <c r="M66" s="23" t="n">
        <v>0</v>
      </c>
      <c r="N66" s="23">
        <f>SUM(B66:M66)</f>
        <v/>
      </c>
    </row>
    <row r="67">
      <c r="A67" s="5" t="inlineStr">
        <is>
          <t xml:space="preserve">                On-Site Materials</t>
        </is>
      </c>
      <c r="B67" s="23" t="n">
        <v>1703.32</v>
      </c>
      <c r="C67" s="23" t="n">
        <v>827.24</v>
      </c>
      <c r="D67" s="23" t="n">
        <v>774.4</v>
      </c>
      <c r="E67" s="23" t="n">
        <v>819.6900000000001</v>
      </c>
      <c r="F67" s="23" t="n">
        <v>4171.38</v>
      </c>
      <c r="G67" s="23" t="n">
        <v>285.95</v>
      </c>
      <c r="H67" s="23" t="n">
        <v>850.84</v>
      </c>
      <c r="I67" s="23" t="n">
        <v>845.97</v>
      </c>
      <c r="J67" s="23" t="n">
        <v>1714.01</v>
      </c>
      <c r="K67" s="23" t="n">
        <v>1582.9</v>
      </c>
      <c r="L67" s="23" t="n">
        <v>1005.48</v>
      </c>
      <c r="M67" s="23" t="n">
        <v>1261.99</v>
      </c>
      <c r="N67" s="23">
        <f>SUM(B67:M67)</f>
        <v/>
      </c>
    </row>
    <row r="68">
      <c r="A68" s="5" t="inlineStr">
        <is>
          <t xml:space="preserve">                Turn Materials</t>
        </is>
      </c>
      <c r="B68" s="23" t="n">
        <v>0</v>
      </c>
      <c r="C68" s="23" t="n">
        <v>0</v>
      </c>
      <c r="D68" s="23" t="n">
        <v>0</v>
      </c>
      <c r="E68" s="23" t="n">
        <v>69.93000000000001</v>
      </c>
      <c r="F68" s="23" t="n">
        <v>0</v>
      </c>
      <c r="G68" s="23" t="n">
        <v>0</v>
      </c>
      <c r="H68" s="23" t="n">
        <v>185.39</v>
      </c>
      <c r="I68" s="23" t="n">
        <v>0</v>
      </c>
      <c r="J68" s="23" t="n">
        <v>0</v>
      </c>
      <c r="K68" s="23" t="n">
        <v>0</v>
      </c>
      <c r="L68" s="23" t="n">
        <v>0</v>
      </c>
      <c r="M68" s="23" t="n">
        <v>0</v>
      </c>
      <c r="N68" s="23">
        <f>SUM(B68:M68)</f>
        <v/>
      </c>
    </row>
    <row r="69">
      <c r="A69" s="5" t="inlineStr">
        <is>
          <t xml:space="preserve">                Appliance Maintenance</t>
        </is>
      </c>
      <c r="B69" s="23" t="n">
        <v>1157.57</v>
      </c>
      <c r="C69" s="23" t="n">
        <v>487.06</v>
      </c>
      <c r="D69" s="23" t="n">
        <v>1516.13</v>
      </c>
      <c r="E69" s="23" t="n">
        <v>1143.79</v>
      </c>
      <c r="F69" s="23" t="n">
        <v>975.1799999999999</v>
      </c>
      <c r="G69" s="23" t="n">
        <v>543.76</v>
      </c>
      <c r="H69" s="23" t="n">
        <v>1801.85</v>
      </c>
      <c r="I69" s="23" t="n">
        <v>952.6799999999999</v>
      </c>
      <c r="J69" s="23" t="n">
        <v>576.1799999999999</v>
      </c>
      <c r="K69" s="23" t="n">
        <v>896.72</v>
      </c>
      <c r="L69" s="23" t="n">
        <v>728.99</v>
      </c>
      <c r="M69" s="23" t="n">
        <v>546.91</v>
      </c>
      <c r="N69" s="23">
        <f>SUM(B69:M69)</f>
        <v/>
      </c>
    </row>
    <row r="70">
      <c r="A70" s="5" t="inlineStr">
        <is>
          <t xml:space="preserve">                Plumbing Repair</t>
        </is>
      </c>
      <c r="B70" s="23" t="n">
        <v>925.61</v>
      </c>
      <c r="C70" s="23" t="n">
        <v>1249.26</v>
      </c>
      <c r="D70" s="23" t="n">
        <v>979.12</v>
      </c>
      <c r="E70" s="23" t="n">
        <v>1159.59</v>
      </c>
      <c r="F70" s="23" t="n">
        <v>3327.34</v>
      </c>
      <c r="G70" s="23" t="n">
        <v>3782.01</v>
      </c>
      <c r="H70" s="23" t="n">
        <v>8968.549999999999</v>
      </c>
      <c r="I70" s="23" t="n">
        <v>3424.32</v>
      </c>
      <c r="J70" s="23" t="n">
        <v>1798.66</v>
      </c>
      <c r="K70" s="23" t="n">
        <v>1579.13</v>
      </c>
      <c r="L70" s="23" t="n">
        <v>1386.38</v>
      </c>
      <c r="M70" s="23" t="n">
        <v>495</v>
      </c>
      <c r="N70" s="23">
        <f>SUM(B70:M70)</f>
        <v/>
      </c>
    </row>
    <row r="71">
      <c r="A71" s="5" t="inlineStr">
        <is>
          <t xml:space="preserve">                Plumbing Supplies</t>
        </is>
      </c>
      <c r="B71" s="23" t="n">
        <v>1001.29</v>
      </c>
      <c r="C71" s="23" t="n">
        <v>442.31</v>
      </c>
      <c r="D71" s="23" t="n">
        <v>2045.17</v>
      </c>
      <c r="E71" s="23" t="n">
        <v>2026.97</v>
      </c>
      <c r="F71" s="23" t="n">
        <v>2564.58</v>
      </c>
      <c r="G71" s="23" t="n">
        <v>1837.99</v>
      </c>
      <c r="H71" s="23" t="n">
        <v>2022.39</v>
      </c>
      <c r="I71" s="23" t="n">
        <v>2335.49</v>
      </c>
      <c r="J71" s="23" t="n">
        <v>817.36</v>
      </c>
      <c r="K71" s="23" t="n">
        <v>1223.88</v>
      </c>
      <c r="L71" s="23" t="n">
        <v>3036.42</v>
      </c>
      <c r="M71" s="23" t="n">
        <v>2385.77</v>
      </c>
      <c r="N71" s="23">
        <f>SUM(B71:M71)</f>
        <v/>
      </c>
    </row>
    <row r="72">
      <c r="A72" s="5" t="inlineStr">
        <is>
          <t xml:space="preserve">                A/C &amp; Heat Maintenance</t>
        </is>
      </c>
      <c r="B72" s="23" t="n">
        <v>992.9400000000001</v>
      </c>
      <c r="C72" s="23" t="n">
        <v>1653.54</v>
      </c>
      <c r="D72" s="23" t="n">
        <v>774.37</v>
      </c>
      <c r="E72" s="23" t="n">
        <v>1037.88</v>
      </c>
      <c r="F72" s="23" t="n">
        <v>585.76</v>
      </c>
      <c r="G72" s="23" t="n">
        <v>847.25</v>
      </c>
      <c r="H72" s="23" t="n">
        <v>2741.5</v>
      </c>
      <c r="I72" s="23" t="n">
        <v>132.44</v>
      </c>
      <c r="J72" s="23" t="n">
        <v>638.88</v>
      </c>
      <c r="K72" s="23" t="n">
        <v>537.5599999999999</v>
      </c>
      <c r="L72" s="23" t="n">
        <v>1031.37</v>
      </c>
      <c r="M72" s="23" t="n">
        <v>1558.82</v>
      </c>
      <c r="N72" s="23">
        <f>SUM(B72:M72)</f>
        <v/>
      </c>
    </row>
    <row r="73">
      <c r="A73" s="5" t="inlineStr">
        <is>
          <t xml:space="preserve">                Tree Trimming/Removal</t>
        </is>
      </c>
      <c r="B73" s="23" t="n">
        <v>0</v>
      </c>
      <c r="C73" s="23" t="n">
        <v>0</v>
      </c>
      <c r="D73" s="23" t="n">
        <v>0</v>
      </c>
      <c r="E73" s="23" t="n">
        <v>0</v>
      </c>
      <c r="F73" s="23" t="n">
        <v>2700</v>
      </c>
      <c r="G73" s="23" t="n">
        <v>0</v>
      </c>
      <c r="H73" s="23" t="n">
        <v>0</v>
      </c>
      <c r="I73" s="23" t="n">
        <v>0</v>
      </c>
      <c r="J73" s="23" t="n">
        <v>0</v>
      </c>
      <c r="K73" s="23" t="n">
        <v>670</v>
      </c>
      <c r="L73" s="23" t="n">
        <v>0</v>
      </c>
      <c r="M73" s="23" t="n">
        <v>0</v>
      </c>
      <c r="N73" s="23">
        <f>SUM(B73:M73)</f>
        <v/>
      </c>
    </row>
    <row r="74">
      <c r="A74" s="5" t="inlineStr">
        <is>
          <t xml:space="preserve">                Irrigation Repair</t>
        </is>
      </c>
      <c r="B74" s="23" t="n">
        <v>0</v>
      </c>
      <c r="C74" s="23" t="n">
        <v>386</v>
      </c>
      <c r="D74" s="23" t="n">
        <v>0</v>
      </c>
      <c r="E74" s="23" t="n">
        <v>80</v>
      </c>
      <c r="F74" s="23" t="n">
        <v>330</v>
      </c>
      <c r="G74" s="23" t="n">
        <v>0</v>
      </c>
      <c r="H74" s="23" t="n">
        <v>120</v>
      </c>
      <c r="I74" s="23" t="n">
        <v>695</v>
      </c>
      <c r="J74" s="23" t="n">
        <v>333</v>
      </c>
      <c r="K74" s="23" t="n">
        <v>547</v>
      </c>
      <c r="L74" s="23" t="n">
        <v>490</v>
      </c>
      <c r="M74" s="23" t="n">
        <v>0</v>
      </c>
      <c r="N74" s="23">
        <f>SUM(B74:M74)</f>
        <v/>
      </c>
    </row>
    <row r="75">
      <c r="A75" s="5" t="inlineStr">
        <is>
          <t xml:space="preserve">                Common Area Repairs</t>
        </is>
      </c>
      <c r="B75" s="23" t="n">
        <v>0</v>
      </c>
      <c r="C75" s="23" t="n">
        <v>0</v>
      </c>
      <c r="D75" s="23" t="n">
        <v>0</v>
      </c>
      <c r="E75" s="23" t="n">
        <v>0</v>
      </c>
      <c r="F75" s="23" t="n">
        <v>0</v>
      </c>
      <c r="G75" s="23" t="n">
        <v>0</v>
      </c>
      <c r="H75" s="23" t="n">
        <v>0</v>
      </c>
      <c r="I75" s="23" t="n">
        <v>0</v>
      </c>
      <c r="J75" s="23" t="n">
        <v>0</v>
      </c>
      <c r="K75" s="23" t="n">
        <v>0</v>
      </c>
      <c r="L75" s="23" t="n">
        <v>0</v>
      </c>
      <c r="M75" s="23" t="n">
        <v>425</v>
      </c>
      <c r="N75" s="23">
        <f>SUM(B75:M75)</f>
        <v/>
      </c>
    </row>
    <row r="76">
      <c r="A76" s="5" t="inlineStr">
        <is>
          <t xml:space="preserve">                Cleaning Supplies</t>
        </is>
      </c>
      <c r="B76" s="23" t="n">
        <v>217.96</v>
      </c>
      <c r="C76" s="23" t="n">
        <v>248.67</v>
      </c>
      <c r="D76" s="23" t="n">
        <v>633.61</v>
      </c>
      <c r="E76" s="23" t="n">
        <v>248.01</v>
      </c>
      <c r="F76" s="23" t="n">
        <v>230.05</v>
      </c>
      <c r="G76" s="23" t="n">
        <v>588.46</v>
      </c>
      <c r="H76" s="23" t="n">
        <v>532.99</v>
      </c>
      <c r="I76" s="23" t="n">
        <v>85.89</v>
      </c>
      <c r="J76" s="23" t="n">
        <v>310.45</v>
      </c>
      <c r="K76" s="23" t="n">
        <v>0</v>
      </c>
      <c r="L76" s="23" t="n">
        <v>495.62</v>
      </c>
      <c r="M76" s="23" t="n">
        <v>459.75</v>
      </c>
      <c r="N76" s="23">
        <f>SUM(B76:M76)</f>
        <v/>
      </c>
    </row>
    <row r="77">
      <c r="A77" s="5" t="inlineStr">
        <is>
          <t xml:space="preserve">                Hardware Supplies</t>
        </is>
      </c>
      <c r="B77" s="23" t="n">
        <v>523.96</v>
      </c>
      <c r="C77" s="23" t="n">
        <v>379.19</v>
      </c>
      <c r="D77" s="23" t="n">
        <v>390</v>
      </c>
      <c r="E77" s="23" t="n">
        <v>0</v>
      </c>
      <c r="F77" s="23" t="n">
        <v>1097.62</v>
      </c>
      <c r="G77" s="23" t="n">
        <v>1659.91</v>
      </c>
      <c r="H77" s="23" t="n">
        <v>1060.87</v>
      </c>
      <c r="I77" s="23" t="n">
        <v>543.45</v>
      </c>
      <c r="J77" s="23" t="n">
        <v>134.34</v>
      </c>
      <c r="K77" s="23" t="n">
        <v>351.58</v>
      </c>
      <c r="L77" s="23" t="n">
        <v>597.01</v>
      </c>
      <c r="M77" s="23" t="n">
        <v>1003.97</v>
      </c>
      <c r="N77" s="23">
        <f>SUM(B77:M77)</f>
        <v/>
      </c>
    </row>
    <row r="78">
      <c r="A78" s="5" t="inlineStr">
        <is>
          <t xml:space="preserve">                Door Repair/Replacement</t>
        </is>
      </c>
      <c r="B78" s="23" t="n">
        <v>82.93000000000001</v>
      </c>
      <c r="C78" s="23" t="n">
        <v>46.09</v>
      </c>
      <c r="D78" s="23" t="n">
        <v>0</v>
      </c>
      <c r="E78" s="23" t="n">
        <v>0</v>
      </c>
      <c r="F78" s="23" t="n">
        <v>0</v>
      </c>
      <c r="G78" s="23" t="n">
        <v>233.46</v>
      </c>
      <c r="H78" s="23" t="n">
        <v>0</v>
      </c>
      <c r="I78" s="23" t="n">
        <v>0</v>
      </c>
      <c r="J78" s="23" t="n">
        <v>380.56</v>
      </c>
      <c r="K78" s="23" t="n">
        <v>0</v>
      </c>
      <c r="L78" s="23" t="n">
        <v>0</v>
      </c>
      <c r="M78" s="23" t="n">
        <v>0</v>
      </c>
      <c r="N78" s="23">
        <f>SUM(B78:M78)</f>
        <v/>
      </c>
    </row>
    <row r="79">
      <c r="A79" s="5" t="inlineStr">
        <is>
          <t xml:space="preserve">                Tools Equipment &amp; Supplies</t>
        </is>
      </c>
      <c r="B79" s="23" t="n">
        <v>209.63</v>
      </c>
      <c r="C79" s="23" t="n">
        <v>0</v>
      </c>
      <c r="D79" s="23" t="n">
        <v>0</v>
      </c>
      <c r="E79" s="23" t="n">
        <v>55.49</v>
      </c>
      <c r="F79" s="23" t="n">
        <v>0</v>
      </c>
      <c r="G79" s="23" t="n">
        <v>173.51</v>
      </c>
      <c r="H79" s="23" t="n">
        <v>0</v>
      </c>
      <c r="I79" s="23" t="n">
        <v>0</v>
      </c>
      <c r="J79" s="23" t="n">
        <v>0</v>
      </c>
      <c r="K79" s="23" t="n">
        <v>0</v>
      </c>
      <c r="L79" s="23" t="n">
        <v>0</v>
      </c>
      <c r="M79" s="23" t="n">
        <v>107.44</v>
      </c>
      <c r="N79" s="23">
        <f>SUM(B79:M79)</f>
        <v/>
      </c>
    </row>
    <row r="80">
      <c r="A80" s="5" t="inlineStr">
        <is>
          <t xml:space="preserve">                Electrical Maintenance</t>
        </is>
      </c>
      <c r="B80" s="23" t="n">
        <v>319.5</v>
      </c>
      <c r="C80" s="23" t="n">
        <v>745.78</v>
      </c>
      <c r="D80" s="23" t="n">
        <v>856.89</v>
      </c>
      <c r="E80" s="23" t="n">
        <v>860.9299999999999</v>
      </c>
      <c r="F80" s="23" t="n">
        <v>1456.93</v>
      </c>
      <c r="G80" s="23" t="n">
        <v>1171.4</v>
      </c>
      <c r="H80" s="23" t="n">
        <v>873.46</v>
      </c>
      <c r="I80" s="23" t="n">
        <v>1073.99</v>
      </c>
      <c r="J80" s="23" t="n">
        <v>265.7</v>
      </c>
      <c r="K80" s="23" t="n">
        <v>474.13</v>
      </c>
      <c r="L80" s="23" t="n">
        <v>92.38</v>
      </c>
      <c r="M80" s="23" t="n">
        <v>15.62</v>
      </c>
      <c r="N80" s="23">
        <f>SUM(B80:M80)</f>
        <v/>
      </c>
    </row>
    <row r="81">
      <c r="A81" s="5" t="inlineStr">
        <is>
          <t xml:space="preserve">                Glass/Screen Replacement</t>
        </is>
      </c>
      <c r="B81" s="23" t="n">
        <v>835</v>
      </c>
      <c r="C81" s="23" t="n">
        <v>845</v>
      </c>
      <c r="D81" s="23" t="n">
        <v>310</v>
      </c>
      <c r="E81" s="23" t="n">
        <v>0</v>
      </c>
      <c r="F81" s="23" t="n">
        <v>1455</v>
      </c>
      <c r="G81" s="23" t="n">
        <v>825</v>
      </c>
      <c r="H81" s="23" t="n">
        <v>0</v>
      </c>
      <c r="I81" s="23" t="n">
        <v>760</v>
      </c>
      <c r="J81" s="23" t="n">
        <v>565</v>
      </c>
      <c r="K81" s="23" t="n">
        <v>1040</v>
      </c>
      <c r="L81" s="23" t="n">
        <v>1495</v>
      </c>
      <c r="M81" s="23" t="n">
        <v>1560</v>
      </c>
      <c r="N81" s="23">
        <f>SUM(B81:M81)</f>
        <v/>
      </c>
    </row>
    <row r="82">
      <c r="A82" s="5" t="inlineStr">
        <is>
          <t xml:space="preserve">                Window Repair</t>
        </is>
      </c>
      <c r="B82" s="23" t="n">
        <v>0</v>
      </c>
      <c r="C82" s="23" t="n">
        <v>280</v>
      </c>
      <c r="D82" s="23" t="n">
        <v>65</v>
      </c>
      <c r="E82" s="23" t="n">
        <v>495</v>
      </c>
      <c r="F82" s="23" t="n">
        <v>155</v>
      </c>
      <c r="G82" s="23" t="n">
        <v>985</v>
      </c>
      <c r="H82" s="23" t="n">
        <v>495</v>
      </c>
      <c r="I82" s="23" t="n">
        <v>0</v>
      </c>
      <c r="J82" s="23" t="n">
        <v>0</v>
      </c>
      <c r="K82" s="23" t="n">
        <v>0</v>
      </c>
      <c r="L82" s="23" t="n">
        <v>0</v>
      </c>
      <c r="M82" s="23" t="n">
        <v>0</v>
      </c>
      <c r="N82" s="23">
        <f>SUM(B82:M82)</f>
        <v/>
      </c>
    </row>
    <row r="83">
      <c r="A83" s="5" t="inlineStr">
        <is>
          <t xml:space="preserve">                Gate Remotes/Cards</t>
        </is>
      </c>
      <c r="B83" s="23" t="n">
        <v>100</v>
      </c>
      <c r="C83" s="23" t="n">
        <v>0</v>
      </c>
      <c r="D83" s="23" t="n">
        <v>235</v>
      </c>
      <c r="E83" s="23" t="n">
        <v>0</v>
      </c>
      <c r="F83" s="23" t="n">
        <v>0</v>
      </c>
      <c r="G83" s="23" t="n">
        <v>0</v>
      </c>
      <c r="H83" s="23" t="n">
        <v>0</v>
      </c>
      <c r="I83" s="23" t="n">
        <v>0</v>
      </c>
      <c r="J83" s="23" t="n">
        <v>0</v>
      </c>
      <c r="K83" s="23" t="n">
        <v>214.82</v>
      </c>
      <c r="L83" s="23" t="n">
        <v>0</v>
      </c>
      <c r="M83" s="23" t="n">
        <v>0</v>
      </c>
      <c r="N83" s="23">
        <f>SUM(B83:M83)</f>
        <v/>
      </c>
    </row>
    <row r="84">
      <c r="A84" s="5" t="inlineStr">
        <is>
          <t xml:space="preserve">                Landscape Supplies/Fertilizer/Overseed</t>
        </is>
      </c>
      <c r="B84" s="23" t="n">
        <v>0</v>
      </c>
      <c r="C84" s="23" t="n">
        <v>0</v>
      </c>
      <c r="D84" s="23" t="n">
        <v>0</v>
      </c>
      <c r="E84" s="23" t="n">
        <v>540</v>
      </c>
      <c r="F84" s="23" t="n">
        <v>0</v>
      </c>
      <c r="G84" s="23" t="n">
        <v>0</v>
      </c>
      <c r="H84" s="23" t="n">
        <v>0</v>
      </c>
      <c r="I84" s="23" t="n">
        <v>0</v>
      </c>
      <c r="J84" s="23" t="n">
        <v>0</v>
      </c>
      <c r="K84" s="23" t="n">
        <v>0</v>
      </c>
      <c r="L84" s="23" t="n">
        <v>0</v>
      </c>
      <c r="M84" s="23" t="n">
        <v>0</v>
      </c>
      <c r="N84" s="23">
        <f>SUM(B84:M84)</f>
        <v/>
      </c>
    </row>
    <row r="85">
      <c r="A85" s="5" t="inlineStr">
        <is>
          <t xml:space="preserve">                Landscape Plants &amp; Flowers</t>
        </is>
      </c>
      <c r="B85" s="23" t="n">
        <v>510</v>
      </c>
      <c r="C85" s="23" t="n">
        <v>0</v>
      </c>
      <c r="D85" s="23" t="n">
        <v>0</v>
      </c>
      <c r="E85" s="23" t="n">
        <v>0</v>
      </c>
      <c r="F85" s="23" t="n">
        <v>0</v>
      </c>
      <c r="G85" s="23" t="n">
        <v>0</v>
      </c>
      <c r="H85" s="23" t="n">
        <v>0</v>
      </c>
      <c r="I85" s="23" t="n">
        <v>0</v>
      </c>
      <c r="J85" s="23" t="n">
        <v>0</v>
      </c>
      <c r="K85" s="23" t="n">
        <v>0</v>
      </c>
      <c r="L85" s="23" t="n">
        <v>0</v>
      </c>
      <c r="M85" s="23" t="n">
        <v>0</v>
      </c>
      <c r="N85" s="23">
        <f>SUM(B85:M85)</f>
        <v/>
      </c>
    </row>
    <row r="86">
      <c r="A86" s="5" t="inlineStr">
        <is>
          <t xml:space="preserve">                Signs</t>
        </is>
      </c>
      <c r="B86" s="23" t="n">
        <v>0</v>
      </c>
      <c r="C86" s="23" t="n">
        <v>0</v>
      </c>
      <c r="D86" s="23" t="n">
        <v>0</v>
      </c>
      <c r="E86" s="23" t="n">
        <v>0</v>
      </c>
      <c r="F86" s="23" t="n">
        <v>0</v>
      </c>
      <c r="G86" s="23" t="n">
        <v>0</v>
      </c>
      <c r="H86" s="23" t="n">
        <v>0</v>
      </c>
      <c r="I86" s="23" t="n">
        <v>0</v>
      </c>
      <c r="J86" s="23" t="n">
        <v>0</v>
      </c>
      <c r="K86" s="23" t="n">
        <v>0</v>
      </c>
      <c r="L86" s="23" t="n">
        <v>0</v>
      </c>
      <c r="M86" s="23" t="n">
        <v>350</v>
      </c>
      <c r="N86" s="23">
        <f>SUM(B86:M86)</f>
        <v/>
      </c>
    </row>
    <row r="87">
      <c r="A87" s="5" t="inlineStr">
        <is>
          <t xml:space="preserve">                Walls &amp; Fence Repair</t>
        </is>
      </c>
      <c r="B87" s="23" t="n">
        <v>0</v>
      </c>
      <c r="C87" s="23" t="n">
        <v>0</v>
      </c>
      <c r="D87" s="23" t="n">
        <v>0</v>
      </c>
      <c r="E87" s="23" t="n">
        <v>0</v>
      </c>
      <c r="F87" s="23" t="n">
        <v>0</v>
      </c>
      <c r="G87" s="23" t="n">
        <v>0</v>
      </c>
      <c r="H87" s="23" t="n">
        <v>0</v>
      </c>
      <c r="I87" s="23" t="n">
        <v>125</v>
      </c>
      <c r="J87" s="23" t="n">
        <v>0</v>
      </c>
      <c r="K87" s="23" t="n">
        <v>0</v>
      </c>
      <c r="L87" s="23" t="n">
        <v>0</v>
      </c>
      <c r="M87" s="23" t="n">
        <v>0</v>
      </c>
      <c r="N87" s="23">
        <f>SUM(B87:M87)</f>
        <v/>
      </c>
    </row>
    <row r="88">
      <c r="A88" s="5" t="inlineStr">
        <is>
          <t xml:space="preserve">                Gate Repairs</t>
        </is>
      </c>
      <c r="B88" s="23" t="n">
        <v>190</v>
      </c>
      <c r="C88" s="23" t="n">
        <v>100</v>
      </c>
      <c r="D88" s="23" t="n">
        <v>0</v>
      </c>
      <c r="E88" s="23" t="n">
        <v>0</v>
      </c>
      <c r="F88" s="23" t="n">
        <v>444.45</v>
      </c>
      <c r="G88" s="23" t="n">
        <v>128</v>
      </c>
      <c r="H88" s="23" t="n">
        <v>0</v>
      </c>
      <c r="I88" s="23" t="n">
        <v>721</v>
      </c>
      <c r="J88" s="23" t="n">
        <v>192</v>
      </c>
      <c r="K88" s="23" t="n">
        <v>200</v>
      </c>
      <c r="L88" s="23" t="n">
        <v>0</v>
      </c>
      <c r="M88" s="23" t="n">
        <v>200</v>
      </c>
      <c r="N88" s="23">
        <f>SUM(B88:M88)</f>
        <v/>
      </c>
    </row>
    <row r="89">
      <c r="A89" s="5" t="inlineStr">
        <is>
          <t xml:space="preserve">                Exterior Light Repair</t>
        </is>
      </c>
      <c r="B89" s="23" t="n">
        <v>0</v>
      </c>
      <c r="C89" s="23" t="n">
        <v>0</v>
      </c>
      <c r="D89" s="23" t="n">
        <v>0</v>
      </c>
      <c r="E89" s="23" t="n">
        <v>170.42</v>
      </c>
      <c r="F89" s="23" t="n">
        <v>202.59</v>
      </c>
      <c r="G89" s="23" t="n">
        <v>0</v>
      </c>
      <c r="H89" s="23" t="n">
        <v>0</v>
      </c>
      <c r="I89" s="23" t="n">
        <v>0</v>
      </c>
      <c r="J89" s="23" t="n">
        <v>73.45999999999999</v>
      </c>
      <c r="K89" s="23" t="n">
        <v>0</v>
      </c>
      <c r="L89" s="23" t="n">
        <v>0</v>
      </c>
      <c r="M89" s="23" t="n">
        <v>0</v>
      </c>
      <c r="N89" s="23">
        <f>SUM(B89:M89)</f>
        <v/>
      </c>
    </row>
    <row r="90">
      <c r="A90" s="5" t="inlineStr">
        <is>
          <t xml:space="preserve">                Interior Light Fixtures</t>
        </is>
      </c>
      <c r="B90" s="23" t="n">
        <v>575.14</v>
      </c>
      <c r="C90" s="23" t="n">
        <v>15.78</v>
      </c>
      <c r="D90" s="23" t="n">
        <v>733.89</v>
      </c>
      <c r="E90" s="23" t="n">
        <v>0</v>
      </c>
      <c r="F90" s="23" t="n">
        <v>0</v>
      </c>
      <c r="G90" s="23" t="n">
        <v>0</v>
      </c>
      <c r="H90" s="23" t="n">
        <v>0</v>
      </c>
      <c r="I90" s="23" t="n">
        <v>0</v>
      </c>
      <c r="J90" s="23" t="n">
        <v>138.7</v>
      </c>
      <c r="K90" s="23" t="n">
        <v>60.58</v>
      </c>
      <c r="L90" s="23" t="n">
        <v>0</v>
      </c>
      <c r="M90" s="23" t="n">
        <v>29.6</v>
      </c>
      <c r="N90" s="23">
        <f>SUM(B90:M90)</f>
        <v/>
      </c>
    </row>
    <row r="91">
      <c r="A91" s="5" t="inlineStr">
        <is>
          <t xml:space="preserve">                Alarm System</t>
        </is>
      </c>
      <c r="B91" s="23" t="n">
        <v>330.68</v>
      </c>
      <c r="C91" s="23" t="n">
        <v>330.67</v>
      </c>
      <c r="D91" s="23" t="n">
        <v>330.68</v>
      </c>
      <c r="E91" s="23" t="n">
        <v>164.49</v>
      </c>
      <c r="F91" s="23" t="n">
        <v>630.45</v>
      </c>
      <c r="G91" s="23" t="n">
        <v>309.86</v>
      </c>
      <c r="H91" s="23" t="n">
        <v>405.16</v>
      </c>
      <c r="I91" s="23" t="n">
        <v>404.86</v>
      </c>
      <c r="J91" s="23" t="n">
        <v>308.86</v>
      </c>
      <c r="K91" s="23" t="n">
        <v>0</v>
      </c>
      <c r="L91" s="23" t="n">
        <v>183.98</v>
      </c>
      <c r="M91" s="23" t="n">
        <v>115.88</v>
      </c>
      <c r="N91" s="23">
        <f>SUM(B91:M91)</f>
        <v/>
      </c>
    </row>
    <row r="92">
      <c r="A92" s="5" t="inlineStr">
        <is>
          <t xml:space="preserve">                Landscaping Additions</t>
        </is>
      </c>
      <c r="B92" s="23" t="n">
        <v>0</v>
      </c>
      <c r="C92" s="23" t="n">
        <v>476</v>
      </c>
      <c r="D92" s="23" t="n">
        <v>0</v>
      </c>
      <c r="E92" s="23" t="n">
        <v>0</v>
      </c>
      <c r="F92" s="23" t="n">
        <v>0</v>
      </c>
      <c r="G92" s="23" t="n">
        <v>0</v>
      </c>
      <c r="H92" s="23" t="n">
        <v>0</v>
      </c>
      <c r="I92" s="23" t="n">
        <v>0</v>
      </c>
      <c r="J92" s="23" t="n">
        <v>696</v>
      </c>
      <c r="K92" s="23" t="n">
        <v>0</v>
      </c>
      <c r="L92" s="23" t="n">
        <v>390</v>
      </c>
      <c r="M92" s="23" t="n">
        <v>0</v>
      </c>
      <c r="N92" s="16">
        <f>SUM(B92:M92)</f>
        <v/>
      </c>
    </row>
    <row r="93" ht="15" customHeight="1">
      <c r="A93" s="3" t="inlineStr">
        <is>
          <t xml:space="preserve">            Total MAINTENANCE EXPENSES</t>
        </is>
      </c>
      <c r="B93" s="7">
        <f>SUM(B65:B92)</f>
        <v/>
      </c>
      <c r="C93" s="7">
        <f>SUM(C65:C92)</f>
        <v/>
      </c>
      <c r="D93" s="7">
        <f>SUM(D65:D92)</f>
        <v/>
      </c>
      <c r="E93" s="7">
        <f>SUM(E65:E92)</f>
        <v/>
      </c>
      <c r="F93" s="7">
        <f>SUM(F65:F92)</f>
        <v/>
      </c>
      <c r="G93" s="7">
        <f>SUM(G65:G92)</f>
        <v/>
      </c>
      <c r="H93" s="7">
        <f>SUM(H65:H92)</f>
        <v/>
      </c>
      <c r="I93" s="7">
        <f>SUM(I65:I92)</f>
        <v/>
      </c>
      <c r="J93" s="7">
        <f>SUM(J65:J92)</f>
        <v/>
      </c>
      <c r="K93" s="7">
        <f>SUM(K65:K92)</f>
        <v/>
      </c>
      <c r="L93" s="7">
        <f>SUM(L65:L92)</f>
        <v/>
      </c>
      <c r="M93" s="7">
        <f>SUM(M65:M92)</f>
        <v/>
      </c>
      <c r="N93" s="22">
        <f>SUM(B93:M93)</f>
        <v/>
      </c>
    </row>
    <row r="94" ht="15" customHeight="1">
      <c r="A94" s="3" t="inlineStr">
        <is>
          <t xml:space="preserve">            REDECORATING EXPENSE</t>
        </is>
      </c>
      <c r="B94" s="3" t="n"/>
      <c r="C94" s="3" t="n"/>
      <c r="D94" s="3" t="n"/>
      <c r="E94" s="3" t="n"/>
      <c r="F94" s="3" t="n"/>
      <c r="G94" s="22" t="n"/>
      <c r="H94" s="22" t="n"/>
      <c r="I94" s="22" t="n"/>
      <c r="J94" s="22" t="n"/>
      <c r="K94" s="22" t="n"/>
      <c r="L94" s="22" t="n"/>
      <c r="M94" s="22" t="n"/>
      <c r="N94" s="22" t="n"/>
    </row>
    <row r="95">
      <c r="A95" s="5" t="inlineStr">
        <is>
          <t xml:space="preserve">                Carpet Clean/Extraction</t>
        </is>
      </c>
      <c r="B95" s="23" t="n">
        <v>530</v>
      </c>
      <c r="C95" s="23" t="n">
        <v>1061</v>
      </c>
      <c r="D95" s="23" t="n">
        <v>719</v>
      </c>
      <c r="E95" s="23" t="n">
        <v>714</v>
      </c>
      <c r="F95" s="23" t="n">
        <v>1244</v>
      </c>
      <c r="G95" s="23" t="n">
        <v>1718</v>
      </c>
      <c r="H95" s="23" t="n">
        <v>4158</v>
      </c>
      <c r="I95" s="23" t="n">
        <v>2074</v>
      </c>
      <c r="J95" s="23" t="n">
        <v>1092</v>
      </c>
      <c r="K95" s="23" t="n">
        <v>648</v>
      </c>
      <c r="L95" s="23" t="n">
        <v>3065</v>
      </c>
      <c r="M95" s="23" t="n">
        <v>3708</v>
      </c>
      <c r="N95" s="23">
        <f>SUM(B95:M95)</f>
        <v/>
      </c>
    </row>
    <row r="96">
      <c r="A96" s="5" t="inlineStr">
        <is>
          <t xml:space="preserve">                Carpet Repairs</t>
        </is>
      </c>
      <c r="B96" s="23" t="n">
        <v>303.75</v>
      </c>
      <c r="C96" s="23" t="n">
        <v>0</v>
      </c>
      <c r="D96" s="23" t="n">
        <v>89</v>
      </c>
      <c r="E96" s="23" t="n">
        <v>558</v>
      </c>
      <c r="F96" s="23" t="n">
        <v>132.6</v>
      </c>
      <c r="G96" s="23" t="n">
        <v>1506.79</v>
      </c>
      <c r="H96" s="23" t="n">
        <v>1038.53</v>
      </c>
      <c r="I96" s="23" t="n">
        <v>377</v>
      </c>
      <c r="J96" s="23" t="n">
        <v>0</v>
      </c>
      <c r="K96" s="23" t="n">
        <v>0</v>
      </c>
      <c r="L96" s="23" t="n">
        <v>0</v>
      </c>
      <c r="M96" s="23" t="n">
        <v>0</v>
      </c>
      <c r="N96" s="23">
        <f>SUM(B96:M96)</f>
        <v/>
      </c>
    </row>
    <row r="97">
      <c r="A97" s="5" t="inlineStr">
        <is>
          <t xml:space="preserve">                Vinyl Repairs</t>
        </is>
      </c>
      <c r="B97" s="23" t="n">
        <v>101.5</v>
      </c>
      <c r="C97" s="23" t="n">
        <v>0</v>
      </c>
      <c r="D97" s="23" t="n">
        <v>0</v>
      </c>
      <c r="E97" s="23" t="n">
        <v>0</v>
      </c>
      <c r="F97" s="23" t="n">
        <v>872.5599999999999</v>
      </c>
      <c r="G97" s="23" t="n">
        <v>147.6</v>
      </c>
      <c r="H97" s="23" t="n">
        <v>270</v>
      </c>
      <c r="I97" s="23" t="n">
        <v>0</v>
      </c>
      <c r="J97" s="23" t="n">
        <v>637.36</v>
      </c>
      <c r="K97" s="23" t="n">
        <v>0</v>
      </c>
      <c r="L97" s="23" t="n">
        <v>0</v>
      </c>
      <c r="M97" s="23" t="n">
        <v>122.69</v>
      </c>
      <c r="N97" s="23">
        <f>SUM(B97:M97)</f>
        <v/>
      </c>
    </row>
    <row r="98">
      <c r="A98" s="5" t="inlineStr">
        <is>
          <t xml:space="preserve">                Counter Top / Tub Repair</t>
        </is>
      </c>
      <c r="B98" s="23" t="n">
        <v>4520</v>
      </c>
      <c r="C98" s="23" t="n">
        <v>825</v>
      </c>
      <c r="D98" s="23" t="n">
        <v>0</v>
      </c>
      <c r="E98" s="23" t="n">
        <v>0</v>
      </c>
      <c r="F98" s="23" t="n">
        <v>2360</v>
      </c>
      <c r="G98" s="23" t="n">
        <v>2146</v>
      </c>
      <c r="H98" s="23" t="n">
        <v>2050</v>
      </c>
      <c r="I98" s="23" t="n">
        <v>1915</v>
      </c>
      <c r="J98" s="23" t="n">
        <v>2705</v>
      </c>
      <c r="K98" s="23" t="n">
        <v>700</v>
      </c>
      <c r="L98" s="23" t="n">
        <v>0</v>
      </c>
      <c r="M98" s="23" t="n">
        <v>0</v>
      </c>
      <c r="N98" s="23">
        <f>SUM(B98:M98)</f>
        <v/>
      </c>
    </row>
    <row r="99">
      <c r="A99" s="5" t="inlineStr">
        <is>
          <t xml:space="preserve">                Painting Supplies</t>
        </is>
      </c>
      <c r="B99" s="23" t="n">
        <v>-3819.51</v>
      </c>
      <c r="C99" s="23" t="n">
        <v>1014.16</v>
      </c>
      <c r="D99" s="23" t="n">
        <v>1450.95</v>
      </c>
      <c r="E99" s="23" t="n">
        <v>907.49</v>
      </c>
      <c r="F99" s="23" t="n">
        <v>1787.75</v>
      </c>
      <c r="G99" s="23" t="n">
        <v>2216.09</v>
      </c>
      <c r="H99" s="23" t="n">
        <v>820.73</v>
      </c>
      <c r="I99" s="23" t="n">
        <v>1176.5</v>
      </c>
      <c r="J99" s="23" t="n">
        <v>691.71</v>
      </c>
      <c r="K99" s="23" t="n">
        <v>1016.73</v>
      </c>
      <c r="L99" s="23" t="n">
        <v>3003.04</v>
      </c>
      <c r="M99" s="23" t="n">
        <v>2036.52</v>
      </c>
      <c r="N99" s="23">
        <f>SUM(B99:M99)</f>
        <v/>
      </c>
    </row>
    <row r="100">
      <c r="A100" s="5" t="inlineStr">
        <is>
          <t xml:space="preserve">                General Maintenance</t>
        </is>
      </c>
      <c r="B100" s="23" t="n">
        <v>170.34</v>
      </c>
      <c r="C100" s="23" t="n">
        <v>0</v>
      </c>
      <c r="D100" s="23" t="n">
        <v>0</v>
      </c>
      <c r="E100" s="23" t="n">
        <v>0</v>
      </c>
      <c r="F100" s="23" t="n">
        <v>0</v>
      </c>
      <c r="G100" s="23" t="n">
        <v>373.18</v>
      </c>
      <c r="H100" s="23" t="n">
        <v>0</v>
      </c>
      <c r="I100" s="23" t="n">
        <v>0</v>
      </c>
      <c r="J100" s="23" t="n">
        <v>0</v>
      </c>
      <c r="K100" s="23" t="n">
        <v>0</v>
      </c>
      <c r="L100" s="23" t="n">
        <v>0</v>
      </c>
      <c r="M100" s="23" t="n">
        <v>0</v>
      </c>
      <c r="N100" s="23">
        <f>SUM(B100:M100)</f>
        <v/>
      </c>
    </row>
    <row r="101">
      <c r="A101" s="5" t="inlineStr">
        <is>
          <t xml:space="preserve">                Window Blinds</t>
        </is>
      </c>
      <c r="B101" s="23" t="n">
        <v>893.26</v>
      </c>
      <c r="C101" s="23" t="n">
        <v>136.45</v>
      </c>
      <c r="D101" s="23" t="n">
        <v>0</v>
      </c>
      <c r="E101" s="23" t="n">
        <v>478.58</v>
      </c>
      <c r="F101" s="23" t="n">
        <v>381.55</v>
      </c>
      <c r="G101" s="23" t="n">
        <v>157.35</v>
      </c>
      <c r="H101" s="23" t="n">
        <v>445</v>
      </c>
      <c r="I101" s="23" t="n">
        <v>102.16</v>
      </c>
      <c r="J101" s="23" t="n">
        <v>408.65</v>
      </c>
      <c r="K101" s="23" t="n">
        <v>69.93000000000001</v>
      </c>
      <c r="L101" s="23" t="n">
        <v>270.08</v>
      </c>
      <c r="M101" s="23" t="n">
        <v>406.95</v>
      </c>
      <c r="N101" s="16">
        <f>SUM(B101:M101)</f>
        <v/>
      </c>
    </row>
    <row r="102" ht="15" customHeight="1">
      <c r="A102" s="3" t="inlineStr">
        <is>
          <t xml:space="preserve">            Total REDECORATING EXPENSE</t>
        </is>
      </c>
      <c r="B102" s="7">
        <f>SUM(B95:B101)</f>
        <v/>
      </c>
      <c r="C102" s="7">
        <f>SUM(C95:C101)</f>
        <v/>
      </c>
      <c r="D102" s="7">
        <f>SUM(D95:D101)</f>
        <v/>
      </c>
      <c r="E102" s="7">
        <f>SUM(E95:E101)</f>
        <v/>
      </c>
      <c r="F102" s="7">
        <f>SUM(F95:F101)</f>
        <v/>
      </c>
      <c r="G102" s="7">
        <f>SUM(G95:G101)</f>
        <v/>
      </c>
      <c r="H102" s="7">
        <f>SUM(H95:H101)</f>
        <v/>
      </c>
      <c r="I102" s="7">
        <f>SUM(I95:I101)</f>
        <v/>
      </c>
      <c r="J102" s="7">
        <f>SUM(J95:J101)</f>
        <v/>
      </c>
      <c r="K102" s="7">
        <f>SUM(K95:K101)</f>
        <v/>
      </c>
      <c r="L102" s="7">
        <f>SUM(L95:L101)</f>
        <v/>
      </c>
      <c r="M102" s="7">
        <f>SUM(M95:M101)</f>
        <v/>
      </c>
      <c r="N102" s="22">
        <f>SUM(B102:M102)</f>
        <v/>
      </c>
    </row>
    <row r="103" ht="15" customHeight="1">
      <c r="A103" s="3" t="inlineStr">
        <is>
          <t xml:space="preserve">            CONTRACTING EXPENSE</t>
        </is>
      </c>
      <c r="B103" s="3" t="n"/>
      <c r="C103" s="3" t="n"/>
      <c r="D103" s="3" t="n"/>
      <c r="E103" s="3" t="n"/>
      <c r="F103" s="3" t="n"/>
      <c r="G103" s="22" t="n"/>
      <c r="H103" s="22" t="n"/>
      <c r="I103" s="22" t="n"/>
      <c r="J103" s="22" t="n"/>
      <c r="K103" s="22" t="n"/>
      <c r="L103" s="22" t="n"/>
      <c r="M103" s="22" t="n"/>
      <c r="N103" s="22" t="n"/>
    </row>
    <row r="104">
      <c r="A104" s="5" t="inlineStr">
        <is>
          <t xml:space="preserve">                Trash Disposal</t>
        </is>
      </c>
      <c r="B104" s="23" t="n">
        <v>125</v>
      </c>
      <c r="C104" s="23" t="n">
        <v>500</v>
      </c>
      <c r="D104" s="23" t="n">
        <v>285</v>
      </c>
      <c r="E104" s="23" t="n">
        <v>150</v>
      </c>
      <c r="F104" s="23" t="n">
        <v>0</v>
      </c>
      <c r="G104" s="23" t="n">
        <v>480</v>
      </c>
      <c r="H104" s="23" t="n">
        <v>840</v>
      </c>
      <c r="I104" s="23" t="n">
        <v>360</v>
      </c>
      <c r="J104" s="23" t="n">
        <v>810</v>
      </c>
      <c r="K104" s="23" t="n">
        <v>240</v>
      </c>
      <c r="L104" s="23" t="n">
        <v>280</v>
      </c>
      <c r="M104" s="23" t="n">
        <v>420</v>
      </c>
      <c r="N104" s="23">
        <f>SUM(B104:M104)</f>
        <v/>
      </c>
    </row>
    <row r="105">
      <c r="A105" s="5" t="inlineStr">
        <is>
          <t xml:space="preserve">                Pest Control</t>
        </is>
      </c>
      <c r="B105" s="23" t="n">
        <v>660.1</v>
      </c>
      <c r="C105" s="23" t="n">
        <v>260.1</v>
      </c>
      <c r="D105" s="23" t="n">
        <v>660.1</v>
      </c>
      <c r="E105" s="23" t="n">
        <v>260.1</v>
      </c>
      <c r="F105" s="23" t="n">
        <v>260.1</v>
      </c>
      <c r="G105" s="23" t="n">
        <v>260.1</v>
      </c>
      <c r="H105" s="23" t="n">
        <v>260.1</v>
      </c>
      <c r="I105" s="23" t="n">
        <v>260.1</v>
      </c>
      <c r="J105" s="23" t="n">
        <v>660.1</v>
      </c>
      <c r="K105" s="23" t="n">
        <v>260.1</v>
      </c>
      <c r="L105" s="23" t="n">
        <v>260.1</v>
      </c>
      <c r="M105" s="23" t="n">
        <v>460.1</v>
      </c>
      <c r="N105" s="23">
        <f>SUM(B105:M105)</f>
        <v/>
      </c>
    </row>
    <row r="106">
      <c r="A106" s="5" t="inlineStr">
        <is>
          <t xml:space="preserve">                Parking Lot Sweeping</t>
        </is>
      </c>
      <c r="B106" s="23" t="n">
        <v>0</v>
      </c>
      <c r="C106" s="23" t="n">
        <v>0</v>
      </c>
      <c r="D106" s="23" t="n">
        <v>325</v>
      </c>
      <c r="E106" s="23" t="n">
        <v>0</v>
      </c>
      <c r="F106" s="23" t="n">
        <v>0</v>
      </c>
      <c r="G106" s="23" t="n">
        <v>0</v>
      </c>
      <c r="H106" s="23" t="n">
        <v>0</v>
      </c>
      <c r="I106" s="23" t="n">
        <v>0</v>
      </c>
      <c r="J106" s="23" t="n">
        <v>0</v>
      </c>
      <c r="K106" s="23" t="n">
        <v>0</v>
      </c>
      <c r="L106" s="23" t="n">
        <v>180</v>
      </c>
      <c r="M106" s="23" t="n">
        <v>0</v>
      </c>
      <c r="N106" s="23">
        <f>SUM(B106:M106)</f>
        <v/>
      </c>
    </row>
    <row r="107">
      <c r="A107" s="5" t="inlineStr">
        <is>
          <t xml:space="preserve">                Laundry Equipment Rental</t>
        </is>
      </c>
      <c r="B107" s="23" t="n">
        <v>0</v>
      </c>
      <c r="C107" s="23" t="n">
        <v>910.39</v>
      </c>
      <c r="D107" s="23" t="n">
        <v>1743.47</v>
      </c>
      <c r="E107" s="23" t="n">
        <v>794.85</v>
      </c>
      <c r="F107" s="23" t="n">
        <v>758.05</v>
      </c>
      <c r="G107" s="23" t="n">
        <v>1483.05</v>
      </c>
      <c r="H107" s="23" t="n">
        <v>0</v>
      </c>
      <c r="I107" s="23" t="n">
        <v>0</v>
      </c>
      <c r="J107" s="23" t="n">
        <v>0</v>
      </c>
      <c r="K107" s="23" t="n">
        <v>0</v>
      </c>
      <c r="L107" s="23" t="n">
        <v>0</v>
      </c>
      <c r="M107" s="23" t="n">
        <v>0</v>
      </c>
      <c r="N107" s="23">
        <f>SUM(B107:M107)</f>
        <v/>
      </c>
    </row>
    <row r="108">
      <c r="A108" s="5" t="inlineStr">
        <is>
          <t xml:space="preserve">                Landscaping Service</t>
        </is>
      </c>
      <c r="B108" s="23" t="n">
        <v>2850</v>
      </c>
      <c r="C108" s="23" t="n">
        <v>2850</v>
      </c>
      <c r="D108" s="23" t="n">
        <v>2850</v>
      </c>
      <c r="E108" s="23" t="n">
        <v>2850</v>
      </c>
      <c r="F108" s="23" t="n">
        <v>2850</v>
      </c>
      <c r="G108" s="23" t="n">
        <v>1710</v>
      </c>
      <c r="H108" s="23" t="n">
        <v>2850</v>
      </c>
      <c r="I108" s="23" t="n">
        <v>2750</v>
      </c>
      <c r="J108" s="23" t="n">
        <v>2750</v>
      </c>
      <c r="K108" s="23" t="n">
        <v>2750</v>
      </c>
      <c r="L108" s="23" t="n">
        <v>2750</v>
      </c>
      <c r="M108" s="23" t="n">
        <v>2750</v>
      </c>
      <c r="N108" s="23">
        <f>SUM(B108:M108)</f>
        <v/>
      </c>
    </row>
    <row r="109">
      <c r="A109" s="5" t="inlineStr">
        <is>
          <t xml:space="preserve">                Gate Contract</t>
        </is>
      </c>
      <c r="B109" s="23" t="n">
        <v>30</v>
      </c>
      <c r="C109" s="23" t="n">
        <v>30</v>
      </c>
      <c r="D109" s="23" t="n">
        <v>109.9</v>
      </c>
      <c r="E109" s="23" t="n">
        <v>115.9</v>
      </c>
      <c r="F109" s="23" t="n">
        <v>123.9</v>
      </c>
      <c r="G109" s="23" t="n">
        <v>0</v>
      </c>
      <c r="H109" s="23" t="n">
        <v>0</v>
      </c>
      <c r="I109" s="23" t="n">
        <v>0</v>
      </c>
      <c r="J109" s="23" t="n">
        <v>103.95</v>
      </c>
      <c r="K109" s="23" t="n">
        <v>155.9</v>
      </c>
      <c r="L109" s="23" t="n">
        <v>129.9</v>
      </c>
      <c r="M109" s="23" t="n">
        <v>0</v>
      </c>
      <c r="N109" s="23">
        <f>SUM(B109:M109)</f>
        <v/>
      </c>
    </row>
    <row r="110">
      <c r="A110" s="5" t="inlineStr">
        <is>
          <t xml:space="preserve">                Fire Extinguisher Inspection</t>
        </is>
      </c>
      <c r="B110" s="23" t="n">
        <v>0</v>
      </c>
      <c r="C110" s="23" t="n">
        <v>0</v>
      </c>
      <c r="D110" s="23" t="n">
        <v>0</v>
      </c>
      <c r="E110" s="23" t="n">
        <v>0</v>
      </c>
      <c r="F110" s="23" t="n">
        <v>315</v>
      </c>
      <c r="G110" s="23" t="n">
        <v>0</v>
      </c>
      <c r="H110" s="23" t="n">
        <v>0</v>
      </c>
      <c r="I110" s="23" t="n">
        <v>2327.5</v>
      </c>
      <c r="J110" s="23" t="n">
        <v>0</v>
      </c>
      <c r="K110" s="23" t="n">
        <v>0</v>
      </c>
      <c r="L110" s="23" t="n">
        <v>0</v>
      </c>
      <c r="M110" s="23" t="n">
        <v>0</v>
      </c>
      <c r="N110" s="23">
        <f>SUM(B110:M110)</f>
        <v/>
      </c>
    </row>
    <row r="111">
      <c r="A111" s="5" t="inlineStr">
        <is>
          <t xml:space="preserve">                Cleaning Contractor/Common Area</t>
        </is>
      </c>
      <c r="B111" s="23" t="n">
        <v>260</v>
      </c>
      <c r="C111" s="23" t="n">
        <v>0</v>
      </c>
      <c r="D111" s="23" t="n">
        <v>90</v>
      </c>
      <c r="E111" s="23" t="n">
        <v>250</v>
      </c>
      <c r="F111" s="23" t="n">
        <v>0</v>
      </c>
      <c r="G111" s="23" t="n">
        <v>0</v>
      </c>
      <c r="H111" s="23" t="n">
        <v>0</v>
      </c>
      <c r="I111" s="23" t="n">
        <v>0</v>
      </c>
      <c r="J111" s="23" t="n">
        <v>0</v>
      </c>
      <c r="K111" s="23" t="n">
        <v>0</v>
      </c>
      <c r="L111" s="23" t="n">
        <v>0</v>
      </c>
      <c r="M111" s="23" t="n">
        <v>0</v>
      </c>
      <c r="N111" s="23">
        <f>SUM(B111:M111)</f>
        <v/>
      </c>
    </row>
    <row r="112">
      <c r="A112" s="5" t="inlineStr">
        <is>
          <t xml:space="preserve">                Security Officer</t>
        </is>
      </c>
      <c r="B112" s="23" t="n">
        <v>0</v>
      </c>
      <c r="C112" s="23" t="n">
        <v>0</v>
      </c>
      <c r="D112" s="23" t="n">
        <v>0</v>
      </c>
      <c r="E112" s="23" t="n">
        <v>0</v>
      </c>
      <c r="F112" s="23" t="n">
        <v>1584</v>
      </c>
      <c r="G112" s="23" t="n">
        <v>1232</v>
      </c>
      <c r="H112" s="23" t="n">
        <v>528</v>
      </c>
      <c r="I112" s="23" t="n">
        <v>0</v>
      </c>
      <c r="J112" s="23" t="n">
        <v>2054.21</v>
      </c>
      <c r="K112" s="23" t="n">
        <v>1488</v>
      </c>
      <c r="L112" s="23" t="n">
        <v>1450</v>
      </c>
      <c r="M112" s="23" t="n">
        <v>1478.5</v>
      </c>
      <c r="N112" s="16">
        <f>SUM(B112:M112)</f>
        <v/>
      </c>
    </row>
    <row r="113" ht="15" customHeight="1">
      <c r="A113" s="3" t="inlineStr">
        <is>
          <t xml:space="preserve">            Total CONTRACTING EXPENSE</t>
        </is>
      </c>
      <c r="B113" s="7">
        <f>SUM(B104:B112)</f>
        <v/>
      </c>
      <c r="C113" s="7">
        <f>SUM(C104:C112)</f>
        <v/>
      </c>
      <c r="D113" s="7">
        <f>SUM(D104:D112)</f>
        <v/>
      </c>
      <c r="E113" s="7">
        <f>SUM(E104:E112)</f>
        <v/>
      </c>
      <c r="F113" s="7">
        <f>SUM(F104:F112)</f>
        <v/>
      </c>
      <c r="G113" s="7">
        <f>SUM(G104:G112)</f>
        <v/>
      </c>
      <c r="H113" s="7">
        <f>SUM(H104:H112)</f>
        <v/>
      </c>
      <c r="I113" s="7">
        <f>SUM(I104:I112)</f>
        <v/>
      </c>
      <c r="J113" s="7">
        <f>SUM(J104:J112)</f>
        <v/>
      </c>
      <c r="K113" s="7">
        <f>SUM(K104:K112)</f>
        <v/>
      </c>
      <c r="L113" s="7">
        <f>SUM(L104:L112)</f>
        <v/>
      </c>
      <c r="M113" s="7">
        <f>SUM(M104:M112)</f>
        <v/>
      </c>
      <c r="N113" s="22">
        <f>SUM(B113:M113)</f>
        <v/>
      </c>
    </row>
    <row r="114" ht="15" customHeight="1">
      <c r="A114" s="3" t="inlineStr">
        <is>
          <t xml:space="preserve">            MANAGEMENT EXPENSE</t>
        </is>
      </c>
      <c r="B114" s="3" t="n"/>
      <c r="C114" s="3" t="n"/>
      <c r="D114" s="3" t="n"/>
      <c r="E114" s="3" t="n"/>
      <c r="F114" s="3" t="n"/>
      <c r="G114" s="22" t="n"/>
      <c r="H114" s="22" t="n"/>
      <c r="I114" s="22" t="n"/>
      <c r="J114" s="22" t="n"/>
      <c r="K114" s="22" t="n"/>
      <c r="L114" s="22" t="n"/>
      <c r="M114" s="22" t="n"/>
      <c r="N114" s="22" t="n"/>
    </row>
    <row r="115">
      <c r="A115" s="5" t="inlineStr">
        <is>
          <t xml:space="preserve">                Management Fee</t>
        </is>
      </c>
      <c r="B115" s="23" t="n">
        <v>8869.51</v>
      </c>
      <c r="C115" s="23" t="n">
        <v>8955.27</v>
      </c>
      <c r="D115" s="23" t="n">
        <v>8974.48</v>
      </c>
      <c r="E115" s="23" t="n">
        <v>9125.950000000001</v>
      </c>
      <c r="F115" s="23" t="n">
        <v>8483.66</v>
      </c>
      <c r="G115" s="23" t="n">
        <v>9391.09</v>
      </c>
      <c r="H115" s="23" t="n">
        <v>11224.17</v>
      </c>
      <c r="I115" s="23" t="n">
        <v>9674.52</v>
      </c>
      <c r="J115" s="23" t="n">
        <v>10178.06</v>
      </c>
      <c r="K115" s="23" t="n">
        <v>10092.16</v>
      </c>
      <c r="L115" s="23" t="n">
        <v>10913.46</v>
      </c>
      <c r="M115" s="23" t="n">
        <v>10545.82</v>
      </c>
      <c r="N115" s="16">
        <f>SUM(B115:M115)</f>
        <v/>
      </c>
    </row>
    <row r="116" ht="15" customHeight="1">
      <c r="A116" s="3" t="inlineStr">
        <is>
          <t xml:space="preserve">            Total MANAGEMENT EXPENSE</t>
        </is>
      </c>
      <c r="B116" s="7" t="n">
        <v>8869.51</v>
      </c>
      <c r="C116" s="7" t="n">
        <v>8955.27</v>
      </c>
      <c r="D116" s="7" t="n">
        <v>8974.48</v>
      </c>
      <c r="E116" s="7" t="n">
        <v>9125.950000000001</v>
      </c>
      <c r="F116" s="7" t="n">
        <v>8483.66</v>
      </c>
      <c r="G116" s="8" t="n">
        <v>9391.09</v>
      </c>
      <c r="H116" s="9" t="n">
        <v>11224.17</v>
      </c>
      <c r="I116" s="10" t="n">
        <v>9674.52</v>
      </c>
      <c r="J116" s="11" t="n">
        <v>10178.06</v>
      </c>
      <c r="K116" s="12" t="n">
        <v>10092.16</v>
      </c>
      <c r="L116" s="13" t="n">
        <v>10913.46</v>
      </c>
      <c r="M116" s="14" t="n">
        <v>10545.82</v>
      </c>
      <c r="N116" s="22">
        <f>SUM(B116:M116)</f>
        <v/>
      </c>
    </row>
    <row r="117" ht="15" customHeight="1">
      <c r="A117" s="3" t="inlineStr">
        <is>
          <t xml:space="preserve">            ON-SITE PAYROLL</t>
        </is>
      </c>
      <c r="B117" s="3" t="n"/>
      <c r="C117" s="3" t="n"/>
      <c r="D117" s="3" t="n"/>
      <c r="E117" s="3" t="n"/>
      <c r="F117" s="3" t="n"/>
      <c r="G117" s="22" t="n"/>
      <c r="H117" s="22" t="n"/>
      <c r="I117" s="22" t="n"/>
      <c r="J117" s="22" t="n"/>
      <c r="K117" s="22" t="n"/>
      <c r="L117" s="22" t="n"/>
      <c r="M117" s="22" t="n"/>
      <c r="N117" s="22" t="n"/>
    </row>
    <row r="118">
      <c r="A118" s="5" t="inlineStr">
        <is>
          <t xml:space="preserve">                On-Site Manager</t>
        </is>
      </c>
      <c r="B118" s="23" t="n">
        <v>4837.7</v>
      </c>
      <c r="C118" s="23" t="n">
        <v>4837.7</v>
      </c>
      <c r="D118" s="23" t="n">
        <v>4837.7</v>
      </c>
      <c r="E118" s="23" t="n">
        <v>4837.7</v>
      </c>
      <c r="F118" s="23" t="n">
        <v>4837.7</v>
      </c>
      <c r="G118" s="23" t="n">
        <v>4837.7</v>
      </c>
      <c r="H118" s="23" t="n">
        <v>7256.55</v>
      </c>
      <c r="I118" s="23" t="n">
        <v>4837.7</v>
      </c>
      <c r="J118" s="23" t="n">
        <v>4837.7</v>
      </c>
      <c r="K118" s="23" t="n">
        <v>4837.7</v>
      </c>
      <c r="L118" s="23" t="n">
        <v>5740.7</v>
      </c>
      <c r="M118" s="23" t="n">
        <v>7985.49</v>
      </c>
      <c r="N118" s="23">
        <f>SUM(B118:M118)</f>
        <v/>
      </c>
    </row>
    <row r="119">
      <c r="A119" s="5" t="inlineStr">
        <is>
          <t xml:space="preserve">                On-Site Assistant Manager</t>
        </is>
      </c>
      <c r="B119" s="23" t="n">
        <v>3031.5</v>
      </c>
      <c r="C119" s="23" t="n">
        <v>3605.93</v>
      </c>
      <c r="D119" s="23" t="n">
        <v>2937</v>
      </c>
      <c r="E119" s="23" t="n">
        <v>2910</v>
      </c>
      <c r="F119" s="23" t="n">
        <v>3072</v>
      </c>
      <c r="G119" s="23" t="n">
        <v>3362</v>
      </c>
      <c r="H119" s="23" t="n">
        <v>4221</v>
      </c>
      <c r="I119" s="23" t="n">
        <v>2608.86</v>
      </c>
      <c r="J119" s="23" t="n">
        <v>3028.5</v>
      </c>
      <c r="K119" s="23" t="n">
        <v>2955.9</v>
      </c>
      <c r="L119" s="23" t="n">
        <v>3207</v>
      </c>
      <c r="M119" s="23" t="n">
        <v>4880</v>
      </c>
      <c r="N119" s="23">
        <f>SUM(B119:M119)</f>
        <v/>
      </c>
    </row>
    <row r="120">
      <c r="A120" s="5" t="inlineStr">
        <is>
          <t xml:space="preserve">                On-site Leasing Agent</t>
        </is>
      </c>
      <c r="B120" s="23" t="n">
        <v>2775.92</v>
      </c>
      <c r="C120" s="23" t="n">
        <v>2814.11</v>
      </c>
      <c r="D120" s="23" t="n">
        <v>2652.25</v>
      </c>
      <c r="E120" s="23" t="n">
        <v>2605</v>
      </c>
      <c r="F120" s="23" t="n">
        <v>2205</v>
      </c>
      <c r="G120" s="23" t="n">
        <v>3085.5</v>
      </c>
      <c r="H120" s="23" t="n">
        <v>4257</v>
      </c>
      <c r="I120" s="23" t="n">
        <v>2761.5</v>
      </c>
      <c r="J120" s="23" t="n">
        <v>2905.5</v>
      </c>
      <c r="K120" s="23" t="n">
        <v>2910</v>
      </c>
      <c r="L120" s="23" t="n">
        <v>2217</v>
      </c>
      <c r="M120" s="23" t="n">
        <v>3251.25</v>
      </c>
      <c r="N120" s="23">
        <f>SUM(B120:M120)</f>
        <v/>
      </c>
    </row>
    <row r="121">
      <c r="A121" s="5" t="inlineStr">
        <is>
          <t xml:space="preserve">                On-site Marketing</t>
        </is>
      </c>
      <c r="B121" s="23" t="n">
        <v>0</v>
      </c>
      <c r="C121" s="23" t="n">
        <v>0</v>
      </c>
      <c r="D121" s="23" t="n">
        <v>0</v>
      </c>
      <c r="E121" s="23" t="n">
        <v>0</v>
      </c>
      <c r="F121" s="23" t="n">
        <v>0</v>
      </c>
      <c r="G121" s="23" t="n">
        <v>0</v>
      </c>
      <c r="H121" s="23" t="n">
        <v>247.34</v>
      </c>
      <c r="I121" s="23" t="n">
        <v>0</v>
      </c>
      <c r="J121" s="23" t="n">
        <v>30.61</v>
      </c>
      <c r="K121" s="23" t="n">
        <v>0</v>
      </c>
      <c r="L121" s="23" t="n">
        <v>0</v>
      </c>
      <c r="M121" s="23" t="n">
        <v>0</v>
      </c>
      <c r="N121" s="23">
        <f>SUM(B121:M121)</f>
        <v/>
      </c>
    </row>
    <row r="122">
      <c r="A122" s="5" t="inlineStr">
        <is>
          <t xml:space="preserve">                On-Site Maintenance</t>
        </is>
      </c>
      <c r="B122" s="23" t="n">
        <v>9593.75</v>
      </c>
      <c r="C122" s="23" t="n">
        <v>9494.75</v>
      </c>
      <c r="D122" s="23" t="n">
        <v>9635.75</v>
      </c>
      <c r="E122" s="23" t="n">
        <v>9624.25</v>
      </c>
      <c r="F122" s="23" t="n">
        <v>9510.5</v>
      </c>
      <c r="G122" s="23" t="n">
        <v>9653</v>
      </c>
      <c r="H122" s="23" t="n">
        <v>15155.38</v>
      </c>
      <c r="I122" s="23" t="n">
        <v>12167.5</v>
      </c>
      <c r="J122" s="23" t="n">
        <v>10830</v>
      </c>
      <c r="K122" s="23" t="n">
        <v>10756.5</v>
      </c>
      <c r="L122" s="23" t="n">
        <v>12330</v>
      </c>
      <c r="M122" s="23" t="n">
        <v>16507</v>
      </c>
      <c r="N122" s="23">
        <f>SUM(B122:M122)</f>
        <v/>
      </c>
    </row>
    <row r="123">
      <c r="A123" s="5" t="inlineStr">
        <is>
          <t xml:space="preserve">                On-site Porter</t>
        </is>
      </c>
      <c r="B123" s="23" t="n">
        <v>2332.5</v>
      </c>
      <c r="C123" s="23" t="n">
        <v>2435.63</v>
      </c>
      <c r="D123" s="23" t="n">
        <v>2070</v>
      </c>
      <c r="E123" s="23" t="n">
        <v>0</v>
      </c>
      <c r="F123" s="23" t="n">
        <v>0</v>
      </c>
      <c r="G123" s="23" t="n">
        <v>0</v>
      </c>
      <c r="H123" s="23" t="n">
        <v>0</v>
      </c>
      <c r="I123" s="23" t="n">
        <v>0</v>
      </c>
      <c r="J123" s="23" t="n">
        <v>0</v>
      </c>
      <c r="K123" s="23" t="n">
        <v>0</v>
      </c>
      <c r="L123" s="23" t="n">
        <v>0</v>
      </c>
      <c r="M123" s="23" t="n">
        <v>0</v>
      </c>
      <c r="N123" s="23">
        <f>SUM(B123:M123)</f>
        <v/>
      </c>
    </row>
    <row r="124">
      <c r="A124" s="5" t="inlineStr">
        <is>
          <t xml:space="preserve">                Uniforms</t>
        </is>
      </c>
      <c r="B124" s="23" t="n">
        <v>0</v>
      </c>
      <c r="C124" s="23" t="n">
        <v>0</v>
      </c>
      <c r="D124" s="23" t="n">
        <v>0</v>
      </c>
      <c r="E124" s="23" t="n">
        <v>0</v>
      </c>
      <c r="F124" s="23" t="n">
        <v>136</v>
      </c>
      <c r="G124" s="23" t="n">
        <v>0</v>
      </c>
      <c r="H124" s="23" t="n">
        <v>0</v>
      </c>
      <c r="I124" s="23" t="n">
        <v>0</v>
      </c>
      <c r="J124" s="23" t="n">
        <v>0</v>
      </c>
      <c r="K124" s="23" t="n">
        <v>0</v>
      </c>
      <c r="L124" s="23" t="n">
        <v>0</v>
      </c>
      <c r="M124" s="23" t="n">
        <v>0</v>
      </c>
      <c r="N124" s="23">
        <f>SUM(B124:M124)</f>
        <v/>
      </c>
    </row>
    <row r="125">
      <c r="A125" s="5" t="inlineStr">
        <is>
          <t xml:space="preserve">                On-Site Cleaning</t>
        </is>
      </c>
      <c r="B125" s="23" t="n">
        <v>2400</v>
      </c>
      <c r="C125" s="23" t="n">
        <v>2400</v>
      </c>
      <c r="D125" s="23" t="n">
        <v>2400</v>
      </c>
      <c r="E125" s="23" t="n">
        <v>2370</v>
      </c>
      <c r="F125" s="23" t="n">
        <v>2400</v>
      </c>
      <c r="G125" s="23" t="n">
        <v>2400</v>
      </c>
      <c r="H125" s="23" t="n">
        <v>3600</v>
      </c>
      <c r="I125" s="23" t="n">
        <v>0</v>
      </c>
      <c r="J125" s="23" t="n">
        <v>2400</v>
      </c>
      <c r="K125" s="23" t="n">
        <v>2478.75</v>
      </c>
      <c r="L125" s="23" t="n">
        <v>1271.25</v>
      </c>
      <c r="M125" s="23" t="n">
        <v>3611.25</v>
      </c>
      <c r="N125" s="23">
        <f>SUM(B125:M125)</f>
        <v/>
      </c>
    </row>
    <row r="126">
      <c r="A126" s="5" t="inlineStr">
        <is>
          <t xml:space="preserve">                On-Site Incentive</t>
        </is>
      </c>
      <c r="B126" s="23" t="n">
        <v>725</v>
      </c>
      <c r="C126" s="23" t="n">
        <v>0</v>
      </c>
      <c r="D126" s="23" t="n">
        <v>0</v>
      </c>
      <c r="E126" s="23" t="n">
        <v>0</v>
      </c>
      <c r="F126" s="23" t="n">
        <v>910</v>
      </c>
      <c r="G126" s="23" t="n">
        <v>1170</v>
      </c>
      <c r="H126" s="23" t="n">
        <v>1190</v>
      </c>
      <c r="I126" s="23" t="n">
        <v>1280</v>
      </c>
      <c r="J126" s="23" t="n">
        <v>690</v>
      </c>
      <c r="K126" s="23" t="n">
        <v>2454.9</v>
      </c>
      <c r="L126" s="23" t="n">
        <v>1199.8</v>
      </c>
      <c r="M126" s="23" t="n">
        <v>679.88</v>
      </c>
      <c r="N126" s="23">
        <f>SUM(B126:M126)</f>
        <v/>
      </c>
    </row>
    <row r="127">
      <c r="A127" s="5" t="inlineStr">
        <is>
          <t xml:space="preserve">                Employer Tax</t>
        </is>
      </c>
      <c r="B127" s="23" t="n">
        <v>5021.07</v>
      </c>
      <c r="C127" s="23" t="n">
        <v>3126.41</v>
      </c>
      <c r="D127" s="23" t="n">
        <v>4963.81</v>
      </c>
      <c r="E127" s="23" t="n">
        <v>4633.13</v>
      </c>
      <c r="F127" s="23" t="n">
        <v>4488.48</v>
      </c>
      <c r="G127" s="23" t="n">
        <v>4795.22</v>
      </c>
      <c r="H127" s="23" t="n">
        <v>7172.15</v>
      </c>
      <c r="I127" s="23" t="n">
        <v>4719.71</v>
      </c>
      <c r="J127" s="23" t="n">
        <v>4954.98</v>
      </c>
      <c r="K127" s="23" t="n">
        <v>5247.12</v>
      </c>
      <c r="L127" s="23" t="n">
        <v>5057.87</v>
      </c>
      <c r="M127" s="23" t="n">
        <v>7360.13</v>
      </c>
      <c r="N127" s="23">
        <f>SUM(B127:M127)</f>
        <v/>
      </c>
    </row>
    <row r="128">
      <c r="A128" s="5" t="inlineStr">
        <is>
          <t xml:space="preserve">                Health Insurance</t>
        </is>
      </c>
      <c r="B128" s="23" t="n">
        <v>238.37</v>
      </c>
      <c r="C128" s="23" t="n">
        <v>238.37</v>
      </c>
      <c r="D128" s="23" t="n">
        <v>238.37</v>
      </c>
      <c r="E128" s="23" t="n">
        <v>238.37</v>
      </c>
      <c r="F128" s="23" t="n">
        <v>238.37</v>
      </c>
      <c r="G128" s="23" t="n">
        <v>238.37</v>
      </c>
      <c r="H128" s="23" t="n">
        <v>238.37</v>
      </c>
      <c r="I128" s="23" t="n">
        <v>238.37</v>
      </c>
      <c r="J128" s="23" t="n">
        <v>238.37</v>
      </c>
      <c r="K128" s="23" t="n">
        <v>238.37</v>
      </c>
      <c r="L128" s="23" t="n">
        <v>238.37</v>
      </c>
      <c r="M128" s="23" t="n">
        <v>238.37</v>
      </c>
      <c r="N128" s="16">
        <f>SUM(B128:M128)</f>
        <v/>
      </c>
    </row>
    <row r="129" ht="15" customHeight="1">
      <c r="A129" s="3" t="inlineStr">
        <is>
          <t xml:space="preserve">            Total ON-SITE PAYROLL</t>
        </is>
      </c>
      <c r="B129" s="7">
        <f>SUM(B118:B128)</f>
        <v/>
      </c>
      <c r="C129" s="7">
        <f>SUM(C118:C128)</f>
        <v/>
      </c>
      <c r="D129" s="7">
        <f>SUM(D118:D128)</f>
        <v/>
      </c>
      <c r="E129" s="7">
        <f>SUM(E118:E128)</f>
        <v/>
      </c>
      <c r="F129" s="7">
        <f>SUM(F118:F128)</f>
        <v/>
      </c>
      <c r="G129" s="7">
        <f>SUM(G118:G128)</f>
        <v/>
      </c>
      <c r="H129" s="7">
        <f>SUM(H118:H128)</f>
        <v/>
      </c>
      <c r="I129" s="7">
        <f>SUM(I118:I128)</f>
        <v/>
      </c>
      <c r="J129" s="7">
        <f>SUM(J118:J128)</f>
        <v/>
      </c>
      <c r="K129" s="7">
        <f>SUM(K118:K128)</f>
        <v/>
      </c>
      <c r="L129" s="7">
        <f>SUM(L118:L128)</f>
        <v/>
      </c>
      <c r="M129" s="14" t="n">
        <v>44513.37</v>
      </c>
      <c r="N129" s="22">
        <f>SUM(B129:M129)</f>
        <v/>
      </c>
    </row>
    <row r="130" ht="15" customHeight="1">
      <c r="A130" s="3" t="inlineStr">
        <is>
          <t xml:space="preserve">            UTILITIES EXPENSE</t>
        </is>
      </c>
      <c r="B130" s="3" t="n"/>
      <c r="C130" s="3" t="n"/>
      <c r="D130" s="3" t="n"/>
      <c r="E130" s="3" t="n"/>
      <c r="F130" s="3" t="n"/>
      <c r="G130" s="22" t="n"/>
      <c r="H130" s="22" t="n"/>
      <c r="I130" s="22" t="n"/>
      <c r="J130" s="22" t="n"/>
      <c r="K130" s="22" t="n"/>
      <c r="L130" s="22" t="n"/>
      <c r="M130" s="22" t="n"/>
      <c r="N130" s="22" t="n"/>
    </row>
    <row r="131">
      <c r="A131" s="5" t="inlineStr">
        <is>
          <t xml:space="preserve">                Electricity Expense</t>
        </is>
      </c>
      <c r="B131" s="23" t="n">
        <v>3224.37</v>
      </c>
      <c r="C131" s="23" t="n">
        <v>3106.12</v>
      </c>
      <c r="D131" s="23" t="n">
        <v>2241.66</v>
      </c>
      <c r="E131" s="23" t="n">
        <v>2085.25</v>
      </c>
      <c r="F131" s="23" t="n">
        <v>1993.36</v>
      </c>
      <c r="G131" s="23" t="n">
        <v>1371.69</v>
      </c>
      <c r="H131" s="23" t="n">
        <v>403.6</v>
      </c>
      <c r="I131" s="23" t="n">
        <v>2008.54</v>
      </c>
      <c r="J131" s="23" t="n">
        <v>2383.71</v>
      </c>
      <c r="K131" s="23" t="n">
        <v>3271.35</v>
      </c>
      <c r="L131" s="23" t="n">
        <v>3588.3</v>
      </c>
      <c r="M131" s="23" t="n">
        <v>3447.78</v>
      </c>
      <c r="N131" s="23">
        <f>SUM(B131:M131)</f>
        <v/>
      </c>
    </row>
    <row r="132">
      <c r="A132" s="5" t="inlineStr">
        <is>
          <t xml:space="preserve">                Water &amp; Sewer Expense</t>
        </is>
      </c>
      <c r="B132" s="23" t="n">
        <v>15162.39</v>
      </c>
      <c r="C132" s="23" t="n">
        <v>15744.15</v>
      </c>
      <c r="D132" s="23" t="n">
        <v>13740.48</v>
      </c>
      <c r="E132" s="23" t="n">
        <v>556.27</v>
      </c>
      <c r="F132" s="23" t="n">
        <v>12815.79</v>
      </c>
      <c r="G132" s="23" t="n">
        <v>6248.18</v>
      </c>
      <c r="H132" s="23" t="n">
        <v>15261.03</v>
      </c>
      <c r="I132" s="23" t="n">
        <v>14830.81</v>
      </c>
      <c r="J132" s="23" t="n">
        <v>16020.79</v>
      </c>
      <c r="K132" s="23" t="n">
        <v>26569.93</v>
      </c>
      <c r="L132" s="23" t="n">
        <v>19240.32</v>
      </c>
      <c r="M132" s="23" t="n">
        <v>16674.7</v>
      </c>
      <c r="N132" s="23">
        <f>SUM(B132:M132)</f>
        <v/>
      </c>
    </row>
    <row r="133">
      <c r="A133" s="5" t="inlineStr">
        <is>
          <t xml:space="preserve">                Trash Removal</t>
        </is>
      </c>
      <c r="B133" s="23" t="n">
        <v>4829.71</v>
      </c>
      <c r="C133" s="23" t="n">
        <v>3209.83</v>
      </c>
      <c r="D133" s="23" t="n">
        <v>3294</v>
      </c>
      <c r="E133" s="23" t="n">
        <v>3309</v>
      </c>
      <c r="F133" s="23" t="n">
        <v>3534</v>
      </c>
      <c r="G133" s="23" t="n">
        <v>3264</v>
      </c>
      <c r="H133" s="23" t="n">
        <v>3804</v>
      </c>
      <c r="I133" s="23" t="n">
        <v>3120</v>
      </c>
      <c r="J133" s="23" t="n">
        <v>2847.76</v>
      </c>
      <c r="K133" s="23" t="n">
        <v>3135</v>
      </c>
      <c r="L133" s="23" t="n">
        <v>3470.6</v>
      </c>
      <c r="M133" s="23" t="n">
        <v>3264</v>
      </c>
      <c r="N133" s="23">
        <f>SUM(B133:M133)</f>
        <v/>
      </c>
    </row>
    <row r="134">
      <c r="A134" s="5" t="inlineStr">
        <is>
          <t xml:space="preserve">                Gas</t>
        </is>
      </c>
      <c r="B134" s="23" t="n">
        <v>55.55</v>
      </c>
      <c r="C134" s="23" t="n">
        <v>56.96</v>
      </c>
      <c r="D134" s="23" t="n">
        <v>61.64</v>
      </c>
      <c r="E134" s="23" t="n">
        <v>60.3</v>
      </c>
      <c r="F134" s="23" t="n">
        <v>65.64</v>
      </c>
      <c r="G134" s="23" t="n">
        <v>0</v>
      </c>
      <c r="H134" s="23" t="n">
        <v>86.98</v>
      </c>
      <c r="I134" s="23" t="n">
        <v>60.57</v>
      </c>
      <c r="J134" s="23" t="n">
        <v>66.84999999999999</v>
      </c>
      <c r="K134" s="23" t="n">
        <v>62.95</v>
      </c>
      <c r="L134" s="23" t="n">
        <v>59.21</v>
      </c>
      <c r="M134" s="23" t="n">
        <v>57.41</v>
      </c>
      <c r="N134" s="23">
        <f>SUM(B134:M134)</f>
        <v/>
      </c>
    </row>
    <row r="135">
      <c r="A135" s="5" t="inlineStr">
        <is>
          <t xml:space="preserve">                Utility bond</t>
        </is>
      </c>
      <c r="B135" s="23" t="n">
        <v>0</v>
      </c>
      <c r="C135" s="23" t="n">
        <v>0</v>
      </c>
      <c r="D135" s="23" t="n">
        <v>0</v>
      </c>
      <c r="E135" s="23" t="n">
        <v>0</v>
      </c>
      <c r="F135" s="23" t="n">
        <v>0</v>
      </c>
      <c r="G135" s="23" t="n">
        <v>609</v>
      </c>
      <c r="H135" s="23" t="n">
        <v>0</v>
      </c>
      <c r="I135" s="23" t="n">
        <v>0</v>
      </c>
      <c r="J135" s="23" t="n">
        <v>0</v>
      </c>
      <c r="K135" s="23" t="n">
        <v>0</v>
      </c>
      <c r="L135" s="23" t="n">
        <v>0</v>
      </c>
      <c r="M135" s="23" t="n">
        <v>0</v>
      </c>
      <c r="N135" s="16">
        <f>SUM(B135:M135)</f>
        <v/>
      </c>
    </row>
    <row r="136" ht="15" customHeight="1">
      <c r="A136" s="3" t="inlineStr">
        <is>
          <t xml:space="preserve">            Total UTILITIES EXPENSE</t>
        </is>
      </c>
      <c r="B136" s="7">
        <f>SUM(B131:B135)</f>
        <v/>
      </c>
      <c r="C136" s="7">
        <f>SUM(C131:C135)</f>
        <v/>
      </c>
      <c r="D136" s="7">
        <f>SUM(D131:D135)</f>
        <v/>
      </c>
      <c r="E136" s="7">
        <f>SUM(E131:E135)</f>
        <v/>
      </c>
      <c r="F136" s="7">
        <f>SUM(F131:F135)</f>
        <v/>
      </c>
      <c r="G136" s="7">
        <f>SUM(G131:G135)</f>
        <v/>
      </c>
      <c r="H136" s="7">
        <f>SUM(H131:H135)</f>
        <v/>
      </c>
      <c r="I136" s="7">
        <f>SUM(I131:I135)</f>
        <v/>
      </c>
      <c r="J136" s="7">
        <f>SUM(J131:J135)</f>
        <v/>
      </c>
      <c r="K136" s="7">
        <f>SUM(K131:K135)</f>
        <v/>
      </c>
      <c r="L136" s="7">
        <f>SUM(L131:L135)</f>
        <v/>
      </c>
      <c r="M136" s="7">
        <f>SUM(M131:M135)</f>
        <v/>
      </c>
      <c r="N136" s="22">
        <f>SUM(B136:M136)</f>
        <v/>
      </c>
    </row>
    <row r="137" ht="15" customHeight="1">
      <c r="A137" s="3" t="inlineStr">
        <is>
          <t xml:space="preserve">            ADVERTISING &amp; PROMOTION</t>
        </is>
      </c>
      <c r="B137" s="3" t="n"/>
      <c r="C137" s="3" t="n"/>
      <c r="D137" s="3" t="n"/>
      <c r="E137" s="3" t="n"/>
      <c r="F137" s="3" t="n"/>
      <c r="G137" s="22" t="n"/>
      <c r="H137" s="22" t="n"/>
      <c r="I137" s="22" t="n"/>
      <c r="J137" s="22" t="n"/>
      <c r="K137" s="22" t="n"/>
      <c r="L137" s="22" t="n"/>
      <c r="M137" s="22" t="n"/>
      <c r="N137" s="22" t="n"/>
    </row>
    <row r="138">
      <c r="A138" s="5" t="inlineStr">
        <is>
          <t xml:space="preserve">                Advertising</t>
        </is>
      </c>
      <c r="B138" s="23" t="n">
        <v>2285.62</v>
      </c>
      <c r="C138" s="23" t="n">
        <v>2483.62</v>
      </c>
      <c r="D138" s="23" t="n">
        <v>208.9</v>
      </c>
      <c r="E138" s="23" t="n">
        <v>994.3099999999999</v>
      </c>
      <c r="F138" s="23" t="n">
        <v>1302.21</v>
      </c>
      <c r="G138" s="23" t="n">
        <v>1192.31</v>
      </c>
      <c r="H138" s="23" t="n">
        <v>1412.11</v>
      </c>
      <c r="I138" s="23" t="n">
        <v>1302.21</v>
      </c>
      <c r="J138" s="23" t="n">
        <v>229.75</v>
      </c>
      <c r="K138" s="23" t="n">
        <v>1192.31</v>
      </c>
      <c r="L138" s="23" t="n">
        <v>1422.06</v>
      </c>
      <c r="M138" s="23" t="n">
        <v>1412.11</v>
      </c>
      <c r="N138" s="23">
        <f>SUM(B138:M138)</f>
        <v/>
      </c>
    </row>
    <row r="139">
      <c r="A139" s="5" t="inlineStr">
        <is>
          <t xml:space="preserve">                Advertising - Online</t>
        </is>
      </c>
      <c r="B139" s="23" t="n">
        <v>266.75</v>
      </c>
      <c r="C139" s="23" t="n">
        <v>266.75</v>
      </c>
      <c r="D139" s="23" t="n">
        <v>370.85</v>
      </c>
      <c r="E139" s="23" t="n">
        <v>459.35</v>
      </c>
      <c r="F139" s="23" t="n">
        <v>381.55</v>
      </c>
      <c r="G139" s="23" t="n">
        <v>1181.26</v>
      </c>
      <c r="H139" s="23" t="n">
        <v>1261.45</v>
      </c>
      <c r="I139" s="23" t="n">
        <v>1292.77</v>
      </c>
      <c r="J139" s="23" t="n">
        <v>2098.51</v>
      </c>
      <c r="K139" s="23" t="n">
        <v>1026.05</v>
      </c>
      <c r="L139" s="23" t="n">
        <v>1775.4</v>
      </c>
      <c r="M139" s="23" t="n">
        <v>1026.05</v>
      </c>
      <c r="N139" s="23">
        <f>SUM(B139:M139)</f>
        <v/>
      </c>
    </row>
    <row r="140">
      <c r="A140" s="5" t="inlineStr">
        <is>
          <t xml:space="preserve">                A-Frames Ballons</t>
        </is>
      </c>
      <c r="B140" s="23" t="n">
        <v>6.52</v>
      </c>
      <c r="C140" s="23" t="n">
        <v>6.52</v>
      </c>
      <c r="D140" s="23" t="n">
        <v>6.52</v>
      </c>
      <c r="E140" s="23" t="n">
        <v>6.52</v>
      </c>
      <c r="F140" s="23" t="n">
        <v>6.52</v>
      </c>
      <c r="G140" s="23" t="n">
        <v>0</v>
      </c>
      <c r="H140" s="23" t="n">
        <v>0</v>
      </c>
      <c r="I140" s="23" t="n">
        <v>6.52</v>
      </c>
      <c r="J140" s="23" t="n">
        <v>0</v>
      </c>
      <c r="K140" s="23" t="n">
        <v>0</v>
      </c>
      <c r="L140" s="23" t="n">
        <v>0</v>
      </c>
      <c r="M140" s="23" t="n">
        <v>0</v>
      </c>
      <c r="N140" s="23">
        <f>SUM(B140:M140)</f>
        <v/>
      </c>
    </row>
    <row r="141">
      <c r="A141" s="5" t="inlineStr">
        <is>
          <t xml:space="preserve">                Locators Commissions</t>
        </is>
      </c>
      <c r="B141" s="23" t="n">
        <v>0</v>
      </c>
      <c r="C141" s="23" t="n">
        <v>0</v>
      </c>
      <c r="D141" s="23" t="n">
        <v>0</v>
      </c>
      <c r="E141" s="23" t="n">
        <v>0</v>
      </c>
      <c r="F141" s="23" t="n">
        <v>1975</v>
      </c>
      <c r="G141" s="23" t="n">
        <v>0</v>
      </c>
      <c r="H141" s="23" t="n">
        <v>0</v>
      </c>
      <c r="I141" s="23" t="n">
        <v>0</v>
      </c>
      <c r="J141" s="23" t="n">
        <v>1362.5</v>
      </c>
      <c r="K141" s="23" t="n">
        <v>0</v>
      </c>
      <c r="L141" s="23" t="n">
        <v>0</v>
      </c>
      <c r="M141" s="23" t="n">
        <v>0</v>
      </c>
      <c r="N141" s="23">
        <f>SUM(B141:M141)</f>
        <v/>
      </c>
    </row>
    <row r="142">
      <c r="A142" s="5" t="inlineStr">
        <is>
          <t xml:space="preserve">                Promotional Items</t>
        </is>
      </c>
      <c r="B142" s="23" t="n">
        <v>397.72</v>
      </c>
      <c r="C142" s="23" t="n">
        <v>964.58</v>
      </c>
      <c r="D142" s="23" t="n">
        <v>292.2</v>
      </c>
      <c r="E142" s="23" t="n">
        <v>425.5</v>
      </c>
      <c r="F142" s="23" t="n">
        <v>-155.28</v>
      </c>
      <c r="G142" s="23" t="n">
        <v>629.55</v>
      </c>
      <c r="H142" s="23" t="n">
        <v>400</v>
      </c>
      <c r="I142" s="23" t="n">
        <v>121.34</v>
      </c>
      <c r="J142" s="23" t="n">
        <v>261.95</v>
      </c>
      <c r="K142" s="23" t="n">
        <v>586.99</v>
      </c>
      <c r="L142" s="23" t="n">
        <v>222.99</v>
      </c>
      <c r="M142" s="23" t="n">
        <v>587.13</v>
      </c>
      <c r="N142" s="16">
        <f>SUM(B142:M142)</f>
        <v/>
      </c>
    </row>
    <row r="143" ht="15" customHeight="1">
      <c r="A143" s="3" t="inlineStr">
        <is>
          <t xml:space="preserve">            Total ADVERTISING &amp; PROMOTION</t>
        </is>
      </c>
      <c r="B143" s="7">
        <f>SUM(B138:B142)</f>
        <v/>
      </c>
      <c r="C143" s="7">
        <f>SUM(C138:C142)</f>
        <v/>
      </c>
      <c r="D143" s="7">
        <f>SUM(D138:D142)</f>
        <v/>
      </c>
      <c r="E143" s="7">
        <f>SUM(E138:E142)</f>
        <v/>
      </c>
      <c r="F143" s="7">
        <f>SUM(F138:F142)</f>
        <v/>
      </c>
      <c r="G143" s="7">
        <f>SUM(G138:G142)</f>
        <v/>
      </c>
      <c r="H143" s="7">
        <f>SUM(H138:H142)</f>
        <v/>
      </c>
      <c r="I143" s="7">
        <f>SUM(I138:I142)</f>
        <v/>
      </c>
      <c r="J143" s="7">
        <f>SUM(J138:J142)</f>
        <v/>
      </c>
      <c r="K143" s="7">
        <f>SUM(K138:K142)</f>
        <v/>
      </c>
      <c r="L143" s="7">
        <f>SUM(L138:L142)</f>
        <v/>
      </c>
      <c r="M143" s="7">
        <f>SUM(M138:M142)</f>
        <v/>
      </c>
      <c r="N143" s="22">
        <f>SUM(B143:M143)</f>
        <v/>
      </c>
    </row>
    <row r="144" ht="15" customHeight="1">
      <c r="A144" s="3" t="inlineStr">
        <is>
          <t xml:space="preserve">            GENERAL &amp; ADMINISTRATIVE</t>
        </is>
      </c>
      <c r="B144" s="3" t="n"/>
      <c r="C144" s="3" t="n"/>
      <c r="D144" s="3" t="n"/>
      <c r="E144" s="3" t="n"/>
      <c r="F144" s="3" t="n"/>
      <c r="G144" s="22" t="n"/>
      <c r="H144" s="22" t="n"/>
      <c r="I144" s="22" t="n"/>
      <c r="J144" s="22" t="n"/>
      <c r="K144" s="22" t="n"/>
      <c r="L144" s="22" t="n"/>
      <c r="M144" s="22" t="n"/>
      <c r="N144" s="22" t="n"/>
    </row>
    <row r="145">
      <c r="A145" s="5" t="inlineStr">
        <is>
          <t xml:space="preserve">                Telephone</t>
        </is>
      </c>
      <c r="B145" s="23" t="n">
        <v>246.4</v>
      </c>
      <c r="C145" s="23" t="n">
        <v>457.3</v>
      </c>
      <c r="D145" s="23" t="n">
        <v>389.3</v>
      </c>
      <c r="E145" s="23" t="n">
        <v>389.3</v>
      </c>
      <c r="F145" s="23" t="n">
        <v>393.75</v>
      </c>
      <c r="G145" s="23" t="n">
        <v>393.91</v>
      </c>
      <c r="H145" s="23" t="n">
        <v>393.9</v>
      </c>
      <c r="I145" s="23" t="n">
        <v>423.26</v>
      </c>
      <c r="J145" s="23" t="n">
        <v>200.8</v>
      </c>
      <c r="K145" s="23" t="n">
        <v>423.26</v>
      </c>
      <c r="L145" s="23" t="n">
        <v>421.91</v>
      </c>
      <c r="M145" s="23" t="n">
        <v>388.95</v>
      </c>
      <c r="N145" s="23">
        <f>SUM(B145:M145)</f>
        <v/>
      </c>
    </row>
    <row r="146">
      <c r="A146" s="5" t="inlineStr">
        <is>
          <t xml:space="preserve">                Internet</t>
        </is>
      </c>
      <c r="B146" s="23" t="n">
        <v>569.8099999999999</v>
      </c>
      <c r="C146" s="23" t="n">
        <v>397.29</v>
      </c>
      <c r="D146" s="23" t="n">
        <v>397.29</v>
      </c>
      <c r="E146" s="23" t="n">
        <v>397.29</v>
      </c>
      <c r="F146" s="23" t="n">
        <v>427.29</v>
      </c>
      <c r="G146" s="23" t="n">
        <v>397.29</v>
      </c>
      <c r="H146" s="23" t="n">
        <v>397.29</v>
      </c>
      <c r="I146" s="23" t="n">
        <v>415.09</v>
      </c>
      <c r="J146" s="23" t="n">
        <v>657.14</v>
      </c>
      <c r="K146" s="23" t="n">
        <v>434.68</v>
      </c>
      <c r="L146" s="23" t="n">
        <v>434.68</v>
      </c>
      <c r="M146" s="23" t="n">
        <v>434.68</v>
      </c>
      <c r="N146" s="23">
        <f>SUM(B146:M146)</f>
        <v/>
      </c>
    </row>
    <row r="147">
      <c r="A147" s="5" t="inlineStr">
        <is>
          <t xml:space="preserve">                Answering Service</t>
        </is>
      </c>
      <c r="B147" s="23" t="n">
        <v>45</v>
      </c>
      <c r="C147" s="23" t="n">
        <v>45</v>
      </c>
      <c r="D147" s="23" t="n">
        <v>45</v>
      </c>
      <c r="E147" s="23" t="n">
        <v>45</v>
      </c>
      <c r="F147" s="23" t="n">
        <v>45</v>
      </c>
      <c r="G147" s="23" t="n">
        <v>45</v>
      </c>
      <c r="H147" s="23" t="n">
        <v>45</v>
      </c>
      <c r="I147" s="23" t="n">
        <v>45</v>
      </c>
      <c r="J147" s="23" t="n">
        <v>45</v>
      </c>
      <c r="K147" s="23" t="n">
        <v>45</v>
      </c>
      <c r="L147" s="23" t="n">
        <v>45</v>
      </c>
      <c r="M147" s="23" t="n">
        <v>45</v>
      </c>
      <c r="N147" s="23">
        <f>SUM(B147:M147)</f>
        <v/>
      </c>
    </row>
    <row r="148">
      <c r="A148" s="5" t="inlineStr">
        <is>
          <t xml:space="preserve">                Cable</t>
        </is>
      </c>
      <c r="B148" s="23" t="n">
        <v>130.96</v>
      </c>
      <c r="C148" s="23" t="n">
        <v>130.96</v>
      </c>
      <c r="D148" s="23" t="n">
        <v>130.96</v>
      </c>
      <c r="E148" s="23" t="n">
        <v>130.96</v>
      </c>
      <c r="F148" s="23" t="n">
        <v>140.96</v>
      </c>
      <c r="G148" s="23" t="n">
        <v>140.96</v>
      </c>
      <c r="H148" s="23" t="n">
        <v>140.96</v>
      </c>
      <c r="I148" s="23" t="n">
        <v>140.96</v>
      </c>
      <c r="J148" s="23" t="n">
        <v>140.96</v>
      </c>
      <c r="K148" s="23" t="n">
        <v>140.96</v>
      </c>
      <c r="L148" s="23" t="n">
        <v>140.96</v>
      </c>
      <c r="M148" s="23" t="n">
        <v>140.96</v>
      </c>
      <c r="N148" s="23">
        <f>SUM(B148:M148)</f>
        <v/>
      </c>
    </row>
    <row r="149">
      <c r="A149" s="5" t="inlineStr">
        <is>
          <t xml:space="preserve">                Postage/Shipping</t>
        </is>
      </c>
      <c r="B149" s="23" t="n">
        <v>70</v>
      </c>
      <c r="C149" s="23" t="n">
        <v>70</v>
      </c>
      <c r="D149" s="23" t="n">
        <v>70</v>
      </c>
      <c r="E149" s="23" t="n">
        <v>70</v>
      </c>
      <c r="F149" s="23" t="n">
        <v>90</v>
      </c>
      <c r="G149" s="23" t="n">
        <v>70</v>
      </c>
      <c r="H149" s="23" t="n">
        <v>120.84</v>
      </c>
      <c r="I149" s="23" t="n">
        <v>70</v>
      </c>
      <c r="J149" s="23" t="n">
        <v>70</v>
      </c>
      <c r="K149" s="23" t="n">
        <v>70</v>
      </c>
      <c r="L149" s="23" t="n">
        <v>70</v>
      </c>
      <c r="M149" s="23" t="n">
        <v>70</v>
      </c>
      <c r="N149" s="23">
        <f>SUM(B149:M149)</f>
        <v/>
      </c>
    </row>
    <row r="150">
      <c r="A150" s="5" t="inlineStr">
        <is>
          <t xml:space="preserve">                Recruiting</t>
        </is>
      </c>
      <c r="B150" s="23" t="n">
        <v>142.87</v>
      </c>
      <c r="C150" s="23" t="n">
        <v>0</v>
      </c>
      <c r="D150" s="23" t="n">
        <v>0</v>
      </c>
      <c r="E150" s="23" t="n">
        <v>150</v>
      </c>
      <c r="F150" s="23" t="n">
        <v>0</v>
      </c>
      <c r="G150" s="23" t="n">
        <v>0</v>
      </c>
      <c r="H150" s="23" t="n">
        <v>0</v>
      </c>
      <c r="I150" s="23" t="n">
        <v>150</v>
      </c>
      <c r="J150" s="23" t="n">
        <v>0</v>
      </c>
      <c r="K150" s="23" t="n">
        <v>160.84</v>
      </c>
      <c r="L150" s="23" t="n">
        <v>0</v>
      </c>
      <c r="M150" s="23" t="n">
        <v>0</v>
      </c>
      <c r="N150" s="23">
        <f>SUM(B150:M150)</f>
        <v/>
      </c>
    </row>
    <row r="151">
      <c r="A151" s="5" t="inlineStr">
        <is>
          <t xml:space="preserve">                Credit Report</t>
        </is>
      </c>
      <c r="B151" s="23" t="n">
        <v>625.95</v>
      </c>
      <c r="C151" s="23" t="n">
        <v>418.37</v>
      </c>
      <c r="D151" s="23" t="n">
        <v>454.75</v>
      </c>
      <c r="E151" s="23" t="n">
        <v>256.8</v>
      </c>
      <c r="F151" s="23" t="n">
        <v>577.8</v>
      </c>
      <c r="G151" s="23" t="n">
        <v>139.1</v>
      </c>
      <c r="H151" s="23" t="n">
        <v>598.13</v>
      </c>
      <c r="I151" s="23" t="n">
        <v>428</v>
      </c>
      <c r="J151" s="23" t="n">
        <v>635.58</v>
      </c>
      <c r="K151" s="23" t="n">
        <v>583.15</v>
      </c>
      <c r="L151" s="23" t="n">
        <v>612.04</v>
      </c>
      <c r="M151" s="23" t="n">
        <v>647.35</v>
      </c>
      <c r="N151" s="23">
        <f>SUM(B151:M151)</f>
        <v/>
      </c>
    </row>
    <row r="152">
      <c r="A152" s="5" t="inlineStr">
        <is>
          <t xml:space="preserve">                Office Equipment Rental</t>
        </is>
      </c>
      <c r="B152" s="23" t="n">
        <v>199.41</v>
      </c>
      <c r="C152" s="23" t="n">
        <v>-439.84</v>
      </c>
      <c r="D152" s="23" t="n">
        <v>0</v>
      </c>
      <c r="E152" s="23" t="n">
        <v>0</v>
      </c>
      <c r="F152" s="23" t="n">
        <v>35.04</v>
      </c>
      <c r="G152" s="23" t="n">
        <v>0</v>
      </c>
      <c r="H152" s="23" t="n">
        <v>0</v>
      </c>
      <c r="I152" s="23" t="n">
        <v>472.89</v>
      </c>
      <c r="J152" s="23" t="n">
        <v>0</v>
      </c>
      <c r="K152" s="23" t="n">
        <v>0</v>
      </c>
      <c r="L152" s="23" t="n">
        <v>0</v>
      </c>
      <c r="M152" s="23" t="n">
        <v>0</v>
      </c>
      <c r="N152" s="23">
        <f>SUM(B152:M152)</f>
        <v/>
      </c>
    </row>
    <row r="153">
      <c r="A153" s="5" t="inlineStr">
        <is>
          <t xml:space="preserve">                Training &amp; Operations</t>
        </is>
      </c>
      <c r="B153" s="23" t="n">
        <v>0</v>
      </c>
      <c r="C153" s="23" t="n">
        <v>0</v>
      </c>
      <c r="D153" s="23" t="n">
        <v>0</v>
      </c>
      <c r="E153" s="23" t="n">
        <v>0</v>
      </c>
      <c r="F153" s="23" t="n">
        <v>0</v>
      </c>
      <c r="G153" s="23" t="n">
        <v>0</v>
      </c>
      <c r="H153" s="23" t="n">
        <v>186.38</v>
      </c>
      <c r="I153" s="23" t="n">
        <v>0</v>
      </c>
      <c r="J153" s="23" t="n">
        <v>229.56</v>
      </c>
      <c r="K153" s="23" t="n">
        <v>0</v>
      </c>
      <c r="L153" s="23" t="n">
        <v>0</v>
      </c>
      <c r="M153" s="23" t="n">
        <v>0</v>
      </c>
      <c r="N153" s="23">
        <f>SUM(B153:M153)</f>
        <v/>
      </c>
    </row>
    <row r="154">
      <c r="A154" s="5" t="inlineStr">
        <is>
          <t xml:space="preserve">                Office Supplies</t>
        </is>
      </c>
      <c r="B154" s="23" t="n">
        <v>612.99</v>
      </c>
      <c r="C154" s="23" t="n">
        <v>1512.86</v>
      </c>
      <c r="D154" s="23" t="n">
        <v>1708.45</v>
      </c>
      <c r="E154" s="23" t="n">
        <v>1982.36</v>
      </c>
      <c r="F154" s="23" t="n">
        <v>755.98</v>
      </c>
      <c r="G154" s="23" t="n">
        <v>1295.53</v>
      </c>
      <c r="H154" s="23" t="n">
        <v>2211.79</v>
      </c>
      <c r="I154" s="23" t="n">
        <v>1215.9</v>
      </c>
      <c r="J154" s="23" t="n">
        <v>745.22</v>
      </c>
      <c r="K154" s="23" t="n">
        <v>140.6</v>
      </c>
      <c r="L154" s="23" t="n">
        <v>151.4</v>
      </c>
      <c r="M154" s="23" t="n">
        <v>674.5</v>
      </c>
      <c r="N154" s="23">
        <f>SUM(B154:M154)</f>
        <v/>
      </c>
    </row>
    <row r="155">
      <c r="A155" s="5" t="inlineStr">
        <is>
          <t xml:space="preserve">                IT Service</t>
        </is>
      </c>
      <c r="B155" s="23" t="n">
        <v>150.88</v>
      </c>
      <c r="C155" s="23" t="n">
        <v>67.76000000000001</v>
      </c>
      <c r="D155" s="23" t="n">
        <v>396.79</v>
      </c>
      <c r="E155" s="23" t="n">
        <v>0</v>
      </c>
      <c r="F155" s="23" t="n">
        <v>67.76000000000001</v>
      </c>
      <c r="G155" s="23" t="n">
        <v>142.5</v>
      </c>
      <c r="H155" s="23" t="n">
        <v>139.7</v>
      </c>
      <c r="I155" s="23" t="n">
        <v>0</v>
      </c>
      <c r="J155" s="23" t="n">
        <v>92.40000000000001</v>
      </c>
      <c r="K155" s="23" t="n">
        <v>331.98</v>
      </c>
      <c r="L155" s="23" t="n">
        <v>178.2</v>
      </c>
      <c r="M155" s="23" t="n">
        <v>132.44</v>
      </c>
      <c r="N155" s="23">
        <f>SUM(B155:M155)</f>
        <v/>
      </c>
    </row>
    <row r="156">
      <c r="A156" s="5" t="inlineStr">
        <is>
          <t xml:space="preserve">                Sales Tax Payments</t>
        </is>
      </c>
      <c r="B156" s="23" t="n">
        <v>8023.36</v>
      </c>
      <c r="C156" s="23" t="n">
        <v>7885.22</v>
      </c>
      <c r="D156" s="23" t="n">
        <v>7929.72</v>
      </c>
      <c r="E156" s="23" t="n">
        <v>8042.34</v>
      </c>
      <c r="F156" s="23" t="n">
        <v>8192.370000000001</v>
      </c>
      <c r="G156" s="23" t="n">
        <v>0</v>
      </c>
      <c r="H156" s="23" t="n">
        <v>0</v>
      </c>
      <c r="I156" s="23" t="n">
        <v>17204.39</v>
      </c>
      <c r="J156" s="23" t="n">
        <v>8556.24</v>
      </c>
      <c r="K156" s="23" t="n">
        <v>9098.040000000001</v>
      </c>
      <c r="L156" s="23" t="n">
        <v>6287.11</v>
      </c>
      <c r="M156" s="23" t="n">
        <v>9619.889999999999</v>
      </c>
      <c r="N156" s="23">
        <f>SUM(B156:M156)</f>
        <v/>
      </c>
    </row>
    <row r="157">
      <c r="A157" s="5" t="inlineStr">
        <is>
          <t xml:space="preserve">                Legal</t>
        </is>
      </c>
      <c r="B157" s="23" t="n">
        <v>1851.25</v>
      </c>
      <c r="C157" s="23" t="n">
        <v>917</v>
      </c>
      <c r="D157" s="23" t="n">
        <v>376</v>
      </c>
      <c r="E157" s="23" t="n">
        <v>1142</v>
      </c>
      <c r="F157" s="23" t="n">
        <v>2310.09</v>
      </c>
      <c r="G157" s="23" t="n">
        <v>0</v>
      </c>
      <c r="H157" s="23" t="n">
        <v>1478</v>
      </c>
      <c r="I157" s="23" t="n">
        <v>822</v>
      </c>
      <c r="J157" s="23" t="n">
        <v>1338</v>
      </c>
      <c r="K157" s="23" t="n">
        <v>445</v>
      </c>
      <c r="L157" s="23" t="n">
        <v>3574.3</v>
      </c>
      <c r="M157" s="23" t="n">
        <v>1239.26</v>
      </c>
      <c r="N157" s="23">
        <f>SUM(B157:M157)</f>
        <v/>
      </c>
    </row>
    <row r="158">
      <c r="A158" s="5" t="inlineStr">
        <is>
          <t xml:space="preserve">                Permits &amp; License</t>
        </is>
      </c>
      <c r="B158" s="23" t="n">
        <v>0</v>
      </c>
      <c r="C158" s="23" t="n">
        <v>0</v>
      </c>
      <c r="D158" s="23" t="n">
        <v>0</v>
      </c>
      <c r="E158" s="23" t="n">
        <v>0</v>
      </c>
      <c r="F158" s="23" t="n">
        <v>0</v>
      </c>
      <c r="G158" s="23" t="n">
        <v>50</v>
      </c>
      <c r="H158" s="23" t="n">
        <v>287</v>
      </c>
      <c r="I158" s="23" t="n">
        <v>300</v>
      </c>
      <c r="J158" s="23" t="n">
        <v>495</v>
      </c>
      <c r="K158" s="23" t="n">
        <v>17</v>
      </c>
      <c r="L158" s="23" t="n">
        <v>0</v>
      </c>
      <c r="M158" s="23" t="n">
        <v>0</v>
      </c>
      <c r="N158" s="23">
        <f>SUM(B158:M158)</f>
        <v/>
      </c>
    </row>
    <row r="159">
      <c r="A159" s="5" t="inlineStr">
        <is>
          <t xml:space="preserve">                Property Tax</t>
        </is>
      </c>
      <c r="B159" s="23" t="n">
        <v>0</v>
      </c>
      <c r="C159" s="23" t="n">
        <v>0</v>
      </c>
      <c r="D159" s="23" t="n">
        <v>0</v>
      </c>
      <c r="E159" s="23" t="n">
        <v>0</v>
      </c>
      <c r="F159" s="23" t="n">
        <v>765</v>
      </c>
      <c r="G159" s="23" t="n">
        <v>12010.19</v>
      </c>
      <c r="H159" s="23" t="n">
        <v>12010.19</v>
      </c>
      <c r="I159" s="23" t="n">
        <v>12010.19</v>
      </c>
      <c r="J159" s="23" t="n">
        <v>12010.19</v>
      </c>
      <c r="K159" s="23" t="n">
        <v>12010.19</v>
      </c>
      <c r="L159" s="23" t="n">
        <v>12010.19</v>
      </c>
      <c r="M159" s="23" t="n">
        <v>12010.19</v>
      </c>
      <c r="N159" s="23">
        <f>SUM(B159:M159)</f>
        <v/>
      </c>
    </row>
    <row r="160">
      <c r="A160" s="5" t="inlineStr">
        <is>
          <t xml:space="preserve">                Property Insurance</t>
        </is>
      </c>
      <c r="B160" s="23" t="n">
        <v>11816.3</v>
      </c>
      <c r="C160" s="23" t="n">
        <v>11816.3</v>
      </c>
      <c r="D160" s="23" t="n">
        <v>11816.3</v>
      </c>
      <c r="E160" s="23" t="n">
        <v>11816.3</v>
      </c>
      <c r="F160" s="23" t="n">
        <v>223657.36</v>
      </c>
      <c r="G160" s="23" t="n">
        <v>4358.58</v>
      </c>
      <c r="H160" s="23" t="n">
        <v>0</v>
      </c>
      <c r="I160" s="23" t="n">
        <v>0</v>
      </c>
      <c r="J160" s="23" t="n">
        <v>70.64</v>
      </c>
      <c r="K160" s="23" t="n">
        <v>0</v>
      </c>
      <c r="L160" s="23" t="n">
        <v>0</v>
      </c>
      <c r="M160" s="23" t="n">
        <v>0</v>
      </c>
      <c r="N160" s="23">
        <f>SUM(B160:M160)</f>
        <v/>
      </c>
    </row>
    <row r="161">
      <c r="A161" s="5" t="inlineStr">
        <is>
          <t xml:space="preserve">                Renter's Insurance</t>
        </is>
      </c>
      <c r="B161" s="23" t="n">
        <v>4010.75</v>
      </c>
      <c r="C161" s="23" t="n">
        <v>4010.75</v>
      </c>
      <c r="D161" s="23" t="n">
        <v>4010.75</v>
      </c>
      <c r="E161" s="23" t="n">
        <v>4010.75</v>
      </c>
      <c r="F161" s="23" t="n">
        <v>4010.75</v>
      </c>
      <c r="G161" s="23" t="n">
        <v>0</v>
      </c>
      <c r="H161" s="23" t="n">
        <v>13.16</v>
      </c>
      <c r="I161" s="23" t="n">
        <v>176.8</v>
      </c>
      <c r="J161" s="23" t="n">
        <v>336.99</v>
      </c>
      <c r="K161" s="23" t="n">
        <v>549.39</v>
      </c>
      <c r="L161" s="23" t="n">
        <v>758.3200000000001</v>
      </c>
      <c r="M161" s="23" t="n">
        <v>1075.39</v>
      </c>
      <c r="N161" s="23">
        <f>SUM(B161:M161)</f>
        <v/>
      </c>
    </row>
    <row r="162">
      <c r="A162" s="5" t="inlineStr">
        <is>
          <t xml:space="preserve">                Property Software</t>
        </is>
      </c>
      <c r="B162" s="23" t="n">
        <v>602.03</v>
      </c>
      <c r="C162" s="23" t="n">
        <v>548.35</v>
      </c>
      <c r="D162" s="23" t="n">
        <v>549.42</v>
      </c>
      <c r="E162" s="23" t="n">
        <v>549.42</v>
      </c>
      <c r="F162" s="23" t="n">
        <v>547.8099999999999</v>
      </c>
      <c r="G162" s="23" t="n">
        <v>586.29</v>
      </c>
      <c r="H162" s="23" t="n">
        <v>586.8200000000001</v>
      </c>
      <c r="I162" s="23" t="n">
        <v>723.73</v>
      </c>
      <c r="J162" s="23" t="n">
        <v>587.36</v>
      </c>
      <c r="K162" s="23" t="n">
        <v>855.02</v>
      </c>
      <c r="L162" s="23" t="n">
        <v>879.14</v>
      </c>
      <c r="M162" s="23" t="n">
        <v>794.04</v>
      </c>
      <c r="N162" s="23">
        <f>SUM(B162:M162)</f>
        <v/>
      </c>
    </row>
    <row r="163">
      <c r="A163" s="5" t="inlineStr">
        <is>
          <t xml:space="preserve">                Bank Fees</t>
        </is>
      </c>
      <c r="B163" s="23" t="n">
        <v>142.05</v>
      </c>
      <c r="C163" s="23" t="n">
        <v>133.49</v>
      </c>
      <c r="D163" s="23" t="n">
        <v>259.89</v>
      </c>
      <c r="E163" s="23" t="n">
        <v>146.84</v>
      </c>
      <c r="F163" s="23" t="n">
        <v>148.75</v>
      </c>
      <c r="G163" s="23" t="n">
        <v>30.85</v>
      </c>
      <c r="H163" s="23" t="n">
        <v>216.82</v>
      </c>
      <c r="I163" s="23" t="n">
        <v>184.92</v>
      </c>
      <c r="J163" s="23" t="n">
        <v>192.29</v>
      </c>
      <c r="K163" s="23" t="n">
        <v>188.07</v>
      </c>
      <c r="L163" s="23" t="n">
        <v>179.14</v>
      </c>
      <c r="M163" s="23" t="n">
        <v>136.29</v>
      </c>
      <c r="N163" s="16">
        <f>SUM(B163:M163)</f>
        <v/>
      </c>
    </row>
    <row r="164" ht="15" customHeight="1">
      <c r="A164" s="3" t="inlineStr">
        <is>
          <t xml:space="preserve">            Total GENERAL &amp; ADMINISTRATIVE</t>
        </is>
      </c>
      <c r="B164" s="7">
        <f>SUM(B145:B163)</f>
        <v/>
      </c>
      <c r="C164" s="7">
        <f>SUM(C145:C163)</f>
        <v/>
      </c>
      <c r="D164" s="7">
        <f>SUM(D145:D163)</f>
        <v/>
      </c>
      <c r="E164" s="7">
        <f>SUM(E145:E163)</f>
        <v/>
      </c>
      <c r="F164" s="7">
        <f>SUM(F145:F163)</f>
        <v/>
      </c>
      <c r="G164" s="7">
        <f>SUM(G145:G163)</f>
        <v/>
      </c>
      <c r="H164" s="7">
        <f>SUM(H145:H163)</f>
        <v/>
      </c>
      <c r="I164" s="7">
        <f>SUM(I145:I163)</f>
        <v/>
      </c>
      <c r="J164" s="7">
        <f>SUM(J145:J163)</f>
        <v/>
      </c>
      <c r="K164" s="7">
        <f>SUM(K145:K163)</f>
        <v/>
      </c>
      <c r="L164" s="7">
        <f>SUM(L145:L163)</f>
        <v/>
      </c>
      <c r="M164" s="7">
        <f>SUM(M145:M163)</f>
        <v/>
      </c>
      <c r="N164" s="17">
        <f>SUM(B164:M164)</f>
        <v/>
      </c>
    </row>
    <row r="165" ht="15" customHeight="1">
      <c r="A165" s="3" t="inlineStr">
        <is>
          <t xml:space="preserve">        Total OPERATING EXPENSES</t>
        </is>
      </c>
      <c r="B165" s="7">
        <f>SUM(B93,B102,B113,B116,B129,B136,B143,B164)</f>
        <v/>
      </c>
      <c r="C165" s="7">
        <f>SUM(C93,C102,C113,C116,C129,C136,C143,C164)</f>
        <v/>
      </c>
      <c r="D165" s="7">
        <f>SUM(D93,D102,D113,D116,D129,D136,D143,D164)</f>
        <v/>
      </c>
      <c r="E165" s="7">
        <f>SUM(E93,E102,E113,E116,E129,E136,E143,E164)</f>
        <v/>
      </c>
      <c r="F165" s="7">
        <f>SUM(F93,F102,F113,F116,F129,F136,F143,F164)</f>
        <v/>
      </c>
      <c r="G165" s="7">
        <f>SUM(G93,G102,G113,G116,G129,G136,G143,G164)</f>
        <v/>
      </c>
      <c r="H165" s="7">
        <f>SUM(H93,H102,H113,H116,H129,H136,H143,H164)</f>
        <v/>
      </c>
      <c r="I165" s="7">
        <f>SUM(I93,I102,I113,I116,I129,I136,I143,I164)</f>
        <v/>
      </c>
      <c r="J165" s="7">
        <f>SUM(J93,J102,J113,J116,J129,J136,J143,J164)</f>
        <v/>
      </c>
      <c r="K165" s="7">
        <f>SUM(K93,K102,K113,K116,K129,K136,K143,K164)</f>
        <v/>
      </c>
      <c r="L165" s="7">
        <f>SUM(L93,L102,L113,L116,L129,L136,L143,L164)</f>
        <v/>
      </c>
      <c r="M165" s="7">
        <f>SUM(M93,M102,M113,M116,M129,M136,M143,M164)</f>
        <v/>
      </c>
      <c r="N165" s="22">
        <f>SUM(B165:M165)</f>
        <v/>
      </c>
    </row>
    <row r="166" ht="15" customHeight="1">
      <c r="A166" s="3" t="inlineStr">
        <is>
          <t xml:space="preserve">        Common Area Expenses</t>
        </is>
      </c>
      <c r="B166" s="3" t="n"/>
      <c r="C166" s="3" t="n"/>
      <c r="D166" s="3" t="n"/>
      <c r="E166" s="3" t="n"/>
      <c r="F166" s="3" t="n"/>
      <c r="G166" s="22" t="n"/>
      <c r="H166" s="22" t="n"/>
      <c r="I166" s="22" t="n"/>
      <c r="J166" s="22" t="n"/>
      <c r="K166" s="22" t="n"/>
      <c r="L166" s="22" t="n"/>
      <c r="M166" s="22" t="n"/>
      <c r="N166" s="22" t="n"/>
    </row>
    <row r="167">
      <c r="A167" s="5" t="inlineStr">
        <is>
          <t xml:space="preserve">            Electrical Repairs</t>
        </is>
      </c>
      <c r="B167" s="23" t="n">
        <v>0</v>
      </c>
      <c r="C167" s="23" t="n">
        <v>0</v>
      </c>
      <c r="D167" s="23" t="n">
        <v>0</v>
      </c>
      <c r="E167" s="23" t="n">
        <v>0</v>
      </c>
      <c r="F167" s="23" t="n">
        <v>0</v>
      </c>
      <c r="G167" s="23" t="n">
        <v>0</v>
      </c>
      <c r="H167" s="23" t="n">
        <v>0</v>
      </c>
      <c r="I167" s="23" t="n">
        <v>0</v>
      </c>
      <c r="J167" s="23" t="n">
        <v>0</v>
      </c>
      <c r="K167" s="23" t="n">
        <v>0</v>
      </c>
      <c r="L167" s="23" t="n">
        <v>36.69</v>
      </c>
      <c r="M167" s="23" t="n">
        <v>0</v>
      </c>
      <c r="N167" s="16">
        <f>SUM(B167:M167)</f>
        <v/>
      </c>
    </row>
    <row r="168" ht="15" customHeight="1">
      <c r="A168" s="3" t="inlineStr">
        <is>
          <t xml:space="preserve">        Total Common Area Expenses</t>
        </is>
      </c>
      <c r="B168" s="8" t="n">
        <v>0</v>
      </c>
      <c r="C168" s="8" t="n">
        <v>0</v>
      </c>
      <c r="D168" s="8" t="n">
        <v>0</v>
      </c>
      <c r="E168" s="8" t="n">
        <v>0</v>
      </c>
      <c r="F168" s="8" t="n">
        <v>0</v>
      </c>
      <c r="G168" s="8" t="n">
        <v>0</v>
      </c>
      <c r="H168" s="9" t="n">
        <v>0</v>
      </c>
      <c r="I168" s="10" t="n">
        <v>0</v>
      </c>
      <c r="J168" s="11" t="n">
        <v>0</v>
      </c>
      <c r="K168" s="12" t="n">
        <v>0</v>
      </c>
      <c r="L168" s="13" t="n">
        <v>36.69</v>
      </c>
      <c r="M168" s="14" t="n">
        <v>0</v>
      </c>
      <c r="N168" s="17">
        <f>SUM(B168:M168)</f>
        <v/>
      </c>
    </row>
    <row r="169" ht="15" customHeight="1">
      <c r="A169" s="3" t="inlineStr">
        <is>
          <t xml:space="preserve">    Total Operating Expense</t>
        </is>
      </c>
      <c r="B169" s="7" t="n">
        <v>111801.12</v>
      </c>
      <c r="C169" s="7" t="n">
        <v>108016.08</v>
      </c>
      <c r="D169" s="7" t="n">
        <v>105979.28</v>
      </c>
      <c r="E169" s="7" t="n">
        <v>89579.94</v>
      </c>
      <c r="F169" s="7" t="n">
        <v>333362.05</v>
      </c>
      <c r="G169" s="8" t="n">
        <v>100283.08</v>
      </c>
      <c r="H169" s="9" t="n">
        <v>129398.58</v>
      </c>
      <c r="I169" s="10" t="n">
        <v>119256.4</v>
      </c>
      <c r="J169" s="11" t="n">
        <v>114239.2</v>
      </c>
      <c r="K169" s="12" t="n">
        <v>120687.55</v>
      </c>
      <c r="L169" s="13" t="n">
        <v>120751.28</v>
      </c>
      <c r="M169" s="14" t="n">
        <v>131316</v>
      </c>
      <c r="N169" s="22">
        <f>SUM(B169:M169)</f>
        <v/>
      </c>
    </row>
    <row r="170">
      <c r="A170" s="5" t="n"/>
      <c r="B170" s="5" t="n"/>
      <c r="C170" s="5" t="n"/>
      <c r="D170" s="5" t="n"/>
      <c r="E170" s="5" t="n"/>
      <c r="F170" s="5" t="n"/>
      <c r="G170" s="23" t="n"/>
      <c r="H170" s="23" t="n"/>
      <c r="I170" s="23" t="n"/>
      <c r="J170" s="23" t="n"/>
      <c r="K170" s="23" t="n"/>
      <c r="L170" s="23" t="n"/>
      <c r="M170" s="23" t="n"/>
      <c r="N170" s="23" t="n"/>
    </row>
    <row r="171" ht="15" customHeight="1">
      <c r="A171" s="3" t="inlineStr">
        <is>
          <t xml:space="preserve">    NOI - Net Operating Income</t>
        </is>
      </c>
      <c r="B171" s="22">
        <f>B61-B169</f>
        <v/>
      </c>
      <c r="C171" s="22">
        <f>C61-C169</f>
        <v/>
      </c>
      <c r="D171" s="22">
        <f>D61-D169</f>
        <v/>
      </c>
      <c r="E171" s="22">
        <f>E61-E169</f>
        <v/>
      </c>
      <c r="F171" s="22">
        <f>F61-F169</f>
        <v/>
      </c>
      <c r="G171" s="22">
        <f>G61-G169</f>
        <v/>
      </c>
      <c r="H171" s="22">
        <f>H61-H169</f>
        <v/>
      </c>
      <c r="I171" s="22">
        <f>I61-I169</f>
        <v/>
      </c>
      <c r="J171" s="22">
        <f>J61-J169</f>
        <v/>
      </c>
      <c r="K171" s="22">
        <f>K61-K169</f>
        <v/>
      </c>
      <c r="L171" s="22">
        <f>L61-L169</f>
        <v/>
      </c>
      <c r="M171" s="22">
        <f>M61-M169</f>
        <v/>
      </c>
      <c r="N171" s="22">
        <f>SUM(B171:M171)</f>
        <v/>
      </c>
    </row>
    <row r="172">
      <c r="A172" s="5" t="n"/>
      <c r="B172" s="5" t="n"/>
      <c r="C172" s="5" t="n"/>
      <c r="D172" s="5" t="n"/>
      <c r="E172" s="5" t="n"/>
      <c r="F172" s="5" t="n"/>
      <c r="G172" s="23" t="n"/>
      <c r="H172" s="23" t="n"/>
      <c r="I172" s="23" t="n"/>
      <c r="J172" s="23" t="n"/>
      <c r="K172" s="23" t="n"/>
      <c r="L172" s="23" t="n"/>
      <c r="M172" s="23" t="n"/>
      <c r="N172" s="23" t="n"/>
    </row>
    <row r="173" ht="15" customHeight="1">
      <c r="A173" s="3" t="inlineStr">
        <is>
          <t>Other Income &amp; Expense</t>
        </is>
      </c>
      <c r="B173" s="3" t="n"/>
      <c r="C173" s="3" t="n"/>
      <c r="D173" s="3" t="n"/>
      <c r="E173" s="3" t="n"/>
      <c r="F173" s="3" t="n"/>
      <c r="G173" s="22" t="n"/>
      <c r="H173" s="22" t="n"/>
      <c r="I173" s="22" t="n"/>
      <c r="J173" s="22" t="n"/>
      <c r="K173" s="22" t="n"/>
      <c r="L173" s="22" t="n"/>
      <c r="M173" s="22" t="n"/>
      <c r="N173" s="22" t="n"/>
    </row>
    <row r="174" ht="15" customHeight="1">
      <c r="A174" s="3" t="inlineStr">
        <is>
          <t xml:space="preserve">    Other Expense</t>
        </is>
      </c>
      <c r="B174" s="3" t="n"/>
      <c r="C174" s="3" t="n"/>
      <c r="D174" s="3" t="n"/>
      <c r="E174" s="3" t="n"/>
      <c r="F174" s="3" t="n"/>
      <c r="G174" s="22" t="n"/>
      <c r="H174" s="22" t="n"/>
      <c r="I174" s="22" t="n"/>
      <c r="J174" s="22" t="n"/>
      <c r="K174" s="22" t="n"/>
      <c r="L174" s="22" t="n"/>
      <c r="M174" s="22" t="n"/>
      <c r="N174" s="22" t="n"/>
    </row>
    <row r="175" ht="15" customHeight="1">
      <c r="A175" s="3" t="inlineStr">
        <is>
          <t xml:space="preserve">        PARTNERSHIP EXPENSES</t>
        </is>
      </c>
      <c r="B175" s="3" t="n"/>
      <c r="C175" s="3" t="n"/>
      <c r="D175" s="3" t="n"/>
      <c r="E175" s="3" t="n"/>
      <c r="F175" s="3" t="n"/>
      <c r="G175" s="22" t="n"/>
      <c r="H175" s="22" t="n"/>
      <c r="I175" s="22" t="n"/>
      <c r="J175" s="22" t="n"/>
      <c r="K175" s="22" t="n"/>
      <c r="L175" s="22" t="n"/>
      <c r="M175" s="22" t="n"/>
      <c r="N175" s="22" t="n"/>
    </row>
    <row r="176">
      <c r="A176" s="5" t="inlineStr">
        <is>
          <t xml:space="preserve">            CARES ACT-Expenses</t>
        </is>
      </c>
      <c r="B176" s="23" t="n">
        <v>199</v>
      </c>
      <c r="C176" s="23" t="n">
        <v>224.97</v>
      </c>
      <c r="D176" s="23" t="n">
        <v>497</v>
      </c>
      <c r="E176" s="23" t="n">
        <v>767</v>
      </c>
      <c r="F176" s="23" t="n">
        <v>449</v>
      </c>
      <c r="G176" s="23" t="n">
        <v>348.18</v>
      </c>
      <c r="H176" s="23" t="n">
        <v>229</v>
      </c>
      <c r="I176" s="23" t="n">
        <v>229</v>
      </c>
      <c r="J176" s="23" t="n">
        <v>229</v>
      </c>
      <c r="K176" s="23" t="n">
        <v>229</v>
      </c>
      <c r="L176" s="23" t="n">
        <v>229</v>
      </c>
      <c r="M176" s="23" t="n">
        <v>229</v>
      </c>
      <c r="N176" s="23">
        <f>SUM(B176:M176)</f>
        <v/>
      </c>
    </row>
    <row r="177">
      <c r="A177" s="5" t="inlineStr">
        <is>
          <t xml:space="preserve">            Partnership Legal</t>
        </is>
      </c>
      <c r="B177" s="23" t="n">
        <v>0</v>
      </c>
      <c r="C177" s="23" t="n">
        <v>3479.4</v>
      </c>
      <c r="D177" s="23" t="n">
        <v>250</v>
      </c>
      <c r="E177" s="23" t="n">
        <v>913</v>
      </c>
      <c r="F177" s="23" t="n">
        <v>1500</v>
      </c>
      <c r="G177" s="23" t="n">
        <v>5425</v>
      </c>
      <c r="H177" s="23" t="n">
        <v>0</v>
      </c>
      <c r="I177" s="23" t="n">
        <v>0</v>
      </c>
      <c r="J177" s="23" t="n">
        <v>0</v>
      </c>
      <c r="K177" s="23" t="n">
        <v>0</v>
      </c>
      <c r="L177" s="23" t="n">
        <v>0</v>
      </c>
      <c r="M177" s="23" t="n">
        <v>0</v>
      </c>
      <c r="N177" s="23">
        <f>SUM(B177:M177)</f>
        <v/>
      </c>
    </row>
    <row r="178">
      <c r="A178" s="5" t="inlineStr">
        <is>
          <t xml:space="preserve">            Project Level Expenses</t>
        </is>
      </c>
      <c r="B178" s="23" t="n">
        <v>15422.81</v>
      </c>
      <c r="C178" s="23" t="n">
        <v>15457.11</v>
      </c>
      <c r="D178" s="23" t="n">
        <v>15464.79</v>
      </c>
      <c r="E178" s="23" t="n">
        <v>15525.38</v>
      </c>
      <c r="F178" s="23" t="n">
        <v>15600.4</v>
      </c>
      <c r="G178" s="23" t="n">
        <v>13798.06</v>
      </c>
      <c r="H178" s="23" t="n">
        <v>14489.67</v>
      </c>
      <c r="I178" s="23" t="n">
        <v>13869.91</v>
      </c>
      <c r="J178" s="23" t="n">
        <v>15942.73</v>
      </c>
      <c r="K178" s="23" t="n">
        <v>12161.91</v>
      </c>
      <c r="L178" s="23" t="n">
        <v>14365.38</v>
      </c>
      <c r="M178" s="23" t="n">
        <v>14218.33</v>
      </c>
      <c r="N178" s="16">
        <f>SUM(B178:M178)</f>
        <v/>
      </c>
    </row>
    <row r="179" ht="15" customHeight="1">
      <c r="A179" s="3" t="inlineStr">
        <is>
          <t xml:space="preserve">        Total PARTNERSHIP EXPENSES</t>
        </is>
      </c>
      <c r="B179" s="7" t="n">
        <v>15621.81</v>
      </c>
      <c r="C179" s="7" t="n">
        <v>19161.48</v>
      </c>
      <c r="D179" s="7" t="n">
        <v>16211.79</v>
      </c>
      <c r="E179" s="7" t="n">
        <v>17205.38</v>
      </c>
      <c r="F179" s="7" t="n">
        <v>17549.4</v>
      </c>
      <c r="G179" s="8" t="n">
        <v>19571.24</v>
      </c>
      <c r="H179" s="9" t="n">
        <v>14718.67</v>
      </c>
      <c r="I179" s="10" t="n">
        <v>14098.91</v>
      </c>
      <c r="J179" s="11" t="n">
        <v>16171.73</v>
      </c>
      <c r="K179" s="12" t="n">
        <v>12390.91</v>
      </c>
      <c r="L179" s="13" t="n">
        <v>14594.38</v>
      </c>
      <c r="M179" s="14" t="n">
        <v>14447.33</v>
      </c>
      <c r="N179" s="22">
        <f>SUM(B179:M179)</f>
        <v/>
      </c>
    </row>
    <row r="180" ht="15" customHeight="1">
      <c r="A180" s="3" t="inlineStr">
        <is>
          <t xml:space="preserve">        DEBT SERVICE</t>
        </is>
      </c>
      <c r="B180" s="3" t="n"/>
      <c r="C180" s="3" t="n"/>
      <c r="D180" s="3" t="n"/>
      <c r="E180" s="3" t="n"/>
      <c r="F180" s="3" t="n"/>
      <c r="G180" s="22" t="n"/>
      <c r="H180" s="22" t="n"/>
      <c r="I180" s="22" t="n"/>
      <c r="J180" s="22" t="n"/>
      <c r="K180" s="22" t="n"/>
      <c r="L180" s="22" t="n"/>
      <c r="M180" s="22" t="n"/>
      <c r="N180" s="22" t="n"/>
    </row>
    <row r="181">
      <c r="A181" s="5" t="inlineStr">
        <is>
          <t xml:space="preserve">            Contingent Interest</t>
        </is>
      </c>
      <c r="B181" s="23" t="n">
        <v>0</v>
      </c>
      <c r="C181" s="23" t="n">
        <v>0</v>
      </c>
      <c r="D181" s="23" t="n">
        <v>0</v>
      </c>
      <c r="E181" s="23" t="n">
        <v>0</v>
      </c>
      <c r="F181" s="23" t="n">
        <v>0</v>
      </c>
      <c r="G181" s="23" t="n">
        <v>0</v>
      </c>
      <c r="H181" s="23" t="n">
        <v>52888.89</v>
      </c>
      <c r="I181" s="23" t="n">
        <v>46666.67</v>
      </c>
      <c r="J181" s="23" t="n">
        <v>48222.23</v>
      </c>
      <c r="K181" s="23" t="n">
        <v>46666.67</v>
      </c>
      <c r="L181" s="23" t="n">
        <v>48222.23</v>
      </c>
      <c r="M181" s="23" t="n">
        <v>48222.23</v>
      </c>
      <c r="N181" s="23">
        <f>SUM(B181:M181)</f>
        <v/>
      </c>
    </row>
    <row r="182">
      <c r="A182" s="5" t="inlineStr">
        <is>
          <t xml:space="preserve">            Mortgage Interest</t>
        </is>
      </c>
      <c r="B182" s="23" t="n">
        <v>62947.54</v>
      </c>
      <c r="C182" s="23" t="n">
        <v>64795.25</v>
      </c>
      <c r="D182" s="23" t="n">
        <v>62476.88</v>
      </c>
      <c r="E182" s="23" t="n">
        <v>64946.46</v>
      </c>
      <c r="F182" s="23" t="n">
        <v>122425.76</v>
      </c>
      <c r="G182" s="23" t="n">
        <v>0</v>
      </c>
      <c r="H182" s="23" t="n">
        <v>107624.85</v>
      </c>
      <c r="I182" s="23" t="n">
        <v>103165.39</v>
      </c>
      <c r="J182" s="23" t="n">
        <v>106429.85</v>
      </c>
      <c r="K182" s="23" t="n">
        <v>102996.63</v>
      </c>
      <c r="L182" s="23" t="n">
        <v>107077.01</v>
      </c>
      <c r="M182" s="23" t="n">
        <v>107923.6</v>
      </c>
      <c r="N182" s="16">
        <f>SUM(B182:M182)</f>
        <v/>
      </c>
    </row>
    <row r="183" ht="15" customHeight="1">
      <c r="A183" s="3" t="inlineStr">
        <is>
          <t xml:space="preserve">        Total DEBT SERVICE</t>
        </is>
      </c>
      <c r="B183" s="7" t="n">
        <v>62947.54</v>
      </c>
      <c r="C183" s="7" t="n">
        <v>64795.25</v>
      </c>
      <c r="D183" s="7" t="n">
        <v>62476.88</v>
      </c>
      <c r="E183" s="7" t="n">
        <v>64946.46</v>
      </c>
      <c r="F183" s="7" t="n">
        <v>122425.76</v>
      </c>
      <c r="G183" s="8" t="n">
        <v>0</v>
      </c>
      <c r="H183" s="9" t="n">
        <v>160513.74</v>
      </c>
      <c r="I183" s="10" t="n">
        <v>149832.06</v>
      </c>
      <c r="J183" s="11" t="n">
        <v>154652.08</v>
      </c>
      <c r="K183" s="12" t="n">
        <v>149663.3</v>
      </c>
      <c r="L183" s="13" t="n">
        <v>155299.24</v>
      </c>
      <c r="M183" s="14" t="n">
        <v>156145.83</v>
      </c>
      <c r="N183" s="22">
        <f>SUM(B183:M183)</f>
        <v/>
      </c>
    </row>
    <row r="184" ht="15" customHeight="1">
      <c r="A184" s="3" t="inlineStr">
        <is>
          <t xml:space="preserve">        CAPITAL IMPROVEMENTS</t>
        </is>
      </c>
      <c r="B184" s="3" t="n"/>
      <c r="C184" s="3" t="n"/>
      <c r="D184" s="3" t="n"/>
      <c r="E184" s="3" t="n"/>
      <c r="F184" s="3" t="n"/>
      <c r="G184" s="22" t="n"/>
      <c r="H184" s="22" t="n"/>
      <c r="I184" s="22" t="n"/>
      <c r="J184" s="22" t="n"/>
      <c r="K184" s="22" t="n"/>
      <c r="L184" s="22" t="n"/>
      <c r="M184" s="22" t="n"/>
      <c r="N184" s="22" t="n"/>
    </row>
    <row r="185">
      <c r="A185" s="5" t="inlineStr">
        <is>
          <t xml:space="preserve">            Prior Period Expense</t>
        </is>
      </c>
      <c r="B185" s="23" t="n">
        <v>0</v>
      </c>
      <c r="C185" s="23" t="n">
        <v>0</v>
      </c>
      <c r="D185" s="23" t="n">
        <v>3500</v>
      </c>
      <c r="E185" s="23" t="n">
        <v>0</v>
      </c>
      <c r="F185" s="23" t="n">
        <v>0</v>
      </c>
    </row>
    <row r="186">
      <c r="A186" s="5" t="inlineStr">
        <is>
          <t xml:space="preserve">            Exterior Gates</t>
        </is>
      </c>
      <c r="B186" s="23" t="n">
        <v>0</v>
      </c>
      <c r="C186" s="23" t="n">
        <v>2175</v>
      </c>
      <c r="D186" s="23" t="n">
        <v>2109.25</v>
      </c>
      <c r="E186" s="23" t="n">
        <v>0</v>
      </c>
      <c r="F186" s="23" t="n">
        <v>0</v>
      </c>
      <c r="G186" s="23" t="n">
        <v>0</v>
      </c>
      <c r="H186" s="23" t="n">
        <v>0</v>
      </c>
      <c r="I186" s="23" t="n">
        <v>0</v>
      </c>
      <c r="J186" s="23" t="n">
        <v>0</v>
      </c>
      <c r="K186" s="23" t="n">
        <v>0</v>
      </c>
      <c r="L186" s="23" t="n">
        <v>0</v>
      </c>
      <c r="M186" s="23" t="n">
        <v>1587</v>
      </c>
      <c r="N186" s="23">
        <f>SUM(B186:M186)</f>
        <v/>
      </c>
    </row>
    <row r="187">
      <c r="A187" s="5" t="inlineStr">
        <is>
          <t xml:space="preserve">            Carpet Replacement</t>
        </is>
      </c>
      <c r="B187" s="23" t="n">
        <v>3205.36</v>
      </c>
      <c r="C187" s="23" t="n">
        <v>5586.91</v>
      </c>
      <c r="D187" s="23" t="n">
        <v>2479.14</v>
      </c>
      <c r="E187" s="23" t="n">
        <v>1034.95</v>
      </c>
      <c r="F187" s="23" t="n">
        <v>0</v>
      </c>
      <c r="G187" s="23" t="n">
        <v>0</v>
      </c>
      <c r="H187" s="23" t="n">
        <v>846.6799999999999</v>
      </c>
      <c r="I187" s="23" t="n">
        <v>875.48</v>
      </c>
      <c r="J187" s="23" t="n">
        <v>881.7</v>
      </c>
      <c r="K187" s="23" t="n">
        <v>2699.2</v>
      </c>
      <c r="L187" s="23" t="n">
        <v>2461.12</v>
      </c>
      <c r="M187" s="23" t="n">
        <v>4020.9</v>
      </c>
      <c r="N187" s="23">
        <f>SUM(B187:M187)</f>
        <v/>
      </c>
    </row>
    <row r="188">
      <c r="A188" s="5" t="inlineStr">
        <is>
          <t xml:space="preserve">            Vinyl Replacement</t>
        </is>
      </c>
      <c r="B188" s="23" t="n">
        <v>7092.56</v>
      </c>
      <c r="C188" s="23" t="n">
        <v>8047.28</v>
      </c>
      <c r="D188" s="23" t="n">
        <v>7595.08</v>
      </c>
      <c r="E188" s="23" t="n">
        <v>3497.06</v>
      </c>
      <c r="F188" s="23" t="n">
        <v>0</v>
      </c>
      <c r="G188" s="23" t="n">
        <v>5880.96</v>
      </c>
      <c r="H188" s="23" t="n">
        <v>1963.59</v>
      </c>
      <c r="I188" s="23" t="n">
        <v>3159.55</v>
      </c>
      <c r="J188" s="23" t="n">
        <v>1083.39</v>
      </c>
      <c r="K188" s="23" t="n">
        <v>0</v>
      </c>
      <c r="L188" s="23" t="n">
        <v>5065.91</v>
      </c>
      <c r="M188" s="23" t="n">
        <v>5390.38</v>
      </c>
      <c r="N188" s="23">
        <f>SUM(B188:M188)</f>
        <v/>
      </c>
    </row>
    <row r="189">
      <c r="A189" s="5" t="inlineStr">
        <is>
          <t xml:space="preserve">            Tile, Flooring Replacement</t>
        </is>
      </c>
      <c r="B189" s="23" t="n">
        <v>0</v>
      </c>
      <c r="C189" s="23" t="n">
        <v>0</v>
      </c>
      <c r="D189" s="23" t="n">
        <v>0</v>
      </c>
      <c r="E189" s="23" t="n">
        <v>11127.42</v>
      </c>
      <c r="F189" s="23" t="n">
        <v>0</v>
      </c>
      <c r="G189" s="23" t="n">
        <v>0</v>
      </c>
      <c r="H189" s="23" t="n">
        <v>710.72</v>
      </c>
      <c r="I189" s="23" t="n">
        <v>5276.5</v>
      </c>
      <c r="J189" s="23" t="n">
        <v>5245.35</v>
      </c>
      <c r="K189" s="23" t="n">
        <v>0</v>
      </c>
      <c r="L189" s="23" t="n">
        <v>880.83</v>
      </c>
      <c r="M189" s="23" t="n">
        <v>0</v>
      </c>
      <c r="N189" s="23">
        <f>SUM(B189:M189)</f>
        <v/>
      </c>
    </row>
    <row r="190">
      <c r="A190" s="5" t="inlineStr">
        <is>
          <t xml:space="preserve">            Flooring-Vinyl</t>
        </is>
      </c>
      <c r="B190" s="23" t="n">
        <v>0</v>
      </c>
      <c r="C190" s="23" t="n">
        <v>0</v>
      </c>
      <c r="D190" s="23" t="n">
        <v>0</v>
      </c>
      <c r="E190" s="23" t="n">
        <v>0</v>
      </c>
      <c r="F190" s="23" t="n">
        <v>0</v>
      </c>
      <c r="G190" s="23" t="n">
        <v>0</v>
      </c>
      <c r="H190" s="23" t="n">
        <v>0</v>
      </c>
      <c r="I190" s="23" t="n">
        <v>0</v>
      </c>
      <c r="J190" s="23" t="n">
        <v>0</v>
      </c>
      <c r="K190" s="23" t="n">
        <v>315</v>
      </c>
      <c r="L190" s="23" t="n">
        <v>0</v>
      </c>
      <c r="M190" s="23" t="n">
        <v>0</v>
      </c>
      <c r="N190" s="23">
        <f>SUM(B190:M190)</f>
        <v/>
      </c>
    </row>
    <row r="191">
      <c r="A191" s="5" t="inlineStr">
        <is>
          <t xml:space="preserve">            Window Replacement</t>
        </is>
      </c>
      <c r="B191" s="23" t="n">
        <v>0</v>
      </c>
      <c r="C191" s="23" t="n">
        <v>1400</v>
      </c>
      <c r="D191" s="23" t="n">
        <v>0</v>
      </c>
      <c r="E191" s="23" t="n">
        <v>930</v>
      </c>
      <c r="F191" s="23" t="n">
        <v>0</v>
      </c>
      <c r="G191" s="23" t="n">
        <v>0</v>
      </c>
      <c r="H191" s="23" t="n">
        <v>1620</v>
      </c>
      <c r="I191" s="23" t="n">
        <v>2500</v>
      </c>
      <c r="J191" s="23" t="n">
        <v>0</v>
      </c>
      <c r="K191" s="23" t="n">
        <v>0</v>
      </c>
      <c r="L191" s="23" t="n">
        <v>0</v>
      </c>
      <c r="M191" s="23" t="n">
        <v>0</v>
      </c>
      <c r="N191" s="23">
        <f>SUM(B191:M191)</f>
        <v/>
      </c>
    </row>
    <row r="192">
      <c r="A192" s="5" t="inlineStr">
        <is>
          <t xml:space="preserve">            Appliance Replacement</t>
        </is>
      </c>
      <c r="B192" s="23" t="n">
        <v>3914.02</v>
      </c>
      <c r="C192" s="23" t="n">
        <v>1948.21</v>
      </c>
      <c r="D192" s="23" t="n">
        <v>2305.44</v>
      </c>
      <c r="E192" s="23" t="n">
        <v>7179.9</v>
      </c>
      <c r="F192" s="23" t="n">
        <v>5904.22</v>
      </c>
      <c r="G192" s="23" t="n">
        <v>2757.11</v>
      </c>
      <c r="H192" s="23" t="n">
        <v>5790.97</v>
      </c>
      <c r="I192" s="23" t="n">
        <v>1766.29</v>
      </c>
      <c r="J192" s="23" t="n">
        <v>7735.56</v>
      </c>
      <c r="K192" s="23" t="n">
        <v>2050.59</v>
      </c>
      <c r="L192" s="23" t="n">
        <v>1427.3</v>
      </c>
      <c r="M192" s="23" t="n">
        <v>1387.05</v>
      </c>
      <c r="N192" s="23">
        <f>SUM(B192:M192)</f>
        <v/>
      </c>
    </row>
    <row r="193">
      <c r="A193" s="5" t="inlineStr">
        <is>
          <t xml:space="preserve">            Air Conditioners &amp; HVAC</t>
        </is>
      </c>
      <c r="B193" s="23" t="n">
        <v>3500</v>
      </c>
      <c r="C193" s="23" t="n">
        <v>1500</v>
      </c>
      <c r="D193" s="23" t="n">
        <v>0</v>
      </c>
      <c r="E193" s="23" t="n">
        <v>0</v>
      </c>
      <c r="F193" s="23" t="n">
        <v>2599.34</v>
      </c>
      <c r="G193" s="23" t="n">
        <v>0</v>
      </c>
      <c r="H193" s="23" t="n">
        <v>0</v>
      </c>
      <c r="I193" s="23" t="n">
        <v>0</v>
      </c>
      <c r="J193" s="23" t="n">
        <v>0</v>
      </c>
      <c r="K193" s="23" t="n">
        <v>0</v>
      </c>
      <c r="L193" s="23" t="n">
        <v>2952.65</v>
      </c>
      <c r="M193" s="23" t="n">
        <v>3200</v>
      </c>
      <c r="N193" s="23">
        <f>SUM(B193:M193)</f>
        <v/>
      </c>
    </row>
    <row r="194">
      <c r="A194" s="5" t="inlineStr">
        <is>
          <t xml:space="preserve">            Special Pest Control</t>
        </is>
      </c>
      <c r="B194" s="23" t="n">
        <v>0</v>
      </c>
      <c r="C194" s="23" t="n">
        <v>0</v>
      </c>
      <c r="D194" s="23" t="n">
        <v>0</v>
      </c>
      <c r="E194" s="23" t="n">
        <v>2600</v>
      </c>
      <c r="F194" s="23" t="n">
        <v>0</v>
      </c>
      <c r="G194" s="23" t="n">
        <v>0</v>
      </c>
      <c r="H194" s="23" t="n">
        <v>0</v>
      </c>
      <c r="I194" s="23" t="n">
        <v>0</v>
      </c>
      <c r="J194" s="23" t="n">
        <v>0</v>
      </c>
      <c r="K194" s="23" t="n">
        <v>0</v>
      </c>
      <c r="L194" s="23" t="n">
        <v>0</v>
      </c>
      <c r="M194" s="23" t="n">
        <v>0</v>
      </c>
      <c r="N194" s="23">
        <f>SUM(B194:M194)</f>
        <v/>
      </c>
    </row>
    <row r="195">
      <c r="A195" s="5" t="inlineStr">
        <is>
          <t xml:space="preserve">            Exterior Improvements</t>
        </is>
      </c>
      <c r="B195" s="23" t="n">
        <v>0</v>
      </c>
      <c r="C195" s="23" t="n">
        <v>0</v>
      </c>
      <c r="D195" s="23" t="n">
        <v>223900</v>
      </c>
      <c r="E195" s="23" t="n">
        <v>750</v>
      </c>
      <c r="F195" s="23" t="n">
        <v>10000</v>
      </c>
      <c r="G195" s="23" t="n">
        <v>0</v>
      </c>
      <c r="H195" s="23" t="n">
        <v>0</v>
      </c>
      <c r="I195" s="23" t="n">
        <v>0</v>
      </c>
      <c r="J195" s="23" t="n">
        <v>1500</v>
      </c>
      <c r="K195" s="23" t="n">
        <v>0</v>
      </c>
      <c r="L195" s="23" t="n">
        <v>0</v>
      </c>
      <c r="M195" s="23" t="n">
        <v>0</v>
      </c>
      <c r="N195" s="23">
        <f>SUM(B195:M195)</f>
        <v/>
      </c>
    </row>
    <row r="196">
      <c r="A196" s="5" t="inlineStr">
        <is>
          <t xml:space="preserve">            Parking &amp; Paving</t>
        </is>
      </c>
      <c r="B196" s="23" t="n">
        <v>0</v>
      </c>
      <c r="C196" s="23" t="n">
        <v>0</v>
      </c>
      <c r="D196" s="23" t="n">
        <v>0</v>
      </c>
      <c r="E196" s="23" t="n">
        <v>0</v>
      </c>
      <c r="F196" s="23" t="n">
        <v>44002.65</v>
      </c>
      <c r="G196" s="23" t="n">
        <v>0</v>
      </c>
      <c r="H196" s="23" t="n">
        <v>0</v>
      </c>
      <c r="I196" s="23" t="n">
        <v>0</v>
      </c>
      <c r="J196" s="23" t="n">
        <v>0</v>
      </c>
      <c r="K196" s="23" t="n">
        <v>3850</v>
      </c>
      <c r="L196" s="23" t="n">
        <v>0</v>
      </c>
      <c r="M196" s="23" t="n">
        <v>0</v>
      </c>
      <c r="N196" s="23">
        <f>SUM(B196:M196)</f>
        <v/>
      </c>
    </row>
    <row r="197">
      <c r="A197" s="5" t="inlineStr">
        <is>
          <t xml:space="preserve">            Security Cameras</t>
        </is>
      </c>
      <c r="B197" s="23" t="n">
        <v>0</v>
      </c>
      <c r="C197" s="23" t="n">
        <v>0</v>
      </c>
      <c r="D197" s="23" t="n">
        <v>0</v>
      </c>
      <c r="E197" s="23" t="n">
        <v>0</v>
      </c>
      <c r="F197" s="23" t="n">
        <v>0</v>
      </c>
      <c r="G197" s="23" t="n">
        <v>0</v>
      </c>
      <c r="H197" s="23" t="n">
        <v>0</v>
      </c>
      <c r="I197" s="23" t="n">
        <v>0</v>
      </c>
      <c r="J197" s="23" t="n">
        <v>0</v>
      </c>
      <c r="K197" s="23" t="n">
        <v>0</v>
      </c>
      <c r="L197" s="23" t="n">
        <v>0</v>
      </c>
      <c r="M197" s="23" t="n">
        <v>1340.29</v>
      </c>
      <c r="N197" s="23">
        <f>SUM(B197:M197)</f>
        <v/>
      </c>
    </row>
    <row r="198">
      <c r="A198" s="5" t="inlineStr">
        <is>
          <t xml:space="preserve">            Fitness Center</t>
        </is>
      </c>
      <c r="B198" s="23" t="n">
        <v>2465</v>
      </c>
      <c r="C198" s="23" t="n">
        <v>0</v>
      </c>
      <c r="D198" s="23" t="n">
        <v>0</v>
      </c>
      <c r="E198" s="23" t="n">
        <v>0</v>
      </c>
      <c r="F198" s="23" t="n">
        <v>0</v>
      </c>
      <c r="G198" s="23" t="n">
        <v>0</v>
      </c>
      <c r="H198" s="23" t="n">
        <v>0</v>
      </c>
      <c r="I198" s="23" t="n">
        <v>0</v>
      </c>
      <c r="J198" s="23" t="n">
        <v>0</v>
      </c>
      <c r="K198" s="23" t="n">
        <v>0</v>
      </c>
      <c r="L198" s="23" t="n">
        <v>0</v>
      </c>
      <c r="M198" s="23" t="n">
        <v>0</v>
      </c>
      <c r="N198" s="23">
        <f>SUM(B198:M198)</f>
        <v/>
      </c>
    </row>
    <row r="199">
      <c r="A199" s="5" t="inlineStr">
        <is>
          <t xml:space="preserve">            Light Fixtures</t>
        </is>
      </c>
      <c r="B199" s="23" t="n">
        <v>0</v>
      </c>
      <c r="C199" s="23" t="n">
        <v>353.62</v>
      </c>
      <c r="D199" s="23" t="n">
        <v>0</v>
      </c>
      <c r="E199" s="23" t="n">
        <v>0</v>
      </c>
      <c r="F199" s="23" t="n">
        <v>187.53</v>
      </c>
      <c r="G199" s="23" t="n">
        <v>0</v>
      </c>
      <c r="H199" s="23" t="n">
        <v>0</v>
      </c>
      <c r="I199" s="23" t="n">
        <v>0</v>
      </c>
      <c r="J199" s="23" t="n">
        <v>0</v>
      </c>
      <c r="K199" s="23" t="n">
        <v>0</v>
      </c>
      <c r="L199" s="23" t="n">
        <v>0</v>
      </c>
      <c r="M199" s="23" t="n">
        <v>0</v>
      </c>
      <c r="N199" s="23">
        <f>SUM(B199:M199)</f>
        <v/>
      </c>
    </row>
    <row r="200">
      <c r="A200" s="5" t="inlineStr">
        <is>
          <t xml:space="preserve">            Interior Improvements</t>
        </is>
      </c>
      <c r="B200" s="23" t="n">
        <v>5732.2</v>
      </c>
      <c r="C200" s="23" t="n">
        <v>8862.950000000001</v>
      </c>
      <c r="D200" s="23" t="n">
        <v>51569.94</v>
      </c>
      <c r="E200" s="23" t="n">
        <v>2468.39</v>
      </c>
      <c r="F200" s="23" t="n">
        <v>0</v>
      </c>
      <c r="G200" s="23" t="n">
        <v>2780.38</v>
      </c>
      <c r="H200" s="23" t="n">
        <v>2400</v>
      </c>
      <c r="I200" s="23" t="n">
        <v>0</v>
      </c>
      <c r="J200" s="23" t="n">
        <v>33785</v>
      </c>
      <c r="K200" s="23" t="n">
        <v>2400</v>
      </c>
      <c r="L200" s="23" t="n">
        <v>48683.91</v>
      </c>
      <c r="M200" s="23" t="n">
        <v>0</v>
      </c>
      <c r="N200" s="23">
        <f>SUM(B200:M200)</f>
        <v/>
      </c>
    </row>
    <row r="201">
      <c r="A201" s="5" t="inlineStr">
        <is>
          <t xml:space="preserve">            Exterior Paint</t>
        </is>
      </c>
      <c r="B201" s="23" t="n">
        <v>0</v>
      </c>
      <c r="C201" s="23" t="n">
        <v>0</v>
      </c>
      <c r="D201" s="23" t="n">
        <v>0</v>
      </c>
      <c r="E201" s="23" t="n">
        <v>0</v>
      </c>
      <c r="F201" s="23" t="n">
        <v>0</v>
      </c>
      <c r="G201" s="23" t="n">
        <v>0</v>
      </c>
      <c r="H201" s="23" t="n">
        <v>0</v>
      </c>
      <c r="I201" s="23" t="n">
        <v>0</v>
      </c>
      <c r="J201" s="23" t="n">
        <v>0</v>
      </c>
      <c r="K201" s="23" t="n">
        <v>0</v>
      </c>
      <c r="L201" s="23" t="n">
        <v>3850</v>
      </c>
      <c r="M201" s="23" t="n">
        <v>0</v>
      </c>
      <c r="N201" s="23">
        <f>SUM(B201:M201)</f>
        <v/>
      </c>
    </row>
    <row r="202">
      <c r="A202" s="5" t="inlineStr">
        <is>
          <t xml:space="preserve">            Office Equipment</t>
        </is>
      </c>
      <c r="B202" s="23" t="n">
        <v>0</v>
      </c>
      <c r="C202" s="23" t="n">
        <v>1000</v>
      </c>
      <c r="D202" s="23" t="n">
        <v>700</v>
      </c>
      <c r="E202" s="23" t="n">
        <v>0</v>
      </c>
      <c r="F202" s="23" t="n">
        <v>0</v>
      </c>
      <c r="G202" s="23" t="n">
        <v>0</v>
      </c>
      <c r="H202" s="23" t="n">
        <v>0</v>
      </c>
      <c r="I202" s="23" t="n">
        <v>0</v>
      </c>
      <c r="J202" s="23" t="n">
        <v>0</v>
      </c>
      <c r="K202" s="23" t="n">
        <v>0</v>
      </c>
      <c r="L202" s="23" t="n">
        <v>0</v>
      </c>
      <c r="M202" s="23" t="n">
        <v>0</v>
      </c>
      <c r="N202" s="23">
        <f>SUM(B202:M202)</f>
        <v/>
      </c>
    </row>
    <row r="203">
      <c r="A203" s="5" t="inlineStr">
        <is>
          <t xml:space="preserve">            Landscaping Improvements</t>
        </is>
      </c>
      <c r="B203" s="23" t="n">
        <v>0</v>
      </c>
      <c r="C203" s="23" t="n">
        <v>6710</v>
      </c>
      <c r="D203" s="23" t="n">
        <v>990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>
        <v>0</v>
      </c>
      <c r="L203" s="23" t="n">
        <v>0</v>
      </c>
      <c r="M203" s="23" t="n">
        <v>0</v>
      </c>
      <c r="N203" s="23">
        <f>SUM(B203:M203)</f>
        <v/>
      </c>
    </row>
    <row r="204">
      <c r="A204" s="5" t="inlineStr">
        <is>
          <t xml:space="preserve">            Counter Tops</t>
        </is>
      </c>
      <c r="B204" s="23" t="n">
        <v>0</v>
      </c>
      <c r="C204" s="23" t="n">
        <v>1750</v>
      </c>
      <c r="D204" s="23" t="n">
        <v>2850</v>
      </c>
      <c r="E204" s="23" t="n">
        <v>4000</v>
      </c>
      <c r="F204" s="23" t="n">
        <v>0</v>
      </c>
      <c r="G204" s="23" t="n">
        <v>0</v>
      </c>
      <c r="H204" s="23" t="n">
        <v>0</v>
      </c>
      <c r="I204" s="23" t="n">
        <v>0</v>
      </c>
      <c r="J204" s="23" t="n">
        <v>0</v>
      </c>
      <c r="K204" s="23" t="n">
        <v>0</v>
      </c>
      <c r="L204" s="23" t="n">
        <v>5705</v>
      </c>
      <c r="M204" s="23" t="n">
        <v>1565</v>
      </c>
      <c r="N204" s="23">
        <f>SUM(B204:M204)</f>
        <v/>
      </c>
    </row>
    <row r="205">
      <c r="A205" s="5" t="inlineStr">
        <is>
          <t xml:space="preserve">            Plumbing Improvement/Repair</t>
        </is>
      </c>
      <c r="B205" s="23" t="n">
        <v>2913.56</v>
      </c>
      <c r="C205" s="23" t="n">
        <v>5522.6</v>
      </c>
      <c r="D205" s="23" t="n">
        <v>10637.01</v>
      </c>
      <c r="E205" s="23" t="n">
        <v>0</v>
      </c>
      <c r="F205" s="23" t="n">
        <v>454.27</v>
      </c>
      <c r="G205" s="23" t="n">
        <v>0</v>
      </c>
      <c r="H205" s="23" t="n">
        <v>0</v>
      </c>
      <c r="I205" s="23" t="n">
        <v>0</v>
      </c>
      <c r="J205" s="23" t="n">
        <v>3375</v>
      </c>
      <c r="K205" s="23" t="n">
        <v>2049.72</v>
      </c>
      <c r="L205" s="23" t="n">
        <v>4491.95</v>
      </c>
      <c r="M205" s="23" t="n">
        <v>2474.56</v>
      </c>
      <c r="N205" s="23">
        <f>SUM(B205:M205)</f>
        <v/>
      </c>
    </row>
    <row r="206">
      <c r="A206" s="5" t="inlineStr">
        <is>
          <t xml:space="preserve">            W/D Additions / Laundry Room Equipment</t>
        </is>
      </c>
      <c r="B206" s="23" t="n">
        <v>0</v>
      </c>
      <c r="C206" s="23" t="n">
        <v>0</v>
      </c>
      <c r="D206" s="23" t="n">
        <v>0</v>
      </c>
      <c r="E206" s="23" t="n">
        <v>0</v>
      </c>
      <c r="F206" s="23" t="n">
        <v>0</v>
      </c>
      <c r="G206" s="23" t="n">
        <v>4151</v>
      </c>
      <c r="H206" s="23" t="n">
        <v>0</v>
      </c>
      <c r="I206" s="23" t="n">
        <v>0</v>
      </c>
      <c r="J206" s="23" t="n">
        <v>0</v>
      </c>
      <c r="K206" s="23" t="n">
        <v>0</v>
      </c>
      <c r="L206" s="23" t="n">
        <v>0</v>
      </c>
      <c r="M206" s="23" t="n">
        <v>0</v>
      </c>
      <c r="N206" s="23">
        <f>SUM(B206:M206)</f>
        <v/>
      </c>
    </row>
    <row r="207">
      <c r="A207" s="5" t="inlineStr">
        <is>
          <t xml:space="preserve">            Resurfacing</t>
        </is>
      </c>
      <c r="B207" s="23" t="n">
        <v>0</v>
      </c>
      <c r="C207" s="23" t="n">
        <v>0</v>
      </c>
      <c r="D207" s="23" t="n">
        <v>0</v>
      </c>
      <c r="E207" s="23" t="n">
        <v>0</v>
      </c>
      <c r="F207" s="23" t="n">
        <v>0</v>
      </c>
      <c r="G207" s="23" t="n">
        <v>0</v>
      </c>
      <c r="H207" s="23" t="n">
        <v>2960</v>
      </c>
      <c r="I207" s="23" t="n">
        <v>0</v>
      </c>
      <c r="J207" s="23" t="n">
        <v>2000</v>
      </c>
      <c r="K207" s="23" t="n">
        <v>0</v>
      </c>
      <c r="L207" s="23" t="n">
        <v>0</v>
      </c>
      <c r="M207" s="23" t="n">
        <v>0</v>
      </c>
      <c r="N207" s="23">
        <f>SUM(B207:M207)</f>
        <v/>
      </c>
    </row>
    <row r="208">
      <c r="A208" s="5" t="inlineStr">
        <is>
          <t xml:space="preserve">            Pool/Spa Improvements</t>
        </is>
      </c>
      <c r="B208" s="23" t="n">
        <v>-2650</v>
      </c>
      <c r="C208" s="23" t="n">
        <v>0</v>
      </c>
      <c r="D208" s="23" t="n">
        <v>0</v>
      </c>
      <c r="E208" s="23" t="n">
        <v>0</v>
      </c>
      <c r="F208" s="23" t="n">
        <v>0</v>
      </c>
      <c r="G208" s="23" t="n">
        <v>0</v>
      </c>
      <c r="H208" s="23" t="n">
        <v>4000</v>
      </c>
      <c r="I208" s="23" t="n">
        <v>0</v>
      </c>
      <c r="J208" s="23" t="n">
        <v>0</v>
      </c>
      <c r="K208" s="23" t="n">
        <v>5281.29</v>
      </c>
      <c r="L208" s="23" t="n">
        <v>0</v>
      </c>
      <c r="M208" s="23" t="n">
        <v>7253.92</v>
      </c>
      <c r="N208" s="23">
        <f>SUM(B208:M208)</f>
        <v/>
      </c>
    </row>
    <row r="209">
      <c r="A209" s="5" t="inlineStr">
        <is>
          <t xml:space="preserve">            Construction Interior</t>
        </is>
      </c>
      <c r="B209" s="23" t="n">
        <v>0</v>
      </c>
      <c r="C209" s="23" t="n">
        <v>0</v>
      </c>
      <c r="D209" s="23" t="n">
        <v>0</v>
      </c>
      <c r="E209" s="23" t="n">
        <v>0</v>
      </c>
      <c r="F209" s="23" t="n">
        <v>0</v>
      </c>
      <c r="G209" s="23" t="n">
        <v>0</v>
      </c>
      <c r="H209" s="23" t="n">
        <v>0</v>
      </c>
      <c r="I209" s="23" t="n">
        <v>0</v>
      </c>
      <c r="J209" s="23" t="n">
        <v>0</v>
      </c>
      <c r="K209" s="23" t="n">
        <v>0</v>
      </c>
      <c r="L209" s="23" t="n">
        <v>0</v>
      </c>
      <c r="M209" s="23" t="n">
        <v>1846.2</v>
      </c>
      <c r="N209" s="23">
        <f>SUM(B209:M209)</f>
        <v/>
      </c>
    </row>
    <row r="210">
      <c r="A210" s="5" t="inlineStr">
        <is>
          <t xml:space="preserve">            Capital Labor Services</t>
        </is>
      </c>
      <c r="B210" s="23" t="n">
        <v>2004.5</v>
      </c>
      <c r="C210" s="23" t="n">
        <v>7202.46</v>
      </c>
      <c r="D210" s="23" t="n">
        <v>8125</v>
      </c>
      <c r="E210" s="23" t="n">
        <v>6681</v>
      </c>
      <c r="F210" s="23" t="n">
        <v>0</v>
      </c>
      <c r="G210" s="23" t="n">
        <v>3075</v>
      </c>
      <c r="H210" s="23" t="n">
        <v>2170</v>
      </c>
      <c r="I210" s="23" t="n">
        <v>0</v>
      </c>
      <c r="J210" s="23" t="n">
        <v>0</v>
      </c>
      <c r="K210" s="23" t="n">
        <v>0</v>
      </c>
      <c r="L210" s="23" t="n">
        <v>0</v>
      </c>
      <c r="M210" s="23" t="n">
        <v>0</v>
      </c>
      <c r="N210" s="23">
        <f>SUM(B210:M210)</f>
        <v/>
      </c>
    </row>
    <row r="211">
      <c r="A211" s="5" t="inlineStr">
        <is>
          <t xml:space="preserve">            Sale Of Assets</t>
        </is>
      </c>
      <c r="B211" s="23" t="n">
        <v>0</v>
      </c>
      <c r="C211" s="23" t="n">
        <v>0</v>
      </c>
      <c r="D211" s="23" t="n">
        <v>0</v>
      </c>
      <c r="E211" s="23" t="n">
        <v>0</v>
      </c>
      <c r="F211" s="23" t="n">
        <v>-60000000</v>
      </c>
      <c r="G211" s="23" t="n">
        <v>0</v>
      </c>
      <c r="H211" s="23" t="n">
        <v>0</v>
      </c>
      <c r="I211" s="23" t="n">
        <v>0</v>
      </c>
      <c r="J211" s="23" t="n">
        <v>0</v>
      </c>
      <c r="K211" s="23" t="n">
        <v>0</v>
      </c>
      <c r="L211" s="23" t="n">
        <v>0</v>
      </c>
      <c r="M211" s="23" t="n">
        <v>0</v>
      </c>
      <c r="N211" s="23">
        <f>SUM(B211:M211)</f>
        <v/>
      </c>
    </row>
    <row r="212">
      <c r="A212" s="5" t="inlineStr">
        <is>
          <t xml:space="preserve">            Cost Of Sale Of Assets</t>
        </is>
      </c>
      <c r="B212" s="23" t="n">
        <v>0</v>
      </c>
      <c r="C212" s="23" t="n">
        <v>0</v>
      </c>
      <c r="D212" s="23" t="n">
        <v>0</v>
      </c>
      <c r="E212" s="23" t="n">
        <v>0</v>
      </c>
      <c r="F212" s="23" t="n">
        <v>686995</v>
      </c>
      <c r="G212" s="23" t="n">
        <v>0</v>
      </c>
      <c r="H212" s="23" t="n">
        <v>0</v>
      </c>
      <c r="I212" s="23" t="n">
        <v>0</v>
      </c>
      <c r="J212" s="23" t="n">
        <v>0</v>
      </c>
      <c r="K212" s="23" t="n">
        <v>0</v>
      </c>
      <c r="L212" s="23" t="n">
        <v>0</v>
      </c>
      <c r="M212" s="23" t="n">
        <v>0</v>
      </c>
      <c r="N212" s="16">
        <f>SUM(B212:M212)</f>
        <v/>
      </c>
    </row>
    <row r="213" ht="15" customHeight="1">
      <c r="A213" s="3" t="inlineStr">
        <is>
          <t xml:space="preserve">        Total CAPITAL IMPROVEMENTS</t>
        </is>
      </c>
      <c r="B213" s="7" t="n">
        <v>28177.2</v>
      </c>
      <c r="C213" s="7" t="n">
        <v>52059.03</v>
      </c>
      <c r="D213" s="7" t="n">
        <v>316760.86</v>
      </c>
      <c r="E213" s="7" t="n">
        <v>40268.72</v>
      </c>
      <c r="F213" s="7" t="n">
        <v>-59249856.99</v>
      </c>
      <c r="G213" s="8" t="n">
        <v>18644.45</v>
      </c>
      <c r="H213" s="9" t="n">
        <v>22461.96</v>
      </c>
      <c r="I213" s="10" t="n">
        <v>13577.82</v>
      </c>
      <c r="J213" s="11" t="n">
        <v>55606</v>
      </c>
      <c r="K213" s="12" t="n">
        <v>18645.8</v>
      </c>
      <c r="L213" s="13" t="n">
        <v>75518.67</v>
      </c>
      <c r="M213" s="14" t="n">
        <v>30065.3</v>
      </c>
      <c r="N213" s="17">
        <f>SUM(B213:M213)</f>
        <v/>
      </c>
    </row>
    <row r="214" ht="15" customHeight="1">
      <c r="A214" s="3" t="inlineStr">
        <is>
          <t xml:space="preserve">    Total Other Expense</t>
        </is>
      </c>
      <c r="B214" s="7" t="n">
        <v>106746.55</v>
      </c>
      <c r="C214" s="7" t="n">
        <v>136015.76</v>
      </c>
      <c r="D214" s="7" t="n">
        <v>395449.53</v>
      </c>
      <c r="E214" s="7" t="n">
        <v>122420.56</v>
      </c>
      <c r="F214" s="7" t="n">
        <v>-59109881.83</v>
      </c>
      <c r="G214" s="8" t="n">
        <v>38215.69</v>
      </c>
      <c r="H214" s="9" t="n">
        <v>197694.37</v>
      </c>
      <c r="I214" s="10" t="n">
        <v>177508.79</v>
      </c>
      <c r="J214" s="11" t="n">
        <v>226429.81</v>
      </c>
      <c r="K214" s="12" t="n">
        <v>180700.01</v>
      </c>
      <c r="L214" s="13" t="n">
        <v>245412.29</v>
      </c>
      <c r="M214" s="14" t="n">
        <v>200658.46</v>
      </c>
      <c r="N214" s="22">
        <f>SUM(B214:M214)</f>
        <v/>
      </c>
    </row>
    <row r="215">
      <c r="A215" s="5" t="n"/>
      <c r="B215" s="5" t="n"/>
      <c r="C215" s="5" t="n"/>
      <c r="D215" s="5" t="n"/>
      <c r="E215" s="5" t="n"/>
      <c r="F215" s="5" t="n"/>
      <c r="G215" s="23" t="n"/>
      <c r="H215" s="23" t="n"/>
      <c r="I215" s="23" t="n"/>
      <c r="J215" s="23" t="n"/>
      <c r="K215" s="23" t="n"/>
      <c r="L215" s="23" t="n"/>
      <c r="M215" s="23" t="n"/>
      <c r="N215" s="23" t="n"/>
    </row>
    <row r="216" ht="15" customHeight="1">
      <c r="A216" s="3" t="inlineStr">
        <is>
          <t xml:space="preserve">    Net Other Income</t>
        </is>
      </c>
      <c r="B216" s="22" t="n">
        <v>-106746.55</v>
      </c>
      <c r="C216" s="22" t="n">
        <v>-136015.76</v>
      </c>
      <c r="D216" s="22" t="n">
        <v>-395449.53</v>
      </c>
      <c r="E216" s="22" t="n">
        <v>-122420.56</v>
      </c>
      <c r="F216" s="22" t="n">
        <v>59109881.83</v>
      </c>
      <c r="G216" s="22" t="n">
        <v>-38215.69</v>
      </c>
      <c r="H216" s="22" t="n">
        <v>-197694.37</v>
      </c>
      <c r="I216" s="22" t="n">
        <v>-177508.79</v>
      </c>
      <c r="J216" s="22" t="n">
        <v>-226429.81</v>
      </c>
      <c r="K216" s="22" t="n">
        <v>-180700.01</v>
      </c>
      <c r="L216" s="22" t="n">
        <v>-245412.29</v>
      </c>
      <c r="M216" s="22" t="n">
        <v>-200658.46</v>
      </c>
      <c r="N216" s="22">
        <f>SUM(B216:M216)</f>
        <v/>
      </c>
    </row>
    <row r="217">
      <c r="A217" s="5" t="n"/>
      <c r="B217" s="23" t="n"/>
      <c r="C217" s="23" t="n"/>
      <c r="D217" s="23" t="n"/>
      <c r="E217" s="23" t="n"/>
      <c r="F217" s="23" t="n"/>
      <c r="G217" s="23" t="n"/>
      <c r="H217" s="23" t="n"/>
      <c r="I217" s="23" t="n"/>
      <c r="J217" s="23" t="n"/>
      <c r="K217" s="23" t="n"/>
      <c r="L217" s="23" t="n"/>
      <c r="M217" s="23" t="n"/>
      <c r="N217" s="23" t="n"/>
    </row>
    <row r="218">
      <c r="A218" s="5" t="inlineStr">
        <is>
          <t xml:space="preserve">    Total Income</t>
        </is>
      </c>
      <c r="B218" s="23">
        <f>B61</f>
        <v/>
      </c>
      <c r="C218" s="23">
        <f>C61</f>
        <v/>
      </c>
      <c r="D218" s="23">
        <f>D61</f>
        <v/>
      </c>
      <c r="E218" s="23">
        <f>E61</f>
        <v/>
      </c>
      <c r="F218" s="23">
        <f>F61</f>
        <v/>
      </c>
      <c r="G218" s="23">
        <f>G61</f>
        <v/>
      </c>
      <c r="H218" s="23">
        <f>H61</f>
        <v/>
      </c>
      <c r="I218" s="23">
        <f>I61</f>
        <v/>
      </c>
      <c r="J218" s="23">
        <f>J61</f>
        <v/>
      </c>
      <c r="K218" s="23">
        <f>K61</f>
        <v/>
      </c>
      <c r="L218" s="23">
        <f>L61</f>
        <v/>
      </c>
      <c r="M218" s="23">
        <f>M61</f>
        <v/>
      </c>
      <c r="N218" s="23">
        <f>SUM(B218:M218)</f>
        <v/>
      </c>
    </row>
    <row r="219">
      <c r="A219" s="5" t="inlineStr">
        <is>
          <t xml:space="preserve">    Total Expense</t>
        </is>
      </c>
      <c r="B219" s="23">
        <f>(-1*B216)+B169</f>
        <v/>
      </c>
      <c r="C219" s="23">
        <f>(-1*C216)+C169</f>
        <v/>
      </c>
      <c r="D219" s="23">
        <f>(-1*D216)+D169</f>
        <v/>
      </c>
      <c r="E219" s="23">
        <f>(-1*E216)+E169</f>
        <v/>
      </c>
      <c r="F219" s="23">
        <f>(-1*F216)+F169</f>
        <v/>
      </c>
      <c r="G219" s="23">
        <f>(-1*G216)+G169</f>
        <v/>
      </c>
      <c r="H219" s="23">
        <f>(-1*H216)+H169</f>
        <v/>
      </c>
      <c r="I219" s="23">
        <f>(-1*I216)+I169</f>
        <v/>
      </c>
      <c r="J219" s="23">
        <f>(-1*J216)+J169</f>
        <v/>
      </c>
      <c r="K219" s="23">
        <f>(-1*K216)+K169</f>
        <v/>
      </c>
      <c r="L219" s="23">
        <f>(-1*L216)+L169</f>
        <v/>
      </c>
      <c r="M219" s="23">
        <f>(-1*M216)+M169</f>
        <v/>
      </c>
      <c r="N219" s="23">
        <f>SUM(B219:M219)</f>
        <v/>
      </c>
    </row>
    <row r="220" ht="15" customHeight="1" thickBot="1">
      <c r="A220" s="5" t="n"/>
      <c r="B220" s="23" t="n"/>
      <c r="C220" s="23" t="n"/>
      <c r="D220" s="23" t="n"/>
      <c r="E220" s="23" t="n"/>
      <c r="F220" s="23" t="n"/>
      <c r="G220" s="23" t="n"/>
      <c r="H220" s="23" t="n"/>
      <c r="I220" s="23" t="n"/>
      <c r="J220" s="23" t="n"/>
      <c r="K220" s="23" t="n"/>
      <c r="L220" s="23" t="n"/>
      <c r="M220" s="23" t="n"/>
      <c r="N220" s="18" t="n"/>
    </row>
    <row r="221" ht="15" customHeight="1">
      <c r="A221" s="3" t="inlineStr">
        <is>
          <t xml:space="preserve">    Net Income</t>
        </is>
      </c>
      <c r="B221" s="15">
        <f>B218-B219</f>
        <v/>
      </c>
      <c r="C221" s="15">
        <f>C218-C219</f>
        <v/>
      </c>
      <c r="D221" s="15">
        <f>D218-D219</f>
        <v/>
      </c>
      <c r="E221" s="15">
        <f>E218-E219</f>
        <v/>
      </c>
      <c r="F221" s="15">
        <f>F218-F219</f>
        <v/>
      </c>
      <c r="G221" s="15">
        <f>G218-G219</f>
        <v/>
      </c>
      <c r="H221" s="15">
        <f>H218-H219</f>
        <v/>
      </c>
      <c r="I221" s="15">
        <f>I218-I219</f>
        <v/>
      </c>
      <c r="J221" s="15">
        <f>J218-J219</f>
        <v/>
      </c>
      <c r="K221" s="15">
        <f>K218-K219</f>
        <v/>
      </c>
      <c r="L221" s="15">
        <f>L218-L219</f>
        <v/>
      </c>
      <c r="M221" s="15">
        <f>M218-M219</f>
        <v/>
      </c>
      <c r="N221" s="22">
        <f>SUM(B221:M221)</f>
        <v/>
      </c>
    </row>
  </sheetData>
  <mergeCells count="10">
    <mergeCell ref="A9:N9"/>
    <mergeCell ref="A8:N8"/>
    <mergeCell ref="A3:N3"/>
    <mergeCell ref="A6:N6"/>
    <mergeCell ref="A4:N4"/>
    <mergeCell ref="A2:N2"/>
    <mergeCell ref="A7:N7"/>
    <mergeCell ref="A10:N10"/>
    <mergeCell ref="A5:N5"/>
    <mergeCell ref="A1:N1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axlsx</dc:creator>
  <dcterms:created xsi:type="dcterms:W3CDTF">2021-10-12T19:09:03Z</dcterms:created>
  <dcterms:modified xsi:type="dcterms:W3CDTF">2025-03-07T13:38:21Z</dcterms:modified>
  <cp:lastModifiedBy>Richard Meier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