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esktop\BOV Checklist\"/>
    </mc:Choice>
  </mc:AlternateContent>
  <xr:revisionPtr revIDLastSave="0" documentId="13_ncr:1_{C8A3D802-427A-4951-A740-5CDEEA698B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6" i="1" l="1"/>
  <c r="D46" i="1"/>
  <c r="E46" i="1"/>
  <c r="F46" i="1"/>
  <c r="F99" i="1" s="1"/>
  <c r="G46" i="1"/>
  <c r="G99" i="1" s="1"/>
  <c r="G102" i="1" s="1"/>
  <c r="H46" i="1"/>
  <c r="H99" i="1" s="1"/>
  <c r="H102" i="1" s="1"/>
  <c r="I46" i="1"/>
  <c r="I99" i="1" s="1"/>
  <c r="I102" i="1" s="1"/>
  <c r="J46" i="1"/>
  <c r="J99" i="1" s="1"/>
  <c r="J102" i="1" s="1"/>
  <c r="K46" i="1"/>
  <c r="L46" i="1"/>
  <c r="M46" i="1"/>
  <c r="N46" i="1"/>
  <c r="N99" i="1" s="1"/>
  <c r="B46" i="1"/>
  <c r="B99" i="1" s="1"/>
  <c r="B102" i="1" s="1"/>
  <c r="C99" i="1"/>
  <c r="D99" i="1"/>
  <c r="E99" i="1"/>
  <c r="K99" i="1"/>
  <c r="K102" i="1" s="1"/>
  <c r="L99" i="1"/>
  <c r="L102" i="1" s="1"/>
  <c r="M99" i="1"/>
  <c r="C100" i="1"/>
  <c r="D100" i="1"/>
  <c r="E100" i="1"/>
  <c r="E102" i="1" s="1"/>
  <c r="F100" i="1"/>
  <c r="G100" i="1"/>
  <c r="H100" i="1"/>
  <c r="I100" i="1"/>
  <c r="J100" i="1"/>
  <c r="K100" i="1"/>
  <c r="L100" i="1"/>
  <c r="M100" i="1"/>
  <c r="M102" i="1" s="1"/>
  <c r="N100" i="1"/>
  <c r="B100" i="1"/>
  <c r="N102" i="1" l="1"/>
  <c r="D102" i="1"/>
  <c r="C102" i="1"/>
  <c r="F102" i="1"/>
  <c r="B88" i="1"/>
  <c r="B90" i="1" s="1"/>
  <c r="C88" i="1"/>
  <c r="C90" i="1" s="1"/>
  <c r="D88" i="1"/>
  <c r="E88" i="1"/>
  <c r="E90" i="1" s="1"/>
  <c r="F88" i="1"/>
  <c r="G88" i="1"/>
  <c r="G90" i="1" s="1"/>
  <c r="H88" i="1"/>
  <c r="D90" i="1"/>
  <c r="F90" i="1"/>
  <c r="H90" i="1"/>
  <c r="J88" i="1"/>
  <c r="K88" i="1"/>
  <c r="L88" i="1"/>
  <c r="M88" i="1"/>
  <c r="M90" i="1" s="1"/>
  <c r="N88" i="1"/>
  <c r="N90" i="1" s="1"/>
  <c r="J90" i="1"/>
  <c r="K90" i="1"/>
  <c r="L90" i="1"/>
  <c r="I90" i="1"/>
  <c r="I88" i="1"/>
</calcChain>
</file>

<file path=xl/sharedStrings.xml><?xml version="1.0" encoding="utf-8"?>
<sst xmlns="http://schemas.openxmlformats.org/spreadsheetml/2006/main" count="109" uniqueCount="109">
  <si>
    <t>Income Statement - 12 Month</t>
  </si>
  <si>
    <r>
      <rPr>
        <b/>
        <sz val="9"/>
        <rFont val="Arial"/>
      </rPr>
      <t xml:space="preserve">Exported On: </t>
    </r>
    <r>
      <rPr>
        <sz val="9"/>
        <rFont val="Arial"/>
      </rPr>
      <t>12/10/2020 04:16 PM</t>
    </r>
  </si>
  <si>
    <r>
      <rPr>
        <b/>
        <sz val="11"/>
        <rFont val="Arial"/>
      </rPr>
      <t>TEC Management LLC</t>
    </r>
  </si>
  <si>
    <r>
      <rPr>
        <b/>
        <sz val="11"/>
        <rFont val="Arial"/>
      </rPr>
      <t xml:space="preserve">Properties: </t>
    </r>
    <r>
      <rPr>
        <sz val="11"/>
        <rFont val="Arial"/>
      </rPr>
      <t>The Lofts at 5 Points - 487 2nd Street 455 2nd Street Ogden, UT 84404</t>
    </r>
  </si>
  <si>
    <r>
      <rPr>
        <b/>
        <sz val="11"/>
        <rFont val="Arial"/>
      </rPr>
      <t xml:space="preserve">Period Range: </t>
    </r>
    <r>
      <rPr>
        <sz val="11"/>
        <rFont val="Arial"/>
      </rPr>
      <t>Jan 2020 to Dec 2020</t>
    </r>
  </si>
  <si>
    <r>
      <rPr>
        <b/>
        <sz val="11"/>
        <rFont val="Arial"/>
      </rPr>
      <t xml:space="preserve">Accounting Basis: </t>
    </r>
    <r>
      <rPr>
        <sz val="11"/>
        <rFont val="Arial"/>
      </rPr>
      <t>Cash</t>
    </r>
  </si>
  <si>
    <r>
      <rPr>
        <b/>
        <sz val="11"/>
        <rFont val="Arial"/>
      </rPr>
      <t xml:space="preserve">GL Account Map: </t>
    </r>
    <r>
      <rPr>
        <sz val="11"/>
        <rFont val="Arial"/>
      </rPr>
      <t>None - use master chart of accounts</t>
    </r>
  </si>
  <si>
    <r>
      <rPr>
        <b/>
        <sz val="11"/>
        <rFont val="Arial"/>
      </rPr>
      <t xml:space="preserve">Level of Detail: </t>
    </r>
    <r>
      <rPr>
        <sz val="11"/>
        <rFont val="Arial"/>
      </rPr>
      <t>Detail View</t>
    </r>
  </si>
  <si>
    <t>Account Name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</si>
  <si>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</si>
  <si>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</si>
  <si>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</si>
  <si>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</si>
  <si>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</si>
  <si>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</si>
  <si>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</si>
  <si>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</si>
  <si>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</si>
  <si>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</si>
  <si>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</si>
  <si>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</si>
  <si>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Total</t>
  </si>
  <si>
    <t>Operating Income &amp; Expense</t>
  </si>
  <si>
    <t xml:space="preserve">    Income</t>
  </si>
  <si>
    <t xml:space="preserve">        PET INCOME</t>
  </si>
  <si>
    <t xml:space="preserve">            Pet Rent Income</t>
  </si>
  <si>
    <t xml:space="preserve">            Pet Lease Violation Fee Income</t>
  </si>
  <si>
    <t xml:space="preserve">            Pet Lease Fee-Non Refundable Income</t>
  </si>
  <si>
    <t xml:space="preserve">            Pet DNA Test Income</t>
  </si>
  <si>
    <t xml:space="preserve">        Total PET INCOME</t>
  </si>
  <si>
    <t xml:space="preserve">        RENTS INCOME</t>
  </si>
  <si>
    <t xml:space="preserve">            Rent Income</t>
  </si>
  <si>
    <t xml:space="preserve">        Total RENTS INCOME</t>
  </si>
  <si>
    <t xml:space="preserve">        FEES INCOME</t>
  </si>
  <si>
    <t xml:space="preserve">            Comfort Package Income</t>
  </si>
  <si>
    <t xml:space="preserve">            Lease Initiation Fee - Non Refundable Income</t>
  </si>
  <si>
    <t xml:space="preserve">            Parking Pass</t>
  </si>
  <si>
    <t xml:space="preserve">            Key / Lock Replacement Income</t>
  </si>
  <si>
    <t xml:space="preserve">            Lease Violation Fee Income</t>
  </si>
  <si>
    <t xml:space="preserve">            Application Fee Income</t>
  </si>
  <si>
    <t xml:space="preserve">            Insurance Services Income</t>
  </si>
  <si>
    <t xml:space="preserve">            Nuisance LF Fee Income</t>
  </si>
  <si>
    <t xml:space="preserve">        Total FEES INCOME</t>
  </si>
  <si>
    <t xml:space="preserve">        Maintenance Income </t>
  </si>
  <si>
    <t xml:space="preserve">            Unit Cleaning Income</t>
  </si>
  <si>
    <t xml:space="preserve">        Total Maintenance Income </t>
  </si>
  <si>
    <t xml:space="preserve">        MISCELLANEOUS INCOME</t>
  </si>
  <si>
    <t xml:space="preserve">            Deposit Forfeit Income</t>
  </si>
  <si>
    <t xml:space="preserve">            Appliance Rental Income</t>
  </si>
  <si>
    <t xml:space="preserve">            Property Tax Income</t>
  </si>
  <si>
    <t xml:space="preserve">        Total MISCELLANEOUS INCOME</t>
  </si>
  <si>
    <t xml:space="preserve">        UTILITIES INCOME</t>
  </si>
  <si>
    <t xml:space="preserve">            Common Utilities Income</t>
  </si>
  <si>
    <t xml:space="preserve">            Garbage Removal Income</t>
  </si>
  <si>
    <t xml:space="preserve">            Temp Utilities Income</t>
  </si>
  <si>
    <t xml:space="preserve">        Total UTILITIES INCOME</t>
  </si>
  <si>
    <t xml:space="preserve">    Total Operating Income</t>
  </si>
  <si>
    <t xml:space="preserve">    Expense</t>
  </si>
  <si>
    <t xml:space="preserve">        CLEANING AND MAINTENANCE EXPENSE</t>
  </si>
  <si>
    <t xml:space="preserve">            General Maintenance Labor Expense</t>
  </si>
  <si>
    <t xml:space="preserve">            Pet Costs Expense</t>
  </si>
  <si>
    <t xml:space="preserve">            Pet Postage Expense</t>
  </si>
  <si>
    <t xml:space="preserve">            Lawn Trimming Expense</t>
  </si>
  <si>
    <t xml:space="preserve">            Landscaping Expense</t>
  </si>
  <si>
    <t xml:space="preserve">        Total CLEANING AND MAINTENANCE EXPENSE</t>
  </si>
  <si>
    <t xml:space="preserve">        LEGAL AND OTHER PROFESSIONAL FEES</t>
  </si>
  <si>
    <t xml:space="preserve">            Licenses and Permits</t>
  </si>
  <si>
    <t xml:space="preserve">            Eviction &amp; Collection Expense</t>
  </si>
  <si>
    <t xml:space="preserve">        Total LEGAL AND OTHER PROFESSIONAL FEES</t>
  </si>
  <si>
    <t xml:space="preserve">        MANAGEMENT FEES EXPENSE</t>
  </si>
  <si>
    <t xml:space="preserve">            Management Fees Expense</t>
  </si>
  <si>
    <t xml:space="preserve">            Commissions/Placement Fees Expense</t>
  </si>
  <si>
    <t xml:space="preserve">        Total MANAGEMENT FEES EXPENSE</t>
  </si>
  <si>
    <t xml:space="preserve">        COST OF MEDIA EXPENSE</t>
  </si>
  <si>
    <t xml:space="preserve">            Cable TV Service Expense</t>
  </si>
  <si>
    <t xml:space="preserve">            Internet Service Expense</t>
  </si>
  <si>
    <t xml:space="preserve">        Total COST OF MEDIA EXPENSE</t>
  </si>
  <si>
    <t xml:space="preserve">        REPAIRS EXPENSE</t>
  </si>
  <si>
    <t xml:space="preserve">            Maintenance Supplies Expense</t>
  </si>
  <si>
    <t xml:space="preserve">        Total REPAIRS EXPENSE</t>
  </si>
  <si>
    <t xml:space="preserve">        UTILITIES EXPENSE</t>
  </si>
  <si>
    <t xml:space="preserve">            Electricity- Common Areas Expense</t>
  </si>
  <si>
    <t xml:space="preserve">            Electricity - Temp Expense</t>
  </si>
  <si>
    <t xml:space="preserve">            Gas- Common Areas Expense</t>
  </si>
  <si>
    <t xml:space="preserve">            Gas- Temp Expense</t>
  </si>
  <si>
    <t xml:space="preserve">            Water / Sewer Expense</t>
  </si>
  <si>
    <t xml:space="preserve">            Garbage and Recycling Expense</t>
  </si>
  <si>
    <t xml:space="preserve">        Total UTILITIES EXPENSE</t>
  </si>
  <si>
    <t xml:space="preserve">        OFFICE / ADMIN EXPENSE</t>
  </si>
  <si>
    <t xml:space="preserve">            Office / Admin- Other Expense</t>
  </si>
  <si>
    <t xml:space="preserve">            Telephone Expense</t>
  </si>
  <si>
    <t xml:space="preserve">            Postage &amp; Delivery Expense</t>
  </si>
  <si>
    <t xml:space="preserve">            Office Supplies Expense</t>
  </si>
  <si>
    <t xml:space="preserve">            Bank Fees Expense</t>
  </si>
  <si>
    <t xml:space="preserve">            Payroll Expense</t>
  </si>
  <si>
    <t xml:space="preserve">            Leasing Bonuses Expense</t>
  </si>
  <si>
    <t xml:space="preserve">            Advertising Expense</t>
  </si>
  <si>
    <t xml:space="preserve">        Total OFFICE / ADMIN EXPENSE</t>
  </si>
  <si>
    <t xml:space="preserve">        CAPITAL EXPENSES</t>
  </si>
  <si>
    <t xml:space="preserve">            Loan Acquisition Expenses </t>
  </si>
  <si>
    <t xml:space="preserve">            Charitable Donation</t>
  </si>
  <si>
    <t xml:space="preserve">            Lease Promotion Expense</t>
  </si>
  <si>
    <t xml:space="preserve">        Total CAPITAL EXPENSES</t>
  </si>
  <si>
    <t xml:space="preserve">    Total Operating Expense</t>
  </si>
  <si>
    <t xml:space="preserve">    NOI - Net Operating Income</t>
  </si>
  <si>
    <t xml:space="preserve">    Total Income</t>
  </si>
  <si>
    <t xml:space="preserve">    Total Expense</t>
  </si>
  <si>
    <t xml:space="preserve">    Net Income</t>
  </si>
  <si>
    <t xml:space="preserve">            Construction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</si>
</sst>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"/>
  </numFmts>
  <fonts count="53" x14ac:knownFonts="1">
    <font>
      <sz val="11"/>
      <name val="Arial"/>
      <family val="1"/>
    </font>
    <font>
      <b/>
      <sz val="13"/>
      <color rgb="FF303030"/>
      <name val="Arial"/>
      <family val="1"/>
    </font>
    <font>
      <b/>
      <sz val="18"/>
      <color rgb="FF303030"/>
      <name val="Arial"/>
      <family val="1"/>
    </font>
    <font>
      <sz val="13"/>
      <color rgb="FF303030"/>
      <name val="Arial"/>
      <family val="1"/>
    </font>
    <font>
      <sz val="9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9"/>
      <name val="Arial"/>
    </font>
    <font>
      <sz val="9"/>
      <name val="Arial"/>
    </font>
    <font>
      <b/>
      <sz val="11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ECF3F9"/>
      </patternFill>
    </fill>
  </fills>
  <borders count="16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9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1" fillId="0" borderId="2" xfId="0" applyNumberFormat="1" applyFont="1" applyBorder="1" applyAlignment="1">
      <alignment horizontal="right"/>
    </xf>
    <xf numFmtId="164" fontId="12" fillId="0" borderId="3" xfId="0" applyNumberFormat="1" applyFont="1" applyBorder="1" applyAlignment="1">
      <alignment horizontal="right"/>
    </xf>
    <xf numFmtId="164" fontId="13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right"/>
    </xf>
    <xf numFmtId="164" fontId="15" fillId="0" borderId="4" xfId="0" applyNumberFormat="1" applyFont="1" applyBorder="1" applyAlignment="1">
      <alignment horizontal="right"/>
    </xf>
    <xf numFmtId="164" fontId="16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right"/>
    </xf>
    <xf numFmtId="164" fontId="18" fillId="0" borderId="5" xfId="0" applyNumberFormat="1" applyFont="1" applyBorder="1" applyAlignment="1">
      <alignment horizontal="right"/>
    </xf>
    <xf numFmtId="164" fontId="19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164" fontId="21" fillId="0" borderId="6" xfId="0" applyNumberFormat="1" applyFont="1" applyBorder="1" applyAlignment="1">
      <alignment horizontal="right"/>
    </xf>
    <xf numFmtId="164" fontId="22" fillId="0" borderId="0" xfId="0" applyNumberFormat="1" applyFont="1" applyAlignment="1">
      <alignment horizontal="right"/>
    </xf>
    <xf numFmtId="164" fontId="23" fillId="0" borderId="0" xfId="0" applyNumberFormat="1" applyFont="1" applyAlignment="1">
      <alignment horizontal="right"/>
    </xf>
    <xf numFmtId="164" fontId="24" fillId="0" borderId="7" xfId="0" applyNumberFormat="1" applyFont="1" applyBorder="1" applyAlignment="1">
      <alignment horizontal="right"/>
    </xf>
    <xf numFmtId="164" fontId="25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right"/>
    </xf>
    <xf numFmtId="164" fontId="27" fillId="0" borderId="8" xfId="0" applyNumberFormat="1" applyFont="1" applyBorder="1" applyAlignment="1">
      <alignment horizontal="right"/>
    </xf>
    <xf numFmtId="164" fontId="28" fillId="0" borderId="0" xfId="0" applyNumberFormat="1" applyFont="1" applyAlignment="1">
      <alignment horizontal="right"/>
    </xf>
    <xf numFmtId="164" fontId="29" fillId="0" borderId="0" xfId="0" applyNumberFormat="1" applyFont="1" applyAlignment="1">
      <alignment horizontal="right"/>
    </xf>
    <xf numFmtId="164" fontId="30" fillId="0" borderId="9" xfId="0" applyNumberFormat="1" applyFont="1" applyBorder="1" applyAlignment="1">
      <alignment horizontal="right"/>
    </xf>
    <xf numFmtId="164" fontId="31" fillId="0" borderId="0" xfId="0" applyNumberFormat="1" applyFont="1" applyAlignment="1">
      <alignment horizontal="right"/>
    </xf>
    <xf numFmtId="164" fontId="32" fillId="0" borderId="0" xfId="0" applyNumberFormat="1" applyFont="1" applyAlignment="1">
      <alignment horizontal="right"/>
    </xf>
    <xf numFmtId="164" fontId="33" fillId="0" borderId="10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right"/>
    </xf>
    <xf numFmtId="164" fontId="35" fillId="0" borderId="0" xfId="0" applyNumberFormat="1" applyFont="1" applyAlignment="1">
      <alignment horizontal="right"/>
    </xf>
    <xf numFmtId="164" fontId="36" fillId="0" borderId="11" xfId="0" applyNumberFormat="1" applyFont="1" applyBorder="1" applyAlignment="1">
      <alignment horizontal="right"/>
    </xf>
    <xf numFmtId="164" fontId="37" fillId="0" borderId="0" xfId="0" applyNumberFormat="1" applyFont="1" applyAlignment="1">
      <alignment horizontal="right"/>
    </xf>
    <xf numFmtId="164" fontId="38" fillId="0" borderId="0" xfId="0" applyNumberFormat="1" applyFont="1" applyAlignment="1">
      <alignment horizontal="right"/>
    </xf>
    <xf numFmtId="164" fontId="39" fillId="0" borderId="12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right"/>
    </xf>
    <xf numFmtId="164" fontId="42" fillId="0" borderId="13" xfId="0" applyNumberFormat="1" applyFont="1" applyBorder="1" applyAlignment="1">
      <alignment horizontal="right"/>
    </xf>
    <xf numFmtId="164" fontId="43" fillId="0" borderId="0" xfId="0" applyNumberFormat="1" applyFont="1" applyAlignment="1">
      <alignment horizontal="right"/>
    </xf>
    <xf numFmtId="164" fontId="44" fillId="0" borderId="0" xfId="0" applyNumberFormat="1" applyFont="1" applyAlignment="1">
      <alignment horizontal="right"/>
    </xf>
    <xf numFmtId="164" fontId="45" fillId="0" borderId="14" xfId="0" applyNumberFormat="1" applyFont="1" applyBorder="1" applyAlignment="1">
      <alignment horizontal="right"/>
    </xf>
    <xf numFmtId="164" fontId="46" fillId="0" borderId="0" xfId="0" applyNumberFormat="1" applyFont="1" applyAlignment="1">
      <alignment horizontal="right"/>
    </xf>
    <xf numFmtId="164" fontId="47" fillId="0" borderId="0" xfId="0" applyNumberFormat="1" applyFont="1" applyAlignment="1">
      <alignment horizontal="right"/>
    </xf>
    <xf numFmtId="164" fontId="48" fillId="0" borderId="15" xfId="0" applyNumberFormat="1" applyFont="1" applyBorder="1" applyAlignment="1">
      <alignment horizontal="right"/>
    </xf>
    <xf numFmtId="0" fontId="3" fillId="4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showOutlineSymbols="0" showWhiteSpace="0" workbookViewId="0">
      <selection activeCell="D45" sqref="D45"/>
    </sheetView>
  </sheetViews>
  <sheetFormatPr defaultRowHeight="14.25" x14ac:dyDescent="0.2"/>
  <cols>
    <col min="1" max="1" width="26.5" bestFit="1" customWidth="1"/>
    <col min="2" max="2" width="17.5" bestFit="1" customWidth="1"/>
    <col min="3" max="3" width="19.5" bestFit="1" customWidth="1"/>
    <col min="4" max="4" width="17.5" bestFit="1" customWidth="1"/>
    <col min="5" max="7" width="19.5" bestFit="1" customWidth="1"/>
    <col min="8" max="8" width="17.5" bestFit="1" customWidth="1"/>
    <col min="9" max="10" width="21.5" bestFit="1" customWidth="1"/>
    <col min="11" max="11" width="18" bestFit="1" customWidth="1"/>
    <col min="12" max="12" width="21.5" bestFit="1" customWidth="1"/>
    <col min="13" max="13" width="19.5" bestFit="1" customWidth="1"/>
    <col min="14" max="14" width="19.75" bestFit="1" customWidth="1"/>
  </cols>
  <sheetData>
    <row r="1" spans="1:14" ht="23.25" x14ac:dyDescent="0.3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x14ac:dyDescent="0.2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4" ht="16.5" x14ac:dyDescent="0.2">
      <c r="A4" s="46" t="s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14" ht="16.5" x14ac:dyDescent="0.2">
      <c r="A5" s="46" t="s">
        <v>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1:14" ht="16.5" x14ac:dyDescent="0.2">
      <c r="A6" s="46" t="s">
        <v>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4" ht="16.5" x14ac:dyDescent="0.2">
      <c r="A7" s="46" t="s">
        <v>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ht="16.5" x14ac:dyDescent="0.2">
      <c r="A8" s="46" t="s">
        <v>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1:14" ht="16.5" x14ac:dyDescent="0.2">
      <c r="A9" s="46" t="s">
        <v>7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</row>
    <row r="10" spans="1:14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4" ht="16.5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</row>
    <row r="12" spans="1:14" ht="15.75" x14ac:dyDescent="0.25">
      <c r="A12" s="3" t="s">
        <v>22</v>
      </c>
      <c r="B12" s="7"/>
      <c r="C12" s="11"/>
      <c r="D12" s="14"/>
      <c r="E12" s="17"/>
      <c r="F12" s="20"/>
      <c r="G12" s="23"/>
      <c r="H12" s="26"/>
      <c r="I12" s="29"/>
      <c r="J12" s="32"/>
      <c r="K12" s="35"/>
      <c r="L12" s="38"/>
      <c r="M12" s="41"/>
      <c r="N12" s="44"/>
    </row>
    <row r="13" spans="1:14" ht="15.75" x14ac:dyDescent="0.25">
      <c r="A13" s="3" t="s">
        <v>23</v>
      </c>
      <c r="B13" s="7"/>
      <c r="C13" s="11"/>
      <c r="D13" s="14"/>
      <c r="E13" s="17"/>
      <c r="F13" s="20"/>
      <c r="G13" s="23"/>
      <c r="H13" s="26"/>
      <c r="I13" s="29"/>
      <c r="J13" s="32"/>
      <c r="K13" s="35"/>
      <c r="L13" s="38"/>
      <c r="M13" s="41"/>
      <c r="N13" s="44"/>
    </row>
    <row r="14" spans="1:14" ht="15.75" x14ac:dyDescent="0.25">
      <c r="A14" s="3" t="s">
        <v>24</v>
      </c>
      <c r="B14" s="7"/>
      <c r="C14" s="11"/>
      <c r="D14" s="14"/>
      <c r="E14" s="17"/>
      <c r="F14" s="20"/>
      <c r="G14" s="23"/>
      <c r="H14" s="26"/>
      <c r="I14" s="29"/>
      <c r="J14" s="32"/>
      <c r="K14" s="35"/>
      <c r="L14" s="38"/>
      <c r="M14" s="41"/>
      <c r="N14" s="44"/>
    </row>
    <row r="15" spans="1:14" ht="15" x14ac:dyDescent="0.2">
      <c r="A15" s="2" t="s">
        <v>25</v>
      </c>
      <c r="B15" s="6">
        <v>0</v>
      </c>
      <c r="C15" s="10">
        <v>0</v>
      </c>
      <c r="D15" s="13">
        <v>0</v>
      </c>
      <c r="E15" s="16">
        <v>0</v>
      </c>
      <c r="F15" s="19">
        <v>0</v>
      </c>
      <c r="G15" s="22">
        <v>0</v>
      </c>
      <c r="H15" s="25">
        <v>0</v>
      </c>
      <c r="I15" s="28">
        <v>87.1</v>
      </c>
      <c r="J15" s="31">
        <v>196.5</v>
      </c>
      <c r="K15" s="34">
        <v>367.25</v>
      </c>
      <c r="L15" s="37">
        <v>438</v>
      </c>
      <c r="M15" s="40">
        <v>535.65</v>
      </c>
      <c r="N15" s="43">
        <v>1624.5</v>
      </c>
    </row>
    <row r="16" spans="1:14" ht="15" x14ac:dyDescent="0.2">
      <c r="A16" s="2" t="s">
        <v>26</v>
      </c>
      <c r="B16" s="6">
        <v>0</v>
      </c>
      <c r="C16" s="10">
        <v>0</v>
      </c>
      <c r="D16" s="13">
        <v>0</v>
      </c>
      <c r="E16" s="16">
        <v>0</v>
      </c>
      <c r="F16" s="19">
        <v>0</v>
      </c>
      <c r="G16" s="22">
        <v>0</v>
      </c>
      <c r="H16" s="25">
        <v>0</v>
      </c>
      <c r="I16" s="28">
        <v>1000</v>
      </c>
      <c r="J16" s="31">
        <v>0</v>
      </c>
      <c r="K16" s="34">
        <v>0</v>
      </c>
      <c r="L16" s="37">
        <v>0</v>
      </c>
      <c r="M16" s="40">
        <v>0</v>
      </c>
      <c r="N16" s="43">
        <v>1000</v>
      </c>
    </row>
    <row r="17" spans="1:14" ht="15" x14ac:dyDescent="0.2">
      <c r="A17" s="2" t="s">
        <v>27</v>
      </c>
      <c r="B17" s="6">
        <v>0</v>
      </c>
      <c r="C17" s="10">
        <v>0</v>
      </c>
      <c r="D17" s="13">
        <v>0</v>
      </c>
      <c r="E17" s="16">
        <v>0</v>
      </c>
      <c r="F17" s="19">
        <v>0</v>
      </c>
      <c r="G17" s="22">
        <v>0</v>
      </c>
      <c r="H17" s="25">
        <v>0</v>
      </c>
      <c r="I17" s="28">
        <v>500</v>
      </c>
      <c r="J17" s="31">
        <v>1250</v>
      </c>
      <c r="K17" s="34">
        <v>2475</v>
      </c>
      <c r="L17" s="37">
        <v>1775</v>
      </c>
      <c r="M17" s="40">
        <v>1000</v>
      </c>
      <c r="N17" s="43">
        <v>7000</v>
      </c>
    </row>
    <row r="18" spans="1:14" ht="15" x14ac:dyDescent="0.2">
      <c r="A18" s="2" t="s">
        <v>28</v>
      </c>
      <c r="B18" s="6">
        <v>0</v>
      </c>
      <c r="C18" s="10">
        <v>0</v>
      </c>
      <c r="D18" s="13">
        <v>0</v>
      </c>
      <c r="E18" s="16">
        <v>0</v>
      </c>
      <c r="F18" s="19">
        <v>0</v>
      </c>
      <c r="G18" s="22">
        <v>0</v>
      </c>
      <c r="H18" s="25">
        <v>0</v>
      </c>
      <c r="I18" s="28">
        <v>50</v>
      </c>
      <c r="J18" s="31">
        <v>150</v>
      </c>
      <c r="K18" s="34">
        <v>200</v>
      </c>
      <c r="L18" s="37">
        <v>50</v>
      </c>
      <c r="M18" s="40">
        <v>50</v>
      </c>
      <c r="N18" s="43">
        <v>500</v>
      </c>
    </row>
    <row r="19" spans="1:14" ht="15.75" x14ac:dyDescent="0.25">
      <c r="A19" s="4" t="s">
        <v>29</v>
      </c>
      <c r="B19" s="8">
        <v>0</v>
      </c>
      <c r="C19" s="12">
        <v>0</v>
      </c>
      <c r="D19" s="15">
        <v>0</v>
      </c>
      <c r="E19" s="18">
        <v>0</v>
      </c>
      <c r="F19" s="21">
        <v>0</v>
      </c>
      <c r="G19" s="24">
        <v>0</v>
      </c>
      <c r="H19" s="27">
        <v>0</v>
      </c>
      <c r="I19" s="30">
        <v>1637.1</v>
      </c>
      <c r="J19" s="33">
        <v>1596.5</v>
      </c>
      <c r="K19" s="36">
        <v>3042.25</v>
      </c>
      <c r="L19" s="39">
        <v>2263</v>
      </c>
      <c r="M19" s="42">
        <v>1585.65</v>
      </c>
      <c r="N19" s="45">
        <v>10124.5</v>
      </c>
    </row>
    <row r="20" spans="1:14" ht="15.75" x14ac:dyDescent="0.25">
      <c r="A20" s="3" t="s">
        <v>30</v>
      </c>
      <c r="B20" s="7"/>
      <c r="C20" s="11"/>
      <c r="D20" s="14"/>
      <c r="E20" s="17"/>
      <c r="F20" s="20"/>
      <c r="G20" s="23"/>
      <c r="H20" s="26"/>
      <c r="I20" s="29"/>
      <c r="J20" s="32"/>
      <c r="K20" s="35"/>
      <c r="L20" s="38"/>
      <c r="M20" s="41"/>
      <c r="N20" s="44"/>
    </row>
    <row r="21" spans="1:14" ht="15" x14ac:dyDescent="0.2">
      <c r="A21" s="2" t="s">
        <v>31</v>
      </c>
      <c r="B21" s="6">
        <v>0</v>
      </c>
      <c r="C21" s="10">
        <v>0</v>
      </c>
      <c r="D21" s="13">
        <v>0</v>
      </c>
      <c r="E21" s="16">
        <v>0</v>
      </c>
      <c r="F21" s="19">
        <v>0</v>
      </c>
      <c r="G21" s="22">
        <v>0</v>
      </c>
      <c r="H21" s="25">
        <v>2575</v>
      </c>
      <c r="I21" s="28">
        <v>5576.62</v>
      </c>
      <c r="J21" s="31">
        <v>21216.67</v>
      </c>
      <c r="K21" s="34">
        <v>27816.62</v>
      </c>
      <c r="L21" s="37">
        <v>34122.5</v>
      </c>
      <c r="M21" s="40">
        <v>48970.89</v>
      </c>
      <c r="N21" s="43">
        <v>140278.29999999999</v>
      </c>
    </row>
    <row r="22" spans="1:14" ht="15.75" x14ac:dyDescent="0.25">
      <c r="A22" s="4" t="s">
        <v>32</v>
      </c>
      <c r="B22" s="8">
        <v>0</v>
      </c>
      <c r="C22" s="12">
        <v>0</v>
      </c>
      <c r="D22" s="15">
        <v>0</v>
      </c>
      <c r="E22" s="18">
        <v>0</v>
      </c>
      <c r="F22" s="21">
        <v>0</v>
      </c>
      <c r="G22" s="24">
        <v>0</v>
      </c>
      <c r="H22" s="27">
        <v>2575</v>
      </c>
      <c r="I22" s="30">
        <v>5576.62</v>
      </c>
      <c r="J22" s="33">
        <v>21216.67</v>
      </c>
      <c r="K22" s="36">
        <v>27816.62</v>
      </c>
      <c r="L22" s="39">
        <v>34122.5</v>
      </c>
      <c r="M22" s="42">
        <v>48970.89</v>
      </c>
      <c r="N22" s="45">
        <v>140278.29999999999</v>
      </c>
    </row>
    <row r="23" spans="1:14" ht="15.75" x14ac:dyDescent="0.25">
      <c r="A23" s="3" t="s">
        <v>33</v>
      </c>
      <c r="B23" s="7"/>
      <c r="C23" s="11"/>
      <c r="D23" s="14"/>
      <c r="E23" s="17"/>
      <c r="F23" s="20"/>
      <c r="G23" s="23"/>
      <c r="H23" s="26"/>
      <c r="I23" s="29"/>
      <c r="J23" s="32"/>
      <c r="K23" s="35"/>
      <c r="L23" s="38"/>
      <c r="M23" s="41"/>
      <c r="N23" s="44"/>
    </row>
    <row r="24" spans="1:14" ht="15" x14ac:dyDescent="0.2">
      <c r="A24" s="2" t="s">
        <v>34</v>
      </c>
      <c r="B24" s="6">
        <v>0</v>
      </c>
      <c r="C24" s="10">
        <v>0</v>
      </c>
      <c r="D24" s="13">
        <v>0</v>
      </c>
      <c r="E24" s="16">
        <v>0</v>
      </c>
      <c r="F24" s="19">
        <v>0</v>
      </c>
      <c r="G24" s="22">
        <v>0</v>
      </c>
      <c r="H24" s="25">
        <v>291</v>
      </c>
      <c r="I24" s="28">
        <v>643</v>
      </c>
      <c r="J24" s="31">
        <v>2617.59</v>
      </c>
      <c r="K24" s="34">
        <v>3238.55</v>
      </c>
      <c r="L24" s="37">
        <v>4398.95</v>
      </c>
      <c r="M24" s="40">
        <v>5922.25</v>
      </c>
      <c r="N24" s="43">
        <v>17111.34</v>
      </c>
    </row>
    <row r="25" spans="1:14" ht="15" x14ac:dyDescent="0.2">
      <c r="A25" s="2" t="s">
        <v>35</v>
      </c>
      <c r="B25" s="6">
        <v>0</v>
      </c>
      <c r="C25" s="10">
        <v>0</v>
      </c>
      <c r="D25" s="13">
        <v>0</v>
      </c>
      <c r="E25" s="16">
        <v>0</v>
      </c>
      <c r="F25" s="19">
        <v>0</v>
      </c>
      <c r="G25" s="22">
        <v>0</v>
      </c>
      <c r="H25" s="25">
        <v>400</v>
      </c>
      <c r="I25" s="28">
        <v>1600</v>
      </c>
      <c r="J25" s="31">
        <v>1800</v>
      </c>
      <c r="K25" s="34">
        <v>1200</v>
      </c>
      <c r="L25" s="37">
        <v>2400</v>
      </c>
      <c r="M25" s="40">
        <v>1400</v>
      </c>
      <c r="N25" s="43">
        <v>8800</v>
      </c>
    </row>
    <row r="26" spans="1:14" ht="15" x14ac:dyDescent="0.2">
      <c r="A26" s="2" t="s">
        <v>36</v>
      </c>
      <c r="B26" s="6">
        <v>0</v>
      </c>
      <c r="C26" s="10">
        <v>0</v>
      </c>
      <c r="D26" s="13">
        <v>0</v>
      </c>
      <c r="E26" s="16">
        <v>0</v>
      </c>
      <c r="F26" s="19">
        <v>0</v>
      </c>
      <c r="G26" s="22">
        <v>0</v>
      </c>
      <c r="H26" s="25">
        <v>0</v>
      </c>
      <c r="I26" s="28">
        <v>55</v>
      </c>
      <c r="J26" s="31">
        <v>80</v>
      </c>
      <c r="K26" s="34">
        <v>15</v>
      </c>
      <c r="L26" s="37">
        <v>55</v>
      </c>
      <c r="M26" s="40">
        <v>50</v>
      </c>
      <c r="N26" s="43">
        <v>255</v>
      </c>
    </row>
    <row r="27" spans="1:14" ht="15" x14ac:dyDescent="0.2">
      <c r="A27" s="2" t="s">
        <v>37</v>
      </c>
      <c r="B27" s="6">
        <v>0</v>
      </c>
      <c r="C27" s="10">
        <v>0</v>
      </c>
      <c r="D27" s="13">
        <v>0</v>
      </c>
      <c r="E27" s="16">
        <v>0</v>
      </c>
      <c r="F27" s="19">
        <v>0</v>
      </c>
      <c r="G27" s="22">
        <v>0</v>
      </c>
      <c r="H27" s="25">
        <v>0</v>
      </c>
      <c r="I27" s="28">
        <v>0</v>
      </c>
      <c r="J27" s="31">
        <v>50</v>
      </c>
      <c r="K27" s="34">
        <v>0</v>
      </c>
      <c r="L27" s="37">
        <v>0</v>
      </c>
      <c r="M27" s="40">
        <v>0</v>
      </c>
      <c r="N27" s="43">
        <v>50</v>
      </c>
    </row>
    <row r="28" spans="1:14" ht="15" x14ac:dyDescent="0.2">
      <c r="A28" s="2" t="s">
        <v>38</v>
      </c>
      <c r="B28" s="6">
        <v>0</v>
      </c>
      <c r="C28" s="10">
        <v>0</v>
      </c>
      <c r="D28" s="13">
        <v>0</v>
      </c>
      <c r="E28" s="16">
        <v>0</v>
      </c>
      <c r="F28" s="19">
        <v>0</v>
      </c>
      <c r="G28" s="22">
        <v>0</v>
      </c>
      <c r="H28" s="25">
        <v>0</v>
      </c>
      <c r="I28" s="28">
        <v>0</v>
      </c>
      <c r="J28" s="31">
        <v>125</v>
      </c>
      <c r="K28" s="34">
        <v>150</v>
      </c>
      <c r="L28" s="37">
        <v>50</v>
      </c>
      <c r="M28" s="40">
        <v>100</v>
      </c>
      <c r="N28" s="43">
        <v>425</v>
      </c>
    </row>
    <row r="29" spans="1:14" ht="15" x14ac:dyDescent="0.2">
      <c r="A29" s="2" t="s">
        <v>39</v>
      </c>
      <c r="B29" s="6">
        <v>0</v>
      </c>
      <c r="C29" s="10">
        <v>0</v>
      </c>
      <c r="D29" s="13">
        <v>0</v>
      </c>
      <c r="E29" s="16">
        <v>0</v>
      </c>
      <c r="F29" s="19">
        <v>0</v>
      </c>
      <c r="G29" s="22">
        <v>0</v>
      </c>
      <c r="H29" s="25">
        <v>280</v>
      </c>
      <c r="I29" s="28">
        <v>1070</v>
      </c>
      <c r="J29" s="31">
        <v>-335</v>
      </c>
      <c r="K29" s="34">
        <v>-350</v>
      </c>
      <c r="L29" s="37">
        <v>470</v>
      </c>
      <c r="M29" s="40">
        <v>-485</v>
      </c>
      <c r="N29" s="43">
        <v>650</v>
      </c>
    </row>
    <row r="30" spans="1:14" ht="15" x14ac:dyDescent="0.2">
      <c r="A30" s="2" t="s">
        <v>40</v>
      </c>
      <c r="B30" s="6">
        <v>0</v>
      </c>
      <c r="C30" s="10">
        <v>0</v>
      </c>
      <c r="D30" s="13">
        <v>0</v>
      </c>
      <c r="E30" s="16">
        <v>0</v>
      </c>
      <c r="F30" s="19">
        <v>0</v>
      </c>
      <c r="G30" s="22">
        <v>0</v>
      </c>
      <c r="H30" s="25">
        <v>19</v>
      </c>
      <c r="I30" s="28">
        <v>95</v>
      </c>
      <c r="J30" s="31">
        <v>104.5</v>
      </c>
      <c r="K30" s="34">
        <v>29.06</v>
      </c>
      <c r="L30" s="37">
        <v>94.44</v>
      </c>
      <c r="M30" s="40">
        <v>57</v>
      </c>
      <c r="N30" s="43">
        <v>399</v>
      </c>
    </row>
    <row r="31" spans="1:14" ht="15" x14ac:dyDescent="0.2">
      <c r="A31" s="2" t="s">
        <v>41</v>
      </c>
      <c r="B31" s="6">
        <v>0</v>
      </c>
      <c r="C31" s="10">
        <v>0</v>
      </c>
      <c r="D31" s="13">
        <v>0</v>
      </c>
      <c r="E31" s="16">
        <v>0</v>
      </c>
      <c r="F31" s="19">
        <v>0</v>
      </c>
      <c r="G31" s="22">
        <v>0</v>
      </c>
      <c r="H31" s="25">
        <v>0</v>
      </c>
      <c r="I31" s="28">
        <v>75</v>
      </c>
      <c r="J31" s="31">
        <v>0.55000000000000004</v>
      </c>
      <c r="K31" s="34">
        <v>104.45</v>
      </c>
      <c r="L31" s="37">
        <v>75</v>
      </c>
      <c r="M31" s="40">
        <v>180</v>
      </c>
      <c r="N31" s="43">
        <v>435</v>
      </c>
    </row>
    <row r="32" spans="1:14" ht="15.75" x14ac:dyDescent="0.25">
      <c r="A32" s="4" t="s">
        <v>42</v>
      </c>
      <c r="B32" s="8">
        <v>0</v>
      </c>
      <c r="C32" s="12">
        <v>0</v>
      </c>
      <c r="D32" s="15">
        <v>0</v>
      </c>
      <c r="E32" s="18">
        <v>0</v>
      </c>
      <c r="F32" s="21">
        <v>0</v>
      </c>
      <c r="G32" s="24">
        <v>0</v>
      </c>
      <c r="H32" s="27">
        <v>990</v>
      </c>
      <c r="I32" s="30">
        <v>3538</v>
      </c>
      <c r="J32" s="33">
        <v>4442.6400000000003</v>
      </c>
      <c r="K32" s="36">
        <v>4387.0600000000004</v>
      </c>
      <c r="L32" s="39">
        <v>7543.39</v>
      </c>
      <c r="M32" s="42">
        <v>7224.25</v>
      </c>
      <c r="N32" s="45">
        <v>28125.34</v>
      </c>
    </row>
    <row r="33" spans="1:14" ht="15.75" x14ac:dyDescent="0.25">
      <c r="A33" s="3" t="s">
        <v>43</v>
      </c>
      <c r="B33" s="7"/>
      <c r="C33" s="11"/>
      <c r="D33" s="14"/>
      <c r="E33" s="17"/>
      <c r="F33" s="20"/>
      <c r="G33" s="23"/>
      <c r="H33" s="26"/>
      <c r="I33" s="29"/>
      <c r="J33" s="32"/>
      <c r="K33" s="35"/>
      <c r="L33" s="38"/>
      <c r="M33" s="41"/>
      <c r="N33" s="44"/>
    </row>
    <row r="34" spans="1:14" ht="15" x14ac:dyDescent="0.2">
      <c r="A34" s="2" t="s">
        <v>44</v>
      </c>
      <c r="B34" s="6">
        <v>0</v>
      </c>
      <c r="C34" s="10">
        <v>0</v>
      </c>
      <c r="D34" s="13">
        <v>0</v>
      </c>
      <c r="E34" s="16">
        <v>0</v>
      </c>
      <c r="F34" s="19">
        <v>0</v>
      </c>
      <c r="G34" s="22">
        <v>0</v>
      </c>
      <c r="H34" s="25">
        <v>0</v>
      </c>
      <c r="I34" s="28">
        <v>0</v>
      </c>
      <c r="J34" s="31">
        <v>0</v>
      </c>
      <c r="K34" s="34">
        <v>0</v>
      </c>
      <c r="L34" s="37">
        <v>310</v>
      </c>
      <c r="M34" s="40">
        <v>0</v>
      </c>
      <c r="N34" s="43">
        <v>310</v>
      </c>
    </row>
    <row r="35" spans="1:14" ht="15.75" x14ac:dyDescent="0.25">
      <c r="A35" s="4" t="s">
        <v>45</v>
      </c>
      <c r="B35" s="8">
        <v>0</v>
      </c>
      <c r="C35" s="12">
        <v>0</v>
      </c>
      <c r="D35" s="15">
        <v>0</v>
      </c>
      <c r="E35" s="18">
        <v>0</v>
      </c>
      <c r="F35" s="21">
        <v>0</v>
      </c>
      <c r="G35" s="24">
        <v>0</v>
      </c>
      <c r="H35" s="27">
        <v>0</v>
      </c>
      <c r="I35" s="30">
        <v>0</v>
      </c>
      <c r="J35" s="33">
        <v>0</v>
      </c>
      <c r="K35" s="36">
        <v>0</v>
      </c>
      <c r="L35" s="39">
        <v>310</v>
      </c>
      <c r="M35" s="42">
        <v>0</v>
      </c>
      <c r="N35" s="45">
        <v>310</v>
      </c>
    </row>
    <row r="36" spans="1:14" ht="15.75" x14ac:dyDescent="0.25">
      <c r="A36" s="3" t="s">
        <v>46</v>
      </c>
      <c r="B36" s="7"/>
      <c r="C36" s="11"/>
      <c r="D36" s="14"/>
      <c r="E36" s="17"/>
      <c r="F36" s="20"/>
      <c r="G36" s="23"/>
      <c r="H36" s="26"/>
      <c r="I36" s="29"/>
      <c r="J36" s="32"/>
      <c r="K36" s="35"/>
      <c r="L36" s="38"/>
      <c r="M36" s="41"/>
      <c r="N36" s="44"/>
    </row>
    <row r="37" spans="1:14" ht="15" x14ac:dyDescent="0.2">
      <c r="A37" s="2" t="s">
        <v>47</v>
      </c>
      <c r="B37" s="6">
        <v>0</v>
      </c>
      <c r="C37" s="10">
        <v>0</v>
      </c>
      <c r="D37" s="13">
        <v>0</v>
      </c>
      <c r="E37" s="16">
        <v>0</v>
      </c>
      <c r="F37" s="19">
        <v>0</v>
      </c>
      <c r="G37" s="22">
        <v>0</v>
      </c>
      <c r="H37" s="25">
        <v>0</v>
      </c>
      <c r="I37" s="28">
        <v>800</v>
      </c>
      <c r="J37" s="31">
        <v>0</v>
      </c>
      <c r="K37" s="34">
        <v>0</v>
      </c>
      <c r="L37" s="37">
        <v>400</v>
      </c>
      <c r="M37" s="40">
        <v>0</v>
      </c>
      <c r="N37" s="43">
        <v>1200</v>
      </c>
    </row>
    <row r="38" spans="1:14" ht="15" x14ac:dyDescent="0.2">
      <c r="A38" s="2" t="s">
        <v>48</v>
      </c>
      <c r="B38" s="6">
        <v>0</v>
      </c>
      <c r="C38" s="10">
        <v>0</v>
      </c>
      <c r="D38" s="13">
        <v>0</v>
      </c>
      <c r="E38" s="16">
        <v>0</v>
      </c>
      <c r="F38" s="19">
        <v>0</v>
      </c>
      <c r="G38" s="22">
        <v>0</v>
      </c>
      <c r="H38" s="25">
        <v>0</v>
      </c>
      <c r="I38" s="28">
        <v>5</v>
      </c>
      <c r="J38" s="31">
        <v>0</v>
      </c>
      <c r="K38" s="34">
        <v>0</v>
      </c>
      <c r="L38" s="37">
        <v>0</v>
      </c>
      <c r="M38" s="40">
        <v>0</v>
      </c>
      <c r="N38" s="43">
        <v>5</v>
      </c>
    </row>
    <row r="39" spans="1:14" ht="15" x14ac:dyDescent="0.2">
      <c r="A39" s="2" t="s">
        <v>49</v>
      </c>
      <c r="B39" s="6">
        <v>0</v>
      </c>
      <c r="C39" s="10">
        <v>0</v>
      </c>
      <c r="D39" s="13">
        <v>0</v>
      </c>
      <c r="E39" s="16">
        <v>0</v>
      </c>
      <c r="F39" s="19">
        <v>0</v>
      </c>
      <c r="G39" s="22">
        <v>0</v>
      </c>
      <c r="H39" s="25">
        <v>20</v>
      </c>
      <c r="I39" s="28">
        <v>90.18</v>
      </c>
      <c r="J39" s="31">
        <v>219.82</v>
      </c>
      <c r="K39" s="34">
        <v>230</v>
      </c>
      <c r="L39" s="37">
        <v>360</v>
      </c>
      <c r="M39" s="40">
        <v>410</v>
      </c>
      <c r="N39" s="43">
        <v>1330</v>
      </c>
    </row>
    <row r="40" spans="1:14" ht="15.75" x14ac:dyDescent="0.25">
      <c r="A40" s="4" t="s">
        <v>50</v>
      </c>
      <c r="B40" s="8">
        <v>0</v>
      </c>
      <c r="C40" s="12">
        <v>0</v>
      </c>
      <c r="D40" s="15">
        <v>0</v>
      </c>
      <c r="E40" s="18">
        <v>0</v>
      </c>
      <c r="F40" s="21">
        <v>0</v>
      </c>
      <c r="G40" s="24">
        <v>0</v>
      </c>
      <c r="H40" s="27">
        <v>20</v>
      </c>
      <c r="I40" s="30">
        <v>895.18</v>
      </c>
      <c r="J40" s="33">
        <v>219.82</v>
      </c>
      <c r="K40" s="36">
        <v>230</v>
      </c>
      <c r="L40" s="39">
        <v>760</v>
      </c>
      <c r="M40" s="42">
        <v>410</v>
      </c>
      <c r="N40" s="45">
        <v>2535</v>
      </c>
    </row>
    <row r="41" spans="1:14" ht="15.75" x14ac:dyDescent="0.25">
      <c r="A41" s="3" t="s">
        <v>51</v>
      </c>
      <c r="B41" s="7"/>
      <c r="C41" s="11"/>
      <c r="D41" s="14"/>
      <c r="E41" s="17"/>
      <c r="F41" s="20"/>
      <c r="G41" s="23"/>
      <c r="H41" s="26"/>
      <c r="I41" s="29"/>
      <c r="J41" s="32"/>
      <c r="K41" s="35"/>
      <c r="L41" s="38"/>
      <c r="M41" s="41"/>
      <c r="N41" s="44"/>
    </row>
    <row r="42" spans="1:14" ht="15" x14ac:dyDescent="0.2">
      <c r="A42" s="2" t="s">
        <v>52</v>
      </c>
      <c r="B42" s="6">
        <v>0</v>
      </c>
      <c r="C42" s="10">
        <v>0</v>
      </c>
      <c r="D42" s="13">
        <v>0</v>
      </c>
      <c r="E42" s="16">
        <v>0</v>
      </c>
      <c r="F42" s="19">
        <v>0</v>
      </c>
      <c r="G42" s="22">
        <v>0</v>
      </c>
      <c r="H42" s="25">
        <v>0</v>
      </c>
      <c r="I42" s="28">
        <v>0</v>
      </c>
      <c r="J42" s="31">
        <v>0</v>
      </c>
      <c r="K42" s="34">
        <v>58.77</v>
      </c>
      <c r="L42" s="37">
        <v>275.02999999999997</v>
      </c>
      <c r="M42" s="40">
        <v>222.38</v>
      </c>
      <c r="N42" s="43">
        <v>556.17999999999995</v>
      </c>
    </row>
    <row r="43" spans="1:14" ht="15" x14ac:dyDescent="0.2">
      <c r="A43" s="2" t="s">
        <v>53</v>
      </c>
      <c r="B43" s="6">
        <v>0</v>
      </c>
      <c r="C43" s="10">
        <v>0</v>
      </c>
      <c r="D43" s="13">
        <v>0</v>
      </c>
      <c r="E43" s="16">
        <v>0</v>
      </c>
      <c r="F43" s="19">
        <v>0</v>
      </c>
      <c r="G43" s="22">
        <v>0</v>
      </c>
      <c r="H43" s="25">
        <v>0</v>
      </c>
      <c r="I43" s="28">
        <v>0</v>
      </c>
      <c r="J43" s="31">
        <v>0</v>
      </c>
      <c r="K43" s="34">
        <v>41.52</v>
      </c>
      <c r="L43" s="37">
        <v>-37.700000000000003</v>
      </c>
      <c r="M43" s="40">
        <v>61.35</v>
      </c>
      <c r="N43" s="43">
        <v>65.17</v>
      </c>
    </row>
    <row r="44" spans="1:14" ht="15" x14ac:dyDescent="0.2">
      <c r="A44" s="2" t="s">
        <v>54</v>
      </c>
      <c r="B44" s="6">
        <v>0</v>
      </c>
      <c r="C44" s="10">
        <v>0</v>
      </c>
      <c r="D44" s="13">
        <v>0</v>
      </c>
      <c r="E44" s="16">
        <v>0</v>
      </c>
      <c r="F44" s="19">
        <v>0</v>
      </c>
      <c r="G44" s="22">
        <v>0</v>
      </c>
      <c r="H44" s="25">
        <v>0</v>
      </c>
      <c r="I44" s="28">
        <v>0</v>
      </c>
      <c r="J44" s="31">
        <v>0</v>
      </c>
      <c r="K44" s="34">
        <v>3.52</v>
      </c>
      <c r="L44" s="37">
        <v>21.2</v>
      </c>
      <c r="M44" s="40">
        <v>15.19</v>
      </c>
      <c r="N44" s="43">
        <v>39.909999999999997</v>
      </c>
    </row>
    <row r="45" spans="1:14" ht="15.75" x14ac:dyDescent="0.25">
      <c r="A45" s="4" t="s">
        <v>55</v>
      </c>
      <c r="B45" s="8">
        <v>0</v>
      </c>
      <c r="C45" s="12">
        <v>0</v>
      </c>
      <c r="D45" s="15">
        <v>0</v>
      </c>
      <c r="E45" s="18">
        <v>0</v>
      </c>
      <c r="F45" s="21">
        <v>0</v>
      </c>
      <c r="G45" s="24">
        <v>0</v>
      </c>
      <c r="H45" s="27">
        <v>0</v>
      </c>
      <c r="I45" s="30">
        <v>0</v>
      </c>
      <c r="J45" s="33">
        <v>0</v>
      </c>
      <c r="K45" s="36">
        <v>103.81</v>
      </c>
      <c r="L45" s="39">
        <v>258.52999999999997</v>
      </c>
      <c r="M45" s="42">
        <v>298.92</v>
      </c>
      <c r="N45" s="45">
        <v>661.26</v>
      </c>
    </row>
    <row r="46" spans="1:14" ht="15.75" x14ac:dyDescent="0.25">
      <c r="A46" s="4" t="s">
        <v>56</v>
      </c>
      <c r="B46" s="8">
        <f>B45+B40+B35+B32+B22+B19</f>
        <v>0</v>
      </c>
      <c r="C46" s="8">
        <f t="shared" ref="C46:N46" si="0">C45+C40+C35+C32+C22+C19</f>
        <v>0</v>
      </c>
      <c r="D46" s="8">
        <f t="shared" si="0"/>
        <v>0</v>
      </c>
      <c r="E46" s="8">
        <f t="shared" si="0"/>
        <v>0</v>
      </c>
      <c r="F46" s="8">
        <f t="shared" si="0"/>
        <v>0</v>
      </c>
      <c r="G46" s="8">
        <f t="shared" si="0"/>
        <v>0</v>
      </c>
      <c r="H46" s="8">
        <f t="shared" si="0"/>
        <v>3585</v>
      </c>
      <c r="I46" s="8">
        <f t="shared" si="0"/>
        <v>11646.9</v>
      </c>
      <c r="J46" s="8">
        <f t="shared" si="0"/>
        <v>27475.629999999997</v>
      </c>
      <c r="K46" s="8">
        <f t="shared" si="0"/>
        <v>35579.74</v>
      </c>
      <c r="L46" s="8">
        <f t="shared" si="0"/>
        <v>45257.42</v>
      </c>
      <c r="M46" s="8">
        <f t="shared" si="0"/>
        <v>58489.71</v>
      </c>
      <c r="N46" s="8">
        <f t="shared" si="0"/>
        <v>182034.4</v>
      </c>
    </row>
    <row r="47" spans="1:14" ht="15.75" x14ac:dyDescent="0.25">
      <c r="A47" s="3" t="s">
        <v>57</v>
      </c>
      <c r="B47" s="7"/>
      <c r="C47" s="11"/>
      <c r="D47" s="14"/>
      <c r="E47" s="17"/>
      <c r="F47" s="20"/>
      <c r="G47" s="23"/>
      <c r="H47" s="26"/>
      <c r="I47" s="29"/>
      <c r="J47" s="32"/>
      <c r="K47" s="35"/>
      <c r="L47" s="38"/>
      <c r="M47" s="41"/>
      <c r="N47" s="44"/>
    </row>
    <row r="48" spans="1:14" ht="15.75" x14ac:dyDescent="0.25">
      <c r="A48" s="3" t="s">
        <v>58</v>
      </c>
      <c r="B48" s="7"/>
      <c r="C48" s="11"/>
      <c r="D48" s="14"/>
      <c r="E48" s="17"/>
      <c r="F48" s="20"/>
      <c r="G48" s="23"/>
      <c r="H48" s="26"/>
      <c r="I48" s="29"/>
      <c r="J48" s="32"/>
      <c r="K48" s="35"/>
      <c r="L48" s="38"/>
      <c r="M48" s="41"/>
      <c r="N48" s="44"/>
    </row>
    <row r="49" spans="1:14" ht="15" x14ac:dyDescent="0.2">
      <c r="A49" s="2" t="s">
        <v>59</v>
      </c>
      <c r="B49" s="6">
        <v>0</v>
      </c>
      <c r="C49" s="10">
        <v>0</v>
      </c>
      <c r="D49" s="13">
        <v>0</v>
      </c>
      <c r="E49" s="16">
        <v>0</v>
      </c>
      <c r="F49" s="19">
        <v>0</v>
      </c>
      <c r="G49" s="22">
        <v>0</v>
      </c>
      <c r="H49" s="25">
        <v>0</v>
      </c>
      <c r="I49" s="28">
        <v>0</v>
      </c>
      <c r="J49" s="31">
        <v>0</v>
      </c>
      <c r="K49" s="34">
        <v>173.07</v>
      </c>
      <c r="L49" s="37">
        <v>80.7</v>
      </c>
      <c r="M49" s="40">
        <v>44.83</v>
      </c>
      <c r="N49" s="43">
        <v>298.60000000000002</v>
      </c>
    </row>
    <row r="50" spans="1:14" ht="15" x14ac:dyDescent="0.2">
      <c r="A50" s="2" t="s">
        <v>60</v>
      </c>
      <c r="B50" s="6">
        <v>0</v>
      </c>
      <c r="C50" s="10">
        <v>0</v>
      </c>
      <c r="D50" s="13">
        <v>0</v>
      </c>
      <c r="E50" s="16">
        <v>0</v>
      </c>
      <c r="F50" s="19">
        <v>0</v>
      </c>
      <c r="G50" s="22">
        <v>0</v>
      </c>
      <c r="H50" s="25">
        <v>0</v>
      </c>
      <c r="I50" s="28">
        <v>2534.61</v>
      </c>
      <c r="J50" s="31">
        <v>0</v>
      </c>
      <c r="K50" s="34">
        <v>0</v>
      </c>
      <c r="L50" s="37">
        <v>0</v>
      </c>
      <c r="M50" s="40">
        <v>0</v>
      </c>
      <c r="N50" s="43">
        <v>2534.61</v>
      </c>
    </row>
    <row r="51" spans="1:14" ht="15" x14ac:dyDescent="0.2">
      <c r="A51" s="2" t="s">
        <v>61</v>
      </c>
      <c r="B51" s="6">
        <v>0</v>
      </c>
      <c r="C51" s="10">
        <v>0</v>
      </c>
      <c r="D51" s="13">
        <v>0</v>
      </c>
      <c r="E51" s="16">
        <v>0</v>
      </c>
      <c r="F51" s="19">
        <v>0</v>
      </c>
      <c r="G51" s="22">
        <v>0</v>
      </c>
      <c r="H51" s="25">
        <v>0</v>
      </c>
      <c r="I51" s="28">
        <v>0</v>
      </c>
      <c r="J51" s="31">
        <v>0</v>
      </c>
      <c r="K51" s="34">
        <v>0</v>
      </c>
      <c r="L51" s="37">
        <v>4.2</v>
      </c>
      <c r="M51" s="40">
        <v>0</v>
      </c>
      <c r="N51" s="43">
        <v>4.2</v>
      </c>
    </row>
    <row r="52" spans="1:14" ht="15" x14ac:dyDescent="0.2">
      <c r="A52" s="2" t="s">
        <v>62</v>
      </c>
      <c r="B52" s="6">
        <v>0</v>
      </c>
      <c r="C52" s="10">
        <v>0</v>
      </c>
      <c r="D52" s="13">
        <v>0</v>
      </c>
      <c r="E52" s="16">
        <v>0</v>
      </c>
      <c r="F52" s="19">
        <v>0</v>
      </c>
      <c r="G52" s="22">
        <v>0</v>
      </c>
      <c r="H52" s="25">
        <v>0</v>
      </c>
      <c r="I52" s="28">
        <v>0</v>
      </c>
      <c r="J52" s="31">
        <v>0</v>
      </c>
      <c r="K52" s="34">
        <v>0</v>
      </c>
      <c r="L52" s="37">
        <v>2850</v>
      </c>
      <c r="M52" s="40">
        <v>0</v>
      </c>
      <c r="N52" s="43">
        <v>2850</v>
      </c>
    </row>
    <row r="53" spans="1:14" ht="15" x14ac:dyDescent="0.2">
      <c r="A53" s="2" t="s">
        <v>63</v>
      </c>
      <c r="B53" s="6">
        <v>0</v>
      </c>
      <c r="C53" s="10">
        <v>0</v>
      </c>
      <c r="D53" s="13">
        <v>0</v>
      </c>
      <c r="E53" s="16">
        <v>0</v>
      </c>
      <c r="F53" s="19">
        <v>0</v>
      </c>
      <c r="G53" s="22">
        <v>0</v>
      </c>
      <c r="H53" s="25">
        <v>0</v>
      </c>
      <c r="I53" s="28">
        <v>0</v>
      </c>
      <c r="J53" s="31">
        <v>0</v>
      </c>
      <c r="K53" s="34">
        <v>68</v>
      </c>
      <c r="L53" s="37">
        <v>0</v>
      </c>
      <c r="M53" s="40">
        <v>0</v>
      </c>
      <c r="N53" s="43">
        <v>68</v>
      </c>
    </row>
    <row r="54" spans="1:14" ht="15.75" x14ac:dyDescent="0.25">
      <c r="A54" s="4" t="s">
        <v>64</v>
      </c>
      <c r="B54" s="8">
        <v>0</v>
      </c>
      <c r="C54" s="12">
        <v>0</v>
      </c>
      <c r="D54" s="15">
        <v>0</v>
      </c>
      <c r="E54" s="18">
        <v>0</v>
      </c>
      <c r="F54" s="21">
        <v>0</v>
      </c>
      <c r="G54" s="24">
        <v>0</v>
      </c>
      <c r="H54" s="27">
        <v>0</v>
      </c>
      <c r="I54" s="30">
        <v>2534.61</v>
      </c>
      <c r="J54" s="33">
        <v>0</v>
      </c>
      <c r="K54" s="36">
        <v>241.07</v>
      </c>
      <c r="L54" s="39">
        <v>2934.9</v>
      </c>
      <c r="M54" s="42">
        <v>44.83</v>
      </c>
      <c r="N54" s="45">
        <v>5755.41</v>
      </c>
    </row>
    <row r="55" spans="1:14" ht="15.75" x14ac:dyDescent="0.25">
      <c r="A55" s="3" t="s">
        <v>65</v>
      </c>
      <c r="B55" s="7"/>
      <c r="C55" s="11"/>
      <c r="D55" s="14"/>
      <c r="E55" s="17"/>
      <c r="F55" s="20"/>
      <c r="G55" s="23"/>
      <c r="H55" s="26"/>
      <c r="I55" s="29"/>
      <c r="J55" s="32"/>
      <c r="K55" s="35"/>
      <c r="L55" s="38"/>
      <c r="M55" s="41"/>
      <c r="N55" s="44"/>
    </row>
    <row r="56" spans="1:14" ht="15" x14ac:dyDescent="0.2">
      <c r="A56" s="2" t="s">
        <v>66</v>
      </c>
      <c r="B56" s="6">
        <v>0</v>
      </c>
      <c r="C56" s="10">
        <v>0</v>
      </c>
      <c r="D56" s="13">
        <v>0</v>
      </c>
      <c r="E56" s="16">
        <v>0</v>
      </c>
      <c r="F56" s="19">
        <v>0</v>
      </c>
      <c r="G56" s="22">
        <v>0</v>
      </c>
      <c r="H56" s="25">
        <v>0</v>
      </c>
      <c r="I56" s="28">
        <v>0</v>
      </c>
      <c r="J56" s="31">
        <v>0</v>
      </c>
      <c r="K56" s="34">
        <v>0</v>
      </c>
      <c r="L56" s="37">
        <v>0</v>
      </c>
      <c r="M56" s="40">
        <v>20</v>
      </c>
      <c r="N56" s="43">
        <v>20</v>
      </c>
    </row>
    <row r="57" spans="1:14" ht="15" x14ac:dyDescent="0.2">
      <c r="A57" s="2" t="s">
        <v>67</v>
      </c>
      <c r="B57" s="6">
        <v>0</v>
      </c>
      <c r="C57" s="10">
        <v>0</v>
      </c>
      <c r="D57" s="13">
        <v>0</v>
      </c>
      <c r="E57" s="16">
        <v>0</v>
      </c>
      <c r="F57" s="19">
        <v>0</v>
      </c>
      <c r="G57" s="22">
        <v>0</v>
      </c>
      <c r="H57" s="25">
        <v>0</v>
      </c>
      <c r="I57" s="28">
        <v>0</v>
      </c>
      <c r="J57" s="31">
        <v>0</v>
      </c>
      <c r="K57" s="34">
        <v>0</v>
      </c>
      <c r="L57" s="37">
        <v>487</v>
      </c>
      <c r="M57" s="40">
        <v>0</v>
      </c>
      <c r="N57" s="43">
        <v>487</v>
      </c>
    </row>
    <row r="58" spans="1:14" ht="15.75" x14ac:dyDescent="0.25">
      <c r="A58" s="4" t="s">
        <v>68</v>
      </c>
      <c r="B58" s="8">
        <v>0</v>
      </c>
      <c r="C58" s="12">
        <v>0</v>
      </c>
      <c r="D58" s="15">
        <v>0</v>
      </c>
      <c r="E58" s="18">
        <v>0</v>
      </c>
      <c r="F58" s="21">
        <v>0</v>
      </c>
      <c r="G58" s="24">
        <v>0</v>
      </c>
      <c r="H58" s="27">
        <v>0</v>
      </c>
      <c r="I58" s="30">
        <v>0</v>
      </c>
      <c r="J58" s="33">
        <v>0</v>
      </c>
      <c r="K58" s="36">
        <v>0</v>
      </c>
      <c r="L58" s="39">
        <v>487</v>
      </c>
      <c r="M58" s="42">
        <v>20</v>
      </c>
      <c r="N58" s="45">
        <v>507</v>
      </c>
    </row>
    <row r="59" spans="1:14" ht="15.75" x14ac:dyDescent="0.25">
      <c r="A59" s="3" t="s">
        <v>69</v>
      </c>
      <c r="B59" s="7"/>
      <c r="C59" s="11"/>
      <c r="D59" s="14"/>
      <c r="E59" s="17"/>
      <c r="F59" s="20"/>
      <c r="G59" s="23"/>
      <c r="H59" s="26"/>
      <c r="I59" s="29"/>
      <c r="J59" s="32"/>
      <c r="K59" s="35"/>
      <c r="L59" s="38"/>
      <c r="M59" s="41"/>
      <c r="N59" s="44"/>
    </row>
    <row r="60" spans="1:14" ht="15" x14ac:dyDescent="0.2">
      <c r="A60" s="2" t="s">
        <v>70</v>
      </c>
      <c r="B60" s="6">
        <v>0</v>
      </c>
      <c r="C60" s="10">
        <v>0</v>
      </c>
      <c r="D60" s="13">
        <v>0</v>
      </c>
      <c r="E60" s="16">
        <v>0</v>
      </c>
      <c r="F60" s="19">
        <v>0</v>
      </c>
      <c r="G60" s="22">
        <v>0</v>
      </c>
      <c r="H60" s="25">
        <v>0</v>
      </c>
      <c r="I60" s="28">
        <v>0</v>
      </c>
      <c r="J60" s="31">
        <v>467.63</v>
      </c>
      <c r="K60" s="34">
        <v>1168.46</v>
      </c>
      <c r="L60" s="37">
        <v>1673.6</v>
      </c>
      <c r="M60" s="40">
        <v>1994.98</v>
      </c>
      <c r="N60" s="43">
        <v>5304.67</v>
      </c>
    </row>
    <row r="61" spans="1:14" ht="15" x14ac:dyDescent="0.2">
      <c r="A61" s="2" t="s">
        <v>71</v>
      </c>
      <c r="B61" s="6">
        <v>0</v>
      </c>
      <c r="C61" s="10">
        <v>0</v>
      </c>
      <c r="D61" s="13">
        <v>0</v>
      </c>
      <c r="E61" s="16">
        <v>0</v>
      </c>
      <c r="F61" s="19">
        <v>0</v>
      </c>
      <c r="G61" s="22">
        <v>0</v>
      </c>
      <c r="H61" s="25">
        <v>0</v>
      </c>
      <c r="I61" s="28">
        <v>450</v>
      </c>
      <c r="J61" s="31">
        <v>400</v>
      </c>
      <c r="K61" s="34">
        <v>400</v>
      </c>
      <c r="L61" s="37">
        <v>500</v>
      </c>
      <c r="M61" s="40">
        <v>400</v>
      </c>
      <c r="N61" s="43">
        <v>2150</v>
      </c>
    </row>
    <row r="62" spans="1:14" ht="15.75" x14ac:dyDescent="0.25">
      <c r="A62" s="4" t="s">
        <v>72</v>
      </c>
      <c r="B62" s="8">
        <v>0</v>
      </c>
      <c r="C62" s="12">
        <v>0</v>
      </c>
      <c r="D62" s="15">
        <v>0</v>
      </c>
      <c r="E62" s="18">
        <v>0</v>
      </c>
      <c r="F62" s="21">
        <v>0</v>
      </c>
      <c r="G62" s="24">
        <v>0</v>
      </c>
      <c r="H62" s="27">
        <v>0</v>
      </c>
      <c r="I62" s="30">
        <v>450</v>
      </c>
      <c r="J62" s="33">
        <v>867.63</v>
      </c>
      <c r="K62" s="36">
        <v>1568.46</v>
      </c>
      <c r="L62" s="39">
        <v>2173.6</v>
      </c>
      <c r="M62" s="42">
        <v>2394.98</v>
      </c>
      <c r="N62" s="45">
        <v>7454.67</v>
      </c>
    </row>
    <row r="63" spans="1:14" ht="15.75" x14ac:dyDescent="0.25">
      <c r="A63" s="3" t="s">
        <v>73</v>
      </c>
      <c r="B63" s="7"/>
      <c r="C63" s="11"/>
      <c r="D63" s="14"/>
      <c r="E63" s="17"/>
      <c r="F63" s="20"/>
      <c r="G63" s="23"/>
      <c r="H63" s="26"/>
      <c r="I63" s="29"/>
      <c r="J63" s="32"/>
      <c r="K63" s="35"/>
      <c r="L63" s="38"/>
      <c r="M63" s="41"/>
      <c r="N63" s="44"/>
    </row>
    <row r="64" spans="1:14" ht="15" x14ac:dyDescent="0.2">
      <c r="A64" s="2" t="s">
        <v>74</v>
      </c>
      <c r="B64" s="6">
        <v>0</v>
      </c>
      <c r="C64" s="10">
        <v>0</v>
      </c>
      <c r="D64" s="13">
        <v>0</v>
      </c>
      <c r="E64" s="16">
        <v>0</v>
      </c>
      <c r="F64" s="19">
        <v>0</v>
      </c>
      <c r="G64" s="22">
        <v>0</v>
      </c>
      <c r="H64" s="25">
        <v>0</v>
      </c>
      <c r="I64" s="28">
        <v>902.82</v>
      </c>
      <c r="J64" s="31">
        <v>0</v>
      </c>
      <c r="K64" s="34">
        <v>2670.22</v>
      </c>
      <c r="L64" s="37">
        <v>0</v>
      </c>
      <c r="M64" s="40">
        <v>0</v>
      </c>
      <c r="N64" s="43">
        <v>3573.04</v>
      </c>
    </row>
    <row r="65" spans="1:14" ht="15" x14ac:dyDescent="0.2">
      <c r="A65" s="2" t="s">
        <v>75</v>
      </c>
      <c r="B65" s="6">
        <v>0</v>
      </c>
      <c r="C65" s="10">
        <v>0</v>
      </c>
      <c r="D65" s="13">
        <v>0</v>
      </c>
      <c r="E65" s="16">
        <v>0</v>
      </c>
      <c r="F65" s="19">
        <v>0</v>
      </c>
      <c r="G65" s="22">
        <v>0</v>
      </c>
      <c r="H65" s="25">
        <v>0</v>
      </c>
      <c r="I65" s="28">
        <v>2747.7</v>
      </c>
      <c r="J65" s="31">
        <v>0</v>
      </c>
      <c r="K65" s="34">
        <v>5495.4</v>
      </c>
      <c r="L65" s="37">
        <v>350.5</v>
      </c>
      <c r="M65" s="40">
        <v>0</v>
      </c>
      <c r="N65" s="43">
        <v>8593.6</v>
      </c>
    </row>
    <row r="66" spans="1:14" ht="15.75" x14ac:dyDescent="0.25">
      <c r="A66" s="4" t="s">
        <v>76</v>
      </c>
      <c r="B66" s="8">
        <v>0</v>
      </c>
      <c r="C66" s="12">
        <v>0</v>
      </c>
      <c r="D66" s="15">
        <v>0</v>
      </c>
      <c r="E66" s="18">
        <v>0</v>
      </c>
      <c r="F66" s="21">
        <v>0</v>
      </c>
      <c r="G66" s="24">
        <v>0</v>
      </c>
      <c r="H66" s="27">
        <v>0</v>
      </c>
      <c r="I66" s="30">
        <v>3650.52</v>
      </c>
      <c r="J66" s="33">
        <v>0</v>
      </c>
      <c r="K66" s="36">
        <v>8165.62</v>
      </c>
      <c r="L66" s="39">
        <v>350.5</v>
      </c>
      <c r="M66" s="42">
        <v>0</v>
      </c>
      <c r="N66" s="45">
        <v>12166.64</v>
      </c>
    </row>
    <row r="67" spans="1:14" ht="15.75" x14ac:dyDescent="0.25">
      <c r="A67" s="3" t="s">
        <v>77</v>
      </c>
      <c r="B67" s="7"/>
      <c r="C67" s="11"/>
      <c r="D67" s="14"/>
      <c r="E67" s="17"/>
      <c r="F67" s="20"/>
      <c r="G67" s="23"/>
      <c r="H67" s="26"/>
      <c r="I67" s="29"/>
      <c r="J67" s="32"/>
      <c r="K67" s="35"/>
      <c r="L67" s="38"/>
      <c r="M67" s="41"/>
      <c r="N67" s="44"/>
    </row>
    <row r="68" spans="1:14" ht="15" x14ac:dyDescent="0.2">
      <c r="A68" s="2" t="s">
        <v>78</v>
      </c>
      <c r="B68" s="6">
        <v>0</v>
      </c>
      <c r="C68" s="10">
        <v>0</v>
      </c>
      <c r="D68" s="13">
        <v>0</v>
      </c>
      <c r="E68" s="16">
        <v>0</v>
      </c>
      <c r="F68" s="19">
        <v>0</v>
      </c>
      <c r="G68" s="22">
        <v>0</v>
      </c>
      <c r="H68" s="25">
        <v>0</v>
      </c>
      <c r="I68" s="28">
        <v>0</v>
      </c>
      <c r="J68" s="31">
        <v>0</v>
      </c>
      <c r="K68" s="34">
        <v>1506.46</v>
      </c>
      <c r="L68" s="37">
        <v>1029.3800000000001</v>
      </c>
      <c r="M68" s="40">
        <v>990</v>
      </c>
      <c r="N68" s="43">
        <v>3525.84</v>
      </c>
    </row>
    <row r="69" spans="1:14" ht="15.75" x14ac:dyDescent="0.25">
      <c r="A69" s="4" t="s">
        <v>79</v>
      </c>
      <c r="B69" s="8">
        <v>0</v>
      </c>
      <c r="C69" s="12">
        <v>0</v>
      </c>
      <c r="D69" s="15">
        <v>0</v>
      </c>
      <c r="E69" s="18">
        <v>0</v>
      </c>
      <c r="F69" s="21">
        <v>0</v>
      </c>
      <c r="G69" s="24">
        <v>0</v>
      </c>
      <c r="H69" s="27">
        <v>0</v>
      </c>
      <c r="I69" s="30">
        <v>0</v>
      </c>
      <c r="J69" s="33">
        <v>0</v>
      </c>
      <c r="K69" s="36">
        <v>1506.46</v>
      </c>
      <c r="L69" s="39">
        <v>1029.3800000000001</v>
      </c>
      <c r="M69" s="42">
        <v>990</v>
      </c>
      <c r="N69" s="45">
        <v>3525.84</v>
      </c>
    </row>
    <row r="70" spans="1:14" ht="15.75" x14ac:dyDescent="0.25">
      <c r="A70" s="3" t="s">
        <v>80</v>
      </c>
      <c r="B70" s="7"/>
      <c r="C70" s="11"/>
      <c r="D70" s="14"/>
      <c r="E70" s="17"/>
      <c r="F70" s="20"/>
      <c r="G70" s="23"/>
      <c r="H70" s="26"/>
      <c r="I70" s="29"/>
      <c r="J70" s="32"/>
      <c r="K70" s="35"/>
      <c r="L70" s="38"/>
      <c r="M70" s="41"/>
      <c r="N70" s="44"/>
    </row>
    <row r="71" spans="1:14" ht="15" x14ac:dyDescent="0.2">
      <c r="A71" s="2" t="s">
        <v>81</v>
      </c>
      <c r="B71" s="6">
        <v>0</v>
      </c>
      <c r="C71" s="10">
        <v>0</v>
      </c>
      <c r="D71" s="13">
        <v>0</v>
      </c>
      <c r="E71" s="16">
        <v>0</v>
      </c>
      <c r="F71" s="19">
        <v>0</v>
      </c>
      <c r="G71" s="22">
        <v>0</v>
      </c>
      <c r="H71" s="25">
        <v>0</v>
      </c>
      <c r="I71" s="28">
        <v>0</v>
      </c>
      <c r="J71" s="31">
        <v>0</v>
      </c>
      <c r="K71" s="34">
        <v>0</v>
      </c>
      <c r="L71" s="37">
        <v>455.62</v>
      </c>
      <c r="M71" s="40">
        <v>0</v>
      </c>
      <c r="N71" s="43">
        <v>455.62</v>
      </c>
    </row>
    <row r="72" spans="1:14" ht="15" x14ac:dyDescent="0.2">
      <c r="A72" s="2" t="s">
        <v>82</v>
      </c>
      <c r="B72" s="6">
        <v>0</v>
      </c>
      <c r="C72" s="10">
        <v>0</v>
      </c>
      <c r="D72" s="13">
        <v>0</v>
      </c>
      <c r="E72" s="16">
        <v>0</v>
      </c>
      <c r="F72" s="19">
        <v>0</v>
      </c>
      <c r="G72" s="22">
        <v>0</v>
      </c>
      <c r="H72" s="25">
        <v>0</v>
      </c>
      <c r="I72" s="28">
        <v>0</v>
      </c>
      <c r="J72" s="31">
        <v>1273.69</v>
      </c>
      <c r="K72" s="34">
        <v>0</v>
      </c>
      <c r="L72" s="37">
        <v>355.4</v>
      </c>
      <c r="M72" s="40">
        <v>1101.9000000000001</v>
      </c>
      <c r="N72" s="43">
        <v>2730.99</v>
      </c>
    </row>
    <row r="73" spans="1:14" ht="15" x14ac:dyDescent="0.2">
      <c r="A73" s="2" t="s">
        <v>83</v>
      </c>
      <c r="B73" s="6">
        <v>0</v>
      </c>
      <c r="C73" s="10">
        <v>0</v>
      </c>
      <c r="D73" s="13">
        <v>0</v>
      </c>
      <c r="E73" s="16">
        <v>0</v>
      </c>
      <c r="F73" s="19">
        <v>0</v>
      </c>
      <c r="G73" s="22">
        <v>0</v>
      </c>
      <c r="H73" s="25">
        <v>0</v>
      </c>
      <c r="I73" s="28">
        <v>0</v>
      </c>
      <c r="J73" s="31">
        <v>0</v>
      </c>
      <c r="K73" s="34">
        <v>7.47</v>
      </c>
      <c r="L73" s="37">
        <v>0</v>
      </c>
      <c r="M73" s="40">
        <v>0</v>
      </c>
      <c r="N73" s="43">
        <v>7.47</v>
      </c>
    </row>
    <row r="74" spans="1:14" ht="15" x14ac:dyDescent="0.2">
      <c r="A74" s="2" t="s">
        <v>84</v>
      </c>
      <c r="B74" s="6">
        <v>0</v>
      </c>
      <c r="C74" s="10">
        <v>0</v>
      </c>
      <c r="D74" s="13">
        <v>0</v>
      </c>
      <c r="E74" s="16">
        <v>0</v>
      </c>
      <c r="F74" s="19">
        <v>0</v>
      </c>
      <c r="G74" s="22">
        <v>0</v>
      </c>
      <c r="H74" s="25">
        <v>0</v>
      </c>
      <c r="I74" s="28">
        <v>0</v>
      </c>
      <c r="J74" s="31">
        <v>343.83</v>
      </c>
      <c r="K74" s="34">
        <v>903.84</v>
      </c>
      <c r="L74" s="37">
        <v>154.16</v>
      </c>
      <c r="M74" s="40">
        <v>0</v>
      </c>
      <c r="N74" s="43">
        <v>1401.83</v>
      </c>
    </row>
    <row r="75" spans="1:14" ht="15" x14ac:dyDescent="0.2">
      <c r="A75" s="2" t="s">
        <v>85</v>
      </c>
      <c r="B75" s="6">
        <v>0</v>
      </c>
      <c r="C75" s="10">
        <v>0</v>
      </c>
      <c r="D75" s="13">
        <v>0</v>
      </c>
      <c r="E75" s="16">
        <v>0</v>
      </c>
      <c r="F75" s="19">
        <v>0</v>
      </c>
      <c r="G75" s="22">
        <v>0</v>
      </c>
      <c r="H75" s="25">
        <v>0</v>
      </c>
      <c r="I75" s="28">
        <v>0</v>
      </c>
      <c r="J75" s="31">
        <v>0</v>
      </c>
      <c r="K75" s="34">
        <v>0</v>
      </c>
      <c r="L75" s="37">
        <v>1337.93</v>
      </c>
      <c r="M75" s="40">
        <v>0</v>
      </c>
      <c r="N75" s="43">
        <v>1337.93</v>
      </c>
    </row>
    <row r="76" spans="1:14" ht="15" x14ac:dyDescent="0.2">
      <c r="A76" s="2" t="s">
        <v>86</v>
      </c>
      <c r="B76" s="6">
        <v>0</v>
      </c>
      <c r="C76" s="10">
        <v>0</v>
      </c>
      <c r="D76" s="13">
        <v>0</v>
      </c>
      <c r="E76" s="16">
        <v>0</v>
      </c>
      <c r="F76" s="19">
        <v>0</v>
      </c>
      <c r="G76" s="22">
        <v>0</v>
      </c>
      <c r="H76" s="25">
        <v>0</v>
      </c>
      <c r="I76" s="28">
        <v>244.84</v>
      </c>
      <c r="J76" s="31">
        <v>295.17</v>
      </c>
      <c r="K76" s="34">
        <v>448.9</v>
      </c>
      <c r="L76" s="37">
        <v>723.02</v>
      </c>
      <c r="M76" s="40">
        <v>0</v>
      </c>
      <c r="N76" s="43">
        <v>1711.93</v>
      </c>
    </row>
    <row r="77" spans="1:14" ht="15.75" x14ac:dyDescent="0.25">
      <c r="A77" s="4" t="s">
        <v>87</v>
      </c>
      <c r="B77" s="8">
        <v>0</v>
      </c>
      <c r="C77" s="12">
        <v>0</v>
      </c>
      <c r="D77" s="15">
        <v>0</v>
      </c>
      <c r="E77" s="18">
        <v>0</v>
      </c>
      <c r="F77" s="21">
        <v>0</v>
      </c>
      <c r="G77" s="24">
        <v>0</v>
      </c>
      <c r="H77" s="27">
        <v>0</v>
      </c>
      <c r="I77" s="30">
        <v>244.84</v>
      </c>
      <c r="J77" s="33">
        <v>1912.69</v>
      </c>
      <c r="K77" s="36">
        <v>1360.21</v>
      </c>
      <c r="L77" s="39">
        <v>3026.13</v>
      </c>
      <c r="M77" s="42">
        <v>1101.9000000000001</v>
      </c>
      <c r="N77" s="45">
        <v>7645.77</v>
      </c>
    </row>
    <row r="78" spans="1:14" ht="15.75" x14ac:dyDescent="0.25">
      <c r="A78" s="3" t="s">
        <v>88</v>
      </c>
      <c r="B78" s="7"/>
      <c r="C78" s="11"/>
      <c r="D78" s="14"/>
      <c r="E78" s="17"/>
      <c r="F78" s="20"/>
      <c r="G78" s="23"/>
      <c r="H78" s="26"/>
      <c r="I78" s="29"/>
      <c r="J78" s="32"/>
      <c r="K78" s="35"/>
      <c r="L78" s="38"/>
      <c r="M78" s="41"/>
      <c r="N78" s="44"/>
    </row>
    <row r="79" spans="1:14" ht="15" x14ac:dyDescent="0.2">
      <c r="A79" s="2" t="s">
        <v>89</v>
      </c>
      <c r="B79" s="6">
        <v>0</v>
      </c>
      <c r="C79" s="10">
        <v>0</v>
      </c>
      <c r="D79" s="13">
        <v>0</v>
      </c>
      <c r="E79" s="16">
        <v>0</v>
      </c>
      <c r="F79" s="19">
        <v>0</v>
      </c>
      <c r="G79" s="22">
        <v>0</v>
      </c>
      <c r="H79" s="25">
        <v>0</v>
      </c>
      <c r="I79" s="28">
        <v>0</v>
      </c>
      <c r="J79" s="31">
        <v>0</v>
      </c>
      <c r="K79" s="34">
        <v>0</v>
      </c>
      <c r="L79" s="37">
        <v>4352.22</v>
      </c>
      <c r="M79" s="40">
        <v>4541.24</v>
      </c>
      <c r="N79" s="43">
        <v>8893.4599999999991</v>
      </c>
    </row>
    <row r="80" spans="1:14" ht="15" x14ac:dyDescent="0.2">
      <c r="A80" s="2" t="s">
        <v>90</v>
      </c>
      <c r="B80" s="6">
        <v>0</v>
      </c>
      <c r="C80" s="10">
        <v>0</v>
      </c>
      <c r="D80" s="13">
        <v>0</v>
      </c>
      <c r="E80" s="16">
        <v>0</v>
      </c>
      <c r="F80" s="19">
        <v>0</v>
      </c>
      <c r="G80" s="22">
        <v>0</v>
      </c>
      <c r="H80" s="25">
        <v>0</v>
      </c>
      <c r="I80" s="28">
        <v>88.19</v>
      </c>
      <c r="J80" s="31">
        <v>91.06</v>
      </c>
      <c r="K80" s="34">
        <v>87.6</v>
      </c>
      <c r="L80" s="37">
        <v>45.95</v>
      </c>
      <c r="M80" s="40">
        <v>105.61</v>
      </c>
      <c r="N80" s="43">
        <v>418.41</v>
      </c>
    </row>
    <row r="81" spans="1:14" ht="15" x14ac:dyDescent="0.2">
      <c r="A81" s="2" t="s">
        <v>91</v>
      </c>
      <c r="B81" s="6">
        <v>0</v>
      </c>
      <c r="C81" s="10">
        <v>0</v>
      </c>
      <c r="D81" s="13">
        <v>0</v>
      </c>
      <c r="E81" s="16">
        <v>0</v>
      </c>
      <c r="F81" s="19">
        <v>0</v>
      </c>
      <c r="G81" s="22">
        <v>0</v>
      </c>
      <c r="H81" s="25">
        <v>0</v>
      </c>
      <c r="I81" s="28">
        <v>0</v>
      </c>
      <c r="J81" s="31">
        <v>0</v>
      </c>
      <c r="K81" s="34">
        <v>0</v>
      </c>
      <c r="L81" s="37">
        <v>187.29</v>
      </c>
      <c r="M81" s="40">
        <v>0</v>
      </c>
      <c r="N81" s="43">
        <v>187.29</v>
      </c>
    </row>
    <row r="82" spans="1:14" ht="15" x14ac:dyDescent="0.2">
      <c r="A82" s="2" t="s">
        <v>92</v>
      </c>
      <c r="B82" s="6">
        <v>0</v>
      </c>
      <c r="C82" s="10">
        <v>0</v>
      </c>
      <c r="D82" s="13">
        <v>0</v>
      </c>
      <c r="E82" s="16">
        <v>0</v>
      </c>
      <c r="F82" s="19">
        <v>0</v>
      </c>
      <c r="G82" s="22">
        <v>0</v>
      </c>
      <c r="H82" s="25">
        <v>0</v>
      </c>
      <c r="I82" s="28">
        <v>0</v>
      </c>
      <c r="J82" s="31">
        <v>0</v>
      </c>
      <c r="K82" s="34">
        <v>0</v>
      </c>
      <c r="L82" s="37">
        <v>6.42</v>
      </c>
      <c r="M82" s="40">
        <v>0</v>
      </c>
      <c r="N82" s="43">
        <v>6.42</v>
      </c>
    </row>
    <row r="83" spans="1:14" ht="15" x14ac:dyDescent="0.2">
      <c r="A83" s="2" t="s">
        <v>93</v>
      </c>
      <c r="B83" s="6">
        <v>0</v>
      </c>
      <c r="C83" s="10">
        <v>0</v>
      </c>
      <c r="D83" s="13">
        <v>0</v>
      </c>
      <c r="E83" s="16">
        <v>0</v>
      </c>
      <c r="F83" s="19">
        <v>0</v>
      </c>
      <c r="G83" s="22">
        <v>0</v>
      </c>
      <c r="H83" s="25">
        <v>0</v>
      </c>
      <c r="I83" s="28">
        <v>0</v>
      </c>
      <c r="J83" s="31">
        <v>20</v>
      </c>
      <c r="K83" s="34">
        <v>0</v>
      </c>
      <c r="L83" s="37">
        <v>0</v>
      </c>
      <c r="M83" s="40">
        <v>0</v>
      </c>
      <c r="N83" s="43">
        <v>20</v>
      </c>
    </row>
    <row r="84" spans="1:14" ht="15" x14ac:dyDescent="0.2">
      <c r="A84" s="2" t="s">
        <v>94</v>
      </c>
      <c r="B84" s="6">
        <v>0</v>
      </c>
      <c r="C84" s="10">
        <v>0</v>
      </c>
      <c r="D84" s="13">
        <v>0</v>
      </c>
      <c r="E84" s="16">
        <v>0</v>
      </c>
      <c r="F84" s="19">
        <v>0</v>
      </c>
      <c r="G84" s="22">
        <v>0</v>
      </c>
      <c r="H84" s="25">
        <v>0</v>
      </c>
      <c r="I84" s="28">
        <v>687.07</v>
      </c>
      <c r="J84" s="31">
        <v>2151.38</v>
      </c>
      <c r="K84" s="34">
        <v>2280.33</v>
      </c>
      <c r="L84" s="37">
        <v>2507.9299999999998</v>
      </c>
      <c r="M84" s="40">
        <v>1277.83</v>
      </c>
      <c r="N84" s="43">
        <v>8904.5400000000009</v>
      </c>
    </row>
    <row r="85" spans="1:14" ht="15" x14ac:dyDescent="0.2">
      <c r="A85" s="2" t="s">
        <v>95</v>
      </c>
      <c r="B85" s="6">
        <v>0</v>
      </c>
      <c r="C85" s="10">
        <v>0</v>
      </c>
      <c r="D85" s="13">
        <v>0</v>
      </c>
      <c r="E85" s="16">
        <v>0</v>
      </c>
      <c r="F85" s="19">
        <v>0</v>
      </c>
      <c r="G85" s="22">
        <v>0</v>
      </c>
      <c r="H85" s="25">
        <v>0</v>
      </c>
      <c r="I85" s="28">
        <v>430</v>
      </c>
      <c r="J85" s="31">
        <v>1335</v>
      </c>
      <c r="K85" s="34">
        <v>2190</v>
      </c>
      <c r="L85" s="37">
        <v>380</v>
      </c>
      <c r="M85" s="40">
        <v>2020</v>
      </c>
      <c r="N85" s="43">
        <v>6355</v>
      </c>
    </row>
    <row r="86" spans="1:14" ht="15" x14ac:dyDescent="0.2">
      <c r="A86" s="2" t="s">
        <v>96</v>
      </c>
      <c r="B86" s="6">
        <v>0</v>
      </c>
      <c r="C86" s="10">
        <v>0</v>
      </c>
      <c r="D86" s="13">
        <v>0</v>
      </c>
      <c r="E86" s="16">
        <v>0</v>
      </c>
      <c r="F86" s="19">
        <v>0</v>
      </c>
      <c r="G86" s="22">
        <v>0</v>
      </c>
      <c r="H86" s="25">
        <v>0</v>
      </c>
      <c r="I86" s="28">
        <v>6774</v>
      </c>
      <c r="J86" s="31">
        <v>1559</v>
      </c>
      <c r="K86" s="34">
        <v>3159</v>
      </c>
      <c r="L86" s="37">
        <v>1559</v>
      </c>
      <c r="M86" s="40">
        <v>1700</v>
      </c>
      <c r="N86" s="43">
        <v>14751</v>
      </c>
    </row>
    <row r="87" spans="1:14" ht="15.75" x14ac:dyDescent="0.25">
      <c r="A87" s="4" t="s">
        <v>97</v>
      </c>
      <c r="B87" s="8">
        <v>0</v>
      </c>
      <c r="C87" s="12">
        <v>0</v>
      </c>
      <c r="D87" s="15">
        <v>0</v>
      </c>
      <c r="E87" s="18">
        <v>0</v>
      </c>
      <c r="F87" s="21">
        <v>0</v>
      </c>
      <c r="G87" s="24">
        <v>0</v>
      </c>
      <c r="H87" s="27">
        <v>0</v>
      </c>
      <c r="I87" s="30">
        <v>7979.26</v>
      </c>
      <c r="J87" s="33">
        <v>5156.4399999999996</v>
      </c>
      <c r="K87" s="36">
        <v>7716.93</v>
      </c>
      <c r="L87" s="39">
        <v>9038.81</v>
      </c>
      <c r="M87" s="42">
        <v>9644.68</v>
      </c>
      <c r="N87" s="45">
        <v>39536.120000000003</v>
      </c>
    </row>
    <row r="88" spans="1:14" ht="15.75" x14ac:dyDescent="0.25">
      <c r="A88" s="4" t="s">
        <v>103</v>
      </c>
      <c r="B88" s="30">
        <f t="shared" ref="B88:H88" si="1">B87+B77+B69+B66+B62+B58+B54</f>
        <v>0</v>
      </c>
      <c r="C88" s="30">
        <f t="shared" si="1"/>
        <v>0</v>
      </c>
      <c r="D88" s="30">
        <f t="shared" si="1"/>
        <v>0</v>
      </c>
      <c r="E88" s="30">
        <f t="shared" si="1"/>
        <v>0</v>
      </c>
      <c r="F88" s="30">
        <f t="shared" si="1"/>
        <v>0</v>
      </c>
      <c r="G88" s="30">
        <f t="shared" si="1"/>
        <v>0</v>
      </c>
      <c r="H88" s="30">
        <f t="shared" si="1"/>
        <v>0</v>
      </c>
      <c r="I88" s="30">
        <f>I87+I77+I69+I66+I62+I58+I54</f>
        <v>14859.230000000001</v>
      </c>
      <c r="J88" s="30">
        <f t="shared" ref="J88:N88" si="2">J87+J77+J69+J66+J62+J58+J54</f>
        <v>7936.7599999999993</v>
      </c>
      <c r="K88" s="30">
        <f t="shared" si="2"/>
        <v>20558.749999999996</v>
      </c>
      <c r="L88" s="30">
        <f t="shared" si="2"/>
        <v>19040.32</v>
      </c>
      <c r="M88" s="30">
        <f t="shared" si="2"/>
        <v>14196.39</v>
      </c>
      <c r="N88" s="30">
        <f t="shared" si="2"/>
        <v>76591.45</v>
      </c>
    </row>
    <row r="89" spans="1:14" ht="15" x14ac:dyDescent="0.2">
      <c r="A89" s="2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spans="1:14" ht="15.75" x14ac:dyDescent="0.25">
      <c r="A90" s="3" t="s">
        <v>104</v>
      </c>
      <c r="B90" s="29">
        <f t="shared" ref="B90:H90" si="3">B46-B88</f>
        <v>0</v>
      </c>
      <c r="C90" s="29">
        <f t="shared" si="3"/>
        <v>0</v>
      </c>
      <c r="D90" s="29">
        <f t="shared" si="3"/>
        <v>0</v>
      </c>
      <c r="E90" s="29">
        <f t="shared" si="3"/>
        <v>0</v>
      </c>
      <c r="F90" s="29">
        <f t="shared" si="3"/>
        <v>0</v>
      </c>
      <c r="G90" s="29">
        <f t="shared" si="3"/>
        <v>0</v>
      </c>
      <c r="H90" s="29">
        <f t="shared" si="3"/>
        <v>3585</v>
      </c>
      <c r="I90" s="29">
        <f>I46-I88</f>
        <v>-3212.3300000000017</v>
      </c>
      <c r="J90" s="29">
        <f t="shared" ref="J90:N90" si="4">J46-J88</f>
        <v>19538.87</v>
      </c>
      <c r="K90" s="29">
        <f t="shared" si="4"/>
        <v>15020.990000000002</v>
      </c>
      <c r="L90" s="29">
        <f t="shared" si="4"/>
        <v>26217.1</v>
      </c>
      <c r="M90" s="29">
        <f t="shared" si="4"/>
        <v>44293.32</v>
      </c>
      <c r="N90" s="29">
        <f t="shared" si="4"/>
        <v>105442.95</v>
      </c>
    </row>
    <row r="91" spans="1:14" ht="15.75" x14ac:dyDescent="0.25">
      <c r="A91" s="3"/>
      <c r="B91" s="7"/>
      <c r="C91" s="11"/>
      <c r="D91" s="14"/>
      <c r="E91" s="17"/>
      <c r="F91" s="20"/>
      <c r="G91" s="23"/>
      <c r="H91" s="26"/>
      <c r="I91" s="29"/>
      <c r="J91" s="32"/>
      <c r="K91" s="35"/>
      <c r="L91" s="38"/>
      <c r="M91" s="41"/>
      <c r="N91" s="44"/>
    </row>
    <row r="92" spans="1:14" ht="15.75" x14ac:dyDescent="0.25">
      <c r="A92" s="3" t="s">
        <v>98</v>
      </c>
      <c r="B92" s="7"/>
      <c r="C92" s="11"/>
      <c r="D92" s="14"/>
      <c r="E92" s="17"/>
      <c r="F92" s="20"/>
      <c r="G92" s="23"/>
      <c r="H92" s="26"/>
      <c r="I92" s="29"/>
      <c r="J92" s="32"/>
      <c r="K92" s="35"/>
      <c r="L92" s="38"/>
      <c r="M92" s="41"/>
      <c r="N92" s="44"/>
    </row>
    <row r="93" spans="1:14" ht="15" x14ac:dyDescent="0.2">
      <c r="A93" s="2" t="s">
        <v>108</v>
      </c>
      <c r="B93" s="6">
        <v>0</v>
      </c>
      <c r="C93" s="10">
        <v>0</v>
      </c>
      <c r="D93" s="13">
        <v>0</v>
      </c>
      <c r="E93" s="16">
        <v>0</v>
      </c>
      <c r="F93" s="19">
        <v>0</v>
      </c>
      <c r="G93" s="22">
        <v>0</v>
      </c>
      <c r="H93" s="25">
        <v>0</v>
      </c>
      <c r="I93" s="28">
        <v>0</v>
      </c>
      <c r="J93" s="31">
        <v>0</v>
      </c>
      <c r="K93" s="34">
        <v>0</v>
      </c>
      <c r="L93" s="37">
        <v>15015.05</v>
      </c>
      <c r="M93" s="40">
        <v>0</v>
      </c>
      <c r="N93" s="43">
        <v>15015.05</v>
      </c>
    </row>
    <row r="94" spans="1:14" ht="15" x14ac:dyDescent="0.2">
      <c r="A94" s="2" t="s">
        <v>99</v>
      </c>
      <c r="B94" s="6">
        <v>0</v>
      </c>
      <c r="C94" s="10">
        <v>0</v>
      </c>
      <c r="D94" s="13">
        <v>0</v>
      </c>
      <c r="E94" s="16">
        <v>0</v>
      </c>
      <c r="F94" s="19">
        <v>0</v>
      </c>
      <c r="G94" s="22">
        <v>0</v>
      </c>
      <c r="H94" s="25">
        <v>0</v>
      </c>
      <c r="I94" s="28">
        <v>0</v>
      </c>
      <c r="J94" s="31">
        <v>30799</v>
      </c>
      <c r="K94" s="34">
        <v>0</v>
      </c>
      <c r="L94" s="37">
        <v>0</v>
      </c>
      <c r="M94" s="40">
        <v>0</v>
      </c>
      <c r="N94" s="43">
        <v>30799</v>
      </c>
    </row>
    <row r="95" spans="1:14" ht="15" x14ac:dyDescent="0.2">
      <c r="A95" s="2" t="s">
        <v>100</v>
      </c>
      <c r="B95" s="6">
        <v>0</v>
      </c>
      <c r="C95" s="10">
        <v>0</v>
      </c>
      <c r="D95" s="13">
        <v>0</v>
      </c>
      <c r="E95" s="16">
        <v>0</v>
      </c>
      <c r="F95" s="19">
        <v>0</v>
      </c>
      <c r="G95" s="22">
        <v>0</v>
      </c>
      <c r="H95" s="25">
        <v>0</v>
      </c>
      <c r="I95" s="28">
        <v>1125</v>
      </c>
      <c r="J95" s="31">
        <v>0</v>
      </c>
      <c r="K95" s="34">
        <v>0</v>
      </c>
      <c r="L95" s="37">
        <v>0</v>
      </c>
      <c r="M95" s="40">
        <v>0</v>
      </c>
      <c r="N95" s="43">
        <v>1125</v>
      </c>
    </row>
    <row r="96" spans="1:14" ht="15" x14ac:dyDescent="0.2">
      <c r="A96" s="2" t="s">
        <v>101</v>
      </c>
      <c r="B96" s="6">
        <v>0</v>
      </c>
      <c r="C96" s="10">
        <v>0</v>
      </c>
      <c r="D96" s="13">
        <v>0</v>
      </c>
      <c r="E96" s="16">
        <v>0</v>
      </c>
      <c r="F96" s="19">
        <v>0</v>
      </c>
      <c r="G96" s="22">
        <v>0</v>
      </c>
      <c r="H96" s="25">
        <v>0</v>
      </c>
      <c r="I96" s="28">
        <v>0</v>
      </c>
      <c r="J96" s="31">
        <v>0</v>
      </c>
      <c r="K96" s="34">
        <v>0</v>
      </c>
      <c r="L96" s="37">
        <v>0</v>
      </c>
      <c r="M96" s="40">
        <v>0</v>
      </c>
      <c r="N96" s="43">
        <v>2681.76</v>
      </c>
    </row>
    <row r="97" spans="1:14" ht="15.75" x14ac:dyDescent="0.25">
      <c r="A97" s="4" t="s">
        <v>102</v>
      </c>
      <c r="B97" s="8">
        <v>0</v>
      </c>
      <c r="C97" s="12">
        <v>0</v>
      </c>
      <c r="D97" s="15">
        <v>0</v>
      </c>
      <c r="E97" s="18">
        <v>0</v>
      </c>
      <c r="F97" s="21">
        <v>0</v>
      </c>
      <c r="G97" s="24">
        <v>0</v>
      </c>
      <c r="H97" s="27">
        <v>0</v>
      </c>
      <c r="I97" s="30">
        <v>1125</v>
      </c>
      <c r="J97" s="33">
        <v>30799</v>
      </c>
      <c r="K97" s="36">
        <v>0</v>
      </c>
      <c r="L97" s="39">
        <v>15015.05</v>
      </c>
      <c r="M97" s="42">
        <v>0</v>
      </c>
      <c r="N97" s="45">
        <v>49620.81</v>
      </c>
    </row>
    <row r="98" spans="1:14" ht="15" x14ac:dyDescent="0.2">
      <c r="A98" s="2"/>
      <c r="B98" s="6"/>
      <c r="C98" s="10"/>
      <c r="D98" s="13"/>
      <c r="E98" s="16"/>
      <c r="F98" s="19"/>
      <c r="G98" s="22"/>
      <c r="H98" s="25"/>
      <c r="I98" s="28"/>
      <c r="J98" s="31"/>
      <c r="K98" s="34"/>
      <c r="L98" s="37"/>
      <c r="M98" s="40"/>
      <c r="N98" s="43"/>
    </row>
    <row r="99" spans="1:14" ht="15" x14ac:dyDescent="0.2">
      <c r="A99" s="2" t="s">
        <v>105</v>
      </c>
      <c r="B99" s="6">
        <f>B46</f>
        <v>0</v>
      </c>
      <c r="C99" s="6">
        <f t="shared" ref="C99:N99" si="5">C46</f>
        <v>0</v>
      </c>
      <c r="D99" s="6">
        <f t="shared" si="5"/>
        <v>0</v>
      </c>
      <c r="E99" s="6">
        <f t="shared" si="5"/>
        <v>0</v>
      </c>
      <c r="F99" s="6">
        <f t="shared" si="5"/>
        <v>0</v>
      </c>
      <c r="G99" s="6">
        <f t="shared" si="5"/>
        <v>0</v>
      </c>
      <c r="H99" s="6">
        <f t="shared" si="5"/>
        <v>3585</v>
      </c>
      <c r="I99" s="6">
        <f t="shared" si="5"/>
        <v>11646.9</v>
      </c>
      <c r="J99" s="6">
        <f t="shared" si="5"/>
        <v>27475.629999999997</v>
      </c>
      <c r="K99" s="6">
        <f t="shared" si="5"/>
        <v>35579.74</v>
      </c>
      <c r="L99" s="6">
        <f t="shared" si="5"/>
        <v>45257.42</v>
      </c>
      <c r="M99" s="6">
        <f t="shared" si="5"/>
        <v>58489.71</v>
      </c>
      <c r="N99" s="6">
        <f t="shared" si="5"/>
        <v>182034.4</v>
      </c>
    </row>
    <row r="100" spans="1:14" ht="15" x14ac:dyDescent="0.2">
      <c r="A100" s="2" t="s">
        <v>106</v>
      </c>
      <c r="B100" s="6">
        <f>B88+B97</f>
        <v>0</v>
      </c>
      <c r="C100" s="6">
        <f t="shared" ref="C100:N100" si="6">C88+C97</f>
        <v>0</v>
      </c>
      <c r="D100" s="6">
        <f t="shared" si="6"/>
        <v>0</v>
      </c>
      <c r="E100" s="6">
        <f t="shared" si="6"/>
        <v>0</v>
      </c>
      <c r="F100" s="6">
        <f t="shared" si="6"/>
        <v>0</v>
      </c>
      <c r="G100" s="6">
        <f t="shared" si="6"/>
        <v>0</v>
      </c>
      <c r="H100" s="6">
        <f t="shared" si="6"/>
        <v>0</v>
      </c>
      <c r="I100" s="6">
        <f t="shared" si="6"/>
        <v>15984.230000000001</v>
      </c>
      <c r="J100" s="6">
        <f t="shared" si="6"/>
        <v>38735.760000000002</v>
      </c>
      <c r="K100" s="6">
        <f t="shared" si="6"/>
        <v>20558.749999999996</v>
      </c>
      <c r="L100" s="6">
        <f t="shared" si="6"/>
        <v>34055.369999999995</v>
      </c>
      <c r="M100" s="6">
        <f t="shared" si="6"/>
        <v>14196.39</v>
      </c>
      <c r="N100" s="6">
        <f t="shared" si="6"/>
        <v>126212.26</v>
      </c>
    </row>
    <row r="101" spans="1:14" ht="15" x14ac:dyDescent="0.2">
      <c r="A101" s="2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5.75" x14ac:dyDescent="0.25">
      <c r="A102" s="5" t="s">
        <v>107</v>
      </c>
      <c r="B102" s="9">
        <f>B99-B100</f>
        <v>0</v>
      </c>
      <c r="C102" s="9">
        <f t="shared" ref="C102:N102" si="7">C99-C100</f>
        <v>0</v>
      </c>
      <c r="D102" s="9">
        <f t="shared" si="7"/>
        <v>0</v>
      </c>
      <c r="E102" s="9">
        <f t="shared" si="7"/>
        <v>0</v>
      </c>
      <c r="F102" s="9">
        <f t="shared" si="7"/>
        <v>0</v>
      </c>
      <c r="G102" s="9">
        <f t="shared" si="7"/>
        <v>0</v>
      </c>
      <c r="H102" s="9">
        <f t="shared" si="7"/>
        <v>3585</v>
      </c>
      <c r="I102" s="9">
        <f t="shared" si="7"/>
        <v>-4337.3300000000017</v>
      </c>
      <c r="J102" s="9">
        <f t="shared" si="7"/>
        <v>-11260.130000000005</v>
      </c>
      <c r="K102" s="9">
        <f>K99-K100</f>
        <v>15020.990000000002</v>
      </c>
      <c r="L102" s="9">
        <f t="shared" si="7"/>
        <v>11202.050000000003</v>
      </c>
      <c r="M102" s="9">
        <f t="shared" si="7"/>
        <v>44293.32</v>
      </c>
      <c r="N102" s="9">
        <f t="shared" si="7"/>
        <v>55822.14</v>
      </c>
    </row>
  </sheetData>
  <mergeCells count="10">
    <mergeCell ref="A1:N1"/>
    <mergeCell ref="A2:N2"/>
    <mergeCell ref="A3:N3"/>
    <mergeCell ref="A4:N4"/>
    <mergeCell ref="A5:N5"/>
    <mergeCell ref="A6:N6"/>
    <mergeCell ref="A7:N7"/>
    <mergeCell ref="A8:N8"/>
    <mergeCell ref="A9:N9"/>
    <mergeCell ref="A10:N10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392120-D019-4BAD-B951-76E279439E08}"/>
</file>

<file path=customXml/itemProps2.xml><?xml version="1.0" encoding="utf-8"?>
<ds:datastoreItem xmlns:ds="http://schemas.openxmlformats.org/officeDocument/2006/customXml" ds:itemID="{B60935C2-01A3-44DF-A41D-DC9DC39D3D77}"/>
</file>

<file path=customXml/itemProps3.xml><?xml version="1.0" encoding="utf-8"?>
<ds:datastoreItem xmlns:ds="http://schemas.openxmlformats.org/officeDocument/2006/customXml" ds:itemID="{DC7FB56E-5676-4655-95BC-B29BD09990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Sarah</cp:lastModifiedBy>
  <cp:revision>0</cp:revision>
  <dcterms:created xsi:type="dcterms:W3CDTF">2020-12-10T23:16:47Z</dcterms:created>
  <dcterms:modified xsi:type="dcterms:W3CDTF">2020-12-10T23:23:01Z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