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5695" yWindow="0" windowWidth="26010" windowHeight="20985" tabRatio="938" firstSheet="0" autoFilterDateGrouping="1"/>
  </bookViews>
  <sheets>
    <sheet name="T12" sheetId="1" state="visible" r:id="rId1"/>
  </sheets>
  <externalReferences>
    <externalReference r:id="rId2"/>
  </externalReferences>
  <definedNames>
    <definedName name="Sample1">[1]Template!#REF!</definedName>
    <definedName name="_xlnm.Print_Titles" localSheetId="0">'T12'!$7:$7</definedName>
  </definedNames>
  <calcPr calcId="191029" fullCalcOnLoad="1" iterate="1"/>
</workbook>
</file>

<file path=xl/styles.xml><?xml version="1.0" encoding="utf-8"?>
<styleSheet xmlns="http://schemas.openxmlformats.org/spreadsheetml/2006/main">
  <numFmts count="1">
    <numFmt numFmtId="164" formatCode="_(#,##0_);_(\(#,##0\);_(&quot;-&quot;_);_(@_)"/>
  </numFmts>
  <fonts count="19">
    <font>
      <name val="Calibri"/>
      <sz val="11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"/>
      <family val="2"/>
      <b val="1"/>
      <sz val="10"/>
    </font>
    <font>
      <name val="Calibri"/>
      <family val="2"/>
      <sz val="11"/>
    </font>
    <font>
      <name val="Calibri"/>
      <family val="2"/>
      <color rgb="FF000000"/>
      <sz val="11"/>
    </font>
    <font>
      <name val="Calibri"/>
      <family val="2"/>
      <sz val="11"/>
    </font>
    <font>
      <name val="Arial"/>
      <family val="2"/>
      <b val="1"/>
      <sz val="12"/>
    </font>
    <font>
      <name val="Arial"/>
      <family val="2"/>
      <sz val="10"/>
    </font>
    <font>
      <name val="Calibri"/>
      <family val="2"/>
      <sz val="11"/>
    </font>
    <font>
      <name val="Calibri"/>
      <family val="2"/>
      <color rgb="FF0000FF"/>
      <sz val="11"/>
    </font>
    <font>
      <name val="Calibri"/>
      <family val="2"/>
      <sz val="11"/>
      <scheme val="minor"/>
    </font>
    <font>
      <name val="Calibri"/>
      <family val="2"/>
      <b val="1"/>
      <sz val="11"/>
      <scheme val="minor"/>
    </font>
    <font>
      <name val="Calibri"/>
      <family val="2"/>
      <b val="1"/>
      <i val="1"/>
      <sz val="11"/>
      <scheme val="minor"/>
    </font>
    <font>
      <name val="Calibri"/>
      <family val="2"/>
      <i val="1"/>
      <color rgb="FF0000FF"/>
      <sz val="11"/>
      <scheme val="minor"/>
    </font>
    <font>
      <name val="Calibri"/>
      <family val="2"/>
      <i val="1"/>
      <sz val="11"/>
    </font>
    <font>
      <name val="Arial"/>
      <family val="2"/>
      <b val="1"/>
      <i val="1"/>
      <sz val="10"/>
    </font>
  </fonts>
  <fills count="4">
    <fill>
      <patternFill/>
    </fill>
    <fill>
      <patternFill patternType="gray125"/>
    </fill>
    <fill>
      <patternFill patternType="solid">
        <fgColor indexed="22"/>
        <bgColor indexed="22"/>
      </patternFill>
    </fill>
    <fill>
      <patternFill patternType="solid">
        <fgColor rgb="FFFFFFE1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9">
    <xf numFmtId="0" fontId="0" fillId="0" borderId="2"/>
    <xf numFmtId="0" fontId="11" fillId="0" borderId="2"/>
    <xf numFmtId="0" fontId="4" fillId="0" borderId="2"/>
    <xf numFmtId="43" fontId="4" fillId="0" borderId="2"/>
    <xf numFmtId="44" fontId="4" fillId="0" borderId="2"/>
    <xf numFmtId="0" fontId="4" fillId="0" borderId="2"/>
    <xf numFmtId="43" fontId="4" fillId="0" borderId="2"/>
    <xf numFmtId="0" fontId="7" fillId="0" borderId="2"/>
    <xf numFmtId="0" fontId="4" fillId="0" borderId="2"/>
    <xf numFmtId="43" fontId="4" fillId="0" borderId="2"/>
    <xf numFmtId="44" fontId="4" fillId="0" borderId="2"/>
    <xf numFmtId="0" fontId="11" fillId="0" borderId="2"/>
    <xf numFmtId="43" fontId="11" fillId="0" borderId="2"/>
    <xf numFmtId="9" fontId="11" fillId="0" borderId="2"/>
    <xf numFmtId="0" fontId="4" fillId="0" borderId="2"/>
    <xf numFmtId="43" fontId="4" fillId="0" borderId="2"/>
    <xf numFmtId="44" fontId="11" fillId="0" borderId="2"/>
    <xf numFmtId="0" fontId="11" fillId="0" borderId="2"/>
    <xf numFmtId="9" fontId="11" fillId="0" borderId="2"/>
  </cellStyleXfs>
  <cellXfs count="30">
    <xf numFmtId="0" fontId="0" fillId="0" borderId="0" pivotButton="0" quotePrefix="0" xfId="0"/>
    <xf numFmtId="49" fontId="5" fillId="0" borderId="2" applyAlignment="1" pivotButton="0" quotePrefix="0" xfId="0">
      <alignment horizontal="right" vertical="center"/>
    </xf>
    <xf numFmtId="49" fontId="10" fillId="0" borderId="2" applyAlignment="1" pivotButton="0" quotePrefix="0" xfId="0">
      <alignment horizontal="left" vertical="center" indent="3"/>
    </xf>
    <xf numFmtId="49" fontId="10" fillId="0" borderId="2" applyAlignment="1" pivotButton="0" quotePrefix="0" xfId="0">
      <alignment horizontal="left" vertical="center"/>
    </xf>
    <xf numFmtId="39" fontId="10" fillId="0" borderId="2" applyAlignment="1" pivotButton="0" quotePrefix="0" xfId="0">
      <alignment horizontal="right" vertical="center"/>
    </xf>
    <xf numFmtId="3" fontId="10" fillId="0" borderId="2" applyAlignment="1" pivotButton="0" quotePrefix="0" xfId="0">
      <alignment horizontal="right" vertical="center"/>
    </xf>
    <xf numFmtId="4" fontId="10" fillId="0" borderId="2" applyAlignment="1" pivotButton="0" quotePrefix="0" xfId="0">
      <alignment horizontal="right" vertical="center"/>
    </xf>
    <xf numFmtId="49" fontId="10" fillId="0" borderId="2" applyAlignment="1" pivotButton="0" quotePrefix="0" xfId="0">
      <alignment horizontal="left" vertical="center" indent="4"/>
    </xf>
    <xf numFmtId="49" fontId="9" fillId="0" borderId="2" applyAlignment="1" pivotButton="0" quotePrefix="0" xfId="0">
      <alignment horizontal="left" vertical="center"/>
    </xf>
    <xf numFmtId="49" fontId="5" fillId="2" borderId="2" applyAlignment="1" pivotButton="0" quotePrefix="0" xfId="0">
      <alignment vertical="center" wrapText="1"/>
    </xf>
    <xf numFmtId="49" fontId="5" fillId="2" borderId="2" applyAlignment="1" pivotButton="0" quotePrefix="0" xfId="0">
      <alignment horizontal="right" vertical="center" wrapText="1"/>
    </xf>
    <xf numFmtId="49" fontId="5" fillId="2" borderId="2" applyAlignment="1" pivotButton="0" quotePrefix="0" xfId="0">
      <alignment horizontal="right" vertical="center"/>
    </xf>
    <xf numFmtId="49" fontId="5" fillId="2" borderId="2" applyAlignment="1" pivotButton="0" quotePrefix="0" xfId="0">
      <alignment vertical="center"/>
    </xf>
    <xf numFmtId="49" fontId="5" fillId="0" borderId="2" applyAlignment="1" pivotButton="0" quotePrefix="0" xfId="0">
      <alignment vertical="center"/>
    </xf>
    <xf numFmtId="39" fontId="5" fillId="0" borderId="1" applyAlignment="1" pivotButton="0" quotePrefix="0" xfId="0">
      <alignment horizontal="right" vertical="center"/>
    </xf>
    <xf numFmtId="49" fontId="5" fillId="0" borderId="2" applyAlignment="1" pivotButton="0" quotePrefix="0" xfId="0">
      <alignment vertical="center" indent="1"/>
    </xf>
    <xf numFmtId="49" fontId="5" fillId="0" borderId="2" applyAlignment="1" pivotButton="0" quotePrefix="0" xfId="0">
      <alignment vertical="center" indent="2"/>
    </xf>
    <xf numFmtId="3" fontId="5" fillId="0" borderId="1" applyAlignment="1" pivotButton="0" quotePrefix="0" xfId="0">
      <alignment horizontal="right" vertical="center"/>
    </xf>
    <xf numFmtId="49" fontId="5" fillId="0" borderId="1" applyAlignment="1" pivotButton="0" quotePrefix="0" xfId="0">
      <alignment vertical="center"/>
    </xf>
    <xf numFmtId="4" fontId="5" fillId="0" borderId="1" applyAlignment="1" pivotButton="0" quotePrefix="0" xfId="0">
      <alignment horizontal="right" vertical="center"/>
    </xf>
    <xf numFmtId="49" fontId="5" fillId="0" borderId="2" applyAlignment="1" pivotButton="0" quotePrefix="0" xfId="0">
      <alignment vertical="center" indent="3"/>
    </xf>
    <xf numFmtId="164" fontId="12" fillId="3" borderId="3" applyAlignment="1" pivotButton="0" quotePrefix="0" xfId="0">
      <alignment horizontal="center"/>
    </xf>
    <xf numFmtId="164" fontId="0" fillId="0" borderId="0" applyAlignment="1" pivotButton="0" quotePrefix="0" xfId="0">
      <alignment horizontal="center"/>
    </xf>
    <xf numFmtId="0" fontId="0" fillId="0" borderId="2" pivotButton="0" quotePrefix="0" xfId="0"/>
    <xf numFmtId="37" fontId="13" fillId="0" borderId="2" applyAlignment="1" pivotButton="0" quotePrefix="0" xfId="0">
      <alignment horizontal="center" vertical="center"/>
    </xf>
    <xf numFmtId="37" fontId="14" fillId="0" borderId="1" applyAlignment="1" pivotButton="0" quotePrefix="0" xfId="0">
      <alignment horizontal="center" vertical="center"/>
    </xf>
    <xf numFmtId="10" fontId="15" fillId="0" borderId="1" applyAlignment="1" pivotButton="0" quotePrefix="0" xfId="18">
      <alignment horizontal="center" vertical="center"/>
    </xf>
    <xf numFmtId="10" fontId="16" fillId="0" borderId="2" applyAlignment="1" pivotButton="0" quotePrefix="0" xfId="18">
      <alignment horizontal="center" vertical="center"/>
    </xf>
    <xf numFmtId="10" fontId="17" fillId="0" borderId="0" pivotButton="0" quotePrefix="0" xfId="18"/>
    <xf numFmtId="10" fontId="18" fillId="0" borderId="1" applyAlignment="1" pivotButton="0" quotePrefix="0" xfId="18">
      <alignment horizontal="right" vertical="center"/>
    </xf>
  </cellXfs>
  <cellStyles count="19">
    <cellStyle name="Normal" xfId="0" builtinId="0"/>
    <cellStyle name="Normal 2" xfId="1"/>
    <cellStyle name="Normal 3" xfId="2"/>
    <cellStyle name="Comma 2" xfId="3"/>
    <cellStyle name="Currency 2" xfId="4"/>
    <cellStyle name="Normal 4" xfId="5"/>
    <cellStyle name="Comma 3" xfId="6"/>
    <cellStyle name="Normal 5" xfId="7"/>
    <cellStyle name="Normal 3 2" xfId="8"/>
    <cellStyle name="Comma 2 2" xfId="9"/>
    <cellStyle name="Currency 2 2" xfId="10"/>
    <cellStyle name="Normal 2 2" xfId="11"/>
    <cellStyle name="Comma 4" xfId="12"/>
    <cellStyle name="Percent 2" xfId="13"/>
    <cellStyle name="Normal 4 2" xfId="14"/>
    <cellStyle name="Comma 3 2" xfId="15"/>
    <cellStyle name="Currency 3" xfId="16"/>
    <cellStyle name="Normal 6" xfId="17"/>
    <cellStyle name="Percent" xfId="18" builtinId="5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externalLink" Target="/xl/externalLinks/externalLink1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\\asp1\bfs\bUsersdefpaths\Aslan%20Ventures%20LLC\Live\$$2929394228001.xls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$$2929394228001"/>
      <sheetName val="Template"/>
      <sheetName val="Sheet3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tabColor theme="5" tint="0.3999755851924192"/>
    <outlinePr summaryBelow="1" summaryRight="1"/>
    <pageSetUpPr/>
  </sheetPr>
  <dimension ref="A2:AG233"/>
  <sheetViews>
    <sheetView zoomScale="75" zoomScaleNormal="75" workbookViewId="0">
      <pane xSplit="2" ySplit="7" topLeftCell="C209" activePane="bottomRight" state="frozen"/>
      <selection pane="topRight" activeCell="C1" sqref="C1"/>
      <selection pane="bottomLeft" activeCell="A8" sqref="A8"/>
      <selection pane="bottomRight" activeCell="B258" sqref="B258"/>
    </sheetView>
  </sheetViews>
  <sheetFormatPr baseColWidth="8" defaultRowHeight="15"/>
  <cols>
    <col width="11.5703125" customWidth="1" min="1" max="1"/>
    <col width="40" customWidth="1" min="2" max="2"/>
    <col width="15.140625" customWidth="1" min="3" max="9"/>
    <col width="17.5703125" customWidth="1" min="10" max="10"/>
    <col width="15.140625" customWidth="1" min="11" max="14"/>
    <col width="17.5703125" customWidth="1" min="15" max="15"/>
    <col hidden="1" width="15.140625" customWidth="1" min="17" max="17"/>
    <col hidden="1" width="22.28515625" customWidth="1" min="18" max="18"/>
    <col hidden="1" width="9.140625" customWidth="1" min="19" max="20"/>
    <col hidden="1" width="18.140625" customWidth="1" min="21" max="33"/>
    <col width="9.140625" customWidth="1" min="35" max="35"/>
    <col width="9.140625" customWidth="1" min="38" max="38"/>
    <col width="9.140625" customWidth="1" min="41" max="41"/>
    <col width="9.140625" customWidth="1" min="44" max="44"/>
    <col width="9.140625" customWidth="1" min="47" max="47"/>
    <col width="9.140625" customWidth="1" min="50" max="50"/>
    <col width="9.140625" customWidth="1" min="53" max="53"/>
    <col width="9.140625" customWidth="1" min="56" max="56"/>
    <col width="9.140625" customWidth="1" min="59" max="59"/>
    <col width="9.140625" customWidth="1" min="62" max="62"/>
    <col width="9.140625" customWidth="1" min="65" max="65"/>
    <col width="9.140625" customWidth="1" min="69" max="69"/>
    <col width="9.140625" customWidth="1" min="73" max="73"/>
    <col width="9.140625" customWidth="1" min="77" max="77"/>
    <col hidden="1" width="9.140625" customWidth="1" min="81" max="81"/>
    <col hidden="1" width="9.140625" customWidth="1" min="86" max="90"/>
  </cols>
  <sheetData>
    <row r="2" ht="15.75" customHeight="1">
      <c r="A2" s="8" t="inlineStr">
        <is>
          <t>Monthly Financials-Income Statement T12</t>
        </is>
      </c>
    </row>
    <row r="3">
      <c r="A3" s="3" t="inlineStr">
        <is>
          <t>Argenta Apartments</t>
        </is>
      </c>
    </row>
    <row r="4">
      <c r="A4" s="3" t="inlineStr">
        <is>
          <t>Accrual Basis</t>
        </is>
      </c>
    </row>
    <row r="5">
      <c r="A5" s="3" t="inlineStr">
        <is>
          <t>Mar 2023 - Feb 2024</t>
        </is>
      </c>
    </row>
    <row r="7">
      <c r="A7" s="9" t="inlineStr">
        <is>
          <t>Account</t>
        </is>
      </c>
      <c r="B7" s="9" t="inlineStr">
        <is>
          <t>Account Name</t>
        </is>
      </c>
      <c r="C7" s="10" t="inlineStr">
        <is>
          <t>Mar 2023</t>
        </is>
      </c>
      <c r="D7" s="10" t="inlineStr">
        <is>
          <t>Apr 2023</t>
        </is>
      </c>
      <c r="E7" s="10" t="inlineStr">
        <is>
          <t>May 2023</t>
        </is>
      </c>
      <c r="F7" s="10" t="inlineStr">
        <is>
          <t>Jun 2023</t>
        </is>
      </c>
      <c r="G7" s="10" t="inlineStr">
        <is>
          <t>Jul 2023</t>
        </is>
      </c>
      <c r="H7" s="10" t="inlineStr">
        <is>
          <t>Aug 2023</t>
        </is>
      </c>
      <c r="I7" s="10" t="inlineStr">
        <is>
          <t>Sep 2023</t>
        </is>
      </c>
      <c r="J7" s="10" t="inlineStr">
        <is>
          <t>Oct 2023</t>
        </is>
      </c>
      <c r="K7" s="10" t="inlineStr">
        <is>
          <t>Nov 2023</t>
        </is>
      </c>
      <c r="L7" s="10" t="inlineStr">
        <is>
          <t>Dec 2023</t>
        </is>
      </c>
      <c r="M7" s="10" t="inlineStr">
        <is>
          <t>Jan 2024</t>
        </is>
      </c>
      <c r="N7" s="10" t="inlineStr">
        <is>
          <t>Feb 2024</t>
        </is>
      </c>
      <c r="O7" s="10" t="inlineStr">
        <is>
          <t>Total</t>
        </is>
      </c>
      <c r="Q7" s="11" t="inlineStr">
        <is>
          <t>Income Statement: GL Account Type</t>
        </is>
      </c>
      <c r="R7" s="12" t="inlineStr">
        <is>
          <t>Income Statement: Property</t>
        </is>
      </c>
      <c r="S7" s="12" t="inlineStr">
        <is>
          <t>Income Statement: Property Look-Up Code</t>
        </is>
      </c>
      <c r="T7" s="11" t="inlineStr">
        <is>
          <t>Income Statement: Unit Count</t>
        </is>
      </c>
      <c r="U7" s="11" t="inlineStr">
        <is>
          <t>Income Statement: Month 1 Change Sign</t>
        </is>
      </c>
      <c r="V7" s="11" t="inlineStr">
        <is>
          <t>Income Statement: Month 2 Change Sign</t>
        </is>
      </c>
      <c r="W7" s="11" t="inlineStr">
        <is>
          <t>Income Statement: Month 3 Change Sign</t>
        </is>
      </c>
      <c r="X7" s="11" t="inlineStr">
        <is>
          <t>Income Statement: Month 4 Change Sign</t>
        </is>
      </c>
      <c r="Y7" s="11" t="inlineStr">
        <is>
          <t>Income Statement: Month 5 Change Sign</t>
        </is>
      </c>
      <c r="Z7" s="11" t="inlineStr">
        <is>
          <t>Income Statement: Month 6 Change Sign</t>
        </is>
      </c>
      <c r="AA7" s="11" t="inlineStr">
        <is>
          <t>Income Statement: Month 7 Change Sign</t>
        </is>
      </c>
      <c r="AB7" s="11" t="inlineStr">
        <is>
          <t>Income Statement: Month 8 Change Sign</t>
        </is>
      </c>
      <c r="AC7" s="11" t="inlineStr">
        <is>
          <t>Income Statement: Month 9 Change Sign</t>
        </is>
      </c>
      <c r="AD7" s="11" t="inlineStr">
        <is>
          <t>Income Statement: Month 10 Change Sign</t>
        </is>
      </c>
      <c r="AE7" s="11" t="inlineStr">
        <is>
          <t>Income Statement: Month 11 Change Sign</t>
        </is>
      </c>
      <c r="AF7" s="11" t="inlineStr">
        <is>
          <t>Income Statement: Month 12 Change Sign</t>
        </is>
      </c>
      <c r="AG7" s="11" t="inlineStr">
        <is>
          <t>Income Statement: Total Change Sign</t>
        </is>
      </c>
    </row>
    <row r="8">
      <c r="A8" s="13" t="inlineStr">
        <is>
          <t>Total Operating Income</t>
        </is>
      </c>
    </row>
    <row r="9">
      <c r="A9" s="15" t="inlineStr">
        <is>
          <t>Net Rental Income</t>
        </is>
      </c>
    </row>
    <row r="10">
      <c r="A10" s="16" t="inlineStr">
        <is>
          <t>Rent Potential</t>
        </is>
      </c>
    </row>
    <row r="11">
      <c r="A11" s="2" t="inlineStr">
        <is>
          <t>4002</t>
        </is>
      </c>
      <c r="B11" s="3" t="inlineStr">
        <is>
          <t>Gross Potential Rent</t>
        </is>
      </c>
      <c r="C11" s="4" t="n">
        <v>531985</v>
      </c>
      <c r="D11" s="4" t="n">
        <v>531985</v>
      </c>
      <c r="E11" s="4" t="n">
        <v>531985</v>
      </c>
      <c r="F11" s="4" t="n">
        <v>531985</v>
      </c>
      <c r="G11" s="4" t="n">
        <v>531985</v>
      </c>
      <c r="H11" s="4" t="n">
        <v>531985</v>
      </c>
      <c r="I11" s="4" t="n">
        <v>531985</v>
      </c>
      <c r="J11" s="4" t="n">
        <v>531985</v>
      </c>
      <c r="K11" s="4" t="n">
        <v>531985</v>
      </c>
      <c r="L11" s="4" t="n">
        <v>486999</v>
      </c>
      <c r="M11" s="4" t="n">
        <v>486999</v>
      </c>
      <c r="N11" s="4" t="n">
        <v>486999</v>
      </c>
      <c r="O11" s="4" t="n">
        <v>6248862</v>
      </c>
      <c r="Q11" s="5" t="n">
        <v>4</v>
      </c>
      <c r="R11" s="3" t="inlineStr">
        <is>
          <t>Argenta Apartments</t>
        </is>
      </c>
      <c r="U11" s="6">
        <f>IF(5 = Q11, C11 * -1, C11)</f>
        <v/>
      </c>
      <c r="V11" s="6">
        <f>IF(5 = Q11, D11 * -1, D11)</f>
        <v/>
      </c>
      <c r="W11" s="6">
        <f>IF(5 = Q11, E11 * -1, E11)</f>
        <v/>
      </c>
      <c r="X11" s="6">
        <f>IF(5 = Q11, F11 * -1, F11)</f>
        <v/>
      </c>
      <c r="Y11" s="6">
        <f>IF(5 = Q11, G11 * -1, G11)</f>
        <v/>
      </c>
      <c r="Z11" s="6">
        <f>IF(5 = Q11, H11 * -1, H11)</f>
        <v/>
      </c>
      <c r="AA11" s="6">
        <f>IF(5 = Q11, I11 * -1, I11)</f>
        <v/>
      </c>
      <c r="AB11" s="6">
        <f>IF(5 = Q11, J11 * -1, J11)</f>
        <v/>
      </c>
      <c r="AC11" s="6">
        <f>IF(5 = Q11, K11 * -1, K11)</f>
        <v/>
      </c>
      <c r="AD11" s="6">
        <f>IF(5 = Q11, L11 * -1, L11)</f>
        <v/>
      </c>
      <c r="AE11" s="6">
        <f>IF(5 = Q11, M11 * -1, M11)</f>
        <v/>
      </c>
      <c r="AF11" s="6">
        <f>IF(5 = Q11, N11 * -1, N11)</f>
        <v/>
      </c>
      <c r="AG11" s="6">
        <f>IF(5 = Q11, O11 * -1, O11)</f>
        <v/>
      </c>
    </row>
    <row r="12">
      <c r="A12" s="2" t="inlineStr">
        <is>
          <t>4003</t>
        </is>
      </c>
      <c r="B12" s="3" t="inlineStr">
        <is>
          <t>Loss/Gain to Lease</t>
        </is>
      </c>
      <c r="C12" s="4" t="n">
        <v>22412.39</v>
      </c>
      <c r="D12" s="4" t="n">
        <v>20393.55</v>
      </c>
      <c r="E12" s="4" t="n">
        <v>19818.6</v>
      </c>
      <c r="F12" s="4" t="n">
        <v>17584.2</v>
      </c>
      <c r="G12" s="4" t="n">
        <v>16521.44</v>
      </c>
      <c r="H12" s="4" t="n">
        <v>12348.67</v>
      </c>
      <c r="I12" s="4" t="n">
        <v>13865.2</v>
      </c>
      <c r="J12" s="4" t="n">
        <v>12716.62</v>
      </c>
      <c r="K12" s="4" t="n">
        <v>10975.97</v>
      </c>
      <c r="L12" s="4" t="n">
        <v>45392.98</v>
      </c>
      <c r="M12" s="4" t="n">
        <v>43827.46</v>
      </c>
      <c r="N12" s="4" t="n">
        <v>41741.16</v>
      </c>
      <c r="O12" s="4" t="n">
        <v>277598.24</v>
      </c>
      <c r="Q12" s="5" t="n">
        <v>4</v>
      </c>
      <c r="R12" s="3" t="inlineStr">
        <is>
          <t>Argenta Apartments</t>
        </is>
      </c>
      <c r="U12" s="6">
        <f>IF(5 = Q12, C12 * -1, C12)</f>
        <v/>
      </c>
      <c r="V12" s="6">
        <f>IF(5 = Q12, D12 * -1, D12)</f>
        <v/>
      </c>
      <c r="W12" s="6">
        <f>IF(5 = Q12, E12 * -1, E12)</f>
        <v/>
      </c>
      <c r="X12" s="6">
        <f>IF(5 = Q12, F12 * -1, F12)</f>
        <v/>
      </c>
      <c r="Y12" s="6">
        <f>IF(5 = Q12, G12 * -1, G12)</f>
        <v/>
      </c>
      <c r="Z12" s="6">
        <f>IF(5 = Q12, H12 * -1, H12)</f>
        <v/>
      </c>
      <c r="AA12" s="6">
        <f>IF(5 = Q12, I12 * -1, I12)</f>
        <v/>
      </c>
      <c r="AB12" s="6">
        <f>IF(5 = Q12, J12 * -1, J12)</f>
        <v/>
      </c>
      <c r="AC12" s="6">
        <f>IF(5 = Q12, K12 * -1, K12)</f>
        <v/>
      </c>
      <c r="AD12" s="6">
        <f>IF(5 = Q12, L12 * -1, L12)</f>
        <v/>
      </c>
      <c r="AE12" s="6">
        <f>IF(5 = Q12, M12 * -1, M12)</f>
        <v/>
      </c>
      <c r="AF12" s="6">
        <f>IF(5 = Q12, N12 * -1, N12)</f>
        <v/>
      </c>
      <c r="AG12" s="6">
        <f>IF(5 = Q12, O12 * -1, O12)</f>
        <v/>
      </c>
    </row>
    <row r="13">
      <c r="B13" s="1" t="inlineStr">
        <is>
          <t>Gross Scheduled Rent</t>
        </is>
      </c>
      <c r="C13" s="14">
        <f>IF(5 = Q13, U13 * -1, U13)</f>
        <v/>
      </c>
      <c r="D13" s="14">
        <f>IF(5 = Q13, V13 * -1, V13)</f>
        <v/>
      </c>
      <c r="E13" s="14">
        <f>IF(5 = Q13, W13 * -1, W13)</f>
        <v/>
      </c>
      <c r="F13" s="14">
        <f>IF(5 = Q13, X13 * -1, X13)</f>
        <v/>
      </c>
      <c r="G13" s="14">
        <f>IF(5 = Q13, Y13 * -1, Y13)</f>
        <v/>
      </c>
      <c r="H13" s="14">
        <f>IF(5 = Q13, Z13 * -1, Z13)</f>
        <v/>
      </c>
      <c r="I13" s="14">
        <f>IF(5 = Q13, AA13 * -1, AA13)</f>
        <v/>
      </c>
      <c r="J13" s="14">
        <f>IF(5 = Q13, AB13 * -1, AB13)</f>
        <v/>
      </c>
      <c r="K13" s="14">
        <f>IF(5 = Q13, AC13 * -1, AC13)</f>
        <v/>
      </c>
      <c r="L13" s="14">
        <f>IF(5 = Q13, AD13 * -1, AD13)</f>
        <v/>
      </c>
      <c r="M13" s="14">
        <f>IF(5 = Q13, AE13 * -1, AE13)</f>
        <v/>
      </c>
      <c r="N13" s="14">
        <f>IF(5 = Q13, AF13 * -1, AF13)</f>
        <v/>
      </c>
      <c r="O13" s="14">
        <f>IF(5 = Q13, AG13 * -1, AG13)</f>
        <v/>
      </c>
      <c r="Q13" s="17" t="n">
        <v>4</v>
      </c>
      <c r="R13" s="18">
        <f>R12</f>
        <v/>
      </c>
      <c r="S13" s="18">
        <f>S12</f>
        <v/>
      </c>
      <c r="T13" s="17">
        <f>T12</f>
        <v/>
      </c>
      <c r="U13" s="19">
        <f>SUM(U11:U12)</f>
        <v/>
      </c>
      <c r="V13" s="19">
        <f>SUM(V11:V12)</f>
        <v/>
      </c>
      <c r="W13" s="19">
        <f>SUM(W11:W12)</f>
        <v/>
      </c>
      <c r="X13" s="19">
        <f>SUM(X11:X12)</f>
        <v/>
      </c>
      <c r="Y13" s="19">
        <f>SUM(Y11:Y12)</f>
        <v/>
      </c>
      <c r="Z13" s="19">
        <f>SUM(Z11:Z12)</f>
        <v/>
      </c>
      <c r="AA13" s="19">
        <f>SUM(AA11:AA12)</f>
        <v/>
      </c>
      <c r="AB13" s="19">
        <f>SUM(AB11:AB12)</f>
        <v/>
      </c>
      <c r="AC13" s="19">
        <f>SUM(AC11:AC12)</f>
        <v/>
      </c>
      <c r="AD13" s="19">
        <f>SUM(AD11:AD12)</f>
        <v/>
      </c>
      <c r="AE13" s="19">
        <f>SUM(AE11:AE12)</f>
        <v/>
      </c>
      <c r="AF13" s="19">
        <f>SUM(AF11:AF12)</f>
        <v/>
      </c>
      <c r="AG13" s="19">
        <f>SUM(AG11:AG12)</f>
        <v/>
      </c>
    </row>
    <row r="15">
      <c r="A15" s="16" t="inlineStr">
        <is>
          <t>Income/Revenue Adjustments</t>
        </is>
      </c>
    </row>
    <row r="16">
      <c r="A16" s="2" t="inlineStr">
        <is>
          <t>4004</t>
        </is>
      </c>
      <c r="B16" s="3" t="inlineStr">
        <is>
          <t>Vacancy</t>
        </is>
      </c>
      <c r="C16" s="4" t="n">
        <v>-48614.67</v>
      </c>
      <c r="D16" s="4" t="n">
        <v>-58151.03</v>
      </c>
      <c r="E16" s="4" t="n">
        <v>-63100.81</v>
      </c>
      <c r="F16" s="4" t="n">
        <v>-64307.47</v>
      </c>
      <c r="G16" s="4" t="n">
        <v>-70105.19</v>
      </c>
      <c r="H16" s="4" t="n">
        <v>-84825.32000000001</v>
      </c>
      <c r="I16" s="4" t="n">
        <v>-92437.48</v>
      </c>
      <c r="J16" s="4" t="n">
        <v>-103934.33</v>
      </c>
      <c r="K16" s="4" t="n">
        <v>-95779.34</v>
      </c>
      <c r="L16" s="4" t="n">
        <v>-86672.42</v>
      </c>
      <c r="M16" s="4" t="n">
        <v>-78206.94</v>
      </c>
      <c r="N16" s="4" t="n">
        <v>-71395.53</v>
      </c>
      <c r="O16" s="4" t="n">
        <v>-917530.53</v>
      </c>
      <c r="Q16" s="5" t="n">
        <v>4</v>
      </c>
      <c r="R16" s="3" t="inlineStr">
        <is>
          <t>Argenta Apartments</t>
        </is>
      </c>
      <c r="U16" s="6">
        <f>IF(5 = Q16, C16 * -1, C16)</f>
        <v/>
      </c>
      <c r="V16" s="6">
        <f>IF(5 = Q16, D16 * -1, D16)</f>
        <v/>
      </c>
      <c r="W16" s="6">
        <f>IF(5 = Q16, E16 * -1, E16)</f>
        <v/>
      </c>
      <c r="X16" s="6">
        <f>IF(5 = Q16, F16 * -1, F16)</f>
        <v/>
      </c>
      <c r="Y16" s="6">
        <f>IF(5 = Q16, G16 * -1, G16)</f>
        <v/>
      </c>
      <c r="Z16" s="6">
        <f>IF(5 = Q16, H16 * -1, H16)</f>
        <v/>
      </c>
      <c r="AA16" s="6">
        <f>IF(5 = Q16, I16 * -1, I16)</f>
        <v/>
      </c>
      <c r="AB16" s="6">
        <f>IF(5 = Q16, J16 * -1, J16)</f>
        <v/>
      </c>
      <c r="AC16" s="6">
        <f>IF(5 = Q16, K16 * -1, K16)</f>
        <v/>
      </c>
      <c r="AD16" s="6">
        <f>IF(5 = Q16, L16 * -1, L16)</f>
        <v/>
      </c>
      <c r="AE16" s="6">
        <f>IF(5 = Q16, M16 * -1, M16)</f>
        <v/>
      </c>
      <c r="AF16" s="6">
        <f>IF(5 = Q16, N16 * -1, N16)</f>
        <v/>
      </c>
      <c r="AG16" s="6">
        <f>IF(5 = Q16, O16 * -1, O16)</f>
        <v/>
      </c>
    </row>
    <row r="17">
      <c r="A17" s="2" t="inlineStr">
        <is>
          <t>4022</t>
        </is>
      </c>
      <c r="B17" s="3" t="inlineStr">
        <is>
          <t>Concessions</t>
        </is>
      </c>
      <c r="C17" s="4" t="n">
        <v>-7455</v>
      </c>
      <c r="D17" s="4" t="n">
        <v>-16806.03</v>
      </c>
      <c r="E17" s="4" t="n">
        <v>-11968</v>
      </c>
      <c r="F17" s="4" t="n">
        <v>-25638.55</v>
      </c>
      <c r="G17" s="4" t="n">
        <v>-33737.01</v>
      </c>
      <c r="H17" s="4" t="n">
        <v>-32049.16</v>
      </c>
      <c r="I17" s="4" t="n">
        <v>-30749.09</v>
      </c>
      <c r="J17" s="4" t="n">
        <v>-10879.75</v>
      </c>
      <c r="K17" s="4" t="n">
        <v>-4667.5</v>
      </c>
      <c r="L17" s="4" t="n">
        <v>-5099</v>
      </c>
      <c r="M17" s="4" t="n">
        <v>-6069</v>
      </c>
      <c r="N17" s="4" t="n">
        <v>-8687.08</v>
      </c>
      <c r="O17" s="4" t="n">
        <v>-193805.17</v>
      </c>
      <c r="Q17" s="5" t="n">
        <v>4</v>
      </c>
      <c r="R17" s="3" t="inlineStr">
        <is>
          <t>Argenta Apartments</t>
        </is>
      </c>
      <c r="U17" s="6">
        <f>IF(5 = Q17, C17 * -1, C17)</f>
        <v/>
      </c>
      <c r="V17" s="6">
        <f>IF(5 = Q17, D17 * -1, D17)</f>
        <v/>
      </c>
      <c r="W17" s="6">
        <f>IF(5 = Q17, E17 * -1, E17)</f>
        <v/>
      </c>
      <c r="X17" s="6">
        <f>IF(5 = Q17, F17 * -1, F17)</f>
        <v/>
      </c>
      <c r="Y17" s="6">
        <f>IF(5 = Q17, G17 * -1, G17)</f>
        <v/>
      </c>
      <c r="Z17" s="6">
        <f>IF(5 = Q17, H17 * -1, H17)</f>
        <v/>
      </c>
      <c r="AA17" s="6">
        <f>IF(5 = Q17, I17 * -1, I17)</f>
        <v/>
      </c>
      <c r="AB17" s="6">
        <f>IF(5 = Q17, J17 * -1, J17)</f>
        <v/>
      </c>
      <c r="AC17" s="6">
        <f>IF(5 = Q17, K17 * -1, K17)</f>
        <v/>
      </c>
      <c r="AD17" s="6">
        <f>IF(5 = Q17, L17 * -1, L17)</f>
        <v/>
      </c>
      <c r="AE17" s="6">
        <f>IF(5 = Q17, M17 * -1, M17)</f>
        <v/>
      </c>
      <c r="AF17" s="6">
        <f>IF(5 = Q17, N17 * -1, N17)</f>
        <v/>
      </c>
      <c r="AG17" s="6">
        <f>IF(5 = Q17, O17 * -1, O17)</f>
        <v/>
      </c>
    </row>
    <row r="18">
      <c r="A18" s="2" t="inlineStr">
        <is>
          <t>4024</t>
        </is>
      </c>
      <c r="B18" s="3" t="inlineStr">
        <is>
          <t>Bad Debt Write Off</t>
        </is>
      </c>
      <c r="C18" s="4" t="n">
        <v>-17929.6</v>
      </c>
      <c r="D18" s="4" t="n">
        <v>-11932.46</v>
      </c>
      <c r="E18" s="4" t="n">
        <v>1171.55</v>
      </c>
      <c r="F18" s="4" t="n">
        <v>-13928.68</v>
      </c>
      <c r="G18" s="4" t="n">
        <v>2663.14</v>
      </c>
      <c r="H18" s="4" t="n">
        <v>-24596.12</v>
      </c>
      <c r="I18" s="4" t="n">
        <v>-3164.14</v>
      </c>
      <c r="J18" s="4" t="n">
        <v>1819.15</v>
      </c>
      <c r="K18" s="4" t="n">
        <v>-15516.95</v>
      </c>
      <c r="L18" s="4" t="n">
        <v>6195</v>
      </c>
      <c r="M18" s="4" t="n">
        <v>-7478.11</v>
      </c>
      <c r="N18" s="4" t="n">
        <v>-6621.9</v>
      </c>
      <c r="O18" s="4" t="n">
        <v>-89319.12</v>
      </c>
      <c r="Q18" s="5" t="n">
        <v>4</v>
      </c>
      <c r="R18" s="3" t="inlineStr">
        <is>
          <t>Argenta Apartments</t>
        </is>
      </c>
      <c r="U18" s="6">
        <f>IF(5 = Q18, C18 * -1, C18)</f>
        <v/>
      </c>
      <c r="V18" s="6">
        <f>IF(5 = Q18, D18 * -1, D18)</f>
        <v/>
      </c>
      <c r="W18" s="6">
        <f>IF(5 = Q18, E18 * -1, E18)</f>
        <v/>
      </c>
      <c r="X18" s="6">
        <f>IF(5 = Q18, F18 * -1, F18)</f>
        <v/>
      </c>
      <c r="Y18" s="6">
        <f>IF(5 = Q18, G18 * -1, G18)</f>
        <v/>
      </c>
      <c r="Z18" s="6">
        <f>IF(5 = Q18, H18 * -1, H18)</f>
        <v/>
      </c>
      <c r="AA18" s="6">
        <f>IF(5 = Q18, I18 * -1, I18)</f>
        <v/>
      </c>
      <c r="AB18" s="6">
        <f>IF(5 = Q18, J18 * -1, J18)</f>
        <v/>
      </c>
      <c r="AC18" s="6">
        <f>IF(5 = Q18, K18 * -1, K18)</f>
        <v/>
      </c>
      <c r="AD18" s="6">
        <f>IF(5 = Q18, L18 * -1, L18)</f>
        <v/>
      </c>
      <c r="AE18" s="6">
        <f>IF(5 = Q18, M18 * -1, M18)</f>
        <v/>
      </c>
      <c r="AF18" s="6">
        <f>IF(5 = Q18, N18 * -1, N18)</f>
        <v/>
      </c>
      <c r="AG18" s="6">
        <f>IF(5 = Q18, O18 * -1, O18)</f>
        <v/>
      </c>
    </row>
    <row r="19">
      <c r="A19" s="2" t="inlineStr">
        <is>
          <t>4026</t>
        </is>
      </c>
      <c r="B19" s="3" t="inlineStr">
        <is>
          <t>Collections- Bad Debt Collected</t>
        </is>
      </c>
      <c r="C19" s="4" t="n">
        <v>322.43</v>
      </c>
      <c r="D19" s="4" t="n">
        <v>1550.79</v>
      </c>
      <c r="E19" s="4" t="n">
        <v>2807.25</v>
      </c>
      <c r="F19" s="4" t="n">
        <v>3317.63</v>
      </c>
      <c r="G19" s="4" t="n">
        <v>-2406.28</v>
      </c>
      <c r="H19" s="4" t="n">
        <v>1022.66</v>
      </c>
      <c r="I19" s="4" t="n">
        <v>11312.16</v>
      </c>
      <c r="J19" s="4" t="n">
        <v>-2810.06</v>
      </c>
      <c r="K19" s="4" t="n">
        <v>3153.1</v>
      </c>
      <c r="L19" s="4" t="n">
        <v>10540.72</v>
      </c>
      <c r="M19" s="4" t="n">
        <v>4355.43</v>
      </c>
      <c r="N19" s="4" t="n">
        <v>2832.93</v>
      </c>
      <c r="O19" s="4" t="n">
        <v>35998.76</v>
      </c>
      <c r="Q19" s="5" t="n">
        <v>4</v>
      </c>
      <c r="R19" s="3" t="inlineStr">
        <is>
          <t>Argenta Apartments</t>
        </is>
      </c>
      <c r="U19" s="6">
        <f>IF(5 = Q19, C19 * -1, C19)</f>
        <v/>
      </c>
      <c r="V19" s="6">
        <f>IF(5 = Q19, D19 * -1, D19)</f>
        <v/>
      </c>
      <c r="W19" s="6">
        <f>IF(5 = Q19, E19 * -1, E19)</f>
        <v/>
      </c>
      <c r="X19" s="6">
        <f>IF(5 = Q19, F19 * -1, F19)</f>
        <v/>
      </c>
      <c r="Y19" s="6">
        <f>IF(5 = Q19, G19 * -1, G19)</f>
        <v/>
      </c>
      <c r="Z19" s="6">
        <f>IF(5 = Q19, H19 * -1, H19)</f>
        <v/>
      </c>
      <c r="AA19" s="6">
        <f>IF(5 = Q19, I19 * -1, I19)</f>
        <v/>
      </c>
      <c r="AB19" s="6">
        <f>IF(5 = Q19, J19 * -1, J19)</f>
        <v/>
      </c>
      <c r="AC19" s="6">
        <f>IF(5 = Q19, K19 * -1, K19)</f>
        <v/>
      </c>
      <c r="AD19" s="6">
        <f>IF(5 = Q19, L19 * -1, L19)</f>
        <v/>
      </c>
      <c r="AE19" s="6">
        <f>IF(5 = Q19, M19 * -1, M19)</f>
        <v/>
      </c>
      <c r="AF19" s="6">
        <f>IF(5 = Q19, N19 * -1, N19)</f>
        <v/>
      </c>
      <c r="AG19" s="6">
        <f>IF(5 = Q19, O19 * -1, O19)</f>
        <v/>
      </c>
    </row>
    <row r="20">
      <c r="A20" s="2" t="inlineStr">
        <is>
          <t>4027</t>
        </is>
      </c>
      <c r="B20" s="3" t="inlineStr">
        <is>
          <t>Non-Revenue Unit/Model</t>
        </is>
      </c>
      <c r="C20" s="4" t="n">
        <v>-1350</v>
      </c>
      <c r="D20" s="4" t="n">
        <v>-1350</v>
      </c>
      <c r="E20" s="4" t="n">
        <v>-1350</v>
      </c>
      <c r="F20" s="4" t="n">
        <v>-1350</v>
      </c>
      <c r="G20" s="4" t="n">
        <v>-1350</v>
      </c>
      <c r="H20" s="4" t="n">
        <v>-1350</v>
      </c>
      <c r="I20" s="4" t="n">
        <v>-1350</v>
      </c>
      <c r="J20" s="4" t="n">
        <v>-1350</v>
      </c>
      <c r="K20" s="4" t="n">
        <v>-1350</v>
      </c>
      <c r="L20" s="4" t="n">
        <v>-1220</v>
      </c>
      <c r="M20" s="4" t="n">
        <v>-1220</v>
      </c>
      <c r="N20" s="4" t="n">
        <v>-1220</v>
      </c>
      <c r="O20" s="4" t="n">
        <v>-15810</v>
      </c>
      <c r="Q20" s="5" t="n">
        <v>4</v>
      </c>
      <c r="R20" s="3" t="inlineStr">
        <is>
          <t>Argenta Apartments</t>
        </is>
      </c>
      <c r="U20" s="6">
        <f>IF(5 = Q20, C20 * -1, C20)</f>
        <v/>
      </c>
      <c r="V20" s="6">
        <f>IF(5 = Q20, D20 * -1, D20)</f>
        <v/>
      </c>
      <c r="W20" s="6">
        <f>IF(5 = Q20, E20 * -1, E20)</f>
        <v/>
      </c>
      <c r="X20" s="6">
        <f>IF(5 = Q20, F20 * -1, F20)</f>
        <v/>
      </c>
      <c r="Y20" s="6">
        <f>IF(5 = Q20, G20 * -1, G20)</f>
        <v/>
      </c>
      <c r="Z20" s="6">
        <f>IF(5 = Q20, H20 * -1, H20)</f>
        <v/>
      </c>
      <c r="AA20" s="6">
        <f>IF(5 = Q20, I20 * -1, I20)</f>
        <v/>
      </c>
      <c r="AB20" s="6">
        <f>IF(5 = Q20, J20 * -1, J20)</f>
        <v/>
      </c>
      <c r="AC20" s="6">
        <f>IF(5 = Q20, K20 * -1, K20)</f>
        <v/>
      </c>
      <c r="AD20" s="6">
        <f>IF(5 = Q20, L20 * -1, L20)</f>
        <v/>
      </c>
      <c r="AE20" s="6">
        <f>IF(5 = Q20, M20 * -1, M20)</f>
        <v/>
      </c>
      <c r="AF20" s="6">
        <f>IF(5 = Q20, N20 * -1, N20)</f>
        <v/>
      </c>
      <c r="AG20" s="6">
        <f>IF(5 = Q20, O20 * -1, O20)</f>
        <v/>
      </c>
    </row>
    <row r="21">
      <c r="A21" s="2" t="inlineStr">
        <is>
          <t>4029</t>
        </is>
      </c>
      <c r="B21" s="3" t="inlineStr">
        <is>
          <t>Employee Rent Discount</t>
        </is>
      </c>
      <c r="C21" s="4" t="n">
        <v>-839.8</v>
      </c>
      <c r="D21" s="4" t="n">
        <v>-839.8</v>
      </c>
      <c r="E21" s="4" t="n">
        <v>-650.3</v>
      </c>
      <c r="F21" s="4" t="n">
        <v>-630</v>
      </c>
      <c r="G21" s="4" t="n">
        <v>-630</v>
      </c>
      <c r="H21" s="4" t="n">
        <v>-345</v>
      </c>
      <c r="I21" s="4" t="n">
        <v>-345</v>
      </c>
      <c r="J21" s="4" t="n">
        <v>-345</v>
      </c>
      <c r="K21" s="4" t="n">
        <v>-345</v>
      </c>
      <c r="L21" s="4" t="n">
        <v>-345</v>
      </c>
      <c r="M21" s="4" t="n">
        <v>-345</v>
      </c>
      <c r="N21" s="4" t="n">
        <v>-345</v>
      </c>
      <c r="O21" s="4" t="n">
        <v>-6004.9</v>
      </c>
      <c r="Q21" s="5" t="n">
        <v>4</v>
      </c>
      <c r="R21" s="3" t="inlineStr">
        <is>
          <t>Argenta Apartments</t>
        </is>
      </c>
      <c r="U21" s="6">
        <f>IF(5 = Q21, C21 * -1, C21)</f>
        <v/>
      </c>
      <c r="V21" s="6">
        <f>IF(5 = Q21, D21 * -1, D21)</f>
        <v/>
      </c>
      <c r="W21" s="6">
        <f>IF(5 = Q21, E21 * -1, E21)</f>
        <v/>
      </c>
      <c r="X21" s="6">
        <f>IF(5 = Q21, F21 * -1, F21)</f>
        <v/>
      </c>
      <c r="Y21" s="6">
        <f>IF(5 = Q21, G21 * -1, G21)</f>
        <v/>
      </c>
      <c r="Z21" s="6">
        <f>IF(5 = Q21, H21 * -1, H21)</f>
        <v/>
      </c>
      <c r="AA21" s="6">
        <f>IF(5 = Q21, I21 * -1, I21)</f>
        <v/>
      </c>
      <c r="AB21" s="6">
        <f>IF(5 = Q21, J21 * -1, J21)</f>
        <v/>
      </c>
      <c r="AC21" s="6">
        <f>IF(5 = Q21, K21 * -1, K21)</f>
        <v/>
      </c>
      <c r="AD21" s="6">
        <f>IF(5 = Q21, L21 * -1, L21)</f>
        <v/>
      </c>
      <c r="AE21" s="6">
        <f>IF(5 = Q21, M21 * -1, M21)</f>
        <v/>
      </c>
      <c r="AF21" s="6">
        <f>IF(5 = Q21, N21 * -1, N21)</f>
        <v/>
      </c>
      <c r="AG21" s="6">
        <f>IF(5 = Q21, O21 * -1, O21)</f>
        <v/>
      </c>
    </row>
    <row r="22">
      <c r="B22" s="1" t="inlineStr">
        <is>
          <t>Income/Revenue Adjustments</t>
        </is>
      </c>
      <c r="C22" s="14">
        <f>IF(5 = Q22, U22 * -1, U22)</f>
        <v/>
      </c>
      <c r="D22" s="14">
        <f>IF(5 = Q22, V22 * -1, V22)</f>
        <v/>
      </c>
      <c r="E22" s="14">
        <f>IF(5 = Q22, W22 * -1, W22)</f>
        <v/>
      </c>
      <c r="F22" s="14">
        <f>IF(5 = Q22, X22 * -1, X22)</f>
        <v/>
      </c>
      <c r="G22" s="14">
        <f>IF(5 = Q22, Y22 * -1, Y22)</f>
        <v/>
      </c>
      <c r="H22" s="14">
        <f>IF(5 = Q22, Z22 * -1, Z22)</f>
        <v/>
      </c>
      <c r="I22" s="14">
        <f>IF(5 = Q22, AA22 * -1, AA22)</f>
        <v/>
      </c>
      <c r="J22" s="14">
        <f>IF(5 = Q22, AB22 * -1, AB22)</f>
        <v/>
      </c>
      <c r="K22" s="14">
        <f>IF(5 = Q22, AC22 * -1, AC22)</f>
        <v/>
      </c>
      <c r="L22" s="14">
        <f>IF(5 = Q22, AD22 * -1, AD22)</f>
        <v/>
      </c>
      <c r="M22" s="14">
        <f>IF(5 = Q22, AE22 * -1, AE22)</f>
        <v/>
      </c>
      <c r="N22" s="14">
        <f>IF(5 = Q22, AF22 * -1, AF22)</f>
        <v/>
      </c>
      <c r="O22" s="14">
        <f>IF(5 = Q22, AG22 * -1, AG22)</f>
        <v/>
      </c>
      <c r="Q22" s="17" t="n">
        <v>4</v>
      </c>
      <c r="R22" s="18">
        <f>R21</f>
        <v/>
      </c>
      <c r="S22" s="18">
        <f>S21</f>
        <v/>
      </c>
      <c r="T22" s="17">
        <f>T21</f>
        <v/>
      </c>
      <c r="U22" s="19">
        <f>SUM(U16:U21)</f>
        <v/>
      </c>
      <c r="V22" s="19">
        <f>SUM(V16:V21)</f>
        <v/>
      </c>
      <c r="W22" s="19">
        <f>SUM(W16:W21)</f>
        <v/>
      </c>
      <c r="X22" s="19">
        <f>SUM(X16:X21)</f>
        <v/>
      </c>
      <c r="Y22" s="19">
        <f>SUM(Y16:Y21)</f>
        <v/>
      </c>
      <c r="Z22" s="19">
        <f>SUM(Z16:Z21)</f>
        <v/>
      </c>
      <c r="AA22" s="19">
        <f>SUM(AA16:AA21)</f>
        <v/>
      </c>
      <c r="AB22" s="19">
        <f>SUM(AB16:AB21)</f>
        <v/>
      </c>
      <c r="AC22" s="19">
        <f>SUM(AC16:AC21)</f>
        <v/>
      </c>
      <c r="AD22" s="19">
        <f>SUM(AD16:AD21)</f>
        <v/>
      </c>
      <c r="AE22" s="19">
        <f>SUM(AE16:AE21)</f>
        <v/>
      </c>
      <c r="AF22" s="19">
        <f>SUM(AF16:AF21)</f>
        <v/>
      </c>
      <c r="AG22" s="19">
        <f>SUM(AG16:AG21)</f>
        <v/>
      </c>
    </row>
    <row r="24">
      <c r="B24" s="1" t="inlineStr">
        <is>
          <t>Net Rental Income</t>
        </is>
      </c>
      <c r="C24" s="14">
        <f>IF(5 = Q24, U24 * -1, U24)</f>
        <v/>
      </c>
      <c r="D24" s="14">
        <f>IF(5 = Q24, V24 * -1, V24)</f>
        <v/>
      </c>
      <c r="E24" s="14">
        <f>IF(5 = Q24, W24 * -1, W24)</f>
        <v/>
      </c>
      <c r="F24" s="14">
        <f>IF(5 = Q24, X24 * -1, X24)</f>
        <v/>
      </c>
      <c r="G24" s="14">
        <f>IF(5 = Q24, Y24 * -1, Y24)</f>
        <v/>
      </c>
      <c r="H24" s="14">
        <f>IF(5 = Q24, Z24 * -1, Z24)</f>
        <v/>
      </c>
      <c r="I24" s="14">
        <f>IF(5 = Q24, AA24 * -1, AA24)</f>
        <v/>
      </c>
      <c r="J24" s="14">
        <f>IF(5 = Q24, AB24 * -1, AB24)</f>
        <v/>
      </c>
      <c r="K24" s="14">
        <f>IF(5 = Q24, AC24 * -1, AC24)</f>
        <v/>
      </c>
      <c r="L24" s="14">
        <f>IF(5 = Q24, AD24 * -1, AD24)</f>
        <v/>
      </c>
      <c r="M24" s="14">
        <f>IF(5 = Q24, AE24 * -1, AE24)</f>
        <v/>
      </c>
      <c r="N24" s="14">
        <f>IF(5 = Q24, AF24 * -1, AF24)</f>
        <v/>
      </c>
      <c r="O24" s="14">
        <f>IF(5 = Q24, AG24 * -1, AG24)</f>
        <v/>
      </c>
      <c r="Q24" s="17" t="n">
        <v>4</v>
      </c>
      <c r="R24" s="18">
        <f>R21</f>
        <v/>
      </c>
      <c r="S24" s="18">
        <f>S21</f>
        <v/>
      </c>
      <c r="T24" s="17">
        <f>T21</f>
        <v/>
      </c>
      <c r="U24" s="19">
        <f>SUM(U11:U12)+SUM(U16:U21)</f>
        <v/>
      </c>
      <c r="V24" s="19">
        <f>SUM(V11:V12)+SUM(V16:V21)</f>
        <v/>
      </c>
      <c r="W24" s="19">
        <f>SUM(W11:W12)+SUM(W16:W21)</f>
        <v/>
      </c>
      <c r="X24" s="19">
        <f>SUM(X11:X12)+SUM(X16:X21)</f>
        <v/>
      </c>
      <c r="Y24" s="19">
        <f>SUM(Y11:Y12)+SUM(Y16:Y21)</f>
        <v/>
      </c>
      <c r="Z24" s="19">
        <f>SUM(Z11:Z12)+SUM(Z16:Z21)</f>
        <v/>
      </c>
      <c r="AA24" s="19">
        <f>SUM(AA11:AA12)+SUM(AA16:AA21)</f>
        <v/>
      </c>
      <c r="AB24" s="19">
        <f>SUM(AB11:AB12)+SUM(AB16:AB21)</f>
        <v/>
      </c>
      <c r="AC24" s="19">
        <f>SUM(AC11:AC12)+SUM(AC16:AC21)</f>
        <v/>
      </c>
      <c r="AD24" s="19">
        <f>SUM(AD11:AD12)+SUM(AD16:AD21)</f>
        <v/>
      </c>
      <c r="AE24" s="19">
        <f>SUM(AE11:AE12)+SUM(AE16:AE21)</f>
        <v/>
      </c>
      <c r="AF24" s="19">
        <f>SUM(AF11:AF12)+SUM(AF16:AF21)</f>
        <v/>
      </c>
      <c r="AG24" s="19">
        <f>SUM(AG11:AG12)+SUM(AG16:AG21)</f>
        <v/>
      </c>
    </row>
    <row r="26">
      <c r="A26" s="15" t="inlineStr">
        <is>
          <t>Non-Rental Income</t>
        </is>
      </c>
    </row>
    <row r="27">
      <c r="A27" s="16" t="inlineStr">
        <is>
          <t>Other Income &amp; Monthly Charges</t>
        </is>
      </c>
    </row>
    <row r="28">
      <c r="A28" s="2" t="inlineStr">
        <is>
          <t>4113</t>
        </is>
      </c>
      <c r="B28" s="3" t="inlineStr">
        <is>
          <t>Pet Rent</t>
        </is>
      </c>
      <c r="C28" s="4" t="n">
        <v>2260.32</v>
      </c>
      <c r="D28" s="4" t="n">
        <v>1703.18</v>
      </c>
      <c r="E28" s="4" t="n">
        <v>2151.93</v>
      </c>
      <c r="F28" s="4" t="n">
        <v>2075.5</v>
      </c>
      <c r="G28" s="4" t="n">
        <v>2234.03</v>
      </c>
      <c r="H28" s="4" t="n">
        <v>1873.07</v>
      </c>
      <c r="I28" s="4" t="n">
        <v>1943.05</v>
      </c>
      <c r="J28" s="4" t="n">
        <v>1915.98</v>
      </c>
      <c r="K28" s="4" t="n">
        <v>1885.33</v>
      </c>
      <c r="L28" s="4" t="n">
        <v>1987.1</v>
      </c>
      <c r="M28" s="4" t="n">
        <v>2063.87</v>
      </c>
      <c r="N28" s="4" t="n">
        <v>2045.69</v>
      </c>
      <c r="O28" s="4" t="n">
        <v>24139.05</v>
      </c>
      <c r="Q28" s="5" t="n">
        <v>4</v>
      </c>
      <c r="R28" s="3" t="inlineStr">
        <is>
          <t>Argenta Apartments</t>
        </is>
      </c>
      <c r="U28" s="6">
        <f>IF(5 = Q28, C28 * -1, C28)</f>
        <v/>
      </c>
      <c r="V28" s="6">
        <f>IF(5 = Q28, D28 * -1, D28)</f>
        <v/>
      </c>
      <c r="W28" s="6">
        <f>IF(5 = Q28, E28 * -1, E28)</f>
        <v/>
      </c>
      <c r="X28" s="6">
        <f>IF(5 = Q28, F28 * -1, F28)</f>
        <v/>
      </c>
      <c r="Y28" s="6">
        <f>IF(5 = Q28, G28 * -1, G28)</f>
        <v/>
      </c>
      <c r="Z28" s="6">
        <f>IF(5 = Q28, H28 * -1, H28)</f>
        <v/>
      </c>
      <c r="AA28" s="6">
        <f>IF(5 = Q28, I28 * -1, I28)</f>
        <v/>
      </c>
      <c r="AB28" s="6">
        <f>IF(5 = Q28, J28 * -1, J28)</f>
        <v/>
      </c>
      <c r="AC28" s="6">
        <f>IF(5 = Q28, K28 * -1, K28)</f>
        <v/>
      </c>
      <c r="AD28" s="6">
        <f>IF(5 = Q28, L28 * -1, L28)</f>
        <v/>
      </c>
      <c r="AE28" s="6">
        <f>IF(5 = Q28, M28 * -1, M28)</f>
        <v/>
      </c>
      <c r="AF28" s="6">
        <f>IF(5 = Q28, N28 * -1, N28)</f>
        <v/>
      </c>
      <c r="AG28" s="6">
        <f>IF(5 = Q28, O28 * -1, O28)</f>
        <v/>
      </c>
    </row>
    <row r="29">
      <c r="A29" s="2" t="inlineStr">
        <is>
          <t>4116</t>
        </is>
      </c>
      <c r="B29" s="3" t="inlineStr">
        <is>
          <t>Internet/Cable Income - Resident</t>
        </is>
      </c>
      <c r="C29" s="4" t="n">
        <v>0</v>
      </c>
      <c r="D29" s="4" t="n">
        <v>0</v>
      </c>
      <c r="E29" s="4" t="n">
        <v>0</v>
      </c>
      <c r="F29" s="4" t="n">
        <v>0</v>
      </c>
      <c r="G29" s="4" t="n">
        <v>0</v>
      </c>
      <c r="H29" s="4" t="n">
        <v>0</v>
      </c>
      <c r="I29" s="4" t="n">
        <v>0</v>
      </c>
      <c r="J29" s="4" t="n">
        <v>0</v>
      </c>
      <c r="K29" s="4" t="n">
        <v>0</v>
      </c>
      <c r="L29" s="4" t="n">
        <v>0</v>
      </c>
      <c r="M29" s="4" t="n">
        <v>728.28</v>
      </c>
      <c r="N29" s="4" t="n">
        <v>728.28</v>
      </c>
      <c r="O29" s="4" t="n">
        <v>1456.56</v>
      </c>
      <c r="Q29" s="5" t="n">
        <v>4</v>
      </c>
      <c r="R29" s="3" t="inlineStr">
        <is>
          <t>Argenta Apartments</t>
        </is>
      </c>
      <c r="U29" s="6">
        <f>IF(5 = Q29, C29 * -1, C29)</f>
        <v/>
      </c>
      <c r="V29" s="6">
        <f>IF(5 = Q29, D29 * -1, D29)</f>
        <v/>
      </c>
      <c r="W29" s="6">
        <f>IF(5 = Q29, E29 * -1, E29)</f>
        <v/>
      </c>
      <c r="X29" s="6">
        <f>IF(5 = Q29, F29 * -1, F29)</f>
        <v/>
      </c>
      <c r="Y29" s="6">
        <f>IF(5 = Q29, G29 * -1, G29)</f>
        <v/>
      </c>
      <c r="Z29" s="6">
        <f>IF(5 = Q29, H29 * -1, H29)</f>
        <v/>
      </c>
      <c r="AA29" s="6">
        <f>IF(5 = Q29, I29 * -1, I29)</f>
        <v/>
      </c>
      <c r="AB29" s="6">
        <f>IF(5 = Q29, J29 * -1, J29)</f>
        <v/>
      </c>
      <c r="AC29" s="6">
        <f>IF(5 = Q29, K29 * -1, K29)</f>
        <v/>
      </c>
      <c r="AD29" s="6">
        <f>IF(5 = Q29, L29 * -1, L29)</f>
        <v/>
      </c>
      <c r="AE29" s="6">
        <f>IF(5 = Q29, M29 * -1, M29)</f>
        <v/>
      </c>
      <c r="AF29" s="6">
        <f>IF(5 = Q29, N29 * -1, N29)</f>
        <v/>
      </c>
      <c r="AG29" s="6">
        <f>IF(5 = Q29, O29 * -1, O29)</f>
        <v/>
      </c>
    </row>
    <row r="30">
      <c r="A30" s="2" t="inlineStr">
        <is>
          <t>4117</t>
        </is>
      </c>
      <c r="B30" s="3" t="inlineStr">
        <is>
          <t>Internet/Cable Income - Revenue Share</t>
        </is>
      </c>
      <c r="C30" s="4" t="n">
        <v>0</v>
      </c>
      <c r="D30" s="4" t="n">
        <v>0</v>
      </c>
      <c r="E30" s="4" t="n">
        <v>3735.12</v>
      </c>
      <c r="F30" s="4" t="n">
        <v>0</v>
      </c>
      <c r="G30" s="4" t="n">
        <v>0</v>
      </c>
      <c r="H30" s="4" t="n">
        <v>3585.42</v>
      </c>
      <c r="I30" s="4" t="n">
        <v>0</v>
      </c>
      <c r="J30" s="4" t="n">
        <v>0</v>
      </c>
      <c r="K30" s="4" t="n">
        <v>3142.62</v>
      </c>
      <c r="L30" s="4" t="n">
        <v>0</v>
      </c>
      <c r="M30" s="4" t="n">
        <v>0</v>
      </c>
      <c r="N30" s="4" t="n">
        <v>3112.17</v>
      </c>
      <c r="O30" s="4" t="n">
        <v>13575.33</v>
      </c>
      <c r="Q30" s="5" t="n">
        <v>4</v>
      </c>
      <c r="R30" s="3" t="inlineStr">
        <is>
          <t>Argenta Apartments</t>
        </is>
      </c>
      <c r="U30" s="6">
        <f>IF(5 = Q30, C30 * -1, C30)</f>
        <v/>
      </c>
      <c r="V30" s="6">
        <f>IF(5 = Q30, D30 * -1, D30)</f>
        <v/>
      </c>
      <c r="W30" s="6">
        <f>IF(5 = Q30, E30 * -1, E30)</f>
        <v/>
      </c>
      <c r="X30" s="6">
        <f>IF(5 = Q30, F30 * -1, F30)</f>
        <v/>
      </c>
      <c r="Y30" s="6">
        <f>IF(5 = Q30, G30 * -1, G30)</f>
        <v/>
      </c>
      <c r="Z30" s="6">
        <f>IF(5 = Q30, H30 * -1, H30)</f>
        <v/>
      </c>
      <c r="AA30" s="6">
        <f>IF(5 = Q30, I30 * -1, I30)</f>
        <v/>
      </c>
      <c r="AB30" s="6">
        <f>IF(5 = Q30, J30 * -1, J30)</f>
        <v/>
      </c>
      <c r="AC30" s="6">
        <f>IF(5 = Q30, K30 * -1, K30)</f>
        <v/>
      </c>
      <c r="AD30" s="6">
        <f>IF(5 = Q30, L30 * -1, L30)</f>
        <v/>
      </c>
      <c r="AE30" s="6">
        <f>IF(5 = Q30, M30 * -1, M30)</f>
        <v/>
      </c>
      <c r="AF30" s="6">
        <f>IF(5 = Q30, N30 * -1, N30)</f>
        <v/>
      </c>
      <c r="AG30" s="6">
        <f>IF(5 = Q30, O30 * -1, O30)</f>
        <v/>
      </c>
    </row>
    <row r="31">
      <c r="A31" s="2" t="inlineStr">
        <is>
          <t>4520</t>
        </is>
      </c>
      <c r="B31" s="3" t="inlineStr">
        <is>
          <t>MTM Rent</t>
        </is>
      </c>
      <c r="C31" s="4" t="n">
        <v>1039.64</v>
      </c>
      <c r="D31" s="4" t="n">
        <v>1056.75</v>
      </c>
      <c r="E31" s="4" t="n">
        <v>1760.29</v>
      </c>
      <c r="F31" s="4" t="n">
        <v>2073.33</v>
      </c>
      <c r="G31" s="4" t="n">
        <v>1668.81</v>
      </c>
      <c r="H31" s="4" t="n">
        <v>926.67</v>
      </c>
      <c r="I31" s="4" t="n">
        <v>1334.84</v>
      </c>
      <c r="J31" s="4" t="n">
        <v>1270.97</v>
      </c>
      <c r="K31" s="4" t="n">
        <v>773.33</v>
      </c>
      <c r="L31" s="4" t="n">
        <v>-518.72</v>
      </c>
      <c r="M31" s="4" t="n">
        <v>600</v>
      </c>
      <c r="N31" s="4" t="n">
        <v>809.5599999999999</v>
      </c>
      <c r="O31" s="4" t="n">
        <v>12795.47</v>
      </c>
      <c r="Q31" s="5" t="n">
        <v>4</v>
      </c>
      <c r="R31" s="3" t="inlineStr">
        <is>
          <t>Argenta Apartments</t>
        </is>
      </c>
      <c r="U31" s="6">
        <f>IF(5 = Q31, C31 * -1, C31)</f>
        <v/>
      </c>
      <c r="V31" s="6">
        <f>IF(5 = Q31, D31 * -1, D31)</f>
        <v/>
      </c>
      <c r="W31" s="6">
        <f>IF(5 = Q31, E31 * -1, E31)</f>
        <v/>
      </c>
      <c r="X31" s="6">
        <f>IF(5 = Q31, F31 * -1, F31)</f>
        <v/>
      </c>
      <c r="Y31" s="6">
        <f>IF(5 = Q31, G31 * -1, G31)</f>
        <v/>
      </c>
      <c r="Z31" s="6">
        <f>IF(5 = Q31, H31 * -1, H31)</f>
        <v/>
      </c>
      <c r="AA31" s="6">
        <f>IF(5 = Q31, I31 * -1, I31)</f>
        <v/>
      </c>
      <c r="AB31" s="6">
        <f>IF(5 = Q31, J31 * -1, J31)</f>
        <v/>
      </c>
      <c r="AC31" s="6">
        <f>IF(5 = Q31, K31 * -1, K31)</f>
        <v/>
      </c>
      <c r="AD31" s="6">
        <f>IF(5 = Q31, L31 * -1, L31)</f>
        <v/>
      </c>
      <c r="AE31" s="6">
        <f>IF(5 = Q31, M31 * -1, M31)</f>
        <v/>
      </c>
      <c r="AF31" s="6">
        <f>IF(5 = Q31, N31 * -1, N31)</f>
        <v/>
      </c>
      <c r="AG31" s="6">
        <f>IF(5 = Q31, O31 * -1, O31)</f>
        <v/>
      </c>
    </row>
    <row r="32">
      <c r="A32" s="2" t="inlineStr">
        <is>
          <t>4550</t>
        </is>
      </c>
      <c r="B32" s="3" t="inlineStr">
        <is>
          <t>Interest Income</t>
        </is>
      </c>
      <c r="C32" s="4" t="n">
        <v>1587.57</v>
      </c>
      <c r="D32" s="4" t="n">
        <v>6137.87</v>
      </c>
      <c r="E32" s="4" t="n">
        <v>6324.78</v>
      </c>
      <c r="F32" s="4" t="n">
        <v>6126.4</v>
      </c>
      <c r="G32" s="4" t="n">
        <v>2447.3</v>
      </c>
      <c r="H32" s="4" t="n">
        <v>2456.83</v>
      </c>
      <c r="I32" s="4" t="n">
        <v>7471.87</v>
      </c>
      <c r="J32" s="4" t="n">
        <v>5287.51</v>
      </c>
      <c r="K32" s="4" t="n">
        <v>5720.51</v>
      </c>
      <c r="L32" s="4" t="n">
        <v>5481.67</v>
      </c>
      <c r="M32" s="4" t="n">
        <v>2.64</v>
      </c>
      <c r="N32" s="4" t="n">
        <v>0</v>
      </c>
      <c r="O32" s="4" t="n">
        <v>49044.95</v>
      </c>
      <c r="Q32" s="5" t="n">
        <v>4</v>
      </c>
      <c r="R32" s="3" t="inlineStr">
        <is>
          <t>Argenta Apartments</t>
        </is>
      </c>
      <c r="U32" s="6">
        <f>IF(5 = Q32, C32 * -1, C32)</f>
        <v/>
      </c>
      <c r="V32" s="6">
        <f>IF(5 = Q32, D32 * -1, D32)</f>
        <v/>
      </c>
      <c r="W32" s="6">
        <f>IF(5 = Q32, E32 * -1, E32)</f>
        <v/>
      </c>
      <c r="X32" s="6">
        <f>IF(5 = Q32, F32 * -1, F32)</f>
        <v/>
      </c>
      <c r="Y32" s="6">
        <f>IF(5 = Q32, G32 * -1, G32)</f>
        <v/>
      </c>
      <c r="Z32" s="6">
        <f>IF(5 = Q32, H32 * -1, H32)</f>
        <v/>
      </c>
      <c r="AA32" s="6">
        <f>IF(5 = Q32, I32 * -1, I32)</f>
        <v/>
      </c>
      <c r="AB32" s="6">
        <f>IF(5 = Q32, J32 * -1, J32)</f>
        <v/>
      </c>
      <c r="AC32" s="6">
        <f>IF(5 = Q32, K32 * -1, K32)</f>
        <v/>
      </c>
      <c r="AD32" s="6">
        <f>IF(5 = Q32, L32 * -1, L32)</f>
        <v/>
      </c>
      <c r="AE32" s="6">
        <f>IF(5 = Q32, M32 * -1, M32)</f>
        <v/>
      </c>
      <c r="AF32" s="6">
        <f>IF(5 = Q32, N32 * -1, N32)</f>
        <v/>
      </c>
      <c r="AG32" s="6">
        <f>IF(5 = Q32, O32 * -1, O32)</f>
        <v/>
      </c>
    </row>
    <row r="33">
      <c r="A33" s="2" t="inlineStr">
        <is>
          <t>4614</t>
        </is>
      </c>
      <c r="B33" s="3" t="inlineStr">
        <is>
          <t>Vendor Rebates</t>
        </is>
      </c>
      <c r="C33" s="4" t="n">
        <v>0</v>
      </c>
      <c r="D33" s="4" t="n">
        <v>0</v>
      </c>
      <c r="E33" s="4" t="n">
        <v>0</v>
      </c>
      <c r="F33" s="4" t="n">
        <v>0</v>
      </c>
      <c r="G33" s="4" t="n">
        <v>0</v>
      </c>
      <c r="H33" s="4" t="n">
        <v>0</v>
      </c>
      <c r="I33" s="4" t="n">
        <v>0</v>
      </c>
      <c r="J33" s="4" t="n">
        <v>0</v>
      </c>
      <c r="K33" s="4" t="n">
        <v>0</v>
      </c>
      <c r="L33" s="4" t="n">
        <v>0</v>
      </c>
      <c r="M33" s="4" t="n">
        <v>0</v>
      </c>
      <c r="N33" s="4" t="n">
        <v>323.45</v>
      </c>
      <c r="O33" s="4" t="n">
        <v>323.45</v>
      </c>
      <c r="Q33" s="5" t="n">
        <v>4</v>
      </c>
      <c r="R33" s="3" t="inlineStr">
        <is>
          <t>Argenta Apartments</t>
        </is>
      </c>
      <c r="U33" s="6">
        <f>IF(5 = Q33, C33 * -1, C33)</f>
        <v/>
      </c>
      <c r="V33" s="6">
        <f>IF(5 = Q33, D33 * -1, D33)</f>
        <v/>
      </c>
      <c r="W33" s="6">
        <f>IF(5 = Q33, E33 * -1, E33)</f>
        <v/>
      </c>
      <c r="X33" s="6">
        <f>IF(5 = Q33, F33 * -1, F33)</f>
        <v/>
      </c>
      <c r="Y33" s="6">
        <f>IF(5 = Q33, G33 * -1, G33)</f>
        <v/>
      </c>
      <c r="Z33" s="6">
        <f>IF(5 = Q33, H33 * -1, H33)</f>
        <v/>
      </c>
      <c r="AA33" s="6">
        <f>IF(5 = Q33, I33 * -1, I33)</f>
        <v/>
      </c>
      <c r="AB33" s="6">
        <f>IF(5 = Q33, J33 * -1, J33)</f>
        <v/>
      </c>
      <c r="AC33" s="6">
        <f>IF(5 = Q33, K33 * -1, K33)</f>
        <v/>
      </c>
      <c r="AD33" s="6">
        <f>IF(5 = Q33, L33 * -1, L33)</f>
        <v/>
      </c>
      <c r="AE33" s="6">
        <f>IF(5 = Q33, M33 * -1, M33)</f>
        <v/>
      </c>
      <c r="AF33" s="6">
        <f>IF(5 = Q33, N33 * -1, N33)</f>
        <v/>
      </c>
      <c r="AG33" s="6">
        <f>IF(5 = Q33, O33 * -1, O33)</f>
        <v/>
      </c>
    </row>
    <row r="34">
      <c r="B34" s="1" t="inlineStr">
        <is>
          <t>Other Income &amp; Monthly Charges</t>
        </is>
      </c>
      <c r="C34" s="14">
        <f>IF(5 = Q34, U34 * -1, U34)</f>
        <v/>
      </c>
      <c r="D34" s="14">
        <f>IF(5 = Q34, V34 * -1, V34)</f>
        <v/>
      </c>
      <c r="E34" s="14">
        <f>IF(5 = Q34, W34 * -1, W34)</f>
        <v/>
      </c>
      <c r="F34" s="14">
        <f>IF(5 = Q34, X34 * -1, X34)</f>
        <v/>
      </c>
      <c r="G34" s="14">
        <f>IF(5 = Q34, Y34 * -1, Y34)</f>
        <v/>
      </c>
      <c r="H34" s="14">
        <f>IF(5 = Q34, Z34 * -1, Z34)</f>
        <v/>
      </c>
      <c r="I34" s="14">
        <f>IF(5 = Q34, AA34 * -1, AA34)</f>
        <v/>
      </c>
      <c r="J34" s="14">
        <f>IF(5 = Q34, AB34 * -1, AB34)</f>
        <v/>
      </c>
      <c r="K34" s="14">
        <f>IF(5 = Q34, AC34 * -1, AC34)</f>
        <v/>
      </c>
      <c r="L34" s="14">
        <f>IF(5 = Q34, AD34 * -1, AD34)</f>
        <v/>
      </c>
      <c r="M34" s="14">
        <f>IF(5 = Q34, AE34 * -1, AE34)</f>
        <v/>
      </c>
      <c r="N34" s="14">
        <f>IF(5 = Q34, AF34 * -1, AF34)</f>
        <v/>
      </c>
      <c r="O34" s="14">
        <f>IF(5 = Q34, AG34 * -1, AG34)</f>
        <v/>
      </c>
      <c r="Q34" s="17" t="n">
        <v>4</v>
      </c>
      <c r="R34" s="18">
        <f>R33</f>
        <v/>
      </c>
      <c r="S34" s="18">
        <f>S33</f>
        <v/>
      </c>
      <c r="T34" s="17">
        <f>T33</f>
        <v/>
      </c>
      <c r="U34" s="19">
        <f>SUM(U28:U33)</f>
        <v/>
      </c>
      <c r="V34" s="19">
        <f>SUM(V28:V33)</f>
        <v/>
      </c>
      <c r="W34" s="19">
        <f>SUM(W28:W33)</f>
        <v/>
      </c>
      <c r="X34" s="19">
        <f>SUM(X28:X33)</f>
        <v/>
      </c>
      <c r="Y34" s="19">
        <f>SUM(Y28:Y33)</f>
        <v/>
      </c>
      <c r="Z34" s="19">
        <f>SUM(Z28:Z33)</f>
        <v/>
      </c>
      <c r="AA34" s="19">
        <f>SUM(AA28:AA33)</f>
        <v/>
      </c>
      <c r="AB34" s="19">
        <f>SUM(AB28:AB33)</f>
        <v/>
      </c>
      <c r="AC34" s="19">
        <f>SUM(AC28:AC33)</f>
        <v/>
      </c>
      <c r="AD34" s="19">
        <f>SUM(AD28:AD33)</f>
        <v/>
      </c>
      <c r="AE34" s="19">
        <f>SUM(AE28:AE33)</f>
        <v/>
      </c>
      <c r="AF34" s="19">
        <f>SUM(AF28:AF33)</f>
        <v/>
      </c>
      <c r="AG34" s="19">
        <f>SUM(AG28:AG33)</f>
        <v/>
      </c>
    </row>
    <row r="36">
      <c r="A36" s="16" t="inlineStr">
        <is>
          <t>Utility Fees/Charges</t>
        </is>
      </c>
    </row>
    <row r="37">
      <c r="A37" s="2" t="inlineStr">
        <is>
          <t>4411</t>
        </is>
      </c>
      <c r="B37" s="3" t="inlineStr">
        <is>
          <t>Resident Trash Charge</t>
        </is>
      </c>
      <c r="C37" s="4" t="n">
        <v>2844.15</v>
      </c>
      <c r="D37" s="4" t="n">
        <v>2747.99</v>
      </c>
      <c r="E37" s="4" t="n">
        <v>2197.27</v>
      </c>
      <c r="F37" s="4" t="n">
        <v>2756.63</v>
      </c>
      <c r="G37" s="4" t="n">
        <v>2556.8</v>
      </c>
      <c r="H37" s="4" t="n">
        <v>2504.69</v>
      </c>
      <c r="I37" s="4" t="n">
        <v>2481.72</v>
      </c>
      <c r="J37" s="4" t="n">
        <v>2488.67</v>
      </c>
      <c r="K37" s="4" t="n">
        <v>2568.4</v>
      </c>
      <c r="L37" s="4" t="n">
        <v>2362.21</v>
      </c>
      <c r="M37" s="4" t="n">
        <v>2454.98</v>
      </c>
      <c r="N37" s="4" t="n">
        <v>2567.61</v>
      </c>
      <c r="O37" s="4" t="n">
        <v>30531.12</v>
      </c>
      <c r="Q37" s="5" t="n">
        <v>4</v>
      </c>
      <c r="R37" s="3" t="inlineStr">
        <is>
          <t>Argenta Apartments</t>
        </is>
      </c>
      <c r="U37" s="6">
        <f>IF(5 = Q37, C37 * -1, C37)</f>
        <v/>
      </c>
      <c r="V37" s="6">
        <f>IF(5 = Q37, D37 * -1, D37)</f>
        <v/>
      </c>
      <c r="W37" s="6">
        <f>IF(5 = Q37, E37 * -1, E37)</f>
        <v/>
      </c>
      <c r="X37" s="6">
        <f>IF(5 = Q37, F37 * -1, F37)</f>
        <v/>
      </c>
      <c r="Y37" s="6">
        <f>IF(5 = Q37, G37 * -1, G37)</f>
        <v/>
      </c>
      <c r="Z37" s="6">
        <f>IF(5 = Q37, H37 * -1, H37)</f>
        <v/>
      </c>
      <c r="AA37" s="6">
        <f>IF(5 = Q37, I37 * -1, I37)</f>
        <v/>
      </c>
      <c r="AB37" s="6">
        <f>IF(5 = Q37, J37 * -1, J37)</f>
        <v/>
      </c>
      <c r="AC37" s="6">
        <f>IF(5 = Q37, K37 * -1, K37)</f>
        <v/>
      </c>
      <c r="AD37" s="6">
        <f>IF(5 = Q37, L37 * -1, L37)</f>
        <v/>
      </c>
      <c r="AE37" s="6">
        <f>IF(5 = Q37, M37 * -1, M37)</f>
        <v/>
      </c>
      <c r="AF37" s="6">
        <f>IF(5 = Q37, N37 * -1, N37)</f>
        <v/>
      </c>
      <c r="AG37" s="6">
        <f>IF(5 = Q37, O37 * -1, O37)</f>
        <v/>
      </c>
    </row>
    <row r="38">
      <c r="A38" s="2" t="inlineStr">
        <is>
          <t>4414</t>
        </is>
      </c>
      <c r="B38" s="3" t="inlineStr">
        <is>
          <t>Resident Water and Sewer Charge</t>
        </is>
      </c>
      <c r="C38" s="4" t="n">
        <v>17887.31</v>
      </c>
      <c r="D38" s="4" t="n">
        <v>16769.58</v>
      </c>
      <c r="E38" s="4" t="n">
        <v>14934.49</v>
      </c>
      <c r="F38" s="4" t="n">
        <v>19154.11</v>
      </c>
      <c r="G38" s="4" t="n">
        <v>17856.52</v>
      </c>
      <c r="H38" s="4" t="n">
        <v>19866.14</v>
      </c>
      <c r="I38" s="4" t="n">
        <v>22003.09</v>
      </c>
      <c r="J38" s="4" t="n">
        <v>19535.96</v>
      </c>
      <c r="K38" s="4" t="n">
        <v>19922.34</v>
      </c>
      <c r="L38" s="4" t="n">
        <v>14970.93</v>
      </c>
      <c r="M38" s="4" t="n">
        <v>20994.4</v>
      </c>
      <c r="N38" s="4" t="n">
        <v>19781.93</v>
      </c>
      <c r="O38" s="4" t="n">
        <v>223676.8</v>
      </c>
      <c r="Q38" s="5" t="n">
        <v>4</v>
      </c>
      <c r="R38" s="3" t="inlineStr">
        <is>
          <t>Argenta Apartments</t>
        </is>
      </c>
      <c r="U38" s="6">
        <f>IF(5 = Q38, C38 * -1, C38)</f>
        <v/>
      </c>
      <c r="V38" s="6">
        <f>IF(5 = Q38, D38 * -1, D38)</f>
        <v/>
      </c>
      <c r="W38" s="6">
        <f>IF(5 = Q38, E38 * -1, E38)</f>
        <v/>
      </c>
      <c r="X38" s="6">
        <f>IF(5 = Q38, F38 * -1, F38)</f>
        <v/>
      </c>
      <c r="Y38" s="6">
        <f>IF(5 = Q38, G38 * -1, G38)</f>
        <v/>
      </c>
      <c r="Z38" s="6">
        <f>IF(5 = Q38, H38 * -1, H38)</f>
        <v/>
      </c>
      <c r="AA38" s="6">
        <f>IF(5 = Q38, I38 * -1, I38)</f>
        <v/>
      </c>
      <c r="AB38" s="6">
        <f>IF(5 = Q38, J38 * -1, J38)</f>
        <v/>
      </c>
      <c r="AC38" s="6">
        <f>IF(5 = Q38, K38 * -1, K38)</f>
        <v/>
      </c>
      <c r="AD38" s="6">
        <f>IF(5 = Q38, L38 * -1, L38)</f>
        <v/>
      </c>
      <c r="AE38" s="6">
        <f>IF(5 = Q38, M38 * -1, M38)</f>
        <v/>
      </c>
      <c r="AF38" s="6">
        <f>IF(5 = Q38, N38 * -1, N38)</f>
        <v/>
      </c>
      <c r="AG38" s="6">
        <f>IF(5 = Q38, O38 * -1, O38)</f>
        <v/>
      </c>
    </row>
    <row r="39">
      <c r="A39" s="2" t="inlineStr">
        <is>
          <t>4415</t>
        </is>
      </c>
      <c r="B39" s="3" t="inlineStr">
        <is>
          <t>Resident Gas Charge</t>
        </is>
      </c>
      <c r="C39" s="4" t="n">
        <v>8381.91</v>
      </c>
      <c r="D39" s="4" t="n">
        <v>9727.610000000001</v>
      </c>
      <c r="E39" s="4" t="n">
        <v>7719.45</v>
      </c>
      <c r="F39" s="4" t="n">
        <v>6575.44</v>
      </c>
      <c r="G39" s="4" t="n">
        <v>3612.57</v>
      </c>
      <c r="H39" s="4" t="n">
        <v>1657.28</v>
      </c>
      <c r="I39" s="4" t="n">
        <v>3390.4</v>
      </c>
      <c r="J39" s="4" t="n">
        <v>4061.03</v>
      </c>
      <c r="K39" s="4" t="n">
        <v>3939.21</v>
      </c>
      <c r="L39" s="4" t="n">
        <v>3505.71</v>
      </c>
      <c r="M39" s="4" t="n">
        <v>4257.17</v>
      </c>
      <c r="N39" s="4" t="n">
        <v>6452.79</v>
      </c>
      <c r="O39" s="4" t="n">
        <v>63280.57</v>
      </c>
      <c r="Q39" s="5" t="n">
        <v>4</v>
      </c>
      <c r="R39" s="3" t="inlineStr">
        <is>
          <t>Argenta Apartments</t>
        </is>
      </c>
      <c r="U39" s="6">
        <f>IF(5 = Q39, C39 * -1, C39)</f>
        <v/>
      </c>
      <c r="V39" s="6">
        <f>IF(5 = Q39, D39 * -1, D39)</f>
        <v/>
      </c>
      <c r="W39" s="6">
        <f>IF(5 = Q39, E39 * -1, E39)</f>
        <v/>
      </c>
      <c r="X39" s="6">
        <f>IF(5 = Q39, F39 * -1, F39)</f>
        <v/>
      </c>
      <c r="Y39" s="6">
        <f>IF(5 = Q39, G39 * -1, G39)</f>
        <v/>
      </c>
      <c r="Z39" s="6">
        <f>IF(5 = Q39, H39 * -1, H39)</f>
        <v/>
      </c>
      <c r="AA39" s="6">
        <f>IF(5 = Q39, I39 * -1, I39)</f>
        <v/>
      </c>
      <c r="AB39" s="6">
        <f>IF(5 = Q39, J39 * -1, J39)</f>
        <v/>
      </c>
      <c r="AC39" s="6">
        <f>IF(5 = Q39, K39 * -1, K39)</f>
        <v/>
      </c>
      <c r="AD39" s="6">
        <f>IF(5 = Q39, L39 * -1, L39)</f>
        <v/>
      </c>
      <c r="AE39" s="6">
        <f>IF(5 = Q39, M39 * -1, M39)</f>
        <v/>
      </c>
      <c r="AF39" s="6">
        <f>IF(5 = Q39, N39 * -1, N39)</f>
        <v/>
      </c>
      <c r="AG39" s="6">
        <f>IF(5 = Q39, O39 * -1, O39)</f>
        <v/>
      </c>
    </row>
    <row r="40">
      <c r="A40" s="2" t="inlineStr">
        <is>
          <t>4416</t>
        </is>
      </c>
      <c r="B40" s="3" t="inlineStr">
        <is>
          <t>Resident Electric Charge</t>
        </is>
      </c>
      <c r="C40" s="4" t="n">
        <v>3192.24</v>
      </c>
      <c r="D40" s="4" t="n">
        <v>3383.38</v>
      </c>
      <c r="E40" s="4" t="n">
        <v>3058.42</v>
      </c>
      <c r="F40" s="4" t="n">
        <v>4099.11</v>
      </c>
      <c r="G40" s="4" t="n">
        <v>3600.74</v>
      </c>
      <c r="H40" s="4" t="n">
        <v>3987.53</v>
      </c>
      <c r="I40" s="4" t="n">
        <v>5160.13</v>
      </c>
      <c r="J40" s="4" t="n">
        <v>5300.36</v>
      </c>
      <c r="K40" s="4" t="n">
        <v>4992.82</v>
      </c>
      <c r="L40" s="4" t="n">
        <v>3925.17</v>
      </c>
      <c r="M40" s="4" t="n">
        <v>4242.83</v>
      </c>
      <c r="N40" s="4" t="n">
        <v>3872.33</v>
      </c>
      <c r="O40" s="4" t="n">
        <v>48815.06</v>
      </c>
      <c r="Q40" s="5" t="n">
        <v>4</v>
      </c>
      <c r="R40" s="3" t="inlineStr">
        <is>
          <t>Argenta Apartments</t>
        </is>
      </c>
      <c r="U40" s="6">
        <f>IF(5 = Q40, C40 * -1, C40)</f>
        <v/>
      </c>
      <c r="V40" s="6">
        <f>IF(5 = Q40, D40 * -1, D40)</f>
        <v/>
      </c>
      <c r="W40" s="6">
        <f>IF(5 = Q40, E40 * -1, E40)</f>
        <v/>
      </c>
      <c r="X40" s="6">
        <f>IF(5 = Q40, F40 * -1, F40)</f>
        <v/>
      </c>
      <c r="Y40" s="6">
        <f>IF(5 = Q40, G40 * -1, G40)</f>
        <v/>
      </c>
      <c r="Z40" s="6">
        <f>IF(5 = Q40, H40 * -1, H40)</f>
        <v/>
      </c>
      <c r="AA40" s="6">
        <f>IF(5 = Q40, I40 * -1, I40)</f>
        <v/>
      </c>
      <c r="AB40" s="6">
        <f>IF(5 = Q40, J40 * -1, J40)</f>
        <v/>
      </c>
      <c r="AC40" s="6">
        <f>IF(5 = Q40, K40 * -1, K40)</f>
        <v/>
      </c>
      <c r="AD40" s="6">
        <f>IF(5 = Q40, L40 * -1, L40)</f>
        <v/>
      </c>
      <c r="AE40" s="6">
        <f>IF(5 = Q40, M40 * -1, M40)</f>
        <v/>
      </c>
      <c r="AF40" s="6">
        <f>IF(5 = Q40, N40 * -1, N40)</f>
        <v/>
      </c>
      <c r="AG40" s="6">
        <f>IF(5 = Q40, O40 * -1, O40)</f>
        <v/>
      </c>
    </row>
    <row r="41">
      <c r="A41" s="2" t="inlineStr">
        <is>
          <t>4417</t>
        </is>
      </c>
      <c r="B41" s="3" t="inlineStr">
        <is>
          <t>Resident CAM Charge</t>
        </is>
      </c>
      <c r="C41" s="4" t="n">
        <v>6786.2</v>
      </c>
      <c r="D41" s="4" t="n">
        <v>6655.08</v>
      </c>
      <c r="E41" s="4" t="n">
        <v>6545.28</v>
      </c>
      <c r="F41" s="4" t="n">
        <v>6314.33</v>
      </c>
      <c r="G41" s="4" t="n">
        <v>6423.09</v>
      </c>
      <c r="H41" s="4" t="n">
        <v>6370.78</v>
      </c>
      <c r="I41" s="4" t="n">
        <v>6309.92</v>
      </c>
      <c r="J41" s="4" t="n">
        <v>6131.04</v>
      </c>
      <c r="K41" s="4" t="n">
        <v>6380.09</v>
      </c>
      <c r="L41" s="4" t="n">
        <v>6306</v>
      </c>
      <c r="M41" s="4" t="n">
        <v>6488.13</v>
      </c>
      <c r="N41" s="4" t="n">
        <v>6633.4</v>
      </c>
      <c r="O41" s="4" t="n">
        <v>77343.34</v>
      </c>
      <c r="Q41" s="5" t="n">
        <v>4</v>
      </c>
      <c r="R41" s="3" t="inlineStr">
        <is>
          <t>Argenta Apartments</t>
        </is>
      </c>
      <c r="U41" s="6">
        <f>IF(5 = Q41, C41 * -1, C41)</f>
        <v/>
      </c>
      <c r="V41" s="6">
        <f>IF(5 = Q41, D41 * -1, D41)</f>
        <v/>
      </c>
      <c r="W41" s="6">
        <f>IF(5 = Q41, E41 * -1, E41)</f>
        <v/>
      </c>
      <c r="X41" s="6">
        <f>IF(5 = Q41, F41 * -1, F41)</f>
        <v/>
      </c>
      <c r="Y41" s="6">
        <f>IF(5 = Q41, G41 * -1, G41)</f>
        <v/>
      </c>
      <c r="Z41" s="6">
        <f>IF(5 = Q41, H41 * -1, H41)</f>
        <v/>
      </c>
      <c r="AA41" s="6">
        <f>IF(5 = Q41, I41 * -1, I41)</f>
        <v/>
      </c>
      <c r="AB41" s="6">
        <f>IF(5 = Q41, J41 * -1, J41)</f>
        <v/>
      </c>
      <c r="AC41" s="6">
        <f>IF(5 = Q41, K41 * -1, K41)</f>
        <v/>
      </c>
      <c r="AD41" s="6">
        <f>IF(5 = Q41, L41 * -1, L41)</f>
        <v/>
      </c>
      <c r="AE41" s="6">
        <f>IF(5 = Q41, M41 * -1, M41)</f>
        <v/>
      </c>
      <c r="AF41" s="6">
        <f>IF(5 = Q41, N41 * -1, N41)</f>
        <v/>
      </c>
      <c r="AG41" s="6">
        <f>IF(5 = Q41, O41 * -1, O41)</f>
        <v/>
      </c>
    </row>
    <row r="42">
      <c r="A42" s="2" t="inlineStr">
        <is>
          <t>4419</t>
        </is>
      </c>
      <c r="B42" s="3" t="inlineStr">
        <is>
          <t>Utility Service Fee Income</t>
        </is>
      </c>
      <c r="C42" s="4" t="n">
        <v>1341.21</v>
      </c>
      <c r="D42" s="4" t="n">
        <v>134.62</v>
      </c>
      <c r="E42" s="4" t="n">
        <v>54.18</v>
      </c>
      <c r="F42" s="4" t="n">
        <v>-64.81</v>
      </c>
      <c r="G42" s="4" t="n">
        <v>-349.18</v>
      </c>
      <c r="H42" s="4" t="n">
        <v>-401.41</v>
      </c>
      <c r="I42" s="4" t="n">
        <v>-219.93</v>
      </c>
      <c r="J42" s="4" t="n">
        <v>-197.48</v>
      </c>
      <c r="K42" s="4" t="n">
        <v>1381.96</v>
      </c>
      <c r="L42" s="4" t="n">
        <v>-1713.54</v>
      </c>
      <c r="M42" s="4" t="n">
        <v>-117.19</v>
      </c>
      <c r="N42" s="4" t="n">
        <v>-191.06</v>
      </c>
      <c r="O42" s="4" t="n">
        <v>-342.63</v>
      </c>
      <c r="Q42" s="5" t="n">
        <v>4</v>
      </c>
      <c r="R42" s="3" t="inlineStr">
        <is>
          <t>Argenta Apartments</t>
        </is>
      </c>
      <c r="U42" s="6">
        <f>IF(5 = Q42, C42 * -1, C42)</f>
        <v/>
      </c>
      <c r="V42" s="6">
        <f>IF(5 = Q42, D42 * -1, D42)</f>
        <v/>
      </c>
      <c r="W42" s="6">
        <f>IF(5 = Q42, E42 * -1, E42)</f>
        <v/>
      </c>
      <c r="X42" s="6">
        <f>IF(5 = Q42, F42 * -1, F42)</f>
        <v/>
      </c>
      <c r="Y42" s="6">
        <f>IF(5 = Q42, G42 * -1, G42)</f>
        <v/>
      </c>
      <c r="Z42" s="6">
        <f>IF(5 = Q42, H42 * -1, H42)</f>
        <v/>
      </c>
      <c r="AA42" s="6">
        <f>IF(5 = Q42, I42 * -1, I42)</f>
        <v/>
      </c>
      <c r="AB42" s="6">
        <f>IF(5 = Q42, J42 * -1, J42)</f>
        <v/>
      </c>
      <c r="AC42" s="6">
        <f>IF(5 = Q42, K42 * -1, K42)</f>
        <v/>
      </c>
      <c r="AD42" s="6">
        <f>IF(5 = Q42, L42 * -1, L42)</f>
        <v/>
      </c>
      <c r="AE42" s="6">
        <f>IF(5 = Q42, M42 * -1, M42)</f>
        <v/>
      </c>
      <c r="AF42" s="6">
        <f>IF(5 = Q42, N42 * -1, N42)</f>
        <v/>
      </c>
      <c r="AG42" s="6">
        <f>IF(5 = Q42, O42 * -1, O42)</f>
        <v/>
      </c>
    </row>
    <row r="43">
      <c r="A43" s="2" t="inlineStr">
        <is>
          <t>4422</t>
        </is>
      </c>
      <c r="B43" s="3" t="inlineStr">
        <is>
          <t>Valet Trash</t>
        </is>
      </c>
      <c r="C43" s="4" t="n">
        <v>254.03</v>
      </c>
      <c r="D43" s="4" t="n">
        <v>905.6900000000001</v>
      </c>
      <c r="E43" s="4" t="n">
        <v>1580.66</v>
      </c>
      <c r="F43" s="4" t="n">
        <v>2302.48</v>
      </c>
      <c r="G43" s="4" t="n">
        <v>3221.24</v>
      </c>
      <c r="H43" s="4" t="n">
        <v>3962.91</v>
      </c>
      <c r="I43" s="4" t="n">
        <v>4608.34</v>
      </c>
      <c r="J43" s="4" t="n">
        <v>5130.49</v>
      </c>
      <c r="K43" s="4" t="n">
        <v>5845.82</v>
      </c>
      <c r="L43" s="4" t="n">
        <v>6244.44</v>
      </c>
      <c r="M43" s="4" t="n">
        <v>6685.58</v>
      </c>
      <c r="N43" s="4" t="n">
        <v>7239.37</v>
      </c>
      <c r="O43" s="4" t="n">
        <v>47981.05</v>
      </c>
      <c r="Q43" s="5" t="n">
        <v>4</v>
      </c>
      <c r="R43" s="3" t="inlineStr">
        <is>
          <t>Argenta Apartments</t>
        </is>
      </c>
      <c r="U43" s="6">
        <f>IF(5 = Q43, C43 * -1, C43)</f>
        <v/>
      </c>
      <c r="V43" s="6">
        <f>IF(5 = Q43, D43 * -1, D43)</f>
        <v/>
      </c>
      <c r="W43" s="6">
        <f>IF(5 = Q43, E43 * -1, E43)</f>
        <v/>
      </c>
      <c r="X43" s="6">
        <f>IF(5 = Q43, F43 * -1, F43)</f>
        <v/>
      </c>
      <c r="Y43" s="6">
        <f>IF(5 = Q43, G43 * -1, G43)</f>
        <v/>
      </c>
      <c r="Z43" s="6">
        <f>IF(5 = Q43, H43 * -1, H43)</f>
        <v/>
      </c>
      <c r="AA43" s="6">
        <f>IF(5 = Q43, I43 * -1, I43)</f>
        <v/>
      </c>
      <c r="AB43" s="6">
        <f>IF(5 = Q43, J43 * -1, J43)</f>
        <v/>
      </c>
      <c r="AC43" s="6">
        <f>IF(5 = Q43, K43 * -1, K43)</f>
        <v/>
      </c>
      <c r="AD43" s="6">
        <f>IF(5 = Q43, L43 * -1, L43)</f>
        <v/>
      </c>
      <c r="AE43" s="6">
        <f>IF(5 = Q43, M43 * -1, M43)</f>
        <v/>
      </c>
      <c r="AF43" s="6">
        <f>IF(5 = Q43, N43 * -1, N43)</f>
        <v/>
      </c>
      <c r="AG43" s="6">
        <f>IF(5 = Q43, O43 * -1, O43)</f>
        <v/>
      </c>
    </row>
    <row r="44">
      <c r="B44" s="1" t="inlineStr">
        <is>
          <t>Utility Fees/Charges</t>
        </is>
      </c>
      <c r="C44" s="14">
        <f>IF(5 = Q44, U44 * -1, U44)</f>
        <v/>
      </c>
      <c r="D44" s="14">
        <f>IF(5 = Q44, V44 * -1, V44)</f>
        <v/>
      </c>
      <c r="E44" s="14">
        <f>IF(5 = Q44, W44 * -1, W44)</f>
        <v/>
      </c>
      <c r="F44" s="14">
        <f>IF(5 = Q44, X44 * -1, X44)</f>
        <v/>
      </c>
      <c r="G44" s="14">
        <f>IF(5 = Q44, Y44 * -1, Y44)</f>
        <v/>
      </c>
      <c r="H44" s="14">
        <f>IF(5 = Q44, Z44 * -1, Z44)</f>
        <v/>
      </c>
      <c r="I44" s="14">
        <f>IF(5 = Q44, AA44 * -1, AA44)</f>
        <v/>
      </c>
      <c r="J44" s="14">
        <f>IF(5 = Q44, AB44 * -1, AB44)</f>
        <v/>
      </c>
      <c r="K44" s="14">
        <f>IF(5 = Q44, AC44 * -1, AC44)</f>
        <v/>
      </c>
      <c r="L44" s="14">
        <f>IF(5 = Q44, AD44 * -1, AD44)</f>
        <v/>
      </c>
      <c r="M44" s="14">
        <f>IF(5 = Q44, AE44 * -1, AE44)</f>
        <v/>
      </c>
      <c r="N44" s="14">
        <f>IF(5 = Q44, AF44 * -1, AF44)</f>
        <v/>
      </c>
      <c r="O44" s="14">
        <f>IF(5 = Q44, AG44 * -1, AG44)</f>
        <v/>
      </c>
      <c r="Q44" s="17" t="n">
        <v>4</v>
      </c>
      <c r="R44" s="18">
        <f>R43</f>
        <v/>
      </c>
      <c r="S44" s="18">
        <f>S43</f>
        <v/>
      </c>
      <c r="T44" s="17">
        <f>T43</f>
        <v/>
      </c>
      <c r="U44" s="19">
        <f>SUM(U37:U43)</f>
        <v/>
      </c>
      <c r="V44" s="19">
        <f>SUM(V37:V43)</f>
        <v/>
      </c>
      <c r="W44" s="19">
        <f>SUM(W37:W43)</f>
        <v/>
      </c>
      <c r="X44" s="19">
        <f>SUM(X37:X43)</f>
        <v/>
      </c>
      <c r="Y44" s="19">
        <f>SUM(Y37:Y43)</f>
        <v/>
      </c>
      <c r="Z44" s="19">
        <f>SUM(Z37:Z43)</f>
        <v/>
      </c>
      <c r="AA44" s="19">
        <f>SUM(AA37:AA43)</f>
        <v/>
      </c>
      <c r="AB44" s="19">
        <f>SUM(AB37:AB43)</f>
        <v/>
      </c>
      <c r="AC44" s="19">
        <f>SUM(AC37:AC43)</f>
        <v/>
      </c>
      <c r="AD44" s="19">
        <f>SUM(AD37:AD43)</f>
        <v/>
      </c>
      <c r="AE44" s="19">
        <f>SUM(AE37:AE43)</f>
        <v/>
      </c>
      <c r="AF44" s="19">
        <f>SUM(AF37:AF43)</f>
        <v/>
      </c>
      <c r="AG44" s="19">
        <f>SUM(AG37:AG43)</f>
        <v/>
      </c>
    </row>
    <row r="46">
      <c r="A46" s="16" t="inlineStr">
        <is>
          <t>Misc Income - Resident Fees</t>
        </is>
      </c>
    </row>
    <row r="47">
      <c r="A47" s="2" t="inlineStr">
        <is>
          <t>4210</t>
        </is>
      </c>
      <c r="B47" s="3" t="inlineStr">
        <is>
          <t>Administrative Leasing Fee</t>
        </is>
      </c>
      <c r="C47" s="4" t="n">
        <v>875</v>
      </c>
      <c r="D47" s="4" t="n">
        <v>3250</v>
      </c>
      <c r="E47" s="4" t="n">
        <v>7120</v>
      </c>
      <c r="F47" s="4" t="n">
        <v>5100</v>
      </c>
      <c r="G47" s="4" t="n">
        <v>4243.76</v>
      </c>
      <c r="H47" s="4" t="n">
        <v>3000</v>
      </c>
      <c r="I47" s="4" t="n">
        <v>100</v>
      </c>
      <c r="J47" s="4" t="n">
        <v>3420</v>
      </c>
      <c r="K47" s="4" t="n">
        <v>4250</v>
      </c>
      <c r="L47" s="4" t="n">
        <v>4250</v>
      </c>
      <c r="M47" s="4" t="n">
        <v>6000</v>
      </c>
      <c r="N47" s="4" t="n">
        <v>6750</v>
      </c>
      <c r="O47" s="4" t="n">
        <v>48358.76</v>
      </c>
      <c r="Q47" s="5" t="n">
        <v>4</v>
      </c>
      <c r="R47" s="3" t="inlineStr">
        <is>
          <t>Argenta Apartments</t>
        </is>
      </c>
      <c r="U47" s="6">
        <f>IF(5 = Q47, C47 * -1, C47)</f>
        <v/>
      </c>
      <c r="V47" s="6">
        <f>IF(5 = Q47, D47 * -1, D47)</f>
        <v/>
      </c>
      <c r="W47" s="6">
        <f>IF(5 = Q47, E47 * -1, E47)</f>
        <v/>
      </c>
      <c r="X47" s="6">
        <f>IF(5 = Q47, F47 * -1, F47)</f>
        <v/>
      </c>
      <c r="Y47" s="6">
        <f>IF(5 = Q47, G47 * -1, G47)</f>
        <v/>
      </c>
      <c r="Z47" s="6">
        <f>IF(5 = Q47, H47 * -1, H47)</f>
        <v/>
      </c>
      <c r="AA47" s="6">
        <f>IF(5 = Q47, I47 * -1, I47)</f>
        <v/>
      </c>
      <c r="AB47" s="6">
        <f>IF(5 = Q47, J47 * -1, J47)</f>
        <v/>
      </c>
      <c r="AC47" s="6">
        <f>IF(5 = Q47, K47 * -1, K47)</f>
        <v/>
      </c>
      <c r="AD47" s="6">
        <f>IF(5 = Q47, L47 * -1, L47)</f>
        <v/>
      </c>
      <c r="AE47" s="6">
        <f>IF(5 = Q47, M47 * -1, M47)</f>
        <v/>
      </c>
      <c r="AF47" s="6">
        <f>IF(5 = Q47, N47 * -1, N47)</f>
        <v/>
      </c>
      <c r="AG47" s="6">
        <f>IF(5 = Q47, O47 * -1, O47)</f>
        <v/>
      </c>
    </row>
    <row r="48">
      <c r="A48" s="2" t="inlineStr">
        <is>
          <t>4211</t>
        </is>
      </c>
      <c r="B48" s="3" t="inlineStr">
        <is>
          <t>Application Fee</t>
        </is>
      </c>
      <c r="C48" s="4" t="n">
        <v>1850</v>
      </c>
      <c r="D48" s="4" t="n">
        <v>2450</v>
      </c>
      <c r="E48" s="4" t="n">
        <v>2191.01</v>
      </c>
      <c r="F48" s="4" t="n">
        <v>2575</v>
      </c>
      <c r="G48" s="4" t="n">
        <v>2350</v>
      </c>
      <c r="H48" s="4" t="n">
        <v>1650</v>
      </c>
      <c r="I48" s="4" t="n">
        <v>575</v>
      </c>
      <c r="J48" s="4" t="n">
        <v>2050</v>
      </c>
      <c r="K48" s="4" t="n">
        <v>1700</v>
      </c>
      <c r="L48" s="4" t="n">
        <v>1850</v>
      </c>
      <c r="M48" s="4" t="n">
        <v>2200</v>
      </c>
      <c r="N48" s="4" t="n">
        <v>2500</v>
      </c>
      <c r="O48" s="4" t="n">
        <v>23941.01</v>
      </c>
      <c r="Q48" s="5" t="n">
        <v>4</v>
      </c>
      <c r="R48" s="3" t="inlineStr">
        <is>
          <t>Argenta Apartments</t>
        </is>
      </c>
      <c r="U48" s="6">
        <f>IF(5 = Q48, C48 * -1, C48)</f>
        <v/>
      </c>
      <c r="V48" s="6">
        <f>IF(5 = Q48, D48 * -1, D48)</f>
        <v/>
      </c>
      <c r="W48" s="6">
        <f>IF(5 = Q48, E48 * -1, E48)</f>
        <v/>
      </c>
      <c r="X48" s="6">
        <f>IF(5 = Q48, F48 * -1, F48)</f>
        <v/>
      </c>
      <c r="Y48" s="6">
        <f>IF(5 = Q48, G48 * -1, G48)</f>
        <v/>
      </c>
      <c r="Z48" s="6">
        <f>IF(5 = Q48, H48 * -1, H48)</f>
        <v/>
      </c>
      <c r="AA48" s="6">
        <f>IF(5 = Q48, I48 * -1, I48)</f>
        <v/>
      </c>
      <c r="AB48" s="6">
        <f>IF(5 = Q48, J48 * -1, J48)</f>
        <v/>
      </c>
      <c r="AC48" s="6">
        <f>IF(5 = Q48, K48 * -1, K48)</f>
        <v/>
      </c>
      <c r="AD48" s="6">
        <f>IF(5 = Q48, L48 * -1, L48)</f>
        <v/>
      </c>
      <c r="AE48" s="6">
        <f>IF(5 = Q48, M48 * -1, M48)</f>
        <v/>
      </c>
      <c r="AF48" s="6">
        <f>IF(5 = Q48, N48 * -1, N48)</f>
        <v/>
      </c>
      <c r="AG48" s="6">
        <f>IF(5 = Q48, O48 * -1, O48)</f>
        <v/>
      </c>
    </row>
    <row r="49">
      <c r="A49" s="2" t="inlineStr">
        <is>
          <t>4214</t>
        </is>
      </c>
      <c r="B49" s="3" t="inlineStr">
        <is>
          <t>Late Fee</t>
        </is>
      </c>
      <c r="C49" s="4" t="n">
        <v>7219</v>
      </c>
      <c r="D49" s="4" t="n">
        <v>7462</v>
      </c>
      <c r="E49" s="4" t="n">
        <v>8228.5</v>
      </c>
      <c r="F49" s="4" t="n">
        <v>7470.92</v>
      </c>
      <c r="G49" s="4" t="n">
        <v>7839.5</v>
      </c>
      <c r="H49" s="4" t="n">
        <v>5412.81</v>
      </c>
      <c r="I49" s="4" t="n">
        <v>7585.35</v>
      </c>
      <c r="J49" s="4" t="n">
        <v>8239.5</v>
      </c>
      <c r="K49" s="4" t="n">
        <v>7605.9</v>
      </c>
      <c r="L49" s="4" t="n">
        <v>6860.77</v>
      </c>
      <c r="M49" s="4" t="n">
        <v>6711</v>
      </c>
      <c r="N49" s="4" t="n">
        <v>7372.9</v>
      </c>
      <c r="O49" s="4" t="n">
        <v>88008.14999999999</v>
      </c>
      <c r="Q49" s="5" t="n">
        <v>4</v>
      </c>
      <c r="R49" s="3" t="inlineStr">
        <is>
          <t>Argenta Apartments</t>
        </is>
      </c>
      <c r="U49" s="6">
        <f>IF(5 = Q49, C49 * -1, C49)</f>
        <v/>
      </c>
      <c r="V49" s="6">
        <f>IF(5 = Q49, D49 * -1, D49)</f>
        <v/>
      </c>
      <c r="W49" s="6">
        <f>IF(5 = Q49, E49 * -1, E49)</f>
        <v/>
      </c>
      <c r="X49" s="6">
        <f>IF(5 = Q49, F49 * -1, F49)</f>
        <v/>
      </c>
      <c r="Y49" s="6">
        <f>IF(5 = Q49, G49 * -1, G49)</f>
        <v/>
      </c>
      <c r="Z49" s="6">
        <f>IF(5 = Q49, H49 * -1, H49)</f>
        <v/>
      </c>
      <c r="AA49" s="6">
        <f>IF(5 = Q49, I49 * -1, I49)</f>
        <v/>
      </c>
      <c r="AB49" s="6">
        <f>IF(5 = Q49, J49 * -1, J49)</f>
        <v/>
      </c>
      <c r="AC49" s="6">
        <f>IF(5 = Q49, K49 * -1, K49)</f>
        <v/>
      </c>
      <c r="AD49" s="6">
        <f>IF(5 = Q49, L49 * -1, L49)</f>
        <v/>
      </c>
      <c r="AE49" s="6">
        <f>IF(5 = Q49, M49 * -1, M49)</f>
        <v/>
      </c>
      <c r="AF49" s="6">
        <f>IF(5 = Q49, N49 * -1, N49)</f>
        <v/>
      </c>
      <c r="AG49" s="6">
        <f>IF(5 = Q49, O49 * -1, O49)</f>
        <v/>
      </c>
    </row>
    <row r="50">
      <c r="A50" s="2" t="inlineStr">
        <is>
          <t>4216</t>
        </is>
      </c>
      <c r="B50" s="3" t="inlineStr">
        <is>
          <t>Non Refundable Pet Fee</t>
        </is>
      </c>
      <c r="C50" s="4" t="n">
        <v>1750</v>
      </c>
      <c r="D50" s="4" t="n">
        <v>1050</v>
      </c>
      <c r="E50" s="4" t="n">
        <v>1400</v>
      </c>
      <c r="F50" s="4" t="n">
        <v>1750</v>
      </c>
      <c r="G50" s="4" t="n">
        <v>1050</v>
      </c>
      <c r="H50" s="4" t="n">
        <v>700</v>
      </c>
      <c r="I50" s="4" t="n">
        <v>1050</v>
      </c>
      <c r="J50" s="4" t="n">
        <v>350</v>
      </c>
      <c r="K50" s="4" t="n">
        <v>1400</v>
      </c>
      <c r="L50" s="4" t="n">
        <v>700</v>
      </c>
      <c r="M50" s="4" t="n">
        <v>1050</v>
      </c>
      <c r="N50" s="4" t="n">
        <v>350</v>
      </c>
      <c r="O50" s="4" t="n">
        <v>12600</v>
      </c>
      <c r="Q50" s="5" t="n">
        <v>4</v>
      </c>
      <c r="R50" s="3" t="inlineStr">
        <is>
          <t>Argenta Apartments</t>
        </is>
      </c>
      <c r="U50" s="6">
        <f>IF(5 = Q50, C50 * -1, C50)</f>
        <v/>
      </c>
      <c r="V50" s="6">
        <f>IF(5 = Q50, D50 * -1, D50)</f>
        <v/>
      </c>
      <c r="W50" s="6">
        <f>IF(5 = Q50, E50 * -1, E50)</f>
        <v/>
      </c>
      <c r="X50" s="6">
        <f>IF(5 = Q50, F50 * -1, F50)</f>
        <v/>
      </c>
      <c r="Y50" s="6">
        <f>IF(5 = Q50, G50 * -1, G50)</f>
        <v/>
      </c>
      <c r="Z50" s="6">
        <f>IF(5 = Q50, H50 * -1, H50)</f>
        <v/>
      </c>
      <c r="AA50" s="6">
        <f>IF(5 = Q50, I50 * -1, I50)</f>
        <v/>
      </c>
      <c r="AB50" s="6">
        <f>IF(5 = Q50, J50 * -1, J50)</f>
        <v/>
      </c>
      <c r="AC50" s="6">
        <f>IF(5 = Q50, K50 * -1, K50)</f>
        <v/>
      </c>
      <c r="AD50" s="6">
        <f>IF(5 = Q50, L50 * -1, L50)</f>
        <v/>
      </c>
      <c r="AE50" s="6">
        <f>IF(5 = Q50, M50 * -1, M50)</f>
        <v/>
      </c>
      <c r="AF50" s="6">
        <f>IF(5 = Q50, N50 * -1, N50)</f>
        <v/>
      </c>
      <c r="AG50" s="6">
        <f>IF(5 = Q50, O50 * -1, O50)</f>
        <v/>
      </c>
    </row>
    <row r="51">
      <c r="A51" s="2" t="inlineStr">
        <is>
          <t>4217</t>
        </is>
      </c>
      <c r="B51" s="3" t="inlineStr">
        <is>
          <t>Lease Termination Fee</t>
        </is>
      </c>
      <c r="C51" s="4" t="n">
        <v>5940</v>
      </c>
      <c r="D51" s="4" t="n">
        <v>11356.32</v>
      </c>
      <c r="E51" s="4" t="n">
        <v>-2648.19</v>
      </c>
      <c r="F51" s="4" t="n">
        <v>-946.11</v>
      </c>
      <c r="G51" s="4" t="n">
        <v>13022.96</v>
      </c>
      <c r="H51" s="4" t="n">
        <v>9110</v>
      </c>
      <c r="I51" s="4" t="n">
        <v>8005.19</v>
      </c>
      <c r="J51" s="4" t="n">
        <v>846.49</v>
      </c>
      <c r="K51" s="4" t="n">
        <v>13668.5</v>
      </c>
      <c r="L51" s="4" t="n">
        <v>1763.98</v>
      </c>
      <c r="M51" s="4" t="n">
        <v>-7511.01</v>
      </c>
      <c r="N51" s="4" t="n">
        <v>5606.31</v>
      </c>
      <c r="O51" s="4" t="n">
        <v>58214.44</v>
      </c>
      <c r="Q51" s="5" t="n">
        <v>4</v>
      </c>
      <c r="R51" s="3" t="inlineStr">
        <is>
          <t>Argenta Apartments</t>
        </is>
      </c>
      <c r="U51" s="6">
        <f>IF(5 = Q51, C51 * -1, C51)</f>
        <v/>
      </c>
      <c r="V51" s="6">
        <f>IF(5 = Q51, D51 * -1, D51)</f>
        <v/>
      </c>
      <c r="W51" s="6">
        <f>IF(5 = Q51, E51 * -1, E51)</f>
        <v/>
      </c>
      <c r="X51" s="6">
        <f>IF(5 = Q51, F51 * -1, F51)</f>
        <v/>
      </c>
      <c r="Y51" s="6">
        <f>IF(5 = Q51, G51 * -1, G51)</f>
        <v/>
      </c>
      <c r="Z51" s="6">
        <f>IF(5 = Q51, H51 * -1, H51)</f>
        <v/>
      </c>
      <c r="AA51" s="6">
        <f>IF(5 = Q51, I51 * -1, I51)</f>
        <v/>
      </c>
      <c r="AB51" s="6">
        <f>IF(5 = Q51, J51 * -1, J51)</f>
        <v/>
      </c>
      <c r="AC51" s="6">
        <f>IF(5 = Q51, K51 * -1, K51)</f>
        <v/>
      </c>
      <c r="AD51" s="6">
        <f>IF(5 = Q51, L51 * -1, L51)</f>
        <v/>
      </c>
      <c r="AE51" s="6">
        <f>IF(5 = Q51, M51 * -1, M51)</f>
        <v/>
      </c>
      <c r="AF51" s="6">
        <f>IF(5 = Q51, N51 * -1, N51)</f>
        <v/>
      </c>
      <c r="AG51" s="6">
        <f>IF(5 = Q51, O51 * -1, O51)</f>
        <v/>
      </c>
    </row>
    <row r="52">
      <c r="A52" s="2" t="inlineStr">
        <is>
          <t>4218</t>
        </is>
      </c>
      <c r="B52" s="3" t="inlineStr">
        <is>
          <t>Transfer Unit Fee</t>
        </is>
      </c>
      <c r="C52" s="4" t="n">
        <v>200</v>
      </c>
      <c r="D52" s="4" t="n">
        <v>1000</v>
      </c>
      <c r="E52" s="4" t="n">
        <v>-150</v>
      </c>
      <c r="F52" s="4" t="n">
        <v>-350</v>
      </c>
      <c r="G52" s="4" t="n">
        <v>0</v>
      </c>
      <c r="H52" s="4" t="n">
        <v>0</v>
      </c>
      <c r="I52" s="4" t="n">
        <v>0</v>
      </c>
      <c r="J52" s="4" t="n">
        <v>500</v>
      </c>
      <c r="K52" s="4" t="n">
        <v>0</v>
      </c>
      <c r="L52" s="4" t="n">
        <v>-500</v>
      </c>
      <c r="M52" s="4" t="n">
        <v>500</v>
      </c>
      <c r="N52" s="4" t="n">
        <v>0</v>
      </c>
      <c r="O52" s="4" t="n">
        <v>1200</v>
      </c>
      <c r="Q52" s="5" t="n">
        <v>4</v>
      </c>
      <c r="R52" s="3" t="inlineStr">
        <is>
          <t>Argenta Apartments</t>
        </is>
      </c>
      <c r="U52" s="6">
        <f>IF(5 = Q52, C52 * -1, C52)</f>
        <v/>
      </c>
      <c r="V52" s="6">
        <f>IF(5 = Q52, D52 * -1, D52)</f>
        <v/>
      </c>
      <c r="W52" s="6">
        <f>IF(5 = Q52, E52 * -1, E52)</f>
        <v/>
      </c>
      <c r="X52" s="6">
        <f>IF(5 = Q52, F52 * -1, F52)</f>
        <v/>
      </c>
      <c r="Y52" s="6">
        <f>IF(5 = Q52, G52 * -1, G52)</f>
        <v/>
      </c>
      <c r="Z52" s="6">
        <f>IF(5 = Q52, H52 * -1, H52)</f>
        <v/>
      </c>
      <c r="AA52" s="6">
        <f>IF(5 = Q52, I52 * -1, I52)</f>
        <v/>
      </c>
      <c r="AB52" s="6">
        <f>IF(5 = Q52, J52 * -1, J52)</f>
        <v/>
      </c>
      <c r="AC52" s="6">
        <f>IF(5 = Q52, K52 * -1, K52)</f>
        <v/>
      </c>
      <c r="AD52" s="6">
        <f>IF(5 = Q52, L52 * -1, L52)</f>
        <v/>
      </c>
      <c r="AE52" s="6">
        <f>IF(5 = Q52, M52 * -1, M52)</f>
        <v/>
      </c>
      <c r="AF52" s="6">
        <f>IF(5 = Q52, N52 * -1, N52)</f>
        <v/>
      </c>
      <c r="AG52" s="6">
        <f>IF(5 = Q52, O52 * -1, O52)</f>
        <v/>
      </c>
    </row>
    <row r="53">
      <c r="A53" s="2" t="inlineStr">
        <is>
          <t>4219</t>
        </is>
      </c>
      <c r="B53" s="3" t="inlineStr">
        <is>
          <t>Flex Pay Rent</t>
        </is>
      </c>
      <c r="C53" s="4" t="n">
        <v>3593.33</v>
      </c>
      <c r="D53" s="4" t="n">
        <v>5248.5</v>
      </c>
      <c r="E53" s="4" t="n">
        <v>4760.79</v>
      </c>
      <c r="F53" s="4" t="n">
        <v>4436.9</v>
      </c>
      <c r="G53" s="4" t="n">
        <v>4619.81</v>
      </c>
      <c r="H53" s="4" t="n">
        <v>4586.71</v>
      </c>
      <c r="I53" s="4" t="n">
        <v>4581.19</v>
      </c>
      <c r="J53" s="4" t="n">
        <v>4390.01</v>
      </c>
      <c r="K53" s="4" t="n">
        <v>4598.17</v>
      </c>
      <c r="L53" s="4" t="n">
        <v>4616.02</v>
      </c>
      <c r="M53" s="4" t="n">
        <v>4740.56</v>
      </c>
      <c r="N53" s="4" t="n">
        <v>4876.4</v>
      </c>
      <c r="O53" s="4" t="n">
        <v>55048.39</v>
      </c>
      <c r="Q53" s="5" t="n">
        <v>4</v>
      </c>
      <c r="R53" s="3" t="inlineStr">
        <is>
          <t>Argenta Apartments</t>
        </is>
      </c>
      <c r="U53" s="6">
        <f>IF(5 = Q53, C53 * -1, C53)</f>
        <v/>
      </c>
      <c r="V53" s="6">
        <f>IF(5 = Q53, D53 * -1, D53)</f>
        <v/>
      </c>
      <c r="W53" s="6">
        <f>IF(5 = Q53, E53 * -1, E53)</f>
        <v/>
      </c>
      <c r="X53" s="6">
        <f>IF(5 = Q53, F53 * -1, F53)</f>
        <v/>
      </c>
      <c r="Y53" s="6">
        <f>IF(5 = Q53, G53 * -1, G53)</f>
        <v/>
      </c>
      <c r="Z53" s="6">
        <f>IF(5 = Q53, H53 * -1, H53)</f>
        <v/>
      </c>
      <c r="AA53" s="6">
        <f>IF(5 = Q53, I53 * -1, I53)</f>
        <v/>
      </c>
      <c r="AB53" s="6">
        <f>IF(5 = Q53, J53 * -1, J53)</f>
        <v/>
      </c>
      <c r="AC53" s="6">
        <f>IF(5 = Q53, K53 * -1, K53)</f>
        <v/>
      </c>
      <c r="AD53" s="6">
        <f>IF(5 = Q53, L53 * -1, L53)</f>
        <v/>
      </c>
      <c r="AE53" s="6">
        <f>IF(5 = Q53, M53 * -1, M53)</f>
        <v/>
      </c>
      <c r="AF53" s="6">
        <f>IF(5 = Q53, N53 * -1, N53)</f>
        <v/>
      </c>
      <c r="AG53" s="6">
        <f>IF(5 = Q53, O53 * -1, O53)</f>
        <v/>
      </c>
    </row>
    <row r="54">
      <c r="A54" s="2" t="inlineStr">
        <is>
          <t>4220</t>
        </is>
      </c>
      <c r="B54" s="3" t="inlineStr">
        <is>
          <t>Lock Out Fee</t>
        </is>
      </c>
      <c r="C54" s="4" t="n">
        <v>0</v>
      </c>
      <c r="D54" s="4" t="n">
        <v>0</v>
      </c>
      <c r="E54" s="4" t="n">
        <v>20</v>
      </c>
      <c r="F54" s="4" t="n">
        <v>0</v>
      </c>
      <c r="G54" s="4" t="n">
        <v>0</v>
      </c>
      <c r="H54" s="4" t="n">
        <v>0</v>
      </c>
      <c r="I54" s="4" t="n">
        <v>0</v>
      </c>
      <c r="J54" s="4" t="n">
        <v>0</v>
      </c>
      <c r="K54" s="4" t="n">
        <v>0</v>
      </c>
      <c r="L54" s="4" t="n">
        <v>0</v>
      </c>
      <c r="M54" s="4" t="n">
        <v>100</v>
      </c>
      <c r="N54" s="4" t="n">
        <v>-50</v>
      </c>
      <c r="O54" s="4" t="n">
        <v>70</v>
      </c>
      <c r="Q54" s="5" t="n">
        <v>4</v>
      </c>
      <c r="R54" s="3" t="inlineStr">
        <is>
          <t>Argenta Apartments</t>
        </is>
      </c>
      <c r="U54" s="6">
        <f>IF(5 = Q54, C54 * -1, C54)</f>
        <v/>
      </c>
      <c r="V54" s="6">
        <f>IF(5 = Q54, D54 * -1, D54)</f>
        <v/>
      </c>
      <c r="W54" s="6">
        <f>IF(5 = Q54, E54 * -1, E54)</f>
        <v/>
      </c>
      <c r="X54" s="6">
        <f>IF(5 = Q54, F54 * -1, F54)</f>
        <v/>
      </c>
      <c r="Y54" s="6">
        <f>IF(5 = Q54, G54 * -1, G54)</f>
        <v/>
      </c>
      <c r="Z54" s="6">
        <f>IF(5 = Q54, H54 * -1, H54)</f>
        <v/>
      </c>
      <c r="AA54" s="6">
        <f>IF(5 = Q54, I54 * -1, I54)</f>
        <v/>
      </c>
      <c r="AB54" s="6">
        <f>IF(5 = Q54, J54 * -1, J54)</f>
        <v/>
      </c>
      <c r="AC54" s="6">
        <f>IF(5 = Q54, K54 * -1, K54)</f>
        <v/>
      </c>
      <c r="AD54" s="6">
        <f>IF(5 = Q54, L54 * -1, L54)</f>
        <v/>
      </c>
      <c r="AE54" s="6">
        <f>IF(5 = Q54, M54 * -1, M54)</f>
        <v/>
      </c>
      <c r="AF54" s="6">
        <f>IF(5 = Q54, N54 * -1, N54)</f>
        <v/>
      </c>
      <c r="AG54" s="6">
        <f>IF(5 = Q54, O54 * -1, O54)</f>
        <v/>
      </c>
    </row>
    <row r="55">
      <c r="B55" s="1" t="inlineStr">
        <is>
          <t>Misc Income - Resident Fees</t>
        </is>
      </c>
      <c r="C55" s="14">
        <f>IF(5 = Q55, U55 * -1, U55)</f>
        <v/>
      </c>
      <c r="D55" s="14">
        <f>IF(5 = Q55, V55 * -1, V55)</f>
        <v/>
      </c>
      <c r="E55" s="14">
        <f>IF(5 = Q55, W55 * -1, W55)</f>
        <v/>
      </c>
      <c r="F55" s="14">
        <f>IF(5 = Q55, X55 * -1, X55)</f>
        <v/>
      </c>
      <c r="G55" s="14">
        <f>IF(5 = Q55, Y55 * -1, Y55)</f>
        <v/>
      </c>
      <c r="H55" s="14">
        <f>IF(5 = Q55, Z55 * -1, Z55)</f>
        <v/>
      </c>
      <c r="I55" s="14">
        <f>IF(5 = Q55, AA55 * -1, AA55)</f>
        <v/>
      </c>
      <c r="J55" s="14">
        <f>IF(5 = Q55, AB55 * -1, AB55)</f>
        <v/>
      </c>
      <c r="K55" s="14">
        <f>IF(5 = Q55, AC55 * -1, AC55)</f>
        <v/>
      </c>
      <c r="L55" s="14">
        <f>IF(5 = Q55, AD55 * -1, AD55)</f>
        <v/>
      </c>
      <c r="M55" s="14">
        <f>IF(5 = Q55, AE55 * -1, AE55)</f>
        <v/>
      </c>
      <c r="N55" s="14">
        <f>IF(5 = Q55, AF55 * -1, AF55)</f>
        <v/>
      </c>
      <c r="O55" s="14">
        <f>IF(5 = Q55, AG55 * -1, AG55)</f>
        <v/>
      </c>
      <c r="Q55" s="17" t="n">
        <v>4</v>
      </c>
      <c r="R55" s="18">
        <f>R54</f>
        <v/>
      </c>
      <c r="S55" s="18">
        <f>S54</f>
        <v/>
      </c>
      <c r="T55" s="17">
        <f>T54</f>
        <v/>
      </c>
      <c r="U55" s="19">
        <f>SUM(U47:U54)</f>
        <v/>
      </c>
      <c r="V55" s="19">
        <f>SUM(V47:V54)</f>
        <v/>
      </c>
      <c r="W55" s="19">
        <f>SUM(W47:W54)</f>
        <v/>
      </c>
      <c r="X55" s="19">
        <f>SUM(X47:X54)</f>
        <v/>
      </c>
      <c r="Y55" s="19">
        <f>SUM(Y47:Y54)</f>
        <v/>
      </c>
      <c r="Z55" s="19">
        <f>SUM(Z47:Z54)</f>
        <v/>
      </c>
      <c r="AA55" s="19">
        <f>SUM(AA47:AA54)</f>
        <v/>
      </c>
      <c r="AB55" s="19">
        <f>SUM(AB47:AB54)</f>
        <v/>
      </c>
      <c r="AC55" s="19">
        <f>SUM(AC47:AC54)</f>
        <v/>
      </c>
      <c r="AD55" s="19">
        <f>SUM(AD47:AD54)</f>
        <v/>
      </c>
      <c r="AE55" s="19">
        <f>SUM(AE47:AE54)</f>
        <v/>
      </c>
      <c r="AF55" s="19">
        <f>SUM(AF47:AF54)</f>
        <v/>
      </c>
      <c r="AG55" s="19">
        <f>SUM(AG47:AG54)</f>
        <v/>
      </c>
    </row>
    <row r="57">
      <c r="A57" s="16" t="inlineStr">
        <is>
          <t>Reimbursement Charges</t>
        </is>
      </c>
    </row>
    <row r="58">
      <c r="A58" s="2" t="inlineStr">
        <is>
          <t>4311</t>
        </is>
      </c>
      <c r="B58" s="3" t="inlineStr">
        <is>
          <t>Resident Liability Insurance</t>
        </is>
      </c>
      <c r="C58" s="4" t="n">
        <v>5310.59</v>
      </c>
      <c r="D58" s="4" t="n">
        <v>5171.24</v>
      </c>
      <c r="E58" s="4" t="n">
        <v>5082.66</v>
      </c>
      <c r="F58" s="4" t="n">
        <v>4751.9</v>
      </c>
      <c r="G58" s="4" t="n">
        <v>4937.59</v>
      </c>
      <c r="H58" s="4" t="n">
        <v>4848.97</v>
      </c>
      <c r="I58" s="4" t="n">
        <v>4804.93</v>
      </c>
      <c r="J58" s="4" t="n">
        <v>4647.62</v>
      </c>
      <c r="K58" s="4" t="n">
        <v>4824.67</v>
      </c>
      <c r="L58" s="4" t="n">
        <v>4753.6</v>
      </c>
      <c r="M58" s="4" t="n">
        <v>4891.04</v>
      </c>
      <c r="N58" s="4" t="n">
        <v>4986.16</v>
      </c>
      <c r="O58" s="4" t="n">
        <v>59010.97</v>
      </c>
      <c r="Q58" s="5" t="n">
        <v>4</v>
      </c>
      <c r="R58" s="3" t="inlineStr">
        <is>
          <t>Argenta Apartments</t>
        </is>
      </c>
      <c r="U58" s="6">
        <f>IF(5 = Q58, C58 * -1, C58)</f>
        <v/>
      </c>
      <c r="V58" s="6">
        <f>IF(5 = Q58, D58 * -1, D58)</f>
        <v/>
      </c>
      <c r="W58" s="6">
        <f>IF(5 = Q58, E58 * -1, E58)</f>
        <v/>
      </c>
      <c r="X58" s="6">
        <f>IF(5 = Q58, F58 * -1, F58)</f>
        <v/>
      </c>
      <c r="Y58" s="6">
        <f>IF(5 = Q58, G58 * -1, G58)</f>
        <v/>
      </c>
      <c r="Z58" s="6">
        <f>IF(5 = Q58, H58 * -1, H58)</f>
        <v/>
      </c>
      <c r="AA58" s="6">
        <f>IF(5 = Q58, I58 * -1, I58)</f>
        <v/>
      </c>
      <c r="AB58" s="6">
        <f>IF(5 = Q58, J58 * -1, J58)</f>
        <v/>
      </c>
      <c r="AC58" s="6">
        <f>IF(5 = Q58, K58 * -1, K58)</f>
        <v/>
      </c>
      <c r="AD58" s="6">
        <f>IF(5 = Q58, L58 * -1, L58)</f>
        <v/>
      </c>
      <c r="AE58" s="6">
        <f>IF(5 = Q58, M58 * -1, M58)</f>
        <v/>
      </c>
      <c r="AF58" s="6">
        <f>IF(5 = Q58, N58 * -1, N58)</f>
        <v/>
      </c>
      <c r="AG58" s="6">
        <f>IF(5 = Q58, O58 * -1, O58)</f>
        <v/>
      </c>
    </row>
    <row r="59">
      <c r="A59" s="2" t="inlineStr">
        <is>
          <t>4312</t>
        </is>
      </c>
      <c r="B59" s="3" t="inlineStr">
        <is>
          <t>Resident Pest Control</t>
        </is>
      </c>
      <c r="C59" s="4" t="n">
        <v>1773.61</v>
      </c>
      <c r="D59" s="4" t="n">
        <v>1715.49</v>
      </c>
      <c r="E59" s="4" t="n">
        <v>1665.04</v>
      </c>
      <c r="F59" s="4" t="n">
        <v>1722.89</v>
      </c>
      <c r="G59" s="4" t="n">
        <v>1602.82</v>
      </c>
      <c r="H59" s="4" t="n">
        <v>1568.63</v>
      </c>
      <c r="I59" s="4" t="n">
        <v>1551.05</v>
      </c>
      <c r="J59" s="4" t="n">
        <v>1555.43</v>
      </c>
      <c r="K59" s="4" t="n">
        <v>1605.25</v>
      </c>
      <c r="L59" s="4" t="n">
        <v>1481.51</v>
      </c>
      <c r="M59" s="4" t="n">
        <v>1534.34</v>
      </c>
      <c r="N59" s="4" t="n">
        <v>1606.55</v>
      </c>
      <c r="O59" s="4" t="n">
        <v>19382.61</v>
      </c>
      <c r="Q59" s="5" t="n">
        <v>4</v>
      </c>
      <c r="R59" s="3" t="inlineStr">
        <is>
          <t>Argenta Apartments</t>
        </is>
      </c>
      <c r="U59" s="6">
        <f>IF(5 = Q59, C59 * -1, C59)</f>
        <v/>
      </c>
      <c r="V59" s="6">
        <f>IF(5 = Q59, D59 * -1, D59)</f>
        <v/>
      </c>
      <c r="W59" s="6">
        <f>IF(5 = Q59, E59 * -1, E59)</f>
        <v/>
      </c>
      <c r="X59" s="6">
        <f>IF(5 = Q59, F59 * -1, F59)</f>
        <v/>
      </c>
      <c r="Y59" s="6">
        <f>IF(5 = Q59, G59 * -1, G59)</f>
        <v/>
      </c>
      <c r="Z59" s="6">
        <f>IF(5 = Q59, H59 * -1, H59)</f>
        <v/>
      </c>
      <c r="AA59" s="6">
        <f>IF(5 = Q59, I59 * -1, I59)</f>
        <v/>
      </c>
      <c r="AB59" s="6">
        <f>IF(5 = Q59, J59 * -1, J59)</f>
        <v/>
      </c>
      <c r="AC59" s="6">
        <f>IF(5 = Q59, K59 * -1, K59)</f>
        <v/>
      </c>
      <c r="AD59" s="6">
        <f>IF(5 = Q59, L59 * -1, L59)</f>
        <v/>
      </c>
      <c r="AE59" s="6">
        <f>IF(5 = Q59, M59 * -1, M59)</f>
        <v/>
      </c>
      <c r="AF59" s="6">
        <f>IF(5 = Q59, N59 * -1, N59)</f>
        <v/>
      </c>
      <c r="AG59" s="6">
        <f>IF(5 = Q59, O59 * -1, O59)</f>
        <v/>
      </c>
    </row>
    <row r="60">
      <c r="A60" s="2" t="inlineStr">
        <is>
          <t>4315</t>
        </is>
      </c>
      <c r="B60" s="3" t="inlineStr">
        <is>
          <t>Legal and Eviction Costs</t>
        </is>
      </c>
      <c r="C60" s="4" t="n">
        <v>2729</v>
      </c>
      <c r="D60" s="4" t="n">
        <v>2296.38</v>
      </c>
      <c r="E60" s="4" t="n">
        <v>4385</v>
      </c>
      <c r="F60" s="4" t="n">
        <v>3028</v>
      </c>
      <c r="G60" s="4" t="n">
        <v>1066.2</v>
      </c>
      <c r="H60" s="4" t="n">
        <v>2663.23</v>
      </c>
      <c r="I60" s="4" t="n">
        <v>2543.5</v>
      </c>
      <c r="J60" s="4" t="n">
        <v>2880</v>
      </c>
      <c r="K60" s="4" t="n">
        <v>619.5</v>
      </c>
      <c r="L60" s="4" t="n">
        <v>780</v>
      </c>
      <c r="M60" s="4" t="n">
        <v>1039.5</v>
      </c>
      <c r="N60" s="4" t="n">
        <v>2723</v>
      </c>
      <c r="O60" s="4" t="n">
        <v>26753.31</v>
      </c>
      <c r="Q60" s="5" t="n">
        <v>4</v>
      </c>
      <c r="R60" s="3" t="inlineStr">
        <is>
          <t>Argenta Apartments</t>
        </is>
      </c>
      <c r="U60" s="6">
        <f>IF(5 = Q60, C60 * -1, C60)</f>
        <v/>
      </c>
      <c r="V60" s="6">
        <f>IF(5 = Q60, D60 * -1, D60)</f>
        <v/>
      </c>
      <c r="W60" s="6">
        <f>IF(5 = Q60, E60 * -1, E60)</f>
        <v/>
      </c>
      <c r="X60" s="6">
        <f>IF(5 = Q60, F60 * -1, F60)</f>
        <v/>
      </c>
      <c r="Y60" s="6">
        <f>IF(5 = Q60, G60 * -1, G60)</f>
        <v/>
      </c>
      <c r="Z60" s="6">
        <f>IF(5 = Q60, H60 * -1, H60)</f>
        <v/>
      </c>
      <c r="AA60" s="6">
        <f>IF(5 = Q60, I60 * -1, I60)</f>
        <v/>
      </c>
      <c r="AB60" s="6">
        <f>IF(5 = Q60, J60 * -1, J60)</f>
        <v/>
      </c>
      <c r="AC60" s="6">
        <f>IF(5 = Q60, K60 * -1, K60)</f>
        <v/>
      </c>
      <c r="AD60" s="6">
        <f>IF(5 = Q60, L60 * -1, L60)</f>
        <v/>
      </c>
      <c r="AE60" s="6">
        <f>IF(5 = Q60, M60 * -1, M60)</f>
        <v/>
      </c>
      <c r="AF60" s="6">
        <f>IF(5 = Q60, N60 * -1, N60)</f>
        <v/>
      </c>
      <c r="AG60" s="6">
        <f>IF(5 = Q60, O60 * -1, O60)</f>
        <v/>
      </c>
    </row>
    <row r="61">
      <c r="A61" s="2" t="inlineStr">
        <is>
          <t>4316</t>
        </is>
      </c>
      <c r="B61" s="3" t="inlineStr">
        <is>
          <t>NSF Charge / Bank Charges</t>
        </is>
      </c>
      <c r="C61" s="4" t="n">
        <v>400</v>
      </c>
      <c r="D61" s="4" t="n">
        <v>400</v>
      </c>
      <c r="E61" s="4" t="n">
        <v>600</v>
      </c>
      <c r="F61" s="4" t="n">
        <v>350</v>
      </c>
      <c r="G61" s="4" t="n">
        <v>600</v>
      </c>
      <c r="H61" s="4" t="n">
        <v>200</v>
      </c>
      <c r="I61" s="4" t="n">
        <v>400</v>
      </c>
      <c r="J61" s="4" t="n">
        <v>650</v>
      </c>
      <c r="K61" s="4" t="n">
        <v>350</v>
      </c>
      <c r="L61" s="4" t="n">
        <v>250</v>
      </c>
      <c r="M61" s="4" t="n">
        <v>300</v>
      </c>
      <c r="N61" s="4" t="n">
        <v>0</v>
      </c>
      <c r="O61" s="4" t="n">
        <v>4500</v>
      </c>
      <c r="Q61" s="5" t="n">
        <v>4</v>
      </c>
      <c r="R61" s="3" t="inlineStr">
        <is>
          <t>Argenta Apartments</t>
        </is>
      </c>
      <c r="U61" s="6">
        <f>IF(5 = Q61, C61 * -1, C61)</f>
        <v/>
      </c>
      <c r="V61" s="6">
        <f>IF(5 = Q61, D61 * -1, D61)</f>
        <v/>
      </c>
      <c r="W61" s="6">
        <f>IF(5 = Q61, E61 * -1, E61)</f>
        <v/>
      </c>
      <c r="X61" s="6">
        <f>IF(5 = Q61, F61 * -1, F61)</f>
        <v/>
      </c>
      <c r="Y61" s="6">
        <f>IF(5 = Q61, G61 * -1, G61)</f>
        <v/>
      </c>
      <c r="Z61" s="6">
        <f>IF(5 = Q61, H61 * -1, H61)</f>
        <v/>
      </c>
      <c r="AA61" s="6">
        <f>IF(5 = Q61, I61 * -1, I61)</f>
        <v/>
      </c>
      <c r="AB61" s="6">
        <f>IF(5 = Q61, J61 * -1, J61)</f>
        <v/>
      </c>
      <c r="AC61" s="6">
        <f>IF(5 = Q61, K61 * -1, K61)</f>
        <v/>
      </c>
      <c r="AD61" s="6">
        <f>IF(5 = Q61, L61 * -1, L61)</f>
        <v/>
      </c>
      <c r="AE61" s="6">
        <f>IF(5 = Q61, M61 * -1, M61)</f>
        <v/>
      </c>
      <c r="AF61" s="6">
        <f>IF(5 = Q61, N61 * -1, N61)</f>
        <v/>
      </c>
      <c r="AG61" s="6">
        <f>IF(5 = Q61, O61 * -1, O61)</f>
        <v/>
      </c>
    </row>
    <row r="62">
      <c r="A62" s="2" t="inlineStr">
        <is>
          <t>4317</t>
        </is>
      </c>
      <c r="B62" s="3" t="inlineStr">
        <is>
          <t>Forfeited Deposit Unit Cleaning, Repair</t>
        </is>
      </c>
      <c r="C62" s="4" t="n">
        <v>9980.059999999999</v>
      </c>
      <c r="D62" s="4" t="n">
        <v>19765.01</v>
      </c>
      <c r="E62" s="4" t="n">
        <v>3132.16</v>
      </c>
      <c r="F62" s="4" t="n">
        <v>12505.88</v>
      </c>
      <c r="G62" s="4" t="n">
        <v>9563.940000000001</v>
      </c>
      <c r="H62" s="4" t="n">
        <v>9059.120000000001</v>
      </c>
      <c r="I62" s="4" t="n">
        <v>5481.65</v>
      </c>
      <c r="J62" s="4" t="n">
        <v>6478.19</v>
      </c>
      <c r="K62" s="4" t="n">
        <v>6359.63</v>
      </c>
      <c r="L62" s="4" t="n">
        <v>4673.53</v>
      </c>
      <c r="M62" s="4" t="n">
        <v>-7172.91</v>
      </c>
      <c r="N62" s="4" t="n">
        <v>2475</v>
      </c>
      <c r="O62" s="4" t="n">
        <v>82301.25999999999</v>
      </c>
      <c r="Q62" s="5" t="n">
        <v>4</v>
      </c>
      <c r="R62" s="3" t="inlineStr">
        <is>
          <t>Argenta Apartments</t>
        </is>
      </c>
      <c r="U62" s="6">
        <f>IF(5 = Q62, C62 * -1, C62)</f>
        <v/>
      </c>
      <c r="V62" s="6">
        <f>IF(5 = Q62, D62 * -1, D62)</f>
        <v/>
      </c>
      <c r="W62" s="6">
        <f>IF(5 = Q62, E62 * -1, E62)</f>
        <v/>
      </c>
      <c r="X62" s="6">
        <f>IF(5 = Q62, F62 * -1, F62)</f>
        <v/>
      </c>
      <c r="Y62" s="6">
        <f>IF(5 = Q62, G62 * -1, G62)</f>
        <v/>
      </c>
      <c r="Z62" s="6">
        <f>IF(5 = Q62, H62 * -1, H62)</f>
        <v/>
      </c>
      <c r="AA62" s="6">
        <f>IF(5 = Q62, I62 * -1, I62)</f>
        <v/>
      </c>
      <c r="AB62" s="6">
        <f>IF(5 = Q62, J62 * -1, J62)</f>
        <v/>
      </c>
      <c r="AC62" s="6">
        <f>IF(5 = Q62, K62 * -1, K62)</f>
        <v/>
      </c>
      <c r="AD62" s="6">
        <f>IF(5 = Q62, L62 * -1, L62)</f>
        <v/>
      </c>
      <c r="AE62" s="6">
        <f>IF(5 = Q62, M62 * -1, M62)</f>
        <v/>
      </c>
      <c r="AF62" s="6">
        <f>IF(5 = Q62, N62 * -1, N62)</f>
        <v/>
      </c>
      <c r="AG62" s="6">
        <f>IF(5 = Q62, O62 * -1, O62)</f>
        <v/>
      </c>
    </row>
    <row r="63">
      <c r="B63" s="1" t="inlineStr">
        <is>
          <t>Reimbursement Charges</t>
        </is>
      </c>
      <c r="C63" s="14">
        <f>IF(5 = Q63, U63 * -1, U63)</f>
        <v/>
      </c>
      <c r="D63" s="14">
        <f>IF(5 = Q63, V63 * -1, V63)</f>
        <v/>
      </c>
      <c r="E63" s="14">
        <f>IF(5 = Q63, W63 * -1, W63)</f>
        <v/>
      </c>
      <c r="F63" s="14">
        <f>IF(5 = Q63, X63 * -1, X63)</f>
        <v/>
      </c>
      <c r="G63" s="14">
        <f>IF(5 = Q63, Y63 * -1, Y63)</f>
        <v/>
      </c>
      <c r="H63" s="14">
        <f>IF(5 = Q63, Z63 * -1, Z63)</f>
        <v/>
      </c>
      <c r="I63" s="14">
        <f>IF(5 = Q63, AA63 * -1, AA63)</f>
        <v/>
      </c>
      <c r="J63" s="14">
        <f>IF(5 = Q63, AB63 * -1, AB63)</f>
        <v/>
      </c>
      <c r="K63" s="14">
        <f>IF(5 = Q63, AC63 * -1, AC63)</f>
        <v/>
      </c>
      <c r="L63" s="14">
        <f>IF(5 = Q63, AD63 * -1, AD63)</f>
        <v/>
      </c>
      <c r="M63" s="14">
        <f>IF(5 = Q63, AE63 * -1, AE63)</f>
        <v/>
      </c>
      <c r="N63" s="14">
        <f>IF(5 = Q63, AF63 * -1, AF63)</f>
        <v/>
      </c>
      <c r="O63" s="14">
        <f>IF(5 = Q63, AG63 * -1, AG63)</f>
        <v/>
      </c>
      <c r="Q63" s="17" t="n">
        <v>4</v>
      </c>
      <c r="R63" s="18">
        <f>R62</f>
        <v/>
      </c>
      <c r="S63" s="18">
        <f>S62</f>
        <v/>
      </c>
      <c r="T63" s="17">
        <f>T62</f>
        <v/>
      </c>
      <c r="U63" s="19">
        <f>SUM(U58:U62)</f>
        <v/>
      </c>
      <c r="V63" s="19">
        <f>SUM(V58:V62)</f>
        <v/>
      </c>
      <c r="W63" s="19">
        <f>SUM(W58:W62)</f>
        <v/>
      </c>
      <c r="X63" s="19">
        <f>SUM(X58:X62)</f>
        <v/>
      </c>
      <c r="Y63" s="19">
        <f>SUM(Y58:Y62)</f>
        <v/>
      </c>
      <c r="Z63" s="19">
        <f>SUM(Z58:Z62)</f>
        <v/>
      </c>
      <c r="AA63" s="19">
        <f>SUM(AA58:AA62)</f>
        <v/>
      </c>
      <c r="AB63" s="19">
        <f>SUM(AB58:AB62)</f>
        <v/>
      </c>
      <c r="AC63" s="19">
        <f>SUM(AC58:AC62)</f>
        <v/>
      </c>
      <c r="AD63" s="19">
        <f>SUM(AD58:AD62)</f>
        <v/>
      </c>
      <c r="AE63" s="19">
        <f>SUM(AE58:AE62)</f>
        <v/>
      </c>
      <c r="AF63" s="19">
        <f>SUM(AF58:AF62)</f>
        <v/>
      </c>
      <c r="AG63" s="19">
        <f>SUM(AG58:AG62)</f>
        <v/>
      </c>
    </row>
    <row r="65">
      <c r="B65" s="1" t="inlineStr">
        <is>
          <t>Non-Rental Income</t>
        </is>
      </c>
      <c r="C65" s="14">
        <f>IF(5 = Q65, U65 * -1, U65)</f>
        <v/>
      </c>
      <c r="D65" s="14">
        <f>IF(5 = Q65, V65 * -1, V65)</f>
        <v/>
      </c>
      <c r="E65" s="14">
        <f>IF(5 = Q65, W65 * -1, W65)</f>
        <v/>
      </c>
      <c r="F65" s="14">
        <f>IF(5 = Q65, X65 * -1, X65)</f>
        <v/>
      </c>
      <c r="G65" s="14">
        <f>IF(5 = Q65, Y65 * -1, Y65)</f>
        <v/>
      </c>
      <c r="H65" s="14">
        <f>IF(5 = Q65, Z65 * -1, Z65)</f>
        <v/>
      </c>
      <c r="I65" s="14">
        <f>IF(5 = Q65, AA65 * -1, AA65)</f>
        <v/>
      </c>
      <c r="J65" s="14">
        <f>IF(5 = Q65, AB65 * -1, AB65)</f>
        <v/>
      </c>
      <c r="K65" s="14">
        <f>IF(5 = Q65, AC65 * -1, AC65)</f>
        <v/>
      </c>
      <c r="L65" s="14">
        <f>IF(5 = Q65, AD65 * -1, AD65)</f>
        <v/>
      </c>
      <c r="M65" s="14">
        <f>IF(5 = Q65, AE65 * -1, AE65)</f>
        <v/>
      </c>
      <c r="N65" s="14">
        <f>IF(5 = Q65, AF65 * -1, AF65)</f>
        <v/>
      </c>
      <c r="O65" s="14">
        <f>IF(5 = Q65, AG65 * -1, AG65)</f>
        <v/>
      </c>
      <c r="Q65" s="17" t="n">
        <v>4</v>
      </c>
      <c r="R65" s="18">
        <f>R62</f>
        <v/>
      </c>
      <c r="S65" s="18">
        <f>S62</f>
        <v/>
      </c>
      <c r="T65" s="17">
        <f>T62</f>
        <v/>
      </c>
      <c r="U65" s="19">
        <f>SUM(U28:U33)+SUM(U37:U43)+SUM(U47:U54)+SUM(U58:U62)</f>
        <v/>
      </c>
      <c r="V65" s="19">
        <f>SUM(V28:V33)+SUM(V37:V43)+SUM(V47:V54)+SUM(V58:V62)</f>
        <v/>
      </c>
      <c r="W65" s="19">
        <f>SUM(W28:W33)+SUM(W37:W43)+SUM(W47:W54)+SUM(W58:W62)</f>
        <v/>
      </c>
      <c r="X65" s="19">
        <f>SUM(X28:X33)+SUM(X37:X43)+SUM(X47:X54)+SUM(X58:X62)</f>
        <v/>
      </c>
      <c r="Y65" s="19">
        <f>SUM(Y28:Y33)+SUM(Y37:Y43)+SUM(Y47:Y54)+SUM(Y58:Y62)</f>
        <v/>
      </c>
      <c r="Z65" s="19">
        <f>SUM(Z28:Z33)+SUM(Z37:Z43)+SUM(Z47:Z54)+SUM(Z58:Z62)</f>
        <v/>
      </c>
      <c r="AA65" s="19">
        <f>SUM(AA28:AA33)+SUM(AA37:AA43)+SUM(AA47:AA54)+SUM(AA58:AA62)</f>
        <v/>
      </c>
      <c r="AB65" s="19">
        <f>SUM(AB28:AB33)+SUM(AB37:AB43)+SUM(AB47:AB54)+SUM(AB58:AB62)</f>
        <v/>
      </c>
      <c r="AC65" s="19">
        <f>SUM(AC28:AC33)+SUM(AC37:AC43)+SUM(AC47:AC54)+SUM(AC58:AC62)</f>
        <v/>
      </c>
      <c r="AD65" s="19">
        <f>SUM(AD28:AD33)+SUM(AD37:AD43)+SUM(AD47:AD54)+SUM(AD58:AD62)</f>
        <v/>
      </c>
      <c r="AE65" s="19">
        <f>SUM(AE28:AE33)+SUM(AE37:AE43)+SUM(AE47:AE54)+SUM(AE58:AE62)</f>
        <v/>
      </c>
      <c r="AF65" s="19">
        <f>SUM(AF28:AF33)+SUM(AF37:AF43)+SUM(AF47:AF54)+SUM(AF58:AF62)</f>
        <v/>
      </c>
      <c r="AG65" s="19">
        <f>SUM(AG28:AG33)+SUM(AG37:AG43)+SUM(AG47:AG54)+SUM(AG58:AG62)</f>
        <v/>
      </c>
    </row>
    <row r="67">
      <c r="B67" s="1" t="inlineStr">
        <is>
          <t>Total Operating Income</t>
        </is>
      </c>
      <c r="C67" s="14">
        <f>IF(5 = Q67, U67 * -1, U67)</f>
        <v/>
      </c>
      <c r="D67" s="14">
        <f>IF(5 = Q67, V67 * -1, V67)</f>
        <v/>
      </c>
      <c r="E67" s="14">
        <f>IF(5 = Q67, W67 * -1, W67)</f>
        <v/>
      </c>
      <c r="F67" s="14">
        <f>IF(5 = Q67, X67 * -1, X67)</f>
        <v/>
      </c>
      <c r="G67" s="14">
        <f>IF(5 = Q67, Y67 * -1, Y67)</f>
        <v/>
      </c>
      <c r="H67" s="14">
        <f>IF(5 = Q67, Z67 * -1, Z67)</f>
        <v/>
      </c>
      <c r="I67" s="14">
        <f>IF(5 = Q67, AA67 * -1, AA67)</f>
        <v/>
      </c>
      <c r="J67" s="14">
        <f>IF(5 = Q67, AB67 * -1, AB67)</f>
        <v/>
      </c>
      <c r="K67" s="14">
        <f>IF(5 = Q67, AC67 * -1, AC67)</f>
        <v/>
      </c>
      <c r="L67" s="14">
        <f>IF(5 = Q67, AD67 * -1, AD67)</f>
        <v/>
      </c>
      <c r="M67" s="14">
        <f>IF(5 = Q67, AE67 * -1, AE67)</f>
        <v/>
      </c>
      <c r="N67" s="14">
        <f>IF(5 = Q67, AF67 * -1, AF67)</f>
        <v/>
      </c>
      <c r="O67" s="14">
        <f>IF(5 = Q67, AG67 * -1, AG67)</f>
        <v/>
      </c>
      <c r="Q67" s="17" t="n">
        <v>4</v>
      </c>
      <c r="R67" s="18">
        <f>R62</f>
        <v/>
      </c>
      <c r="S67" s="18">
        <f>S62</f>
        <v/>
      </c>
      <c r="T67" s="17">
        <f>T62</f>
        <v/>
      </c>
      <c r="U67" s="19">
        <f>SUM(U11:U12)+SUM(U16:U21)+SUM(U28:U33)+SUM(U37:U43)+SUM(U47:U54)+SUM(U58:U62)</f>
        <v/>
      </c>
      <c r="V67" s="19">
        <f>SUM(V11:V12)+SUM(V16:V21)+SUM(V28:V33)+SUM(V37:V43)+SUM(V47:V54)+SUM(V58:V62)</f>
        <v/>
      </c>
      <c r="W67" s="19">
        <f>SUM(W11:W12)+SUM(W16:W21)+SUM(W28:W33)+SUM(W37:W43)+SUM(W47:W54)+SUM(W58:W62)</f>
        <v/>
      </c>
      <c r="X67" s="19">
        <f>SUM(X11:X12)+SUM(X16:X21)+SUM(X28:X33)+SUM(X37:X43)+SUM(X47:X54)+SUM(X58:X62)</f>
        <v/>
      </c>
      <c r="Y67" s="19">
        <f>SUM(Y11:Y12)+SUM(Y16:Y21)+SUM(Y28:Y33)+SUM(Y37:Y43)+SUM(Y47:Y54)+SUM(Y58:Y62)</f>
        <v/>
      </c>
      <c r="Z67" s="19">
        <f>SUM(Z11:Z12)+SUM(Z16:Z21)+SUM(Z28:Z33)+SUM(Z37:Z43)+SUM(Z47:Z54)+SUM(Z58:Z62)</f>
        <v/>
      </c>
      <c r="AA67" s="19">
        <f>SUM(AA11:AA12)+SUM(AA16:AA21)+SUM(AA28:AA33)+SUM(AA37:AA43)+SUM(AA47:AA54)+SUM(AA58:AA62)</f>
        <v/>
      </c>
      <c r="AB67" s="19">
        <f>SUM(AB11:AB12)+SUM(AB16:AB21)+SUM(AB28:AB33)+SUM(AB37:AB43)+SUM(AB47:AB54)+SUM(AB58:AB62)</f>
        <v/>
      </c>
      <c r="AC67" s="19">
        <f>SUM(AC11:AC12)+SUM(AC16:AC21)+SUM(AC28:AC33)+SUM(AC37:AC43)+SUM(AC47:AC54)+SUM(AC58:AC62)</f>
        <v/>
      </c>
      <c r="AD67" s="19">
        <f>SUM(AD11:AD12)+SUM(AD16:AD21)+SUM(AD28:AD33)+SUM(AD37:AD43)+SUM(AD47:AD54)+SUM(AD58:AD62)</f>
        <v/>
      </c>
      <c r="AE67" s="19">
        <f>SUM(AE11:AE12)+SUM(AE16:AE21)+SUM(AE28:AE33)+SUM(AE37:AE43)+SUM(AE47:AE54)+SUM(AE58:AE62)</f>
        <v/>
      </c>
      <c r="AF67" s="19">
        <f>SUM(AF11:AF12)+SUM(AF16:AF21)+SUM(AF28:AF33)+SUM(AF37:AF43)+SUM(AF47:AF54)+SUM(AF58:AF62)</f>
        <v/>
      </c>
      <c r="AG67" s="19">
        <f>SUM(AG11:AG12)+SUM(AG16:AG21)+SUM(AG28:AG33)+SUM(AG37:AG43)+SUM(AG47:AG54)+SUM(AG58:AG62)</f>
        <v/>
      </c>
    </row>
    <row r="69">
      <c r="A69" s="13" t="inlineStr">
        <is>
          <t>Total Operating Expense</t>
        </is>
      </c>
    </row>
    <row r="70">
      <c r="A70" s="15" t="inlineStr">
        <is>
          <t>Controllable Expenses</t>
        </is>
      </c>
    </row>
    <row r="71">
      <c r="A71" s="16" t="inlineStr">
        <is>
          <t>Utilities</t>
        </is>
      </c>
    </row>
    <row r="72">
      <c r="A72" s="2" t="inlineStr">
        <is>
          <t>6410</t>
        </is>
      </c>
      <c r="B72" s="3" t="inlineStr">
        <is>
          <t>Electricity</t>
        </is>
      </c>
      <c r="C72" s="4" t="n">
        <v>3041.45</v>
      </c>
      <c r="D72" s="4" t="n">
        <v>2990.22</v>
      </c>
      <c r="E72" s="4" t="n">
        <v>3688.21</v>
      </c>
      <c r="F72" s="4" t="n">
        <v>4151.9</v>
      </c>
      <c r="G72" s="4" t="n">
        <v>4863.21</v>
      </c>
      <c r="H72" s="4" t="n">
        <v>5269.73</v>
      </c>
      <c r="I72" s="4" t="n">
        <v>4549.33</v>
      </c>
      <c r="J72" s="4" t="n">
        <v>4194.59</v>
      </c>
      <c r="K72" s="4" t="n">
        <v>3897.23</v>
      </c>
      <c r="L72" s="4" t="n">
        <v>3636.3</v>
      </c>
      <c r="M72" s="4" t="n">
        <v>3438.22</v>
      </c>
      <c r="N72" s="4" t="n">
        <v>3732.68</v>
      </c>
      <c r="O72" s="4" t="n">
        <v>47453.07</v>
      </c>
      <c r="Q72" s="5" t="n">
        <v>5</v>
      </c>
      <c r="R72" s="3" t="inlineStr">
        <is>
          <t>Argenta Apartments</t>
        </is>
      </c>
      <c r="U72" s="6">
        <f>IF(5 = Q72, C72 * -1, C72)</f>
        <v/>
      </c>
      <c r="V72" s="6">
        <f>IF(5 = Q72, D72 * -1, D72)</f>
        <v/>
      </c>
      <c r="W72" s="6">
        <f>IF(5 = Q72, E72 * -1, E72)</f>
        <v/>
      </c>
      <c r="X72" s="6">
        <f>IF(5 = Q72, F72 * -1, F72)</f>
        <v/>
      </c>
      <c r="Y72" s="6">
        <f>IF(5 = Q72, G72 * -1, G72)</f>
        <v/>
      </c>
      <c r="Z72" s="6">
        <f>IF(5 = Q72, H72 * -1, H72)</f>
        <v/>
      </c>
      <c r="AA72" s="6">
        <f>IF(5 = Q72, I72 * -1, I72)</f>
        <v/>
      </c>
      <c r="AB72" s="6">
        <f>IF(5 = Q72, J72 * -1, J72)</f>
        <v/>
      </c>
      <c r="AC72" s="6">
        <f>IF(5 = Q72, K72 * -1, K72)</f>
        <v/>
      </c>
      <c r="AD72" s="6">
        <f>IF(5 = Q72, L72 * -1, L72)</f>
        <v/>
      </c>
      <c r="AE72" s="6">
        <f>IF(5 = Q72, M72 * -1, M72)</f>
        <v/>
      </c>
      <c r="AF72" s="6">
        <f>IF(5 = Q72, N72 * -1, N72)</f>
        <v/>
      </c>
      <c r="AG72" s="6">
        <f>IF(5 = Q72, O72 * -1, O72)</f>
        <v/>
      </c>
    </row>
    <row r="73">
      <c r="A73" s="2" t="inlineStr">
        <is>
          <t>6411</t>
        </is>
      </c>
      <c r="B73" s="3" t="inlineStr">
        <is>
          <t>Electric - Vacant</t>
        </is>
      </c>
      <c r="C73" s="4" t="n">
        <v>1346.91</v>
      </c>
      <c r="D73" s="4" t="n">
        <v>1442.45</v>
      </c>
      <c r="E73" s="4" t="n">
        <v>1936.02</v>
      </c>
      <c r="F73" s="4" t="n">
        <v>1754.86</v>
      </c>
      <c r="G73" s="4" t="n">
        <v>4610.23</v>
      </c>
      <c r="H73" s="4" t="n">
        <v>5895.2</v>
      </c>
      <c r="I73" s="4" t="n">
        <v>5040.4</v>
      </c>
      <c r="J73" s="4" t="n">
        <v>4219.65</v>
      </c>
      <c r="K73" s="4" t="n">
        <v>3019.74</v>
      </c>
      <c r="L73" s="4" t="n">
        <v>2368.76</v>
      </c>
      <c r="M73" s="4" t="n">
        <v>2116.7</v>
      </c>
      <c r="N73" s="4" t="n">
        <v>1827.53</v>
      </c>
      <c r="O73" s="4" t="n">
        <v>35578.45</v>
      </c>
      <c r="Q73" s="5" t="n">
        <v>5</v>
      </c>
      <c r="R73" s="3" t="inlineStr">
        <is>
          <t>Argenta Apartments</t>
        </is>
      </c>
      <c r="U73" s="6">
        <f>IF(5 = Q73, C73 * -1, C73)</f>
        <v/>
      </c>
      <c r="V73" s="6">
        <f>IF(5 = Q73, D73 * -1, D73)</f>
        <v/>
      </c>
      <c r="W73" s="6">
        <f>IF(5 = Q73, E73 * -1, E73)</f>
        <v/>
      </c>
      <c r="X73" s="6">
        <f>IF(5 = Q73, F73 * -1, F73)</f>
        <v/>
      </c>
      <c r="Y73" s="6">
        <f>IF(5 = Q73, G73 * -1, G73)</f>
        <v/>
      </c>
      <c r="Z73" s="6">
        <f>IF(5 = Q73, H73 * -1, H73)</f>
        <v/>
      </c>
      <c r="AA73" s="6">
        <f>IF(5 = Q73, I73 * -1, I73)</f>
        <v/>
      </c>
      <c r="AB73" s="6">
        <f>IF(5 = Q73, J73 * -1, J73)</f>
        <v/>
      </c>
      <c r="AC73" s="6">
        <f>IF(5 = Q73, K73 * -1, K73)</f>
        <v/>
      </c>
      <c r="AD73" s="6">
        <f>IF(5 = Q73, L73 * -1, L73)</f>
        <v/>
      </c>
      <c r="AE73" s="6">
        <f>IF(5 = Q73, M73 * -1, M73)</f>
        <v/>
      </c>
      <c r="AF73" s="6">
        <f>IF(5 = Q73, N73 * -1, N73)</f>
        <v/>
      </c>
      <c r="AG73" s="6">
        <f>IF(5 = Q73, O73 * -1, O73)</f>
        <v/>
      </c>
    </row>
    <row r="74">
      <c r="A74" s="2" t="inlineStr">
        <is>
          <t>6412</t>
        </is>
      </c>
      <c r="B74" s="3" t="inlineStr">
        <is>
          <t>Gas</t>
        </is>
      </c>
      <c r="C74" s="4" t="n">
        <v>10348.68</v>
      </c>
      <c r="D74" s="4" t="n">
        <v>8450.360000000001</v>
      </c>
      <c r="E74" s="4" t="n">
        <v>6949.08</v>
      </c>
      <c r="F74" s="4" t="n">
        <v>4289.48</v>
      </c>
      <c r="G74" s="4" t="n">
        <v>1872.19</v>
      </c>
      <c r="H74" s="4" t="n">
        <v>5207.89</v>
      </c>
      <c r="I74" s="4" t="n">
        <v>2831.1</v>
      </c>
      <c r="J74" s="4" t="n">
        <v>3989.38</v>
      </c>
      <c r="K74" s="4" t="n">
        <v>3802.33</v>
      </c>
      <c r="L74" s="4" t="n">
        <v>4604.59</v>
      </c>
      <c r="M74" s="4" t="n">
        <v>6542.22</v>
      </c>
      <c r="N74" s="4" t="n">
        <v>7020.09</v>
      </c>
      <c r="O74" s="4" t="n">
        <v>65907.39</v>
      </c>
      <c r="Q74" s="5" t="n">
        <v>5</v>
      </c>
      <c r="R74" s="3" t="inlineStr">
        <is>
          <t>Argenta Apartments</t>
        </is>
      </c>
      <c r="U74" s="6">
        <f>IF(5 = Q74, C74 * -1, C74)</f>
        <v/>
      </c>
      <c r="V74" s="6">
        <f>IF(5 = Q74, D74 * -1, D74)</f>
        <v/>
      </c>
      <c r="W74" s="6">
        <f>IF(5 = Q74, E74 * -1, E74)</f>
        <v/>
      </c>
      <c r="X74" s="6">
        <f>IF(5 = Q74, F74 * -1, F74)</f>
        <v/>
      </c>
      <c r="Y74" s="6">
        <f>IF(5 = Q74, G74 * -1, G74)</f>
        <v/>
      </c>
      <c r="Z74" s="6">
        <f>IF(5 = Q74, H74 * -1, H74)</f>
        <v/>
      </c>
      <c r="AA74" s="6">
        <f>IF(5 = Q74, I74 * -1, I74)</f>
        <v/>
      </c>
      <c r="AB74" s="6">
        <f>IF(5 = Q74, J74 * -1, J74)</f>
        <v/>
      </c>
      <c r="AC74" s="6">
        <f>IF(5 = Q74, K74 * -1, K74)</f>
        <v/>
      </c>
      <c r="AD74" s="6">
        <f>IF(5 = Q74, L74 * -1, L74)</f>
        <v/>
      </c>
      <c r="AE74" s="6">
        <f>IF(5 = Q74, M74 * -1, M74)</f>
        <v/>
      </c>
      <c r="AF74" s="6">
        <f>IF(5 = Q74, N74 * -1, N74)</f>
        <v/>
      </c>
      <c r="AG74" s="6">
        <f>IF(5 = Q74, O74 * -1, O74)</f>
        <v/>
      </c>
    </row>
    <row r="75">
      <c r="A75" s="2" t="inlineStr">
        <is>
          <t>6414</t>
        </is>
      </c>
      <c r="B75" s="3" t="inlineStr">
        <is>
          <t>Water &amp; Sewer</t>
        </is>
      </c>
      <c r="C75" s="4" t="n">
        <v>17267.22</v>
      </c>
      <c r="D75" s="4" t="n">
        <v>16240.13</v>
      </c>
      <c r="E75" s="4" t="n">
        <v>19656.73</v>
      </c>
      <c r="F75" s="4" t="n">
        <v>19091.71</v>
      </c>
      <c r="G75" s="4" t="n">
        <v>21610.11</v>
      </c>
      <c r="H75" s="4" t="n">
        <v>27662.3</v>
      </c>
      <c r="I75" s="4" t="n">
        <v>16781.92</v>
      </c>
      <c r="J75" s="4" t="n">
        <v>20203.38</v>
      </c>
      <c r="K75" s="4" t="n">
        <v>16387.93</v>
      </c>
      <c r="L75" s="4" t="n">
        <v>21867.29</v>
      </c>
      <c r="M75" s="4" t="n">
        <v>20571.59</v>
      </c>
      <c r="N75" s="4" t="n">
        <v>18079.95</v>
      </c>
      <c r="O75" s="4" t="n">
        <v>235420.26</v>
      </c>
      <c r="Q75" s="5" t="n">
        <v>5</v>
      </c>
      <c r="R75" s="3" t="inlineStr">
        <is>
          <t>Argenta Apartments</t>
        </is>
      </c>
      <c r="U75" s="6">
        <f>IF(5 = Q75, C75 * -1, C75)</f>
        <v/>
      </c>
      <c r="V75" s="6">
        <f>IF(5 = Q75, D75 * -1, D75)</f>
        <v/>
      </c>
      <c r="W75" s="6">
        <f>IF(5 = Q75, E75 * -1, E75)</f>
        <v/>
      </c>
      <c r="X75" s="6">
        <f>IF(5 = Q75, F75 * -1, F75)</f>
        <v/>
      </c>
      <c r="Y75" s="6">
        <f>IF(5 = Q75, G75 * -1, G75)</f>
        <v/>
      </c>
      <c r="Z75" s="6">
        <f>IF(5 = Q75, H75 * -1, H75)</f>
        <v/>
      </c>
      <c r="AA75" s="6">
        <f>IF(5 = Q75, I75 * -1, I75)</f>
        <v/>
      </c>
      <c r="AB75" s="6">
        <f>IF(5 = Q75, J75 * -1, J75)</f>
        <v/>
      </c>
      <c r="AC75" s="6">
        <f>IF(5 = Q75, K75 * -1, K75)</f>
        <v/>
      </c>
      <c r="AD75" s="6">
        <f>IF(5 = Q75, L75 * -1, L75)</f>
        <v/>
      </c>
      <c r="AE75" s="6">
        <f>IF(5 = Q75, M75 * -1, M75)</f>
        <v/>
      </c>
      <c r="AF75" s="6">
        <f>IF(5 = Q75, N75 * -1, N75)</f>
        <v/>
      </c>
      <c r="AG75" s="6">
        <f>IF(5 = Q75, O75 * -1, O75)</f>
        <v/>
      </c>
    </row>
    <row r="76">
      <c r="A76" s="2" t="inlineStr">
        <is>
          <t>6417</t>
        </is>
      </c>
      <c r="B76" s="3" t="inlineStr">
        <is>
          <t>Telephone</t>
        </is>
      </c>
      <c r="C76" s="4" t="n">
        <v>334.8</v>
      </c>
      <c r="D76" s="4" t="n">
        <v>199.1</v>
      </c>
      <c r="E76" s="4" t="n">
        <v>268.68</v>
      </c>
      <c r="F76" s="4" t="n">
        <v>295.15</v>
      </c>
      <c r="G76" s="4" t="n">
        <v>725.41</v>
      </c>
      <c r="H76" s="4" t="n">
        <v>664.64</v>
      </c>
      <c r="I76" s="4" t="n">
        <v>1735.33</v>
      </c>
      <c r="J76" s="4" t="n">
        <v>796</v>
      </c>
      <c r="K76" s="4" t="n">
        <v>216.15</v>
      </c>
      <c r="L76" s="4" t="n">
        <v>575.53</v>
      </c>
      <c r="M76" s="4" t="n">
        <v>511</v>
      </c>
      <c r="N76" s="4" t="n">
        <v>-213.94</v>
      </c>
      <c r="O76" s="4" t="n">
        <v>6107.85</v>
      </c>
      <c r="Q76" s="5" t="n">
        <v>5</v>
      </c>
      <c r="R76" s="3" t="inlineStr">
        <is>
          <t>Argenta Apartments</t>
        </is>
      </c>
      <c r="U76" s="6">
        <f>IF(5 = Q76, C76 * -1, C76)</f>
        <v/>
      </c>
      <c r="V76" s="6">
        <f>IF(5 = Q76, D76 * -1, D76)</f>
        <v/>
      </c>
      <c r="W76" s="6">
        <f>IF(5 = Q76, E76 * -1, E76)</f>
        <v/>
      </c>
      <c r="X76" s="6">
        <f>IF(5 = Q76, F76 * -1, F76)</f>
        <v/>
      </c>
      <c r="Y76" s="6">
        <f>IF(5 = Q76, G76 * -1, G76)</f>
        <v/>
      </c>
      <c r="Z76" s="6">
        <f>IF(5 = Q76, H76 * -1, H76)</f>
        <v/>
      </c>
      <c r="AA76" s="6">
        <f>IF(5 = Q76, I76 * -1, I76)</f>
        <v/>
      </c>
      <c r="AB76" s="6">
        <f>IF(5 = Q76, J76 * -1, J76)</f>
        <v/>
      </c>
      <c r="AC76" s="6">
        <f>IF(5 = Q76, K76 * -1, K76)</f>
        <v/>
      </c>
      <c r="AD76" s="6">
        <f>IF(5 = Q76, L76 * -1, L76)</f>
        <v/>
      </c>
      <c r="AE76" s="6">
        <f>IF(5 = Q76, M76 * -1, M76)</f>
        <v/>
      </c>
      <c r="AF76" s="6">
        <f>IF(5 = Q76, N76 * -1, N76)</f>
        <v/>
      </c>
      <c r="AG76" s="6">
        <f>IF(5 = Q76, O76 * -1, O76)</f>
        <v/>
      </c>
    </row>
    <row r="77">
      <c r="A77" s="2" t="inlineStr">
        <is>
          <t>6418</t>
        </is>
      </c>
      <c r="B77" s="3" t="inlineStr">
        <is>
          <t>Trash</t>
        </is>
      </c>
      <c r="C77" s="4" t="n">
        <v>2385.03</v>
      </c>
      <c r="D77" s="4" t="n">
        <v>2792.31</v>
      </c>
      <c r="E77" s="4" t="n">
        <v>1517.75</v>
      </c>
      <c r="F77" s="4" t="n">
        <v>2464.64</v>
      </c>
      <c r="G77" s="4" t="n">
        <v>5460.43</v>
      </c>
      <c r="H77" s="4" t="n">
        <v>3892.32</v>
      </c>
      <c r="I77" s="4" t="n">
        <v>3582.32</v>
      </c>
      <c r="J77" s="4" t="n">
        <v>6507.32</v>
      </c>
      <c r="K77" s="4" t="n">
        <v>3452.32</v>
      </c>
      <c r="L77" s="4" t="n">
        <v>407.32</v>
      </c>
      <c r="M77" s="4" t="n">
        <v>2686.17</v>
      </c>
      <c r="N77" s="4" t="n">
        <v>1975.07</v>
      </c>
      <c r="O77" s="4" t="n">
        <v>37123</v>
      </c>
      <c r="Q77" s="5" t="n">
        <v>5</v>
      </c>
      <c r="R77" s="3" t="inlineStr">
        <is>
          <t>Argenta Apartments</t>
        </is>
      </c>
      <c r="U77" s="6">
        <f>IF(5 = Q77, C77 * -1, C77)</f>
        <v/>
      </c>
      <c r="V77" s="6">
        <f>IF(5 = Q77, D77 * -1, D77)</f>
        <v/>
      </c>
      <c r="W77" s="6">
        <f>IF(5 = Q77, E77 * -1, E77)</f>
        <v/>
      </c>
      <c r="X77" s="6">
        <f>IF(5 = Q77, F77 * -1, F77)</f>
        <v/>
      </c>
      <c r="Y77" s="6">
        <f>IF(5 = Q77, G77 * -1, G77)</f>
        <v/>
      </c>
      <c r="Z77" s="6">
        <f>IF(5 = Q77, H77 * -1, H77)</f>
        <v/>
      </c>
      <c r="AA77" s="6">
        <f>IF(5 = Q77, I77 * -1, I77)</f>
        <v/>
      </c>
      <c r="AB77" s="6">
        <f>IF(5 = Q77, J77 * -1, J77)</f>
        <v/>
      </c>
      <c r="AC77" s="6">
        <f>IF(5 = Q77, K77 * -1, K77)</f>
        <v/>
      </c>
      <c r="AD77" s="6">
        <f>IF(5 = Q77, L77 * -1, L77)</f>
        <v/>
      </c>
      <c r="AE77" s="6">
        <f>IF(5 = Q77, M77 * -1, M77)</f>
        <v/>
      </c>
      <c r="AF77" s="6">
        <f>IF(5 = Q77, N77 * -1, N77)</f>
        <v/>
      </c>
      <c r="AG77" s="6">
        <f>IF(5 = Q77, O77 * -1, O77)</f>
        <v/>
      </c>
    </row>
    <row r="78">
      <c r="A78" s="2" t="inlineStr">
        <is>
          <t>6419</t>
        </is>
      </c>
      <c r="B78" s="3" t="inlineStr">
        <is>
          <t>Internet/Cable</t>
        </is>
      </c>
      <c r="C78" s="4" t="n">
        <v>-728.28</v>
      </c>
      <c r="D78" s="4" t="n">
        <v>-728.28</v>
      </c>
      <c r="E78" s="4" t="n">
        <v>-728.28</v>
      </c>
      <c r="F78" s="4" t="n">
        <v>-728.28</v>
      </c>
      <c r="G78" s="4" t="n">
        <v>-728.28</v>
      </c>
      <c r="H78" s="4" t="n">
        <v>-728.28</v>
      </c>
      <c r="I78" s="4" t="n">
        <v>-728.28</v>
      </c>
      <c r="J78" s="4" t="n">
        <v>-728.28</v>
      </c>
      <c r="K78" s="4" t="n">
        <v>-728.28</v>
      </c>
      <c r="L78" s="4" t="n">
        <v>-728.28</v>
      </c>
      <c r="M78" s="4" t="n">
        <v>0</v>
      </c>
      <c r="N78" s="4" t="n">
        <v>0</v>
      </c>
      <c r="O78" s="4" t="n">
        <v>-7282.8</v>
      </c>
      <c r="Q78" s="5" t="n">
        <v>5</v>
      </c>
      <c r="R78" s="3" t="inlineStr">
        <is>
          <t>Argenta Apartments</t>
        </is>
      </c>
      <c r="U78" s="6">
        <f>IF(5 = Q78, C78 * -1, C78)</f>
        <v/>
      </c>
      <c r="V78" s="6">
        <f>IF(5 = Q78, D78 * -1, D78)</f>
        <v/>
      </c>
      <c r="W78" s="6">
        <f>IF(5 = Q78, E78 * -1, E78)</f>
        <v/>
      </c>
      <c r="X78" s="6">
        <f>IF(5 = Q78, F78 * -1, F78)</f>
        <v/>
      </c>
      <c r="Y78" s="6">
        <f>IF(5 = Q78, G78 * -1, G78)</f>
        <v/>
      </c>
      <c r="Z78" s="6">
        <f>IF(5 = Q78, H78 * -1, H78)</f>
        <v/>
      </c>
      <c r="AA78" s="6">
        <f>IF(5 = Q78, I78 * -1, I78)</f>
        <v/>
      </c>
      <c r="AB78" s="6">
        <f>IF(5 = Q78, J78 * -1, J78)</f>
        <v/>
      </c>
      <c r="AC78" s="6">
        <f>IF(5 = Q78, K78 * -1, K78)</f>
        <v/>
      </c>
      <c r="AD78" s="6">
        <f>IF(5 = Q78, L78 * -1, L78)</f>
        <v/>
      </c>
      <c r="AE78" s="6">
        <f>IF(5 = Q78, M78 * -1, M78)</f>
        <v/>
      </c>
      <c r="AF78" s="6">
        <f>IF(5 = Q78, N78 * -1, N78)</f>
        <v/>
      </c>
      <c r="AG78" s="6">
        <f>IF(5 = Q78, O78 * -1, O78)</f>
        <v/>
      </c>
    </row>
    <row r="79">
      <c r="A79" s="2" t="inlineStr">
        <is>
          <t>6420</t>
        </is>
      </c>
      <c r="B79" s="3" t="inlineStr">
        <is>
          <t>Internet</t>
        </is>
      </c>
      <c r="C79" s="4" t="n">
        <v>749.99</v>
      </c>
      <c r="D79" s="4" t="n">
        <v>749.99</v>
      </c>
      <c r="E79" s="4" t="n">
        <v>746.1</v>
      </c>
      <c r="F79" s="4" t="n">
        <v>746.1</v>
      </c>
      <c r="G79" s="4" t="n">
        <v>563.03</v>
      </c>
      <c r="H79" s="4" t="n">
        <v>772.9</v>
      </c>
      <c r="I79" s="4" t="n">
        <v>585.11</v>
      </c>
      <c r="J79" s="4" t="n">
        <v>1285.94</v>
      </c>
      <c r="K79" s="4" t="n">
        <v>585.9400000000001</v>
      </c>
      <c r="L79" s="4" t="n">
        <v>585.9400000000001</v>
      </c>
      <c r="M79" s="4" t="n">
        <v>606.0599999999999</v>
      </c>
      <c r="N79" s="4" t="n">
        <v>606.0599999999999</v>
      </c>
      <c r="O79" s="4" t="n">
        <v>8583.16</v>
      </c>
      <c r="Q79" s="5" t="n">
        <v>5</v>
      </c>
      <c r="R79" s="3" t="inlineStr">
        <is>
          <t>Argenta Apartments</t>
        </is>
      </c>
      <c r="U79" s="6">
        <f>IF(5 = Q79, C79 * -1, C79)</f>
        <v/>
      </c>
      <c r="V79" s="6">
        <f>IF(5 = Q79, D79 * -1, D79)</f>
        <v/>
      </c>
      <c r="W79" s="6">
        <f>IF(5 = Q79, E79 * -1, E79)</f>
        <v/>
      </c>
      <c r="X79" s="6">
        <f>IF(5 = Q79, F79 * -1, F79)</f>
        <v/>
      </c>
      <c r="Y79" s="6">
        <f>IF(5 = Q79, G79 * -1, G79)</f>
        <v/>
      </c>
      <c r="Z79" s="6">
        <f>IF(5 = Q79, H79 * -1, H79)</f>
        <v/>
      </c>
      <c r="AA79" s="6">
        <f>IF(5 = Q79, I79 * -1, I79)</f>
        <v/>
      </c>
      <c r="AB79" s="6">
        <f>IF(5 = Q79, J79 * -1, J79)</f>
        <v/>
      </c>
      <c r="AC79" s="6">
        <f>IF(5 = Q79, K79 * -1, K79)</f>
        <v/>
      </c>
      <c r="AD79" s="6">
        <f>IF(5 = Q79, L79 * -1, L79)</f>
        <v/>
      </c>
      <c r="AE79" s="6">
        <f>IF(5 = Q79, M79 * -1, M79)</f>
        <v/>
      </c>
      <c r="AF79" s="6">
        <f>IF(5 = Q79, N79 * -1, N79)</f>
        <v/>
      </c>
      <c r="AG79" s="6">
        <f>IF(5 = Q79, O79 * -1, O79)</f>
        <v/>
      </c>
    </row>
    <row r="80">
      <c r="B80" s="1" t="inlineStr">
        <is>
          <t>Utilities</t>
        </is>
      </c>
      <c r="C80" s="14">
        <f>IF(5 = Q80, U80 * -1, U80)</f>
        <v/>
      </c>
      <c r="D80" s="14">
        <f>IF(5 = Q80, V80 * -1, V80)</f>
        <v/>
      </c>
      <c r="E80" s="14">
        <f>IF(5 = Q80, W80 * -1, W80)</f>
        <v/>
      </c>
      <c r="F80" s="14">
        <f>IF(5 = Q80, X80 * -1, X80)</f>
        <v/>
      </c>
      <c r="G80" s="14">
        <f>IF(5 = Q80, Y80 * -1, Y80)</f>
        <v/>
      </c>
      <c r="H80" s="14">
        <f>IF(5 = Q80, Z80 * -1, Z80)</f>
        <v/>
      </c>
      <c r="I80" s="14">
        <f>IF(5 = Q80, AA80 * -1, AA80)</f>
        <v/>
      </c>
      <c r="J80" s="14">
        <f>IF(5 = Q80, AB80 * -1, AB80)</f>
        <v/>
      </c>
      <c r="K80" s="14">
        <f>IF(5 = Q80, AC80 * -1, AC80)</f>
        <v/>
      </c>
      <c r="L80" s="14">
        <f>IF(5 = Q80, AD80 * -1, AD80)</f>
        <v/>
      </c>
      <c r="M80" s="14">
        <f>IF(5 = Q80, AE80 * -1, AE80)</f>
        <v/>
      </c>
      <c r="N80" s="14">
        <f>IF(5 = Q80, AF80 * -1, AF80)</f>
        <v/>
      </c>
      <c r="O80" s="14">
        <f>IF(5 = Q80, AG80 * -1, AG80)</f>
        <v/>
      </c>
      <c r="Q80" s="17" t="n">
        <v>5</v>
      </c>
      <c r="R80" s="18">
        <f>R79</f>
        <v/>
      </c>
      <c r="S80" s="18">
        <f>S79</f>
        <v/>
      </c>
      <c r="T80" s="17">
        <f>T79</f>
        <v/>
      </c>
      <c r="U80" s="19">
        <f>SUM(U72:U79)</f>
        <v/>
      </c>
      <c r="V80" s="19">
        <f>SUM(V72:V79)</f>
        <v/>
      </c>
      <c r="W80" s="19">
        <f>SUM(W72:W79)</f>
        <v/>
      </c>
      <c r="X80" s="19">
        <f>SUM(X72:X79)</f>
        <v/>
      </c>
      <c r="Y80" s="19">
        <f>SUM(Y72:Y79)</f>
        <v/>
      </c>
      <c r="Z80" s="19">
        <f>SUM(Z72:Z79)</f>
        <v/>
      </c>
      <c r="AA80" s="19">
        <f>SUM(AA72:AA79)</f>
        <v/>
      </c>
      <c r="AB80" s="19">
        <f>SUM(AB72:AB79)</f>
        <v/>
      </c>
      <c r="AC80" s="19">
        <f>SUM(AC72:AC79)</f>
        <v/>
      </c>
      <c r="AD80" s="19">
        <f>SUM(AD72:AD79)</f>
        <v/>
      </c>
      <c r="AE80" s="19">
        <f>SUM(AE72:AE79)</f>
        <v/>
      </c>
      <c r="AF80" s="19">
        <f>SUM(AF72:AF79)</f>
        <v/>
      </c>
      <c r="AG80" s="19">
        <f>SUM(AG72:AG79)</f>
        <v/>
      </c>
    </row>
    <row r="82">
      <c r="A82" s="16" t="inlineStr">
        <is>
          <t>Payroll</t>
        </is>
      </c>
    </row>
    <row r="83">
      <c r="A83" s="20" t="inlineStr">
        <is>
          <t>Property Payroll</t>
        </is>
      </c>
    </row>
    <row r="84">
      <c r="A84" s="7" t="inlineStr">
        <is>
          <t>6311</t>
        </is>
      </c>
      <c r="B84" s="3" t="inlineStr">
        <is>
          <t>Payroll- Community Manager Salary</t>
        </is>
      </c>
      <c r="C84" s="4" t="n">
        <v>6250</v>
      </c>
      <c r="D84" s="4" t="n">
        <v>2865.31</v>
      </c>
      <c r="E84" s="4" t="n">
        <v>5923.07</v>
      </c>
      <c r="F84" s="4" t="n">
        <v>7403.86</v>
      </c>
      <c r="G84" s="4" t="n">
        <v>2627.23</v>
      </c>
      <c r="H84" s="4" t="n">
        <v>6192.29</v>
      </c>
      <c r="I84" s="4" t="n">
        <v>8646.940000000001</v>
      </c>
      <c r="J84" s="4" t="n">
        <v>6192.29</v>
      </c>
      <c r="K84" s="4" t="n">
        <v>5739</v>
      </c>
      <c r="L84" s="4" t="n">
        <v>7740.36</v>
      </c>
      <c r="M84" s="4" t="n">
        <v>6192.28</v>
      </c>
      <c r="N84" s="4" t="n">
        <v>6192.29</v>
      </c>
      <c r="O84" s="4" t="n">
        <v>71964.92</v>
      </c>
      <c r="Q84" s="5" t="n">
        <v>5</v>
      </c>
      <c r="R84" s="3" t="inlineStr">
        <is>
          <t>Argenta Apartments</t>
        </is>
      </c>
      <c r="U84" s="6">
        <f>IF(5 = Q84, C84 * -1, C84)</f>
        <v/>
      </c>
      <c r="V84" s="6">
        <f>IF(5 = Q84, D84 * -1, D84)</f>
        <v/>
      </c>
      <c r="W84" s="6">
        <f>IF(5 = Q84, E84 * -1, E84)</f>
        <v/>
      </c>
      <c r="X84" s="6">
        <f>IF(5 = Q84, F84 * -1, F84)</f>
        <v/>
      </c>
      <c r="Y84" s="6">
        <f>IF(5 = Q84, G84 * -1, G84)</f>
        <v/>
      </c>
      <c r="Z84" s="6">
        <f>IF(5 = Q84, H84 * -1, H84)</f>
        <v/>
      </c>
      <c r="AA84" s="6">
        <f>IF(5 = Q84, I84 * -1, I84)</f>
        <v/>
      </c>
      <c r="AB84" s="6">
        <f>IF(5 = Q84, J84 * -1, J84)</f>
        <v/>
      </c>
      <c r="AC84" s="6">
        <f>IF(5 = Q84, K84 * -1, K84)</f>
        <v/>
      </c>
      <c r="AD84" s="6">
        <f>IF(5 = Q84, L84 * -1, L84)</f>
        <v/>
      </c>
      <c r="AE84" s="6">
        <f>IF(5 = Q84, M84 * -1, M84)</f>
        <v/>
      </c>
      <c r="AF84" s="6">
        <f>IF(5 = Q84, N84 * -1, N84)</f>
        <v/>
      </c>
      <c r="AG84" s="6">
        <f>IF(5 = Q84, O84 * -1, O84)</f>
        <v/>
      </c>
    </row>
    <row r="85">
      <c r="A85" s="7" t="inlineStr">
        <is>
          <t>6312</t>
        </is>
      </c>
      <c r="B85" s="3" t="inlineStr">
        <is>
          <t>Payroll- Assistant Manager</t>
        </is>
      </c>
      <c r="C85" s="4" t="n">
        <v>4418.65</v>
      </c>
      <c r="D85" s="4" t="n">
        <v>3712.31</v>
      </c>
      <c r="E85" s="4" t="n">
        <v>3789.38</v>
      </c>
      <c r="F85" s="4" t="n">
        <v>4739.74</v>
      </c>
      <c r="G85" s="4" t="n">
        <v>3816.24</v>
      </c>
      <c r="H85" s="4" t="n">
        <v>3543.4</v>
      </c>
      <c r="I85" s="4" t="n">
        <v>4439.34</v>
      </c>
      <c r="J85" s="4" t="n">
        <v>3713.01</v>
      </c>
      <c r="K85" s="4" t="n">
        <v>3865.46</v>
      </c>
      <c r="L85" s="4" t="n">
        <v>-1485.68</v>
      </c>
      <c r="M85" s="4" t="n">
        <v>471.66</v>
      </c>
      <c r="N85" s="4" t="n">
        <v>2061.89</v>
      </c>
      <c r="O85" s="4" t="n">
        <v>37085.4</v>
      </c>
      <c r="Q85" s="5" t="n">
        <v>5</v>
      </c>
      <c r="R85" s="3" t="inlineStr">
        <is>
          <t>Argenta Apartments</t>
        </is>
      </c>
      <c r="U85" s="6">
        <f>IF(5 = Q85, C85 * -1, C85)</f>
        <v/>
      </c>
      <c r="V85" s="6">
        <f>IF(5 = Q85, D85 * -1, D85)</f>
        <v/>
      </c>
      <c r="W85" s="6">
        <f>IF(5 = Q85, E85 * -1, E85)</f>
        <v/>
      </c>
      <c r="X85" s="6">
        <f>IF(5 = Q85, F85 * -1, F85)</f>
        <v/>
      </c>
      <c r="Y85" s="6">
        <f>IF(5 = Q85, G85 * -1, G85)</f>
        <v/>
      </c>
      <c r="Z85" s="6">
        <f>IF(5 = Q85, H85 * -1, H85)</f>
        <v/>
      </c>
      <c r="AA85" s="6">
        <f>IF(5 = Q85, I85 * -1, I85)</f>
        <v/>
      </c>
      <c r="AB85" s="6">
        <f>IF(5 = Q85, J85 * -1, J85)</f>
        <v/>
      </c>
      <c r="AC85" s="6">
        <f>IF(5 = Q85, K85 * -1, K85)</f>
        <v/>
      </c>
      <c r="AD85" s="6">
        <f>IF(5 = Q85, L85 * -1, L85)</f>
        <v/>
      </c>
      <c r="AE85" s="6">
        <f>IF(5 = Q85, M85 * -1, M85)</f>
        <v/>
      </c>
      <c r="AF85" s="6">
        <f>IF(5 = Q85, N85 * -1, N85)</f>
        <v/>
      </c>
      <c r="AG85" s="6">
        <f>IF(5 = Q85, O85 * -1, O85)</f>
        <v/>
      </c>
    </row>
    <row r="86">
      <c r="A86" s="7" t="inlineStr">
        <is>
          <t>6313</t>
        </is>
      </c>
      <c r="B86" s="3" t="inlineStr">
        <is>
          <t>Payroll- Leasing</t>
        </is>
      </c>
      <c r="C86" s="4" t="n">
        <v>6315.3</v>
      </c>
      <c r="D86" s="4" t="n">
        <v>3449.88</v>
      </c>
      <c r="E86" s="4" t="n">
        <v>550.9299999999999</v>
      </c>
      <c r="F86" s="4" t="n">
        <v>3203.4</v>
      </c>
      <c r="G86" s="4" t="n">
        <v>3201.88</v>
      </c>
      <c r="H86" s="4" t="n">
        <v>3072.11</v>
      </c>
      <c r="I86" s="4" t="n">
        <v>4023.09</v>
      </c>
      <c r="J86" s="4" t="n">
        <v>5136.75</v>
      </c>
      <c r="K86" s="4" t="n">
        <v>4667.41</v>
      </c>
      <c r="L86" s="4" t="n">
        <v>8465.049999999999</v>
      </c>
      <c r="M86" s="4" t="n">
        <v>5666.57</v>
      </c>
      <c r="N86" s="4" t="n">
        <v>5604.59</v>
      </c>
      <c r="O86" s="4" t="n">
        <v>53356.96</v>
      </c>
      <c r="Q86" s="5" t="n">
        <v>5</v>
      </c>
      <c r="R86" s="3" t="inlineStr">
        <is>
          <t>Argenta Apartments</t>
        </is>
      </c>
      <c r="U86" s="6">
        <f>IF(5 = Q86, C86 * -1, C86)</f>
        <v/>
      </c>
      <c r="V86" s="6">
        <f>IF(5 = Q86, D86 * -1, D86)</f>
        <v/>
      </c>
      <c r="W86" s="6">
        <f>IF(5 = Q86, E86 * -1, E86)</f>
        <v/>
      </c>
      <c r="X86" s="6">
        <f>IF(5 = Q86, F86 * -1, F86)</f>
        <v/>
      </c>
      <c r="Y86" s="6">
        <f>IF(5 = Q86, G86 * -1, G86)</f>
        <v/>
      </c>
      <c r="Z86" s="6">
        <f>IF(5 = Q86, H86 * -1, H86)</f>
        <v/>
      </c>
      <c r="AA86" s="6">
        <f>IF(5 = Q86, I86 * -1, I86)</f>
        <v/>
      </c>
      <c r="AB86" s="6">
        <f>IF(5 = Q86, J86 * -1, J86)</f>
        <v/>
      </c>
      <c r="AC86" s="6">
        <f>IF(5 = Q86, K86 * -1, K86)</f>
        <v/>
      </c>
      <c r="AD86" s="6">
        <f>IF(5 = Q86, L86 * -1, L86)</f>
        <v/>
      </c>
      <c r="AE86" s="6">
        <f>IF(5 = Q86, M86 * -1, M86)</f>
        <v/>
      </c>
      <c r="AF86" s="6">
        <f>IF(5 = Q86, N86 * -1, N86)</f>
        <v/>
      </c>
      <c r="AG86" s="6">
        <f>IF(5 = Q86, O86 * -1, O86)</f>
        <v/>
      </c>
    </row>
    <row r="87">
      <c r="A87" s="7" t="inlineStr">
        <is>
          <t>6318</t>
        </is>
      </c>
      <c r="B87" s="3" t="inlineStr">
        <is>
          <t>Payroll- Office Overtime</t>
        </is>
      </c>
      <c r="C87" s="4" t="n">
        <v>56.43</v>
      </c>
      <c r="D87" s="4" t="n">
        <v>74.25</v>
      </c>
      <c r="E87" s="4" t="n">
        <v>585.5599999999999</v>
      </c>
      <c r="F87" s="4" t="n">
        <v>14.43</v>
      </c>
      <c r="G87" s="4" t="n">
        <v>146.91</v>
      </c>
      <c r="H87" s="4" t="n">
        <v>142.51</v>
      </c>
      <c r="I87" s="4" t="n">
        <v>69.26000000000001</v>
      </c>
      <c r="J87" s="4" t="n">
        <v>162</v>
      </c>
      <c r="K87" s="4" t="n">
        <v>93.2</v>
      </c>
      <c r="L87" s="4" t="n">
        <v>190.39</v>
      </c>
      <c r="M87" s="4" t="n">
        <v>60.14</v>
      </c>
      <c r="N87" s="4" t="n">
        <v>35.92</v>
      </c>
      <c r="O87" s="4" t="n">
        <v>1631</v>
      </c>
      <c r="Q87" s="5" t="n">
        <v>5</v>
      </c>
      <c r="R87" s="3" t="inlineStr">
        <is>
          <t>Argenta Apartments</t>
        </is>
      </c>
      <c r="U87" s="6">
        <f>IF(5 = Q87, C87 * -1, C87)</f>
        <v/>
      </c>
      <c r="V87" s="6">
        <f>IF(5 = Q87, D87 * -1, D87)</f>
        <v/>
      </c>
      <c r="W87" s="6">
        <f>IF(5 = Q87, E87 * -1, E87)</f>
        <v/>
      </c>
      <c r="X87" s="6">
        <f>IF(5 = Q87, F87 * -1, F87)</f>
        <v/>
      </c>
      <c r="Y87" s="6">
        <f>IF(5 = Q87, G87 * -1, G87)</f>
        <v/>
      </c>
      <c r="Z87" s="6">
        <f>IF(5 = Q87, H87 * -1, H87)</f>
        <v/>
      </c>
      <c r="AA87" s="6">
        <f>IF(5 = Q87, I87 * -1, I87)</f>
        <v/>
      </c>
      <c r="AB87" s="6">
        <f>IF(5 = Q87, J87 * -1, J87)</f>
        <v/>
      </c>
      <c r="AC87" s="6">
        <f>IF(5 = Q87, K87 * -1, K87)</f>
        <v/>
      </c>
      <c r="AD87" s="6">
        <f>IF(5 = Q87, L87 * -1, L87)</f>
        <v/>
      </c>
      <c r="AE87" s="6">
        <f>IF(5 = Q87, M87 * -1, M87)</f>
        <v/>
      </c>
      <c r="AF87" s="6">
        <f>IF(5 = Q87, N87 * -1, N87)</f>
        <v/>
      </c>
      <c r="AG87" s="6">
        <f>IF(5 = Q87, O87 * -1, O87)</f>
        <v/>
      </c>
    </row>
    <row r="88">
      <c r="A88" s="7" t="inlineStr">
        <is>
          <t>6320</t>
        </is>
      </c>
      <c r="B88" s="3" t="inlineStr">
        <is>
          <t>Payroll- Bonus/Incentives- Office</t>
        </is>
      </c>
      <c r="C88" s="4" t="n">
        <v>0</v>
      </c>
      <c r="D88" s="4" t="n">
        <v>0</v>
      </c>
      <c r="E88" s="4" t="n">
        <v>0</v>
      </c>
      <c r="F88" s="4" t="n">
        <v>0</v>
      </c>
      <c r="G88" s="4" t="n">
        <v>0</v>
      </c>
      <c r="H88" s="4" t="n">
        <v>0</v>
      </c>
      <c r="I88" s="4" t="n">
        <v>0</v>
      </c>
      <c r="J88" s="4" t="n">
        <v>0</v>
      </c>
      <c r="K88" s="4" t="n">
        <v>2415</v>
      </c>
      <c r="L88" s="4" t="n">
        <v>0</v>
      </c>
      <c r="M88" s="4" t="n">
        <v>636.5</v>
      </c>
      <c r="N88" s="4" t="n">
        <v>0</v>
      </c>
      <c r="O88" s="4" t="n">
        <v>3051.5</v>
      </c>
      <c r="Q88" s="5" t="n">
        <v>5</v>
      </c>
      <c r="R88" s="3" t="inlineStr">
        <is>
          <t>Argenta Apartments</t>
        </is>
      </c>
      <c r="U88" s="6">
        <f>IF(5 = Q88, C88 * -1, C88)</f>
        <v/>
      </c>
      <c r="V88" s="6">
        <f>IF(5 = Q88, D88 * -1, D88)</f>
        <v/>
      </c>
      <c r="W88" s="6">
        <f>IF(5 = Q88, E88 * -1, E88)</f>
        <v/>
      </c>
      <c r="X88" s="6">
        <f>IF(5 = Q88, F88 * -1, F88)</f>
        <v/>
      </c>
      <c r="Y88" s="6">
        <f>IF(5 = Q88, G88 * -1, G88)</f>
        <v/>
      </c>
      <c r="Z88" s="6">
        <f>IF(5 = Q88, H88 * -1, H88)</f>
        <v/>
      </c>
      <c r="AA88" s="6">
        <f>IF(5 = Q88, I88 * -1, I88)</f>
        <v/>
      </c>
      <c r="AB88" s="6">
        <f>IF(5 = Q88, J88 * -1, J88)</f>
        <v/>
      </c>
      <c r="AC88" s="6">
        <f>IF(5 = Q88, K88 * -1, K88)</f>
        <v/>
      </c>
      <c r="AD88" s="6">
        <f>IF(5 = Q88, L88 * -1, L88)</f>
        <v/>
      </c>
      <c r="AE88" s="6">
        <f>IF(5 = Q88, M88 * -1, M88)</f>
        <v/>
      </c>
      <c r="AF88" s="6">
        <f>IF(5 = Q88, N88 * -1, N88)</f>
        <v/>
      </c>
      <c r="AG88" s="6">
        <f>IF(5 = Q88, O88 * -1, O88)</f>
        <v/>
      </c>
    </row>
    <row r="89">
      <c r="A89" s="7" t="inlineStr">
        <is>
          <t>6321</t>
        </is>
      </c>
      <c r="B89" s="3" t="inlineStr">
        <is>
          <t>Payroll- Employer Taxes- Office</t>
        </is>
      </c>
      <c r="C89" s="4" t="n">
        <v>1592.15</v>
      </c>
      <c r="D89" s="4" t="n">
        <v>961.36</v>
      </c>
      <c r="E89" s="4" t="n">
        <v>1069.49</v>
      </c>
      <c r="F89" s="4" t="n">
        <v>1369.23</v>
      </c>
      <c r="G89" s="4" t="n">
        <v>1221.91</v>
      </c>
      <c r="H89" s="4" t="n">
        <v>1372.77</v>
      </c>
      <c r="I89" s="4" t="n">
        <v>1522.38</v>
      </c>
      <c r="J89" s="4" t="n">
        <v>1536.01</v>
      </c>
      <c r="K89" s="4" t="n">
        <v>2922.45</v>
      </c>
      <c r="L89" s="4" t="n">
        <v>238.62</v>
      </c>
      <c r="M89" s="4" t="n">
        <v>2271.94</v>
      </c>
      <c r="N89" s="4" t="n">
        <v>1940.15</v>
      </c>
      <c r="O89" s="4" t="n">
        <v>18018.46</v>
      </c>
      <c r="Q89" s="5" t="n">
        <v>5</v>
      </c>
      <c r="R89" s="3" t="inlineStr">
        <is>
          <t>Argenta Apartments</t>
        </is>
      </c>
      <c r="U89" s="6">
        <f>IF(5 = Q89, C89 * -1, C89)</f>
        <v/>
      </c>
      <c r="V89" s="6">
        <f>IF(5 = Q89, D89 * -1, D89)</f>
        <v/>
      </c>
      <c r="W89" s="6">
        <f>IF(5 = Q89, E89 * -1, E89)</f>
        <v/>
      </c>
      <c r="X89" s="6">
        <f>IF(5 = Q89, F89 * -1, F89)</f>
        <v/>
      </c>
      <c r="Y89" s="6">
        <f>IF(5 = Q89, G89 * -1, G89)</f>
        <v/>
      </c>
      <c r="Z89" s="6">
        <f>IF(5 = Q89, H89 * -1, H89)</f>
        <v/>
      </c>
      <c r="AA89" s="6">
        <f>IF(5 = Q89, I89 * -1, I89)</f>
        <v/>
      </c>
      <c r="AB89" s="6">
        <f>IF(5 = Q89, J89 * -1, J89)</f>
        <v/>
      </c>
      <c r="AC89" s="6">
        <f>IF(5 = Q89, K89 * -1, K89)</f>
        <v/>
      </c>
      <c r="AD89" s="6">
        <f>IF(5 = Q89, L89 * -1, L89)</f>
        <v/>
      </c>
      <c r="AE89" s="6">
        <f>IF(5 = Q89, M89 * -1, M89)</f>
        <v/>
      </c>
      <c r="AF89" s="6">
        <f>IF(5 = Q89, N89 * -1, N89)</f>
        <v/>
      </c>
      <c r="AG89" s="6">
        <f>IF(5 = Q89, O89 * -1, O89)</f>
        <v/>
      </c>
    </row>
    <row r="90">
      <c r="A90" s="7" t="inlineStr">
        <is>
          <t>6325</t>
        </is>
      </c>
      <c r="B90" s="3" t="inlineStr">
        <is>
          <t>Payroll- Leasing Commissions</t>
        </is>
      </c>
      <c r="C90" s="4" t="n">
        <v>2775</v>
      </c>
      <c r="D90" s="4" t="n">
        <v>2966.67</v>
      </c>
      <c r="E90" s="4" t="n">
        <v>3558.33</v>
      </c>
      <c r="F90" s="4" t="n">
        <v>2600</v>
      </c>
      <c r="G90" s="4" t="n">
        <v>5683.32</v>
      </c>
      <c r="H90" s="4" t="n">
        <v>5846.14</v>
      </c>
      <c r="I90" s="4" t="n">
        <v>3875</v>
      </c>
      <c r="J90" s="4" t="n">
        <v>3725</v>
      </c>
      <c r="K90" s="4" t="n">
        <v>2978.25</v>
      </c>
      <c r="L90" s="4" t="n">
        <v>2649</v>
      </c>
      <c r="M90" s="4" t="n">
        <v>2600</v>
      </c>
      <c r="N90" s="4" t="n">
        <v>2503</v>
      </c>
      <c r="O90" s="4" t="n">
        <v>41759.71</v>
      </c>
      <c r="Q90" s="5" t="n">
        <v>5</v>
      </c>
      <c r="R90" s="3" t="inlineStr">
        <is>
          <t>Argenta Apartments</t>
        </is>
      </c>
      <c r="U90" s="6">
        <f>IF(5 = Q90, C90 * -1, C90)</f>
        <v/>
      </c>
      <c r="V90" s="6">
        <f>IF(5 = Q90, D90 * -1, D90)</f>
        <v/>
      </c>
      <c r="W90" s="6">
        <f>IF(5 = Q90, E90 * -1, E90)</f>
        <v/>
      </c>
      <c r="X90" s="6">
        <f>IF(5 = Q90, F90 * -1, F90)</f>
        <v/>
      </c>
      <c r="Y90" s="6">
        <f>IF(5 = Q90, G90 * -1, G90)</f>
        <v/>
      </c>
      <c r="Z90" s="6">
        <f>IF(5 = Q90, H90 * -1, H90)</f>
        <v/>
      </c>
      <c r="AA90" s="6">
        <f>IF(5 = Q90, I90 * -1, I90)</f>
        <v/>
      </c>
      <c r="AB90" s="6">
        <f>IF(5 = Q90, J90 * -1, J90)</f>
        <v/>
      </c>
      <c r="AC90" s="6">
        <f>IF(5 = Q90, K90 * -1, K90)</f>
        <v/>
      </c>
      <c r="AD90" s="6">
        <f>IF(5 = Q90, L90 * -1, L90)</f>
        <v/>
      </c>
      <c r="AE90" s="6">
        <f>IF(5 = Q90, M90 * -1, M90)</f>
        <v/>
      </c>
      <c r="AF90" s="6">
        <f>IF(5 = Q90, N90 * -1, N90)</f>
        <v/>
      </c>
      <c r="AG90" s="6">
        <f>IF(5 = Q90, O90 * -1, O90)</f>
        <v/>
      </c>
    </row>
    <row r="91">
      <c r="B91" s="1" t="inlineStr">
        <is>
          <t>Property Payroll</t>
        </is>
      </c>
      <c r="C91" s="14">
        <f>IF(5 = Q91, U91 * -1, U91)</f>
        <v/>
      </c>
      <c r="D91" s="14">
        <f>IF(5 = Q91, V91 * -1, V91)</f>
        <v/>
      </c>
      <c r="E91" s="14">
        <f>IF(5 = Q91, W91 * -1, W91)</f>
        <v/>
      </c>
      <c r="F91" s="14">
        <f>IF(5 = Q91, X91 * -1, X91)</f>
        <v/>
      </c>
      <c r="G91" s="14">
        <f>IF(5 = Q91, Y91 * -1, Y91)</f>
        <v/>
      </c>
      <c r="H91" s="14">
        <f>IF(5 = Q91, Z91 * -1, Z91)</f>
        <v/>
      </c>
      <c r="I91" s="14">
        <f>IF(5 = Q91, AA91 * -1, AA91)</f>
        <v/>
      </c>
      <c r="J91" s="14">
        <f>IF(5 = Q91, AB91 * -1, AB91)</f>
        <v/>
      </c>
      <c r="K91" s="14">
        <f>IF(5 = Q91, AC91 * -1, AC91)</f>
        <v/>
      </c>
      <c r="L91" s="14">
        <f>IF(5 = Q91, AD91 * -1, AD91)</f>
        <v/>
      </c>
      <c r="M91" s="14">
        <f>IF(5 = Q91, AE91 * -1, AE91)</f>
        <v/>
      </c>
      <c r="N91" s="14">
        <f>IF(5 = Q91, AF91 * -1, AF91)</f>
        <v/>
      </c>
      <c r="O91" s="14">
        <f>IF(5 = Q91, AG91 * -1, AG91)</f>
        <v/>
      </c>
      <c r="Q91" s="17" t="n">
        <v>5</v>
      </c>
      <c r="R91" s="18">
        <f>R90</f>
        <v/>
      </c>
      <c r="S91" s="18">
        <f>S90</f>
        <v/>
      </c>
      <c r="T91" s="17">
        <f>T90</f>
        <v/>
      </c>
      <c r="U91" s="19">
        <f>SUM(U84:U90)</f>
        <v/>
      </c>
      <c r="V91" s="19">
        <f>SUM(V84:V90)</f>
        <v/>
      </c>
      <c r="W91" s="19">
        <f>SUM(W84:W90)</f>
        <v/>
      </c>
      <c r="X91" s="19">
        <f>SUM(X84:X90)</f>
        <v/>
      </c>
      <c r="Y91" s="19">
        <f>SUM(Y84:Y90)</f>
        <v/>
      </c>
      <c r="Z91" s="19">
        <f>SUM(Z84:Z90)</f>
        <v/>
      </c>
      <c r="AA91" s="19">
        <f>SUM(AA84:AA90)</f>
        <v/>
      </c>
      <c r="AB91" s="19">
        <f>SUM(AB84:AB90)</f>
        <v/>
      </c>
      <c r="AC91" s="19">
        <f>SUM(AC84:AC90)</f>
        <v/>
      </c>
      <c r="AD91" s="19">
        <f>SUM(AD84:AD90)</f>
        <v/>
      </c>
      <c r="AE91" s="19">
        <f>SUM(AE84:AE90)</f>
        <v/>
      </c>
      <c r="AF91" s="19">
        <f>SUM(AF84:AF90)</f>
        <v/>
      </c>
      <c r="AG91" s="19">
        <f>SUM(AG84:AG90)</f>
        <v/>
      </c>
    </row>
    <row r="93">
      <c r="A93" s="20" t="inlineStr">
        <is>
          <t>Maintenance Payroll</t>
        </is>
      </c>
    </row>
    <row r="94">
      <c r="A94" s="7" t="inlineStr">
        <is>
          <t>6351</t>
        </is>
      </c>
      <c r="B94" s="3" t="inlineStr">
        <is>
          <t>Payroll- Maintenance Supervisor</t>
        </is>
      </c>
      <c r="C94" s="4" t="n">
        <v>7486.92</v>
      </c>
      <c r="D94" s="4" t="n">
        <v>5760</v>
      </c>
      <c r="E94" s="4" t="n">
        <v>6293.16</v>
      </c>
      <c r="F94" s="4" t="n">
        <v>7766.64</v>
      </c>
      <c r="G94" s="4" t="n">
        <v>5978.88</v>
      </c>
      <c r="H94" s="4" t="n">
        <v>6028.56</v>
      </c>
      <c r="I94" s="4" t="n">
        <v>6588.18</v>
      </c>
      <c r="J94" s="4" t="n">
        <v>5926.22</v>
      </c>
      <c r="K94" s="4" t="n">
        <v>7279.33</v>
      </c>
      <c r="L94" s="4" t="n">
        <v>6921.27</v>
      </c>
      <c r="M94" s="4" t="n">
        <v>6847.98</v>
      </c>
      <c r="N94" s="4" t="n">
        <v>6311.04</v>
      </c>
      <c r="O94" s="4" t="n">
        <v>79188.17999999999</v>
      </c>
      <c r="Q94" s="5" t="n">
        <v>5</v>
      </c>
      <c r="R94" s="3" t="inlineStr">
        <is>
          <t>Argenta Apartments</t>
        </is>
      </c>
      <c r="U94" s="6">
        <f>IF(5 = Q94, C94 * -1, C94)</f>
        <v/>
      </c>
      <c r="V94" s="6">
        <f>IF(5 = Q94, D94 * -1, D94)</f>
        <v/>
      </c>
      <c r="W94" s="6">
        <f>IF(5 = Q94, E94 * -1, E94)</f>
        <v/>
      </c>
      <c r="X94" s="6">
        <f>IF(5 = Q94, F94 * -1, F94)</f>
        <v/>
      </c>
      <c r="Y94" s="6">
        <f>IF(5 = Q94, G94 * -1, G94)</f>
        <v/>
      </c>
      <c r="Z94" s="6">
        <f>IF(5 = Q94, H94 * -1, H94)</f>
        <v/>
      </c>
      <c r="AA94" s="6">
        <f>IF(5 = Q94, I94 * -1, I94)</f>
        <v/>
      </c>
      <c r="AB94" s="6">
        <f>IF(5 = Q94, J94 * -1, J94)</f>
        <v/>
      </c>
      <c r="AC94" s="6">
        <f>IF(5 = Q94, K94 * -1, K94)</f>
        <v/>
      </c>
      <c r="AD94" s="6">
        <f>IF(5 = Q94, L94 * -1, L94)</f>
        <v/>
      </c>
      <c r="AE94" s="6">
        <f>IF(5 = Q94, M94 * -1, M94)</f>
        <v/>
      </c>
      <c r="AF94" s="6">
        <f>IF(5 = Q94, N94 * -1, N94)</f>
        <v/>
      </c>
      <c r="AG94" s="6">
        <f>IF(5 = Q94, O94 * -1, O94)</f>
        <v/>
      </c>
    </row>
    <row r="95">
      <c r="A95" s="7" t="inlineStr">
        <is>
          <t>6352</t>
        </is>
      </c>
      <c r="B95" s="3" t="inlineStr">
        <is>
          <t>Payroll- Maintenance Technician</t>
        </is>
      </c>
      <c r="C95" s="4" t="n">
        <v>12545.94</v>
      </c>
      <c r="D95" s="4" t="n">
        <v>9039.25</v>
      </c>
      <c r="E95" s="4" t="n">
        <v>8683.879999999999</v>
      </c>
      <c r="F95" s="4" t="n">
        <v>10779.46</v>
      </c>
      <c r="G95" s="4" t="n">
        <v>9808.040000000001</v>
      </c>
      <c r="H95" s="4" t="n">
        <v>6930.73</v>
      </c>
      <c r="I95" s="4" t="n">
        <v>9055.629999999999</v>
      </c>
      <c r="J95" s="4" t="n">
        <v>9155.17</v>
      </c>
      <c r="K95" s="4" t="n">
        <v>8418.450000000001</v>
      </c>
      <c r="L95" s="4" t="n">
        <v>16194.38</v>
      </c>
      <c r="M95" s="4" t="n">
        <v>12167.16</v>
      </c>
      <c r="N95" s="4" t="n">
        <v>10982.64</v>
      </c>
      <c r="O95" s="4" t="n">
        <v>123760.73</v>
      </c>
      <c r="Q95" s="5" t="n">
        <v>5</v>
      </c>
      <c r="R95" s="3" t="inlineStr">
        <is>
          <t>Argenta Apartments</t>
        </is>
      </c>
      <c r="U95" s="6">
        <f>IF(5 = Q95, C95 * -1, C95)</f>
        <v/>
      </c>
      <c r="V95" s="6">
        <f>IF(5 = Q95, D95 * -1, D95)</f>
        <v/>
      </c>
      <c r="W95" s="6">
        <f>IF(5 = Q95, E95 * -1, E95)</f>
        <v/>
      </c>
      <c r="X95" s="6">
        <f>IF(5 = Q95, F95 * -1, F95)</f>
        <v/>
      </c>
      <c r="Y95" s="6">
        <f>IF(5 = Q95, G95 * -1, G95)</f>
        <v/>
      </c>
      <c r="Z95" s="6">
        <f>IF(5 = Q95, H95 * -1, H95)</f>
        <v/>
      </c>
      <c r="AA95" s="6">
        <f>IF(5 = Q95, I95 * -1, I95)</f>
        <v/>
      </c>
      <c r="AB95" s="6">
        <f>IF(5 = Q95, J95 * -1, J95)</f>
        <v/>
      </c>
      <c r="AC95" s="6">
        <f>IF(5 = Q95, K95 * -1, K95)</f>
        <v/>
      </c>
      <c r="AD95" s="6">
        <f>IF(5 = Q95, L95 * -1, L95)</f>
        <v/>
      </c>
      <c r="AE95" s="6">
        <f>IF(5 = Q95, M95 * -1, M95)</f>
        <v/>
      </c>
      <c r="AF95" s="6">
        <f>IF(5 = Q95, N95 * -1, N95)</f>
        <v/>
      </c>
      <c r="AG95" s="6">
        <f>IF(5 = Q95, O95 * -1, O95)</f>
        <v/>
      </c>
    </row>
    <row r="96">
      <c r="A96" s="7" t="inlineStr">
        <is>
          <t>6354</t>
        </is>
      </c>
      <c r="B96" s="3" t="inlineStr">
        <is>
          <t>Payroll- Maintenance Overtime</t>
        </is>
      </c>
      <c r="C96" s="4" t="n">
        <v>2015.42</v>
      </c>
      <c r="D96" s="4" t="n">
        <v>3580.28</v>
      </c>
      <c r="E96" s="4" t="n">
        <v>2465.89</v>
      </c>
      <c r="F96" s="4" t="n">
        <v>2455.05</v>
      </c>
      <c r="G96" s="4" t="n">
        <v>2640.42</v>
      </c>
      <c r="H96" s="4" t="n">
        <v>1904.9</v>
      </c>
      <c r="I96" s="4" t="n">
        <v>976.26</v>
      </c>
      <c r="J96" s="4" t="n">
        <v>1645.02</v>
      </c>
      <c r="K96" s="4" t="n">
        <v>2097.48</v>
      </c>
      <c r="L96" s="4" t="n">
        <v>948.09</v>
      </c>
      <c r="M96" s="4" t="n">
        <v>88.62</v>
      </c>
      <c r="N96" s="4" t="n">
        <v>854.25</v>
      </c>
      <c r="O96" s="4" t="n">
        <v>21671.68</v>
      </c>
      <c r="Q96" s="5" t="n">
        <v>5</v>
      </c>
      <c r="R96" s="3" t="inlineStr">
        <is>
          <t>Argenta Apartments</t>
        </is>
      </c>
      <c r="U96" s="6">
        <f>IF(5 = Q96, C96 * -1, C96)</f>
        <v/>
      </c>
      <c r="V96" s="6">
        <f>IF(5 = Q96, D96 * -1, D96)</f>
        <v/>
      </c>
      <c r="W96" s="6">
        <f>IF(5 = Q96, E96 * -1, E96)</f>
        <v/>
      </c>
      <c r="X96" s="6">
        <f>IF(5 = Q96, F96 * -1, F96)</f>
        <v/>
      </c>
      <c r="Y96" s="6">
        <f>IF(5 = Q96, G96 * -1, G96)</f>
        <v/>
      </c>
      <c r="Z96" s="6">
        <f>IF(5 = Q96, H96 * -1, H96)</f>
        <v/>
      </c>
      <c r="AA96" s="6">
        <f>IF(5 = Q96, I96 * -1, I96)</f>
        <v/>
      </c>
      <c r="AB96" s="6">
        <f>IF(5 = Q96, J96 * -1, J96)</f>
        <v/>
      </c>
      <c r="AC96" s="6">
        <f>IF(5 = Q96, K96 * -1, K96)</f>
        <v/>
      </c>
      <c r="AD96" s="6">
        <f>IF(5 = Q96, L96 * -1, L96)</f>
        <v/>
      </c>
      <c r="AE96" s="6">
        <f>IF(5 = Q96, M96 * -1, M96)</f>
        <v/>
      </c>
      <c r="AF96" s="6">
        <f>IF(5 = Q96, N96 * -1, N96)</f>
        <v/>
      </c>
      <c r="AG96" s="6">
        <f>IF(5 = Q96, O96 * -1, O96)</f>
        <v/>
      </c>
    </row>
    <row r="97">
      <c r="A97" s="7" t="inlineStr">
        <is>
          <t>6357</t>
        </is>
      </c>
      <c r="B97" s="3" t="inlineStr">
        <is>
          <t>Payroll- Bonus/Incentives- Maintenance</t>
        </is>
      </c>
      <c r="C97" s="4" t="n">
        <v>0</v>
      </c>
      <c r="D97" s="4" t="n">
        <v>0</v>
      </c>
      <c r="E97" s="4" t="n">
        <v>1266.97</v>
      </c>
      <c r="F97" s="4" t="n">
        <v>0</v>
      </c>
      <c r="G97" s="4" t="n">
        <v>0</v>
      </c>
      <c r="H97" s="4" t="n">
        <v>0</v>
      </c>
      <c r="I97" s="4" t="n">
        <v>0</v>
      </c>
      <c r="J97" s="4" t="n">
        <v>0</v>
      </c>
      <c r="K97" s="4" t="n">
        <v>1248</v>
      </c>
      <c r="L97" s="4" t="n">
        <v>0</v>
      </c>
      <c r="M97" s="4" t="n">
        <v>0</v>
      </c>
      <c r="N97" s="4" t="n">
        <v>0</v>
      </c>
      <c r="O97" s="4" t="n">
        <v>2514.97</v>
      </c>
      <c r="Q97" s="5" t="n">
        <v>5</v>
      </c>
      <c r="R97" s="3" t="inlineStr">
        <is>
          <t>Argenta Apartments</t>
        </is>
      </c>
      <c r="U97" s="6">
        <f>IF(5 = Q97, C97 * -1, C97)</f>
        <v/>
      </c>
      <c r="V97" s="6">
        <f>IF(5 = Q97, D97 * -1, D97)</f>
        <v/>
      </c>
      <c r="W97" s="6">
        <f>IF(5 = Q97, E97 * -1, E97)</f>
        <v/>
      </c>
      <c r="X97" s="6">
        <f>IF(5 = Q97, F97 * -1, F97)</f>
        <v/>
      </c>
      <c r="Y97" s="6">
        <f>IF(5 = Q97, G97 * -1, G97)</f>
        <v/>
      </c>
      <c r="Z97" s="6">
        <f>IF(5 = Q97, H97 * -1, H97)</f>
        <v/>
      </c>
      <c r="AA97" s="6">
        <f>IF(5 = Q97, I97 * -1, I97)</f>
        <v/>
      </c>
      <c r="AB97" s="6">
        <f>IF(5 = Q97, J97 * -1, J97)</f>
        <v/>
      </c>
      <c r="AC97" s="6">
        <f>IF(5 = Q97, K97 * -1, K97)</f>
        <v/>
      </c>
      <c r="AD97" s="6">
        <f>IF(5 = Q97, L97 * -1, L97)</f>
        <v/>
      </c>
      <c r="AE97" s="6">
        <f>IF(5 = Q97, M97 * -1, M97)</f>
        <v/>
      </c>
      <c r="AF97" s="6">
        <f>IF(5 = Q97, N97 * -1, N97)</f>
        <v/>
      </c>
      <c r="AG97" s="6">
        <f>IF(5 = Q97, O97 * -1, O97)</f>
        <v/>
      </c>
    </row>
    <row r="98">
      <c r="A98" s="7" t="inlineStr">
        <is>
          <t>6358</t>
        </is>
      </c>
      <c r="B98" s="3" t="inlineStr">
        <is>
          <t>Payroll - Employer Taxes- Maintenance</t>
        </is>
      </c>
      <c r="C98" s="4" t="n">
        <v>1759.39</v>
      </c>
      <c r="D98" s="4" t="n">
        <v>1467.24</v>
      </c>
      <c r="E98" s="4" t="n">
        <v>1506.25</v>
      </c>
      <c r="F98" s="4" t="n">
        <v>1729.47</v>
      </c>
      <c r="G98" s="4" t="n">
        <v>1611.1</v>
      </c>
      <c r="H98" s="4" t="n">
        <v>1319.85</v>
      </c>
      <c r="I98" s="4" t="n">
        <v>1375.79</v>
      </c>
      <c r="J98" s="4" t="n">
        <v>1444.73</v>
      </c>
      <c r="K98" s="4" t="n">
        <v>1639.94</v>
      </c>
      <c r="L98" s="4" t="n">
        <v>1803.11</v>
      </c>
      <c r="M98" s="4" t="n">
        <v>2651.17</v>
      </c>
      <c r="N98" s="4" t="n">
        <v>2015.25</v>
      </c>
      <c r="O98" s="4" t="n">
        <v>20323.29</v>
      </c>
      <c r="Q98" s="5" t="n">
        <v>5</v>
      </c>
      <c r="R98" s="3" t="inlineStr">
        <is>
          <t>Argenta Apartments</t>
        </is>
      </c>
      <c r="U98" s="6">
        <f>IF(5 = Q98, C98 * -1, C98)</f>
        <v/>
      </c>
      <c r="V98" s="6">
        <f>IF(5 = Q98, D98 * -1, D98)</f>
        <v/>
      </c>
      <c r="W98" s="6">
        <f>IF(5 = Q98, E98 * -1, E98)</f>
        <v/>
      </c>
      <c r="X98" s="6">
        <f>IF(5 = Q98, F98 * -1, F98)</f>
        <v/>
      </c>
      <c r="Y98" s="6">
        <f>IF(5 = Q98, G98 * -1, G98)</f>
        <v/>
      </c>
      <c r="Z98" s="6">
        <f>IF(5 = Q98, H98 * -1, H98)</f>
        <v/>
      </c>
      <c r="AA98" s="6">
        <f>IF(5 = Q98, I98 * -1, I98)</f>
        <v/>
      </c>
      <c r="AB98" s="6">
        <f>IF(5 = Q98, J98 * -1, J98)</f>
        <v/>
      </c>
      <c r="AC98" s="6">
        <f>IF(5 = Q98, K98 * -1, K98)</f>
        <v/>
      </c>
      <c r="AD98" s="6">
        <f>IF(5 = Q98, L98 * -1, L98)</f>
        <v/>
      </c>
      <c r="AE98" s="6">
        <f>IF(5 = Q98, M98 * -1, M98)</f>
        <v/>
      </c>
      <c r="AF98" s="6">
        <f>IF(5 = Q98, N98 * -1, N98)</f>
        <v/>
      </c>
      <c r="AG98" s="6">
        <f>IF(5 = Q98, O98 * -1, O98)</f>
        <v/>
      </c>
    </row>
    <row r="99">
      <c r="B99" s="1" t="inlineStr">
        <is>
          <t>Maintenance Payroll</t>
        </is>
      </c>
      <c r="C99" s="14">
        <f>IF(5 = Q99, U99 * -1, U99)</f>
        <v/>
      </c>
      <c r="D99" s="14">
        <f>IF(5 = Q99, V99 * -1, V99)</f>
        <v/>
      </c>
      <c r="E99" s="14">
        <f>IF(5 = Q99, W99 * -1, W99)</f>
        <v/>
      </c>
      <c r="F99" s="14">
        <f>IF(5 = Q99, X99 * -1, X99)</f>
        <v/>
      </c>
      <c r="G99" s="14">
        <f>IF(5 = Q99, Y99 * -1, Y99)</f>
        <v/>
      </c>
      <c r="H99" s="14">
        <f>IF(5 = Q99, Z99 * -1, Z99)</f>
        <v/>
      </c>
      <c r="I99" s="14">
        <f>IF(5 = Q99, AA99 * -1, AA99)</f>
        <v/>
      </c>
      <c r="J99" s="14">
        <f>IF(5 = Q99, AB99 * -1, AB99)</f>
        <v/>
      </c>
      <c r="K99" s="14">
        <f>IF(5 = Q99, AC99 * -1, AC99)</f>
        <v/>
      </c>
      <c r="L99" s="14">
        <f>IF(5 = Q99, AD99 * -1, AD99)</f>
        <v/>
      </c>
      <c r="M99" s="14">
        <f>IF(5 = Q99, AE99 * -1, AE99)</f>
        <v/>
      </c>
      <c r="N99" s="14">
        <f>IF(5 = Q99, AF99 * -1, AF99)</f>
        <v/>
      </c>
      <c r="O99" s="14">
        <f>IF(5 = Q99, AG99 * -1, AG99)</f>
        <v/>
      </c>
      <c r="Q99" s="17" t="n">
        <v>5</v>
      </c>
      <c r="R99" s="18">
        <f>R98</f>
        <v/>
      </c>
      <c r="S99" s="18">
        <f>S98</f>
        <v/>
      </c>
      <c r="T99" s="17">
        <f>T98</f>
        <v/>
      </c>
      <c r="U99" s="19">
        <f>SUM(U94:U98)</f>
        <v/>
      </c>
      <c r="V99" s="19">
        <f>SUM(V94:V98)</f>
        <v/>
      </c>
      <c r="W99" s="19">
        <f>SUM(W94:W98)</f>
        <v/>
      </c>
      <c r="X99" s="19">
        <f>SUM(X94:X98)</f>
        <v/>
      </c>
      <c r="Y99" s="19">
        <f>SUM(Y94:Y98)</f>
        <v/>
      </c>
      <c r="Z99" s="19">
        <f>SUM(Z94:Z98)</f>
        <v/>
      </c>
      <c r="AA99" s="19">
        <f>SUM(AA94:AA98)</f>
        <v/>
      </c>
      <c r="AB99" s="19">
        <f>SUM(AB94:AB98)</f>
        <v/>
      </c>
      <c r="AC99" s="19">
        <f>SUM(AC94:AC98)</f>
        <v/>
      </c>
      <c r="AD99" s="19">
        <f>SUM(AD94:AD98)</f>
        <v/>
      </c>
      <c r="AE99" s="19">
        <f>SUM(AE94:AE98)</f>
        <v/>
      </c>
      <c r="AF99" s="19">
        <f>SUM(AF94:AF98)</f>
        <v/>
      </c>
      <c r="AG99" s="19">
        <f>SUM(AG94:AG98)</f>
        <v/>
      </c>
    </row>
    <row r="101">
      <c r="A101" s="20" t="inlineStr">
        <is>
          <t>Payroll- Expenses/Deductions - Office</t>
        </is>
      </c>
    </row>
    <row r="102">
      <c r="A102" s="7" t="inlineStr">
        <is>
          <t>6041</t>
        </is>
      </c>
      <c r="B102" s="3" t="inlineStr">
        <is>
          <t>Medical Benefits</t>
        </is>
      </c>
      <c r="C102" s="4" t="n">
        <v>268</v>
      </c>
      <c r="D102" s="4" t="n">
        <v>147.64</v>
      </c>
      <c r="E102" s="4" t="n">
        <v>828.1799999999999</v>
      </c>
      <c r="F102" s="4" t="n">
        <v>1282.43</v>
      </c>
      <c r="G102" s="4" t="n">
        <v>751.4</v>
      </c>
      <c r="H102" s="4" t="n">
        <v>951.83</v>
      </c>
      <c r="I102" s="4" t="n">
        <v>958.84</v>
      </c>
      <c r="J102" s="4" t="n">
        <v>988.34</v>
      </c>
      <c r="K102" s="4" t="n">
        <v>1854.65</v>
      </c>
      <c r="L102" s="4" t="n">
        <v>2721.25</v>
      </c>
      <c r="M102" s="4" t="n">
        <v>1948.74</v>
      </c>
      <c r="N102" s="4" t="n">
        <v>2600.34</v>
      </c>
      <c r="O102" s="4" t="n">
        <v>15301.64</v>
      </c>
      <c r="Q102" s="5" t="n">
        <v>5</v>
      </c>
      <c r="R102" s="3" t="inlineStr">
        <is>
          <t>Argenta Apartments</t>
        </is>
      </c>
      <c r="U102" s="6">
        <f>IF(5 = Q102, C102 * -1, C102)</f>
        <v/>
      </c>
      <c r="V102" s="6">
        <f>IF(5 = Q102, D102 * -1, D102)</f>
        <v/>
      </c>
      <c r="W102" s="6">
        <f>IF(5 = Q102, E102 * -1, E102)</f>
        <v/>
      </c>
      <c r="X102" s="6">
        <f>IF(5 = Q102, F102 * -1, F102)</f>
        <v/>
      </c>
      <c r="Y102" s="6">
        <f>IF(5 = Q102, G102 * -1, G102)</f>
        <v/>
      </c>
      <c r="Z102" s="6">
        <f>IF(5 = Q102, H102 * -1, H102)</f>
        <v/>
      </c>
      <c r="AA102" s="6">
        <f>IF(5 = Q102, I102 * -1, I102)</f>
        <v/>
      </c>
      <c r="AB102" s="6">
        <f>IF(5 = Q102, J102 * -1, J102)</f>
        <v/>
      </c>
      <c r="AC102" s="6">
        <f>IF(5 = Q102, K102 * -1, K102)</f>
        <v/>
      </c>
      <c r="AD102" s="6">
        <f>IF(5 = Q102, L102 * -1, L102)</f>
        <v/>
      </c>
      <c r="AE102" s="6">
        <f>IF(5 = Q102, M102 * -1, M102)</f>
        <v/>
      </c>
      <c r="AF102" s="6">
        <f>IF(5 = Q102, N102 * -1, N102)</f>
        <v/>
      </c>
      <c r="AG102" s="6">
        <f>IF(5 = Q102, O102 * -1, O102)</f>
        <v/>
      </c>
    </row>
    <row r="103">
      <c r="A103" s="7" t="inlineStr">
        <is>
          <t>6050</t>
        </is>
      </c>
      <c r="B103" s="3" t="inlineStr">
        <is>
          <t>Payroll Processing Fee</t>
        </is>
      </c>
      <c r="C103" s="4" t="n">
        <v>1356.51</v>
      </c>
      <c r="D103" s="4" t="n">
        <v>1016.32</v>
      </c>
      <c r="E103" s="4" t="n">
        <v>1070.8</v>
      </c>
      <c r="F103" s="4" t="n">
        <v>1257.27</v>
      </c>
      <c r="G103" s="4" t="n">
        <v>1106.63</v>
      </c>
      <c r="H103" s="4" t="n">
        <v>1090.6</v>
      </c>
      <c r="I103" s="4" t="n">
        <v>982.85</v>
      </c>
      <c r="J103" s="4" t="n">
        <v>1162.58</v>
      </c>
      <c r="K103" s="4" t="n">
        <v>1401.38</v>
      </c>
      <c r="L103" s="4" t="n">
        <v>1630.66</v>
      </c>
      <c r="M103" s="4" t="n">
        <v>1451.35</v>
      </c>
      <c r="N103" s="4" t="n">
        <v>1411</v>
      </c>
      <c r="O103" s="4" t="n">
        <v>14937.95</v>
      </c>
      <c r="Q103" s="5" t="n">
        <v>5</v>
      </c>
      <c r="R103" s="3" t="inlineStr">
        <is>
          <t>Argenta Apartments</t>
        </is>
      </c>
      <c r="U103" s="6">
        <f>IF(5 = Q103, C103 * -1, C103)</f>
        <v/>
      </c>
      <c r="V103" s="6">
        <f>IF(5 = Q103, D103 * -1, D103)</f>
        <v/>
      </c>
      <c r="W103" s="6">
        <f>IF(5 = Q103, E103 * -1, E103)</f>
        <v/>
      </c>
      <c r="X103" s="6">
        <f>IF(5 = Q103, F103 * -1, F103)</f>
        <v/>
      </c>
      <c r="Y103" s="6">
        <f>IF(5 = Q103, G103 * -1, G103)</f>
        <v/>
      </c>
      <c r="Z103" s="6">
        <f>IF(5 = Q103, H103 * -1, H103)</f>
        <v/>
      </c>
      <c r="AA103" s="6">
        <f>IF(5 = Q103, I103 * -1, I103)</f>
        <v/>
      </c>
      <c r="AB103" s="6">
        <f>IF(5 = Q103, J103 * -1, J103)</f>
        <v/>
      </c>
      <c r="AC103" s="6">
        <f>IF(5 = Q103, K103 * -1, K103)</f>
        <v/>
      </c>
      <c r="AD103" s="6">
        <f>IF(5 = Q103, L103 * -1, L103)</f>
        <v/>
      </c>
      <c r="AE103" s="6">
        <f>IF(5 = Q103, M103 * -1, M103)</f>
        <v/>
      </c>
      <c r="AF103" s="6">
        <f>IF(5 = Q103, N103 * -1, N103)</f>
        <v/>
      </c>
      <c r="AG103" s="6">
        <f>IF(5 = Q103, O103 * -1, O103)</f>
        <v/>
      </c>
    </row>
    <row r="104">
      <c r="A104" s="7" t="inlineStr">
        <is>
          <t>6051</t>
        </is>
      </c>
      <c r="B104" s="3" t="inlineStr">
        <is>
          <t>Workers Comp</t>
        </is>
      </c>
      <c r="C104" s="4" t="n">
        <v>1255.93</v>
      </c>
      <c r="D104" s="4" t="n">
        <v>943.45</v>
      </c>
      <c r="E104" s="4" t="n">
        <v>993.51</v>
      </c>
      <c r="F104" s="4" t="n">
        <v>1164.34</v>
      </c>
      <c r="G104" s="4" t="n">
        <v>1021.65</v>
      </c>
      <c r="H104" s="4" t="n">
        <v>1009.8</v>
      </c>
      <c r="I104" s="4" t="n">
        <v>913.53</v>
      </c>
      <c r="J104" s="4" t="n">
        <v>1078.3</v>
      </c>
      <c r="K104" s="4" t="n">
        <v>1298.54</v>
      </c>
      <c r="L104" s="4" t="n">
        <v>1512.61</v>
      </c>
      <c r="M104" s="4" t="n">
        <v>1096.32</v>
      </c>
      <c r="N104" s="4" t="n">
        <v>1090.75</v>
      </c>
      <c r="O104" s="4" t="n">
        <v>13378.73</v>
      </c>
      <c r="Q104" s="5" t="n">
        <v>5</v>
      </c>
      <c r="R104" s="3" t="inlineStr">
        <is>
          <t>Argenta Apartments</t>
        </is>
      </c>
      <c r="U104" s="6">
        <f>IF(5 = Q104, C104 * -1, C104)</f>
        <v/>
      </c>
      <c r="V104" s="6">
        <f>IF(5 = Q104, D104 * -1, D104)</f>
        <v/>
      </c>
      <c r="W104" s="6">
        <f>IF(5 = Q104, E104 * -1, E104)</f>
        <v/>
      </c>
      <c r="X104" s="6">
        <f>IF(5 = Q104, F104 * -1, F104)</f>
        <v/>
      </c>
      <c r="Y104" s="6">
        <f>IF(5 = Q104, G104 * -1, G104)</f>
        <v/>
      </c>
      <c r="Z104" s="6">
        <f>IF(5 = Q104, H104 * -1, H104)</f>
        <v/>
      </c>
      <c r="AA104" s="6">
        <f>IF(5 = Q104, I104 * -1, I104)</f>
        <v/>
      </c>
      <c r="AB104" s="6">
        <f>IF(5 = Q104, J104 * -1, J104)</f>
        <v/>
      </c>
      <c r="AC104" s="6">
        <f>IF(5 = Q104, K104 * -1, K104)</f>
        <v/>
      </c>
      <c r="AD104" s="6">
        <f>IF(5 = Q104, L104 * -1, L104)</f>
        <v/>
      </c>
      <c r="AE104" s="6">
        <f>IF(5 = Q104, M104 * -1, M104)</f>
        <v/>
      </c>
      <c r="AF104" s="6">
        <f>IF(5 = Q104, N104 * -1, N104)</f>
        <v/>
      </c>
      <c r="AG104" s="6">
        <f>IF(5 = Q104, O104 * -1, O104)</f>
        <v/>
      </c>
    </row>
    <row r="105">
      <c r="A105" s="7" t="inlineStr">
        <is>
          <t>6052</t>
        </is>
      </c>
      <c r="B105" s="3" t="inlineStr">
        <is>
          <t>401K</t>
        </is>
      </c>
      <c r="C105" s="4" t="n">
        <v>401.37</v>
      </c>
      <c r="D105" s="4" t="n">
        <v>295.9</v>
      </c>
      <c r="E105" s="4" t="n">
        <v>244.08</v>
      </c>
      <c r="F105" s="4" t="n">
        <v>161.36</v>
      </c>
      <c r="G105" s="4" t="n">
        <v>176.62</v>
      </c>
      <c r="H105" s="4" t="n">
        <v>168.96</v>
      </c>
      <c r="I105" s="4" t="n">
        <v>174.59</v>
      </c>
      <c r="J105" s="4" t="n">
        <v>215.41</v>
      </c>
      <c r="K105" s="4" t="n">
        <v>205.84</v>
      </c>
      <c r="L105" s="4" t="n">
        <v>422.03</v>
      </c>
      <c r="M105" s="4" t="n">
        <v>347.78</v>
      </c>
      <c r="N105" s="4" t="n">
        <v>336.97</v>
      </c>
      <c r="O105" s="4" t="n">
        <v>3150.91</v>
      </c>
      <c r="Q105" s="5" t="n">
        <v>5</v>
      </c>
      <c r="R105" s="3" t="inlineStr">
        <is>
          <t>Argenta Apartments</t>
        </is>
      </c>
      <c r="U105" s="6">
        <f>IF(5 = Q105, C105 * -1, C105)</f>
        <v/>
      </c>
      <c r="V105" s="6">
        <f>IF(5 = Q105, D105 * -1, D105)</f>
        <v/>
      </c>
      <c r="W105" s="6">
        <f>IF(5 = Q105, E105 * -1, E105)</f>
        <v/>
      </c>
      <c r="X105" s="6">
        <f>IF(5 = Q105, F105 * -1, F105)</f>
        <v/>
      </c>
      <c r="Y105" s="6">
        <f>IF(5 = Q105, G105 * -1, G105)</f>
        <v/>
      </c>
      <c r="Z105" s="6">
        <f>IF(5 = Q105, H105 * -1, H105)</f>
        <v/>
      </c>
      <c r="AA105" s="6">
        <f>IF(5 = Q105, I105 * -1, I105)</f>
        <v/>
      </c>
      <c r="AB105" s="6">
        <f>IF(5 = Q105, J105 * -1, J105)</f>
        <v/>
      </c>
      <c r="AC105" s="6">
        <f>IF(5 = Q105, K105 * -1, K105)</f>
        <v/>
      </c>
      <c r="AD105" s="6">
        <f>IF(5 = Q105, L105 * -1, L105)</f>
        <v/>
      </c>
      <c r="AE105" s="6">
        <f>IF(5 = Q105, M105 * -1, M105)</f>
        <v/>
      </c>
      <c r="AF105" s="6">
        <f>IF(5 = Q105, N105 * -1, N105)</f>
        <v/>
      </c>
      <c r="AG105" s="6">
        <f>IF(5 = Q105, O105 * -1, O105)</f>
        <v/>
      </c>
    </row>
    <row r="106">
      <c r="A106" s="7" t="inlineStr">
        <is>
          <t>6319</t>
        </is>
      </c>
      <c r="B106" s="3" t="inlineStr">
        <is>
          <t>Labor Expense - Office Temp Labor</t>
        </is>
      </c>
      <c r="C106" s="4" t="n">
        <v>0</v>
      </c>
      <c r="D106" s="4" t="n">
        <v>1088</v>
      </c>
      <c r="E106" s="4" t="n">
        <v>8519.690000000001</v>
      </c>
      <c r="F106" s="4" t="n">
        <v>6000</v>
      </c>
      <c r="G106" s="4" t="n">
        <v>3427.88</v>
      </c>
      <c r="H106" s="4" t="n">
        <v>14952.75</v>
      </c>
      <c r="I106" s="4" t="n">
        <v>5575.34</v>
      </c>
      <c r="J106" s="4" t="n">
        <v>1484.55</v>
      </c>
      <c r="K106" s="4" t="n">
        <v>280.42</v>
      </c>
      <c r="L106" s="4" t="n">
        <v>263.92</v>
      </c>
      <c r="M106" s="4" t="n">
        <v>0</v>
      </c>
      <c r="N106" s="4" t="n">
        <v>0</v>
      </c>
      <c r="O106" s="4" t="n">
        <v>41592.55</v>
      </c>
      <c r="Q106" s="5" t="n">
        <v>5</v>
      </c>
      <c r="R106" s="3" t="inlineStr">
        <is>
          <t>Argenta Apartments</t>
        </is>
      </c>
      <c r="U106" s="6">
        <f>IF(5 = Q106, C106 * -1, C106)</f>
        <v/>
      </c>
      <c r="V106" s="6">
        <f>IF(5 = Q106, D106 * -1, D106)</f>
        <v/>
      </c>
      <c r="W106" s="6">
        <f>IF(5 = Q106, E106 * -1, E106)</f>
        <v/>
      </c>
      <c r="X106" s="6">
        <f>IF(5 = Q106, F106 * -1, F106)</f>
        <v/>
      </c>
      <c r="Y106" s="6">
        <f>IF(5 = Q106, G106 * -1, G106)</f>
        <v/>
      </c>
      <c r="Z106" s="6">
        <f>IF(5 = Q106, H106 * -1, H106)</f>
        <v/>
      </c>
      <c r="AA106" s="6">
        <f>IF(5 = Q106, I106 * -1, I106)</f>
        <v/>
      </c>
      <c r="AB106" s="6">
        <f>IF(5 = Q106, J106 * -1, J106)</f>
        <v/>
      </c>
      <c r="AC106" s="6">
        <f>IF(5 = Q106, K106 * -1, K106)</f>
        <v/>
      </c>
      <c r="AD106" s="6">
        <f>IF(5 = Q106, L106 * -1, L106)</f>
        <v/>
      </c>
      <c r="AE106" s="6">
        <f>IF(5 = Q106, M106 * -1, M106)</f>
        <v/>
      </c>
      <c r="AF106" s="6">
        <f>IF(5 = Q106, N106 * -1, N106)</f>
        <v/>
      </c>
      <c r="AG106" s="6">
        <f>IF(5 = Q106, O106 * -1, O106)</f>
        <v/>
      </c>
    </row>
    <row r="107">
      <c r="A107" s="7" t="inlineStr">
        <is>
          <t>6355</t>
        </is>
      </c>
      <c r="B107" s="3" t="inlineStr">
        <is>
          <t>Labor Expense - Maintenance Temp Labor</t>
        </is>
      </c>
      <c r="C107" s="4" t="n">
        <v>0</v>
      </c>
      <c r="D107" s="4" t="n">
        <v>0</v>
      </c>
      <c r="E107" s="4" t="n">
        <v>1918.6</v>
      </c>
      <c r="F107" s="4" t="n">
        <v>-868.8</v>
      </c>
      <c r="G107" s="4" t="n">
        <v>1583.75</v>
      </c>
      <c r="H107" s="4" t="n">
        <v>1086</v>
      </c>
      <c r="I107" s="4" t="n">
        <v>6671.86</v>
      </c>
      <c r="J107" s="4" t="n">
        <v>4018.21</v>
      </c>
      <c r="K107" s="4" t="n">
        <v>0</v>
      </c>
      <c r="L107" s="4" t="n">
        <v>5457.15</v>
      </c>
      <c r="M107" s="4" t="n">
        <v>5656.25</v>
      </c>
      <c r="N107" s="4" t="n">
        <v>4054.4</v>
      </c>
      <c r="O107" s="4" t="n">
        <v>29577.42</v>
      </c>
      <c r="Q107" s="5" t="n">
        <v>5</v>
      </c>
      <c r="R107" s="3" t="inlineStr">
        <is>
          <t>Argenta Apartments</t>
        </is>
      </c>
      <c r="U107" s="6">
        <f>IF(5 = Q107, C107 * -1, C107)</f>
        <v/>
      </c>
      <c r="V107" s="6">
        <f>IF(5 = Q107, D107 * -1, D107)</f>
        <v/>
      </c>
      <c r="W107" s="6">
        <f>IF(5 = Q107, E107 * -1, E107)</f>
        <v/>
      </c>
      <c r="X107" s="6">
        <f>IF(5 = Q107, F107 * -1, F107)</f>
        <v/>
      </c>
      <c r="Y107" s="6">
        <f>IF(5 = Q107, G107 * -1, G107)</f>
        <v/>
      </c>
      <c r="Z107" s="6">
        <f>IF(5 = Q107, H107 * -1, H107)</f>
        <v/>
      </c>
      <c r="AA107" s="6">
        <f>IF(5 = Q107, I107 * -1, I107)</f>
        <v/>
      </c>
      <c r="AB107" s="6">
        <f>IF(5 = Q107, J107 * -1, J107)</f>
        <v/>
      </c>
      <c r="AC107" s="6">
        <f>IF(5 = Q107, K107 * -1, K107)</f>
        <v/>
      </c>
      <c r="AD107" s="6">
        <f>IF(5 = Q107, L107 * -1, L107)</f>
        <v/>
      </c>
      <c r="AE107" s="6">
        <f>IF(5 = Q107, M107 * -1, M107)</f>
        <v/>
      </c>
      <c r="AF107" s="6">
        <f>IF(5 = Q107, N107 * -1, N107)</f>
        <v/>
      </c>
      <c r="AG107" s="6">
        <f>IF(5 = Q107, O107 * -1, O107)</f>
        <v/>
      </c>
    </row>
    <row r="108">
      <c r="B108" s="1" t="inlineStr">
        <is>
          <t>Payroll- Expenses/Deductions - Office</t>
        </is>
      </c>
      <c r="C108" s="14">
        <f>IF(5 = Q108, U108 * -1, U108)</f>
        <v/>
      </c>
      <c r="D108" s="14">
        <f>IF(5 = Q108, V108 * -1, V108)</f>
        <v/>
      </c>
      <c r="E108" s="14">
        <f>IF(5 = Q108, W108 * -1, W108)</f>
        <v/>
      </c>
      <c r="F108" s="14">
        <f>IF(5 = Q108, X108 * -1, X108)</f>
        <v/>
      </c>
      <c r="G108" s="14">
        <f>IF(5 = Q108, Y108 * -1, Y108)</f>
        <v/>
      </c>
      <c r="H108" s="14">
        <f>IF(5 = Q108, Z108 * -1, Z108)</f>
        <v/>
      </c>
      <c r="I108" s="14">
        <f>IF(5 = Q108, AA108 * -1, AA108)</f>
        <v/>
      </c>
      <c r="J108" s="14">
        <f>IF(5 = Q108, AB108 * -1, AB108)</f>
        <v/>
      </c>
      <c r="K108" s="14">
        <f>IF(5 = Q108, AC108 * -1, AC108)</f>
        <v/>
      </c>
      <c r="L108" s="14">
        <f>IF(5 = Q108, AD108 * -1, AD108)</f>
        <v/>
      </c>
      <c r="M108" s="14">
        <f>IF(5 = Q108, AE108 * -1, AE108)</f>
        <v/>
      </c>
      <c r="N108" s="14">
        <f>IF(5 = Q108, AF108 * -1, AF108)</f>
        <v/>
      </c>
      <c r="O108" s="14">
        <f>IF(5 = Q108, AG108 * -1, AG108)</f>
        <v/>
      </c>
      <c r="Q108" s="17" t="n">
        <v>5</v>
      </c>
      <c r="R108" s="18">
        <f>R107</f>
        <v/>
      </c>
      <c r="S108" s="18">
        <f>S107</f>
        <v/>
      </c>
      <c r="T108" s="17">
        <f>T107</f>
        <v/>
      </c>
      <c r="U108" s="19">
        <f>SUM(U102:U107)</f>
        <v/>
      </c>
      <c r="V108" s="19">
        <f>SUM(V102:V107)</f>
        <v/>
      </c>
      <c r="W108" s="19">
        <f>SUM(W102:W107)</f>
        <v/>
      </c>
      <c r="X108" s="19">
        <f>SUM(X102:X107)</f>
        <v/>
      </c>
      <c r="Y108" s="19">
        <f>SUM(Y102:Y107)</f>
        <v/>
      </c>
      <c r="Z108" s="19">
        <f>SUM(Z102:Z107)</f>
        <v/>
      </c>
      <c r="AA108" s="19">
        <f>SUM(AA102:AA107)</f>
        <v/>
      </c>
      <c r="AB108" s="19">
        <f>SUM(AB102:AB107)</f>
        <v/>
      </c>
      <c r="AC108" s="19">
        <f>SUM(AC102:AC107)</f>
        <v/>
      </c>
      <c r="AD108" s="19">
        <f>SUM(AD102:AD107)</f>
        <v/>
      </c>
      <c r="AE108" s="19">
        <f>SUM(AE102:AE107)</f>
        <v/>
      </c>
      <c r="AF108" s="19">
        <f>SUM(AF102:AF107)</f>
        <v/>
      </c>
      <c r="AG108" s="19">
        <f>SUM(AG102:AG107)</f>
        <v/>
      </c>
    </row>
    <row r="110">
      <c r="B110" s="1" t="inlineStr">
        <is>
          <t>Payroll</t>
        </is>
      </c>
      <c r="C110" s="14">
        <f>IF(5 = Q110, U110 * -1, U110)</f>
        <v/>
      </c>
      <c r="D110" s="14">
        <f>IF(5 = Q110, V110 * -1, V110)</f>
        <v/>
      </c>
      <c r="E110" s="14">
        <f>IF(5 = Q110, W110 * -1, W110)</f>
        <v/>
      </c>
      <c r="F110" s="14">
        <f>IF(5 = Q110, X110 * -1, X110)</f>
        <v/>
      </c>
      <c r="G110" s="14">
        <f>IF(5 = Q110, Y110 * -1, Y110)</f>
        <v/>
      </c>
      <c r="H110" s="14">
        <f>IF(5 = Q110, Z110 * -1, Z110)</f>
        <v/>
      </c>
      <c r="I110" s="14">
        <f>IF(5 = Q110, AA110 * -1, AA110)</f>
        <v/>
      </c>
      <c r="J110" s="14">
        <f>IF(5 = Q110, AB110 * -1, AB110)</f>
        <v/>
      </c>
      <c r="K110" s="14">
        <f>IF(5 = Q110, AC110 * -1, AC110)</f>
        <v/>
      </c>
      <c r="L110" s="14">
        <f>IF(5 = Q110, AD110 * -1, AD110)</f>
        <v/>
      </c>
      <c r="M110" s="14">
        <f>IF(5 = Q110, AE110 * -1, AE110)</f>
        <v/>
      </c>
      <c r="N110" s="14">
        <f>IF(5 = Q110, AF110 * -1, AF110)</f>
        <v/>
      </c>
      <c r="O110" s="14">
        <f>IF(5 = Q110, AG110 * -1, AG110)</f>
        <v/>
      </c>
      <c r="Q110" s="17" t="n">
        <v>5</v>
      </c>
      <c r="R110" s="18">
        <f>R107</f>
        <v/>
      </c>
      <c r="S110" s="18">
        <f>S107</f>
        <v/>
      </c>
      <c r="T110" s="17">
        <f>T107</f>
        <v/>
      </c>
      <c r="U110" s="19">
        <f>SUM(U84:U90)+SUM(U94:U98)+SUM(U102:U107)</f>
        <v/>
      </c>
      <c r="V110" s="19">
        <f>SUM(V84:V90)+SUM(V94:V98)+SUM(V102:V107)</f>
        <v/>
      </c>
      <c r="W110" s="19">
        <f>SUM(W84:W90)+SUM(W94:W98)+SUM(W102:W107)</f>
        <v/>
      </c>
      <c r="X110" s="19">
        <f>SUM(X84:X90)+SUM(X94:X98)+SUM(X102:X107)</f>
        <v/>
      </c>
      <c r="Y110" s="19">
        <f>SUM(Y84:Y90)+SUM(Y94:Y98)+SUM(Y102:Y107)</f>
        <v/>
      </c>
      <c r="Z110" s="19">
        <f>SUM(Z84:Z90)+SUM(Z94:Z98)+SUM(Z102:Z107)</f>
        <v/>
      </c>
      <c r="AA110" s="19">
        <f>SUM(AA84:AA90)+SUM(AA94:AA98)+SUM(AA102:AA107)</f>
        <v/>
      </c>
      <c r="AB110" s="19">
        <f>SUM(AB84:AB90)+SUM(AB94:AB98)+SUM(AB102:AB107)</f>
        <v/>
      </c>
      <c r="AC110" s="19">
        <f>SUM(AC84:AC90)+SUM(AC94:AC98)+SUM(AC102:AC107)</f>
        <v/>
      </c>
      <c r="AD110" s="19">
        <f>SUM(AD84:AD90)+SUM(AD94:AD98)+SUM(AD102:AD107)</f>
        <v/>
      </c>
      <c r="AE110" s="19">
        <f>SUM(AE84:AE90)+SUM(AE94:AE98)+SUM(AE102:AE107)</f>
        <v/>
      </c>
      <c r="AF110" s="19">
        <f>SUM(AF84:AF90)+SUM(AF94:AF98)+SUM(AF102:AF107)</f>
        <v/>
      </c>
      <c r="AG110" s="19">
        <f>SUM(AG84:AG90)+SUM(AG94:AG98)+SUM(AG102:AG107)</f>
        <v/>
      </c>
    </row>
    <row r="112">
      <c r="A112" s="16" t="inlineStr">
        <is>
          <t>Contract Services</t>
        </is>
      </c>
    </row>
    <row r="113">
      <c r="A113" s="2" t="inlineStr">
        <is>
          <t>6711</t>
        </is>
      </c>
      <c r="B113" s="3" t="inlineStr">
        <is>
          <t>Exterminator/Pest</t>
        </is>
      </c>
      <c r="C113" s="4" t="n">
        <v>834.91</v>
      </c>
      <c r="D113" s="4" t="n">
        <v>834.91</v>
      </c>
      <c r="E113" s="4" t="n">
        <v>2290.91</v>
      </c>
      <c r="F113" s="4" t="n">
        <v>3448.32</v>
      </c>
      <c r="G113" s="4" t="n">
        <v>-718.5</v>
      </c>
      <c r="H113" s="4" t="n">
        <v>1828.91</v>
      </c>
      <c r="I113" s="4" t="n">
        <v>1348</v>
      </c>
      <c r="J113" s="4" t="n">
        <v>746</v>
      </c>
      <c r="K113" s="4" t="n">
        <v>455</v>
      </c>
      <c r="L113" s="4" t="n">
        <v>465</v>
      </c>
      <c r="M113" s="4" t="n">
        <v>405</v>
      </c>
      <c r="N113" s="4" t="n">
        <v>669</v>
      </c>
      <c r="O113" s="4" t="n">
        <v>12607.46</v>
      </c>
      <c r="Q113" s="5" t="n">
        <v>5</v>
      </c>
      <c r="R113" s="3" t="inlineStr">
        <is>
          <t>Argenta Apartments</t>
        </is>
      </c>
      <c r="U113" s="6">
        <f>IF(5 = Q113, C113 * -1, C113)</f>
        <v/>
      </c>
      <c r="V113" s="6">
        <f>IF(5 = Q113, D113 * -1, D113)</f>
        <v/>
      </c>
      <c r="W113" s="6">
        <f>IF(5 = Q113, E113 * -1, E113)</f>
        <v/>
      </c>
      <c r="X113" s="6">
        <f>IF(5 = Q113, F113 * -1, F113)</f>
        <v/>
      </c>
      <c r="Y113" s="6">
        <f>IF(5 = Q113, G113 * -1, G113)</f>
        <v/>
      </c>
      <c r="Z113" s="6">
        <f>IF(5 = Q113, H113 * -1, H113)</f>
        <v/>
      </c>
      <c r="AA113" s="6">
        <f>IF(5 = Q113, I113 * -1, I113)</f>
        <v/>
      </c>
      <c r="AB113" s="6">
        <f>IF(5 = Q113, J113 * -1, J113)</f>
        <v/>
      </c>
      <c r="AC113" s="6">
        <f>IF(5 = Q113, K113 * -1, K113)</f>
        <v/>
      </c>
      <c r="AD113" s="6">
        <f>IF(5 = Q113, L113 * -1, L113)</f>
        <v/>
      </c>
      <c r="AE113" s="6">
        <f>IF(5 = Q113, M113 * -1, M113)</f>
        <v/>
      </c>
      <c r="AF113" s="6">
        <f>IF(5 = Q113, N113 * -1, N113)</f>
        <v/>
      </c>
      <c r="AG113" s="6">
        <f>IF(5 = Q113, O113 * -1, O113)</f>
        <v/>
      </c>
    </row>
    <row r="114">
      <c r="A114" s="2" t="inlineStr">
        <is>
          <t>6712</t>
        </is>
      </c>
      <c r="B114" s="3" t="inlineStr">
        <is>
          <t>Fire &amp; Safety - Inspections, Service</t>
        </is>
      </c>
      <c r="C114" s="4" t="n">
        <v>585</v>
      </c>
      <c r="D114" s="4" t="n">
        <v>0</v>
      </c>
      <c r="E114" s="4" t="n">
        <v>0</v>
      </c>
      <c r="F114" s="4" t="n">
        <v>0</v>
      </c>
      <c r="G114" s="4" t="n">
        <v>0</v>
      </c>
      <c r="H114" s="4" t="n">
        <v>0</v>
      </c>
      <c r="I114" s="4" t="n">
        <v>0</v>
      </c>
      <c r="J114" s="4" t="n">
        <v>1044.95</v>
      </c>
      <c r="K114" s="4" t="n">
        <v>0</v>
      </c>
      <c r="L114" s="4" t="n">
        <v>0</v>
      </c>
      <c r="M114" s="4" t="n">
        <v>255</v>
      </c>
      <c r="N114" s="4" t="n">
        <v>0</v>
      </c>
      <c r="O114" s="4" t="n">
        <v>1884.95</v>
      </c>
      <c r="Q114" s="5" t="n">
        <v>5</v>
      </c>
      <c r="R114" s="3" t="inlineStr">
        <is>
          <t>Argenta Apartments</t>
        </is>
      </c>
      <c r="U114" s="6">
        <f>IF(5 = Q114, C114 * -1, C114)</f>
        <v/>
      </c>
      <c r="V114" s="6">
        <f>IF(5 = Q114, D114 * -1, D114)</f>
        <v/>
      </c>
      <c r="W114" s="6">
        <f>IF(5 = Q114, E114 * -1, E114)</f>
        <v/>
      </c>
      <c r="X114" s="6">
        <f>IF(5 = Q114, F114 * -1, F114)</f>
        <v/>
      </c>
      <c r="Y114" s="6">
        <f>IF(5 = Q114, G114 * -1, G114)</f>
        <v/>
      </c>
      <c r="Z114" s="6">
        <f>IF(5 = Q114, H114 * -1, H114)</f>
        <v/>
      </c>
      <c r="AA114" s="6">
        <f>IF(5 = Q114, I114 * -1, I114)</f>
        <v/>
      </c>
      <c r="AB114" s="6">
        <f>IF(5 = Q114, J114 * -1, J114)</f>
        <v/>
      </c>
      <c r="AC114" s="6">
        <f>IF(5 = Q114, K114 * -1, K114)</f>
        <v/>
      </c>
      <c r="AD114" s="6">
        <f>IF(5 = Q114, L114 * -1, L114)</f>
        <v/>
      </c>
      <c r="AE114" s="6">
        <f>IF(5 = Q114, M114 * -1, M114)</f>
        <v/>
      </c>
      <c r="AF114" s="6">
        <f>IF(5 = Q114, N114 * -1, N114)</f>
        <v/>
      </c>
      <c r="AG114" s="6">
        <f>IF(5 = Q114, O114 * -1, O114)</f>
        <v/>
      </c>
    </row>
    <row r="115">
      <c r="A115" s="2" t="inlineStr">
        <is>
          <t>6713</t>
        </is>
      </c>
      <c r="B115" s="3" t="inlineStr">
        <is>
          <t>Janitorial</t>
        </is>
      </c>
      <c r="C115" s="4" t="n">
        <v>950</v>
      </c>
      <c r="D115" s="4" t="n">
        <v>1900</v>
      </c>
      <c r="E115" s="4" t="n">
        <v>1400</v>
      </c>
      <c r="F115" s="4" t="n">
        <v>1400</v>
      </c>
      <c r="G115" s="4" t="n">
        <v>1520</v>
      </c>
      <c r="H115" s="4" t="n">
        <v>1280</v>
      </c>
      <c r="I115" s="4" t="n">
        <v>945</v>
      </c>
      <c r="J115" s="4" t="n">
        <v>1150</v>
      </c>
      <c r="K115" s="4" t="n">
        <v>1430</v>
      </c>
      <c r="L115" s="4" t="n">
        <v>140</v>
      </c>
      <c r="M115" s="4" t="n">
        <v>665</v>
      </c>
      <c r="N115" s="4" t="n">
        <v>1090</v>
      </c>
      <c r="O115" s="4" t="n">
        <v>13870</v>
      </c>
      <c r="Q115" s="5" t="n">
        <v>5</v>
      </c>
      <c r="R115" s="3" t="inlineStr">
        <is>
          <t>Argenta Apartments</t>
        </is>
      </c>
      <c r="U115" s="6">
        <f>IF(5 = Q115, C115 * -1, C115)</f>
        <v/>
      </c>
      <c r="V115" s="6">
        <f>IF(5 = Q115, D115 * -1, D115)</f>
        <v/>
      </c>
      <c r="W115" s="6">
        <f>IF(5 = Q115, E115 * -1, E115)</f>
        <v/>
      </c>
      <c r="X115" s="6">
        <f>IF(5 = Q115, F115 * -1, F115)</f>
        <v/>
      </c>
      <c r="Y115" s="6">
        <f>IF(5 = Q115, G115 * -1, G115)</f>
        <v/>
      </c>
      <c r="Z115" s="6">
        <f>IF(5 = Q115, H115 * -1, H115)</f>
        <v/>
      </c>
      <c r="AA115" s="6">
        <f>IF(5 = Q115, I115 * -1, I115)</f>
        <v/>
      </c>
      <c r="AB115" s="6">
        <f>IF(5 = Q115, J115 * -1, J115)</f>
        <v/>
      </c>
      <c r="AC115" s="6">
        <f>IF(5 = Q115, K115 * -1, K115)</f>
        <v/>
      </c>
      <c r="AD115" s="6">
        <f>IF(5 = Q115, L115 * -1, L115)</f>
        <v/>
      </c>
      <c r="AE115" s="6">
        <f>IF(5 = Q115, M115 * -1, M115)</f>
        <v/>
      </c>
      <c r="AF115" s="6">
        <f>IF(5 = Q115, N115 * -1, N115)</f>
        <v/>
      </c>
      <c r="AG115" s="6">
        <f>IF(5 = Q115, O115 * -1, O115)</f>
        <v/>
      </c>
    </row>
    <row r="116">
      <c r="A116" s="2" t="inlineStr">
        <is>
          <t>6714</t>
        </is>
      </c>
      <c r="B116" s="3" t="inlineStr">
        <is>
          <t>Landscaping</t>
        </is>
      </c>
      <c r="C116" s="4" t="n">
        <v>5354.93</v>
      </c>
      <c r="D116" s="4" t="n">
        <v>5354.93</v>
      </c>
      <c r="E116" s="4" t="n">
        <v>5354.93</v>
      </c>
      <c r="F116" s="4" t="n">
        <v>5354.93</v>
      </c>
      <c r="G116" s="4" t="n">
        <v>5354.93</v>
      </c>
      <c r="H116" s="4" t="n">
        <v>5354.93</v>
      </c>
      <c r="I116" s="4" t="n">
        <v>5354.93</v>
      </c>
      <c r="J116" s="4" t="n">
        <v>5354.93</v>
      </c>
      <c r="K116" s="4" t="n">
        <v>5354.93</v>
      </c>
      <c r="L116" s="4" t="n">
        <v>5354.93</v>
      </c>
      <c r="M116" s="4" t="n">
        <v>5717.18</v>
      </c>
      <c r="N116" s="4" t="n">
        <v>5515.58</v>
      </c>
      <c r="O116" s="4" t="n">
        <v>64782.06</v>
      </c>
      <c r="Q116" s="5" t="n">
        <v>5</v>
      </c>
      <c r="R116" s="3" t="inlineStr">
        <is>
          <t>Argenta Apartments</t>
        </is>
      </c>
      <c r="U116" s="6">
        <f>IF(5 = Q116, C116 * -1, C116)</f>
        <v/>
      </c>
      <c r="V116" s="6">
        <f>IF(5 = Q116, D116 * -1, D116)</f>
        <v/>
      </c>
      <c r="W116" s="6">
        <f>IF(5 = Q116, E116 * -1, E116)</f>
        <v/>
      </c>
      <c r="X116" s="6">
        <f>IF(5 = Q116, F116 * -1, F116)</f>
        <v/>
      </c>
      <c r="Y116" s="6">
        <f>IF(5 = Q116, G116 * -1, G116)</f>
        <v/>
      </c>
      <c r="Z116" s="6">
        <f>IF(5 = Q116, H116 * -1, H116)</f>
        <v/>
      </c>
      <c r="AA116" s="6">
        <f>IF(5 = Q116, I116 * -1, I116)</f>
        <v/>
      </c>
      <c r="AB116" s="6">
        <f>IF(5 = Q116, J116 * -1, J116)</f>
        <v/>
      </c>
      <c r="AC116" s="6">
        <f>IF(5 = Q116, K116 * -1, K116)</f>
        <v/>
      </c>
      <c r="AD116" s="6">
        <f>IF(5 = Q116, L116 * -1, L116)</f>
        <v/>
      </c>
      <c r="AE116" s="6">
        <f>IF(5 = Q116, M116 * -1, M116)</f>
        <v/>
      </c>
      <c r="AF116" s="6">
        <f>IF(5 = Q116, N116 * -1, N116)</f>
        <v/>
      </c>
      <c r="AG116" s="6">
        <f>IF(5 = Q116, O116 * -1, O116)</f>
        <v/>
      </c>
    </row>
    <row r="117">
      <c r="A117" s="2" t="inlineStr">
        <is>
          <t>6715</t>
        </is>
      </c>
      <c r="B117" s="3" t="inlineStr">
        <is>
          <t>Pool Services</t>
        </is>
      </c>
      <c r="C117" s="4" t="n">
        <v>-1122.86</v>
      </c>
      <c r="D117" s="4" t="n">
        <v>0</v>
      </c>
      <c r="E117" s="4" t="n">
        <v>2220.07</v>
      </c>
      <c r="F117" s="4" t="n">
        <v>1482.18</v>
      </c>
      <c r="G117" s="4" t="n">
        <v>1118.52</v>
      </c>
      <c r="H117" s="4" t="n">
        <v>1118.52</v>
      </c>
      <c r="I117" s="4" t="n">
        <v>1476.57</v>
      </c>
      <c r="J117" s="4" t="n">
        <v>1161.91</v>
      </c>
      <c r="K117" s="4" t="n">
        <v>1118.52</v>
      </c>
      <c r="L117" s="4" t="n">
        <v>1118.52</v>
      </c>
      <c r="M117" s="4" t="n">
        <v>1185.64</v>
      </c>
      <c r="N117" s="4" t="n">
        <v>1185.64</v>
      </c>
      <c r="O117" s="4" t="n">
        <v>12063.23</v>
      </c>
      <c r="Q117" s="5" t="n">
        <v>5</v>
      </c>
      <c r="R117" s="3" t="inlineStr">
        <is>
          <t>Argenta Apartments</t>
        </is>
      </c>
      <c r="U117" s="6">
        <f>IF(5 = Q117, C117 * -1, C117)</f>
        <v/>
      </c>
      <c r="V117" s="6">
        <f>IF(5 = Q117, D117 * -1, D117)</f>
        <v/>
      </c>
      <c r="W117" s="6">
        <f>IF(5 = Q117, E117 * -1, E117)</f>
        <v/>
      </c>
      <c r="X117" s="6">
        <f>IF(5 = Q117, F117 * -1, F117)</f>
        <v/>
      </c>
      <c r="Y117" s="6">
        <f>IF(5 = Q117, G117 * -1, G117)</f>
        <v/>
      </c>
      <c r="Z117" s="6">
        <f>IF(5 = Q117, H117 * -1, H117)</f>
        <v/>
      </c>
      <c r="AA117" s="6">
        <f>IF(5 = Q117, I117 * -1, I117)</f>
        <v/>
      </c>
      <c r="AB117" s="6">
        <f>IF(5 = Q117, J117 * -1, J117)</f>
        <v/>
      </c>
      <c r="AC117" s="6">
        <f>IF(5 = Q117, K117 * -1, K117)</f>
        <v/>
      </c>
      <c r="AD117" s="6">
        <f>IF(5 = Q117, L117 * -1, L117)</f>
        <v/>
      </c>
      <c r="AE117" s="6">
        <f>IF(5 = Q117, M117 * -1, M117)</f>
        <v/>
      </c>
      <c r="AF117" s="6">
        <f>IF(5 = Q117, N117 * -1, N117)</f>
        <v/>
      </c>
      <c r="AG117" s="6">
        <f>IF(5 = Q117, O117 * -1, O117)</f>
        <v/>
      </c>
    </row>
    <row r="118">
      <c r="A118" s="2" t="inlineStr">
        <is>
          <t>6717</t>
        </is>
      </c>
      <c r="B118" s="3" t="inlineStr">
        <is>
          <t>Groundskeeping</t>
        </is>
      </c>
      <c r="C118" s="4" t="n">
        <v>73</v>
      </c>
      <c r="D118" s="4" t="n">
        <v>-73</v>
      </c>
      <c r="E118" s="4" t="n">
        <v>0</v>
      </c>
      <c r="F118" s="4" t="n">
        <v>68.95</v>
      </c>
      <c r="G118" s="4" t="n">
        <v>-68.95</v>
      </c>
      <c r="H118" s="4" t="n">
        <v>0</v>
      </c>
      <c r="I118" s="4" t="n">
        <v>0</v>
      </c>
      <c r="J118" s="4" t="n">
        <v>0</v>
      </c>
      <c r="K118" s="4" t="n">
        <v>0</v>
      </c>
      <c r="L118" s="4" t="n">
        <v>0</v>
      </c>
      <c r="M118" s="4" t="n">
        <v>0</v>
      </c>
      <c r="N118" s="4" t="n">
        <v>0</v>
      </c>
      <c r="O118" s="4" t="n">
        <v>0</v>
      </c>
      <c r="Q118" s="5" t="n">
        <v>5</v>
      </c>
      <c r="R118" s="3" t="inlineStr">
        <is>
          <t>Argenta Apartments</t>
        </is>
      </c>
      <c r="U118" s="6">
        <f>IF(5 = Q118, C118 * -1, C118)</f>
        <v/>
      </c>
      <c r="V118" s="6">
        <f>IF(5 = Q118, D118 * -1, D118)</f>
        <v/>
      </c>
      <c r="W118" s="6">
        <f>IF(5 = Q118, E118 * -1, E118)</f>
        <v/>
      </c>
      <c r="X118" s="6">
        <f>IF(5 = Q118, F118 * -1, F118)</f>
        <v/>
      </c>
      <c r="Y118" s="6">
        <f>IF(5 = Q118, G118 * -1, G118)</f>
        <v/>
      </c>
      <c r="Z118" s="6">
        <f>IF(5 = Q118, H118 * -1, H118)</f>
        <v/>
      </c>
      <c r="AA118" s="6">
        <f>IF(5 = Q118, I118 * -1, I118)</f>
        <v/>
      </c>
      <c r="AB118" s="6">
        <f>IF(5 = Q118, J118 * -1, J118)</f>
        <v/>
      </c>
      <c r="AC118" s="6">
        <f>IF(5 = Q118, K118 * -1, K118)</f>
        <v/>
      </c>
      <c r="AD118" s="6">
        <f>IF(5 = Q118, L118 * -1, L118)</f>
        <v/>
      </c>
      <c r="AE118" s="6">
        <f>IF(5 = Q118, M118 * -1, M118)</f>
        <v/>
      </c>
      <c r="AF118" s="6">
        <f>IF(5 = Q118, N118 * -1, N118)</f>
        <v/>
      </c>
      <c r="AG118" s="6">
        <f>IF(5 = Q118, O118 * -1, O118)</f>
        <v/>
      </c>
    </row>
    <row r="119">
      <c r="A119" s="2" t="inlineStr">
        <is>
          <t>6718</t>
        </is>
      </c>
      <c r="B119" s="3" t="inlineStr">
        <is>
          <t>Security Service</t>
        </is>
      </c>
      <c r="C119" s="4" t="n">
        <v>962.51</v>
      </c>
      <c r="D119" s="4" t="n">
        <v>962.51</v>
      </c>
      <c r="E119" s="4" t="n">
        <v>962.51</v>
      </c>
      <c r="F119" s="4" t="n">
        <v>962.51</v>
      </c>
      <c r="G119" s="4" t="n">
        <v>962.51</v>
      </c>
      <c r="H119" s="4" t="n">
        <v>962.51</v>
      </c>
      <c r="I119" s="4" t="n">
        <v>962.51</v>
      </c>
      <c r="J119" s="4" t="n">
        <v>962.51</v>
      </c>
      <c r="K119" s="4" t="n">
        <v>0</v>
      </c>
      <c r="L119" s="4" t="n">
        <v>1925.02</v>
      </c>
      <c r="M119" s="4" t="n">
        <v>1020.26</v>
      </c>
      <c r="N119" s="4" t="n">
        <v>1020.26</v>
      </c>
      <c r="O119" s="4" t="n">
        <v>11665.62</v>
      </c>
      <c r="Q119" s="5" t="n">
        <v>5</v>
      </c>
      <c r="R119" s="3" t="inlineStr">
        <is>
          <t>Argenta Apartments</t>
        </is>
      </c>
      <c r="U119" s="6">
        <f>IF(5 = Q119, C119 * -1, C119)</f>
        <v/>
      </c>
      <c r="V119" s="6">
        <f>IF(5 = Q119, D119 * -1, D119)</f>
        <v/>
      </c>
      <c r="W119" s="6">
        <f>IF(5 = Q119, E119 * -1, E119)</f>
        <v/>
      </c>
      <c r="X119" s="6">
        <f>IF(5 = Q119, F119 * -1, F119)</f>
        <v/>
      </c>
      <c r="Y119" s="6">
        <f>IF(5 = Q119, G119 * -1, G119)</f>
        <v/>
      </c>
      <c r="Z119" s="6">
        <f>IF(5 = Q119, H119 * -1, H119)</f>
        <v/>
      </c>
      <c r="AA119" s="6">
        <f>IF(5 = Q119, I119 * -1, I119)</f>
        <v/>
      </c>
      <c r="AB119" s="6">
        <f>IF(5 = Q119, J119 * -1, J119)</f>
        <v/>
      </c>
      <c r="AC119" s="6">
        <f>IF(5 = Q119, K119 * -1, K119)</f>
        <v/>
      </c>
      <c r="AD119" s="6">
        <f>IF(5 = Q119, L119 * -1, L119)</f>
        <v/>
      </c>
      <c r="AE119" s="6">
        <f>IF(5 = Q119, M119 * -1, M119)</f>
        <v/>
      </c>
      <c r="AF119" s="6">
        <f>IF(5 = Q119, N119 * -1, N119)</f>
        <v/>
      </c>
      <c r="AG119" s="6">
        <f>IF(5 = Q119, O119 * -1, O119)</f>
        <v/>
      </c>
    </row>
    <row r="120">
      <c r="A120" s="2" t="inlineStr">
        <is>
          <t>6719</t>
        </is>
      </c>
      <c r="B120" s="3" t="inlineStr">
        <is>
          <t>Alarm Monitoring- Contract</t>
        </is>
      </c>
      <c r="C120" s="4" t="n">
        <v>0</v>
      </c>
      <c r="D120" s="4" t="n">
        <v>117</v>
      </c>
      <c r="E120" s="4" t="n">
        <v>195.99</v>
      </c>
      <c r="F120" s="4" t="n">
        <v>117</v>
      </c>
      <c r="G120" s="4" t="n">
        <v>0</v>
      </c>
      <c r="H120" s="4" t="n">
        <v>40.98</v>
      </c>
      <c r="I120" s="4" t="n">
        <v>158.97</v>
      </c>
      <c r="J120" s="4" t="n">
        <v>378.98</v>
      </c>
      <c r="K120" s="4" t="n">
        <v>119.97</v>
      </c>
      <c r="L120" s="4" t="n">
        <v>119.97</v>
      </c>
      <c r="M120" s="4" t="n">
        <v>119.97</v>
      </c>
      <c r="N120" s="4" t="n">
        <v>119.97</v>
      </c>
      <c r="O120" s="4" t="n">
        <v>1488.8</v>
      </c>
      <c r="Q120" s="5" t="n">
        <v>5</v>
      </c>
      <c r="R120" s="3" t="inlineStr">
        <is>
          <t>Argenta Apartments</t>
        </is>
      </c>
      <c r="U120" s="6">
        <f>IF(5 = Q120, C120 * -1, C120)</f>
        <v/>
      </c>
      <c r="V120" s="6">
        <f>IF(5 = Q120, D120 * -1, D120)</f>
        <v/>
      </c>
      <c r="W120" s="6">
        <f>IF(5 = Q120, E120 * -1, E120)</f>
        <v/>
      </c>
      <c r="X120" s="6">
        <f>IF(5 = Q120, F120 * -1, F120)</f>
        <v/>
      </c>
      <c r="Y120" s="6">
        <f>IF(5 = Q120, G120 * -1, G120)</f>
        <v/>
      </c>
      <c r="Z120" s="6">
        <f>IF(5 = Q120, H120 * -1, H120)</f>
        <v/>
      </c>
      <c r="AA120" s="6">
        <f>IF(5 = Q120, I120 * -1, I120)</f>
        <v/>
      </c>
      <c r="AB120" s="6">
        <f>IF(5 = Q120, J120 * -1, J120)</f>
        <v/>
      </c>
      <c r="AC120" s="6">
        <f>IF(5 = Q120, K120 * -1, K120)</f>
        <v/>
      </c>
      <c r="AD120" s="6">
        <f>IF(5 = Q120, L120 * -1, L120)</f>
        <v/>
      </c>
      <c r="AE120" s="6">
        <f>IF(5 = Q120, M120 * -1, M120)</f>
        <v/>
      </c>
      <c r="AF120" s="6">
        <f>IF(5 = Q120, N120 * -1, N120)</f>
        <v/>
      </c>
      <c r="AG120" s="6">
        <f>IF(5 = Q120, O120 * -1, O120)</f>
        <v/>
      </c>
    </row>
    <row r="121">
      <c r="A121" s="2" t="inlineStr">
        <is>
          <t>6720</t>
        </is>
      </c>
      <c r="B121" s="3" t="inlineStr">
        <is>
          <t>Contract- Fitness Center Equip.</t>
        </is>
      </c>
      <c r="C121" s="4" t="n">
        <v>0</v>
      </c>
      <c r="D121" s="4" t="n">
        <v>0</v>
      </c>
      <c r="E121" s="4" t="n">
        <v>0</v>
      </c>
      <c r="F121" s="4" t="n">
        <v>149</v>
      </c>
      <c r="G121" s="4" t="n">
        <v>149</v>
      </c>
      <c r="H121" s="4" t="n">
        <v>0</v>
      </c>
      <c r="I121" s="4" t="n">
        <v>145</v>
      </c>
      <c r="J121" s="4" t="n">
        <v>149</v>
      </c>
      <c r="K121" s="4" t="n">
        <v>0</v>
      </c>
      <c r="L121" s="4" t="n">
        <v>0</v>
      </c>
      <c r="M121" s="4" t="n">
        <v>0</v>
      </c>
      <c r="N121" s="4" t="n">
        <v>0</v>
      </c>
      <c r="O121" s="4" t="n">
        <v>592</v>
      </c>
      <c r="Q121" s="5" t="n">
        <v>5</v>
      </c>
      <c r="R121" s="3" t="inlineStr">
        <is>
          <t>Argenta Apartments</t>
        </is>
      </c>
      <c r="U121" s="6">
        <f>IF(5 = Q121, C121 * -1, C121)</f>
        <v/>
      </c>
      <c r="V121" s="6">
        <f>IF(5 = Q121, D121 * -1, D121)</f>
        <v/>
      </c>
      <c r="W121" s="6">
        <f>IF(5 = Q121, E121 * -1, E121)</f>
        <v/>
      </c>
      <c r="X121" s="6">
        <f>IF(5 = Q121, F121 * -1, F121)</f>
        <v/>
      </c>
      <c r="Y121" s="6">
        <f>IF(5 = Q121, G121 * -1, G121)</f>
        <v/>
      </c>
      <c r="Z121" s="6">
        <f>IF(5 = Q121, H121 * -1, H121)</f>
        <v/>
      </c>
      <c r="AA121" s="6">
        <f>IF(5 = Q121, I121 * -1, I121)</f>
        <v/>
      </c>
      <c r="AB121" s="6">
        <f>IF(5 = Q121, J121 * -1, J121)</f>
        <v/>
      </c>
      <c r="AC121" s="6">
        <f>IF(5 = Q121, K121 * -1, K121)</f>
        <v/>
      </c>
      <c r="AD121" s="6">
        <f>IF(5 = Q121, L121 * -1, L121)</f>
        <v/>
      </c>
      <c r="AE121" s="6">
        <f>IF(5 = Q121, M121 * -1, M121)</f>
        <v/>
      </c>
      <c r="AF121" s="6">
        <f>IF(5 = Q121, N121 * -1, N121)</f>
        <v/>
      </c>
      <c r="AG121" s="6">
        <f>IF(5 = Q121, O121 * -1, O121)</f>
        <v/>
      </c>
    </row>
    <row r="122">
      <c r="A122" s="2" t="inlineStr">
        <is>
          <t>6721</t>
        </is>
      </c>
      <c r="B122" s="3" t="inlineStr">
        <is>
          <t>Other- Contract Services</t>
        </is>
      </c>
      <c r="C122" s="4" t="n">
        <v>1068.51</v>
      </c>
      <c r="D122" s="4" t="n">
        <v>839.75</v>
      </c>
      <c r="E122" s="4" t="n">
        <v>1402.98</v>
      </c>
      <c r="F122" s="4" t="n">
        <v>422.43</v>
      </c>
      <c r="G122" s="4" t="n">
        <v>1251.89</v>
      </c>
      <c r="H122" s="4" t="n">
        <v>1074.34</v>
      </c>
      <c r="I122" s="4" t="n">
        <v>795.52</v>
      </c>
      <c r="J122" s="4" t="n">
        <v>795.52</v>
      </c>
      <c r="K122" s="4" t="n">
        <v>773.47</v>
      </c>
      <c r="L122" s="4" t="n">
        <v>2678.95</v>
      </c>
      <c r="M122" s="4" t="n">
        <v>1116.2</v>
      </c>
      <c r="N122" s="4" t="n">
        <v>1116.2</v>
      </c>
      <c r="O122" s="4" t="n">
        <v>13335.76</v>
      </c>
      <c r="Q122" s="5" t="n">
        <v>5</v>
      </c>
      <c r="R122" s="3" t="inlineStr">
        <is>
          <t>Argenta Apartments</t>
        </is>
      </c>
      <c r="U122" s="6">
        <f>IF(5 = Q122, C122 * -1, C122)</f>
        <v/>
      </c>
      <c r="V122" s="6">
        <f>IF(5 = Q122, D122 * -1, D122)</f>
        <v/>
      </c>
      <c r="W122" s="6">
        <f>IF(5 = Q122, E122 * -1, E122)</f>
        <v/>
      </c>
      <c r="X122" s="6">
        <f>IF(5 = Q122, F122 * -1, F122)</f>
        <v/>
      </c>
      <c r="Y122" s="6">
        <f>IF(5 = Q122, G122 * -1, G122)</f>
        <v/>
      </c>
      <c r="Z122" s="6">
        <f>IF(5 = Q122, H122 * -1, H122)</f>
        <v/>
      </c>
      <c r="AA122" s="6">
        <f>IF(5 = Q122, I122 * -1, I122)</f>
        <v/>
      </c>
      <c r="AB122" s="6">
        <f>IF(5 = Q122, J122 * -1, J122)</f>
        <v/>
      </c>
      <c r="AC122" s="6">
        <f>IF(5 = Q122, K122 * -1, K122)</f>
        <v/>
      </c>
      <c r="AD122" s="6">
        <f>IF(5 = Q122, L122 * -1, L122)</f>
        <v/>
      </c>
      <c r="AE122" s="6">
        <f>IF(5 = Q122, M122 * -1, M122)</f>
        <v/>
      </c>
      <c r="AF122" s="6">
        <f>IF(5 = Q122, N122 * -1, N122)</f>
        <v/>
      </c>
      <c r="AG122" s="6">
        <f>IF(5 = Q122, O122 * -1, O122)</f>
        <v/>
      </c>
    </row>
    <row r="123">
      <c r="A123" s="2" t="inlineStr">
        <is>
          <t>6722</t>
        </is>
      </c>
      <c r="B123" s="3" t="inlineStr">
        <is>
          <t>Valet Trash</t>
        </is>
      </c>
      <c r="C123" s="4" t="n">
        <v>0</v>
      </c>
      <c r="D123" s="4" t="n">
        <v>0</v>
      </c>
      <c r="E123" s="4" t="n">
        <v>0</v>
      </c>
      <c r="F123" s="4" t="n">
        <v>0</v>
      </c>
      <c r="G123" s="4" t="n">
        <v>2105.4</v>
      </c>
      <c r="H123" s="4" t="n">
        <v>2526.48</v>
      </c>
      <c r="I123" s="4" t="n">
        <v>2947.56</v>
      </c>
      <c r="J123" s="4" t="n">
        <v>3300</v>
      </c>
      <c r="K123" s="4" t="n">
        <v>3858.36</v>
      </c>
      <c r="L123" s="4" t="n">
        <v>2947.56</v>
      </c>
      <c r="M123" s="4" t="n">
        <v>4631.88</v>
      </c>
      <c r="N123" s="4" t="n">
        <v>2105.4</v>
      </c>
      <c r="O123" s="4" t="n">
        <v>24422.64</v>
      </c>
      <c r="Q123" s="5" t="n">
        <v>5</v>
      </c>
      <c r="R123" s="3" t="inlineStr">
        <is>
          <t>Argenta Apartments</t>
        </is>
      </c>
      <c r="U123" s="6">
        <f>IF(5 = Q123, C123 * -1, C123)</f>
        <v/>
      </c>
      <c r="V123" s="6">
        <f>IF(5 = Q123, D123 * -1, D123)</f>
        <v/>
      </c>
      <c r="W123" s="6">
        <f>IF(5 = Q123, E123 * -1, E123)</f>
        <v/>
      </c>
      <c r="X123" s="6">
        <f>IF(5 = Q123, F123 * -1, F123)</f>
        <v/>
      </c>
      <c r="Y123" s="6">
        <f>IF(5 = Q123, G123 * -1, G123)</f>
        <v/>
      </c>
      <c r="Z123" s="6">
        <f>IF(5 = Q123, H123 * -1, H123)</f>
        <v/>
      </c>
      <c r="AA123" s="6">
        <f>IF(5 = Q123, I123 * -1, I123)</f>
        <v/>
      </c>
      <c r="AB123" s="6">
        <f>IF(5 = Q123, J123 * -1, J123)</f>
        <v/>
      </c>
      <c r="AC123" s="6">
        <f>IF(5 = Q123, K123 * -1, K123)</f>
        <v/>
      </c>
      <c r="AD123" s="6">
        <f>IF(5 = Q123, L123 * -1, L123)</f>
        <v/>
      </c>
      <c r="AE123" s="6">
        <f>IF(5 = Q123, M123 * -1, M123)</f>
        <v/>
      </c>
      <c r="AF123" s="6">
        <f>IF(5 = Q123, N123 * -1, N123)</f>
        <v/>
      </c>
      <c r="AG123" s="6">
        <f>IF(5 = Q123, O123 * -1, O123)</f>
        <v/>
      </c>
    </row>
    <row r="124">
      <c r="A124" s="2" t="inlineStr">
        <is>
          <t>6723</t>
        </is>
      </c>
      <c r="B124" s="3" t="inlineStr">
        <is>
          <t>Seasonal Color</t>
        </is>
      </c>
      <c r="C124" s="4" t="n">
        <v>0</v>
      </c>
      <c r="D124" s="4" t="n">
        <v>0</v>
      </c>
      <c r="E124" s="4" t="n">
        <v>1345.9</v>
      </c>
      <c r="F124" s="4" t="n">
        <v>0</v>
      </c>
      <c r="G124" s="4" t="n">
        <v>0</v>
      </c>
      <c r="H124" s="4" t="n">
        <v>0</v>
      </c>
      <c r="I124" s="4" t="n">
        <v>0</v>
      </c>
      <c r="J124" s="4" t="n">
        <v>0</v>
      </c>
      <c r="K124" s="4" t="n">
        <v>0</v>
      </c>
      <c r="L124" s="4" t="n">
        <v>0</v>
      </c>
      <c r="M124" s="4" t="n">
        <v>0</v>
      </c>
      <c r="N124" s="4" t="n">
        <v>0</v>
      </c>
      <c r="O124" s="4" t="n">
        <v>1345.9</v>
      </c>
      <c r="Q124" s="5" t="n">
        <v>5</v>
      </c>
      <c r="R124" s="3" t="inlineStr">
        <is>
          <t>Argenta Apartments</t>
        </is>
      </c>
      <c r="U124" s="6">
        <f>IF(5 = Q124, C124 * -1, C124)</f>
        <v/>
      </c>
      <c r="V124" s="6">
        <f>IF(5 = Q124, D124 * -1, D124)</f>
        <v/>
      </c>
      <c r="W124" s="6">
        <f>IF(5 = Q124, E124 * -1, E124)</f>
        <v/>
      </c>
      <c r="X124" s="6">
        <f>IF(5 = Q124, F124 * -1, F124)</f>
        <v/>
      </c>
      <c r="Y124" s="6">
        <f>IF(5 = Q124, G124 * -1, G124)</f>
        <v/>
      </c>
      <c r="Z124" s="6">
        <f>IF(5 = Q124, H124 * -1, H124)</f>
        <v/>
      </c>
      <c r="AA124" s="6">
        <f>IF(5 = Q124, I124 * -1, I124)</f>
        <v/>
      </c>
      <c r="AB124" s="6">
        <f>IF(5 = Q124, J124 * -1, J124)</f>
        <v/>
      </c>
      <c r="AC124" s="6">
        <f>IF(5 = Q124, K124 * -1, K124)</f>
        <v/>
      </c>
      <c r="AD124" s="6">
        <f>IF(5 = Q124, L124 * -1, L124)</f>
        <v/>
      </c>
      <c r="AE124" s="6">
        <f>IF(5 = Q124, M124 * -1, M124)</f>
        <v/>
      </c>
      <c r="AF124" s="6">
        <f>IF(5 = Q124, N124 * -1, N124)</f>
        <v/>
      </c>
      <c r="AG124" s="6">
        <f>IF(5 = Q124, O124 * -1, O124)</f>
        <v/>
      </c>
    </row>
    <row r="125">
      <c r="B125" s="1" t="inlineStr">
        <is>
          <t>Contract Services</t>
        </is>
      </c>
      <c r="C125" s="14">
        <f>IF(5 = Q125, U125 * -1, U125)</f>
        <v/>
      </c>
      <c r="D125" s="14">
        <f>IF(5 = Q125, V125 * -1, V125)</f>
        <v/>
      </c>
      <c r="E125" s="14">
        <f>IF(5 = Q125, W125 * -1, W125)</f>
        <v/>
      </c>
      <c r="F125" s="14">
        <f>IF(5 = Q125, X125 * -1, X125)</f>
        <v/>
      </c>
      <c r="G125" s="14">
        <f>IF(5 = Q125, Y125 * -1, Y125)</f>
        <v/>
      </c>
      <c r="H125" s="14">
        <f>IF(5 = Q125, Z125 * -1, Z125)</f>
        <v/>
      </c>
      <c r="I125" s="14">
        <f>IF(5 = Q125, AA125 * -1, AA125)</f>
        <v/>
      </c>
      <c r="J125" s="14">
        <f>IF(5 = Q125, AB125 * -1, AB125)</f>
        <v/>
      </c>
      <c r="K125" s="14">
        <f>IF(5 = Q125, AC125 * -1, AC125)</f>
        <v/>
      </c>
      <c r="L125" s="14">
        <f>IF(5 = Q125, AD125 * -1, AD125)</f>
        <v/>
      </c>
      <c r="M125" s="14">
        <f>IF(5 = Q125, AE125 * -1, AE125)</f>
        <v/>
      </c>
      <c r="N125" s="14">
        <f>IF(5 = Q125, AF125 * -1, AF125)</f>
        <v/>
      </c>
      <c r="O125" s="14">
        <f>IF(5 = Q125, AG125 * -1, AG125)</f>
        <v/>
      </c>
      <c r="Q125" s="17" t="n">
        <v>5</v>
      </c>
      <c r="R125" s="18">
        <f>R124</f>
        <v/>
      </c>
      <c r="S125" s="18">
        <f>S124</f>
        <v/>
      </c>
      <c r="T125" s="17">
        <f>T124</f>
        <v/>
      </c>
      <c r="U125" s="19">
        <f>SUM(U113:U124)</f>
        <v/>
      </c>
      <c r="V125" s="19">
        <f>SUM(V113:V124)</f>
        <v/>
      </c>
      <c r="W125" s="19">
        <f>SUM(W113:W124)</f>
        <v/>
      </c>
      <c r="X125" s="19">
        <f>SUM(X113:X124)</f>
        <v/>
      </c>
      <c r="Y125" s="19">
        <f>SUM(Y113:Y124)</f>
        <v/>
      </c>
      <c r="Z125" s="19">
        <f>SUM(Z113:Z124)</f>
        <v/>
      </c>
      <c r="AA125" s="19">
        <f>SUM(AA113:AA124)</f>
        <v/>
      </c>
      <c r="AB125" s="19">
        <f>SUM(AB113:AB124)</f>
        <v/>
      </c>
      <c r="AC125" s="19">
        <f>SUM(AC113:AC124)</f>
        <v/>
      </c>
      <c r="AD125" s="19">
        <f>SUM(AD113:AD124)</f>
        <v/>
      </c>
      <c r="AE125" s="19">
        <f>SUM(AE113:AE124)</f>
        <v/>
      </c>
      <c r="AF125" s="19">
        <f>SUM(AF113:AF124)</f>
        <v/>
      </c>
      <c r="AG125" s="19">
        <f>SUM(AG113:AG124)</f>
        <v/>
      </c>
    </row>
    <row r="127">
      <c r="A127" s="16" t="inlineStr">
        <is>
          <t>Repairs and Maintenance</t>
        </is>
      </c>
    </row>
    <row r="128">
      <c r="A128" s="2" t="inlineStr">
        <is>
          <t>6683</t>
        </is>
      </c>
      <c r="B128" s="3" t="inlineStr">
        <is>
          <t>Janitorial Repairs and Maintenance</t>
        </is>
      </c>
      <c r="C128" s="4" t="n">
        <v>0</v>
      </c>
      <c r="D128" s="4" t="n">
        <v>0</v>
      </c>
      <c r="E128" s="4" t="n">
        <v>0</v>
      </c>
      <c r="F128" s="4" t="n">
        <v>0</v>
      </c>
      <c r="G128" s="4" t="n">
        <v>160.25</v>
      </c>
      <c r="H128" s="4" t="n">
        <v>0.05</v>
      </c>
      <c r="I128" s="4" t="n">
        <v>0</v>
      </c>
      <c r="J128" s="4" t="n">
        <v>0</v>
      </c>
      <c r="K128" s="4" t="n">
        <v>0</v>
      </c>
      <c r="L128" s="4" t="n">
        <v>0</v>
      </c>
      <c r="M128" s="4" t="n">
        <v>0</v>
      </c>
      <c r="N128" s="4" t="n">
        <v>0</v>
      </c>
      <c r="O128" s="4" t="n">
        <v>160.3</v>
      </c>
      <c r="Q128" s="5" t="n">
        <v>5</v>
      </c>
      <c r="R128" s="3" t="inlineStr">
        <is>
          <t>Argenta Apartments</t>
        </is>
      </c>
      <c r="U128" s="6">
        <f>IF(5 = Q128, C128 * -1, C128)</f>
        <v/>
      </c>
      <c r="V128" s="6">
        <f>IF(5 = Q128, D128 * -1, D128)</f>
        <v/>
      </c>
      <c r="W128" s="6">
        <f>IF(5 = Q128, E128 * -1, E128)</f>
        <v/>
      </c>
      <c r="X128" s="6">
        <f>IF(5 = Q128, F128 * -1, F128)</f>
        <v/>
      </c>
      <c r="Y128" s="6">
        <f>IF(5 = Q128, G128 * -1, G128)</f>
        <v/>
      </c>
      <c r="Z128" s="6">
        <f>IF(5 = Q128, H128 * -1, H128)</f>
        <v/>
      </c>
      <c r="AA128" s="6">
        <f>IF(5 = Q128, I128 * -1, I128)</f>
        <v/>
      </c>
      <c r="AB128" s="6">
        <f>IF(5 = Q128, J128 * -1, J128)</f>
        <v/>
      </c>
      <c r="AC128" s="6">
        <f>IF(5 = Q128, K128 * -1, K128)</f>
        <v/>
      </c>
      <c r="AD128" s="6">
        <f>IF(5 = Q128, L128 * -1, L128)</f>
        <v/>
      </c>
      <c r="AE128" s="6">
        <f>IF(5 = Q128, M128 * -1, M128)</f>
        <v/>
      </c>
      <c r="AF128" s="6">
        <f>IF(5 = Q128, N128 * -1, N128)</f>
        <v/>
      </c>
      <c r="AG128" s="6">
        <f>IF(5 = Q128, O128 * -1, O128)</f>
        <v/>
      </c>
    </row>
    <row r="129">
      <c r="A129" s="2" t="inlineStr">
        <is>
          <t>6810</t>
        </is>
      </c>
      <c r="B129" s="3" t="inlineStr">
        <is>
          <t>Appliance Parts &amp; Repairs</t>
        </is>
      </c>
      <c r="C129" s="4" t="n">
        <v>1707.79</v>
      </c>
      <c r="D129" s="4" t="n">
        <v>818.91</v>
      </c>
      <c r="E129" s="4" t="n">
        <v>1085.51</v>
      </c>
      <c r="F129" s="4" t="n">
        <v>1971.84</v>
      </c>
      <c r="G129" s="4" t="n">
        <v>1029.06</v>
      </c>
      <c r="H129" s="4" t="n">
        <v>723.38</v>
      </c>
      <c r="I129" s="4" t="n">
        <v>2249.54</v>
      </c>
      <c r="J129" s="4" t="n">
        <v>800.6900000000001</v>
      </c>
      <c r="K129" s="4" t="n">
        <v>632.91</v>
      </c>
      <c r="L129" s="4" t="n">
        <v>1381.47</v>
      </c>
      <c r="M129" s="4" t="n">
        <v>658.25</v>
      </c>
      <c r="N129" s="4" t="n">
        <v>1527.51</v>
      </c>
      <c r="O129" s="4" t="n">
        <v>14586.86</v>
      </c>
      <c r="Q129" s="5" t="n">
        <v>5</v>
      </c>
      <c r="R129" s="3" t="inlineStr">
        <is>
          <t>Argenta Apartments</t>
        </is>
      </c>
      <c r="U129" s="6">
        <f>IF(5 = Q129, C129 * -1, C129)</f>
        <v/>
      </c>
      <c r="V129" s="6">
        <f>IF(5 = Q129, D129 * -1, D129)</f>
        <v/>
      </c>
      <c r="W129" s="6">
        <f>IF(5 = Q129, E129 * -1, E129)</f>
        <v/>
      </c>
      <c r="X129" s="6">
        <f>IF(5 = Q129, F129 * -1, F129)</f>
        <v/>
      </c>
      <c r="Y129" s="6">
        <f>IF(5 = Q129, G129 * -1, G129)</f>
        <v/>
      </c>
      <c r="Z129" s="6">
        <f>IF(5 = Q129, H129 * -1, H129)</f>
        <v/>
      </c>
      <c r="AA129" s="6">
        <f>IF(5 = Q129, I129 * -1, I129)</f>
        <v/>
      </c>
      <c r="AB129" s="6">
        <f>IF(5 = Q129, J129 * -1, J129)</f>
        <v/>
      </c>
      <c r="AC129" s="6">
        <f>IF(5 = Q129, K129 * -1, K129)</f>
        <v/>
      </c>
      <c r="AD129" s="6">
        <f>IF(5 = Q129, L129 * -1, L129)</f>
        <v/>
      </c>
      <c r="AE129" s="6">
        <f>IF(5 = Q129, M129 * -1, M129)</f>
        <v/>
      </c>
      <c r="AF129" s="6">
        <f>IF(5 = Q129, N129 * -1, N129)</f>
        <v/>
      </c>
      <c r="AG129" s="6">
        <f>IF(5 = Q129, O129 * -1, O129)</f>
        <v/>
      </c>
    </row>
    <row r="130">
      <c r="A130" s="2" t="inlineStr">
        <is>
          <t>6812</t>
        </is>
      </c>
      <c r="B130" s="3" t="inlineStr">
        <is>
          <t>Hardware, Locks and Keys</t>
        </is>
      </c>
      <c r="C130" s="4" t="n">
        <v>124.74</v>
      </c>
      <c r="D130" s="4" t="n">
        <v>0</v>
      </c>
      <c r="E130" s="4" t="n">
        <v>493.91</v>
      </c>
      <c r="F130" s="4" t="n">
        <v>137.73</v>
      </c>
      <c r="G130" s="4" t="n">
        <v>-30.29</v>
      </c>
      <c r="H130" s="4" t="n">
        <v>414.87</v>
      </c>
      <c r="I130" s="4" t="n">
        <v>330.01</v>
      </c>
      <c r="J130" s="4" t="n">
        <v>351.39</v>
      </c>
      <c r="K130" s="4" t="n">
        <v>33.27</v>
      </c>
      <c r="L130" s="4" t="n">
        <v>195.51</v>
      </c>
      <c r="M130" s="4" t="n">
        <v>-3.68</v>
      </c>
      <c r="N130" s="4" t="n">
        <v>720.62</v>
      </c>
      <c r="O130" s="4" t="n">
        <v>2768.08</v>
      </c>
      <c r="Q130" s="5" t="n">
        <v>5</v>
      </c>
      <c r="R130" s="3" t="inlineStr">
        <is>
          <t>Argenta Apartments</t>
        </is>
      </c>
      <c r="U130" s="6">
        <f>IF(5 = Q130, C130 * -1, C130)</f>
        <v/>
      </c>
      <c r="V130" s="6">
        <f>IF(5 = Q130, D130 * -1, D130)</f>
        <v/>
      </c>
      <c r="W130" s="6">
        <f>IF(5 = Q130, E130 * -1, E130)</f>
        <v/>
      </c>
      <c r="X130" s="6">
        <f>IF(5 = Q130, F130 * -1, F130)</f>
        <v/>
      </c>
      <c r="Y130" s="6">
        <f>IF(5 = Q130, G130 * -1, G130)</f>
        <v/>
      </c>
      <c r="Z130" s="6">
        <f>IF(5 = Q130, H130 * -1, H130)</f>
        <v/>
      </c>
      <c r="AA130" s="6">
        <f>IF(5 = Q130, I130 * -1, I130)</f>
        <v/>
      </c>
      <c r="AB130" s="6">
        <f>IF(5 = Q130, J130 * -1, J130)</f>
        <v/>
      </c>
      <c r="AC130" s="6">
        <f>IF(5 = Q130, K130 * -1, K130)</f>
        <v/>
      </c>
      <c r="AD130" s="6">
        <f>IF(5 = Q130, L130 * -1, L130)</f>
        <v/>
      </c>
      <c r="AE130" s="6">
        <f>IF(5 = Q130, M130 * -1, M130)</f>
        <v/>
      </c>
      <c r="AF130" s="6">
        <f>IF(5 = Q130, N130 * -1, N130)</f>
        <v/>
      </c>
      <c r="AG130" s="6">
        <f>IF(5 = Q130, O130 * -1, O130)</f>
        <v/>
      </c>
    </row>
    <row r="131">
      <c r="A131" s="2" t="inlineStr">
        <is>
          <t>6813</t>
        </is>
      </c>
      <c r="B131" s="3" t="inlineStr">
        <is>
          <t>Plumbing Repairs &amp; Supplies</t>
        </is>
      </c>
      <c r="C131" s="4" t="n">
        <v>-51.85</v>
      </c>
      <c r="D131" s="4" t="n">
        <v>751.59</v>
      </c>
      <c r="E131" s="4" t="n">
        <v>2415.2</v>
      </c>
      <c r="F131" s="4" t="n">
        <v>434.29</v>
      </c>
      <c r="G131" s="4" t="n">
        <v>1604.84</v>
      </c>
      <c r="H131" s="4" t="n">
        <v>1625.5</v>
      </c>
      <c r="I131" s="4" t="n">
        <v>2690.92</v>
      </c>
      <c r="J131" s="4" t="n">
        <v>2192.68</v>
      </c>
      <c r="K131" s="4" t="n">
        <v>1605.11</v>
      </c>
      <c r="L131" s="4" t="n">
        <v>3010.52</v>
      </c>
      <c r="M131" s="4" t="n">
        <v>224.75</v>
      </c>
      <c r="N131" s="4" t="n">
        <v>1256.45</v>
      </c>
      <c r="O131" s="4" t="n">
        <v>17760</v>
      </c>
      <c r="Q131" s="5" t="n">
        <v>5</v>
      </c>
      <c r="R131" s="3" t="inlineStr">
        <is>
          <t>Argenta Apartments</t>
        </is>
      </c>
      <c r="U131" s="6">
        <f>IF(5 = Q131, C131 * -1, C131)</f>
        <v/>
      </c>
      <c r="V131" s="6">
        <f>IF(5 = Q131, D131 * -1, D131)</f>
        <v/>
      </c>
      <c r="W131" s="6">
        <f>IF(5 = Q131, E131 * -1, E131)</f>
        <v/>
      </c>
      <c r="X131" s="6">
        <f>IF(5 = Q131, F131 * -1, F131)</f>
        <v/>
      </c>
      <c r="Y131" s="6">
        <f>IF(5 = Q131, G131 * -1, G131)</f>
        <v/>
      </c>
      <c r="Z131" s="6">
        <f>IF(5 = Q131, H131 * -1, H131)</f>
        <v/>
      </c>
      <c r="AA131" s="6">
        <f>IF(5 = Q131, I131 * -1, I131)</f>
        <v/>
      </c>
      <c r="AB131" s="6">
        <f>IF(5 = Q131, J131 * -1, J131)</f>
        <v/>
      </c>
      <c r="AC131" s="6">
        <f>IF(5 = Q131, K131 * -1, K131)</f>
        <v/>
      </c>
      <c r="AD131" s="6">
        <f>IF(5 = Q131, L131 * -1, L131)</f>
        <v/>
      </c>
      <c r="AE131" s="6">
        <f>IF(5 = Q131, M131 * -1, M131)</f>
        <v/>
      </c>
      <c r="AF131" s="6">
        <f>IF(5 = Q131, N131 * -1, N131)</f>
        <v/>
      </c>
      <c r="AG131" s="6">
        <f>IF(5 = Q131, O131 * -1, O131)</f>
        <v/>
      </c>
    </row>
    <row r="132">
      <c r="A132" s="2" t="inlineStr">
        <is>
          <t>6814</t>
        </is>
      </c>
      <c r="B132" s="3" t="inlineStr">
        <is>
          <t>Glass &amp; Window Replacement</t>
        </is>
      </c>
      <c r="C132" s="4" t="n">
        <v>904.63</v>
      </c>
      <c r="D132" s="4" t="n">
        <v>-462.31</v>
      </c>
      <c r="E132" s="4" t="n">
        <v>0</v>
      </c>
      <c r="F132" s="4" t="n">
        <v>0</v>
      </c>
      <c r="G132" s="4" t="n">
        <v>0</v>
      </c>
      <c r="H132" s="4" t="n">
        <v>0</v>
      </c>
      <c r="I132" s="4" t="n">
        <v>0</v>
      </c>
      <c r="J132" s="4" t="n">
        <v>0</v>
      </c>
      <c r="K132" s="4" t="n">
        <v>0</v>
      </c>
      <c r="L132" s="4" t="n">
        <v>0</v>
      </c>
      <c r="M132" s="4" t="n">
        <v>10.31</v>
      </c>
      <c r="N132" s="4" t="n">
        <v>0</v>
      </c>
      <c r="O132" s="4" t="n">
        <v>452.63</v>
      </c>
      <c r="Q132" s="5" t="n">
        <v>5</v>
      </c>
      <c r="R132" s="3" t="inlineStr">
        <is>
          <t>Argenta Apartments</t>
        </is>
      </c>
      <c r="U132" s="6">
        <f>IF(5 = Q132, C132 * -1, C132)</f>
        <v/>
      </c>
      <c r="V132" s="6">
        <f>IF(5 = Q132, D132 * -1, D132)</f>
        <v/>
      </c>
      <c r="W132" s="6">
        <f>IF(5 = Q132, E132 * -1, E132)</f>
        <v/>
      </c>
      <c r="X132" s="6">
        <f>IF(5 = Q132, F132 * -1, F132)</f>
        <v/>
      </c>
      <c r="Y132" s="6">
        <f>IF(5 = Q132, G132 * -1, G132)</f>
        <v/>
      </c>
      <c r="Z132" s="6">
        <f>IF(5 = Q132, H132 * -1, H132)</f>
        <v/>
      </c>
      <c r="AA132" s="6">
        <f>IF(5 = Q132, I132 * -1, I132)</f>
        <v/>
      </c>
      <c r="AB132" s="6">
        <f>IF(5 = Q132, J132 * -1, J132)</f>
        <v/>
      </c>
      <c r="AC132" s="6">
        <f>IF(5 = Q132, K132 * -1, K132)</f>
        <v/>
      </c>
      <c r="AD132" s="6">
        <f>IF(5 = Q132, L132 * -1, L132)</f>
        <v/>
      </c>
      <c r="AE132" s="6">
        <f>IF(5 = Q132, M132 * -1, M132)</f>
        <v/>
      </c>
      <c r="AF132" s="6">
        <f>IF(5 = Q132, N132 * -1, N132)</f>
        <v/>
      </c>
      <c r="AG132" s="6">
        <f>IF(5 = Q132, O132 * -1, O132)</f>
        <v/>
      </c>
    </row>
    <row r="133">
      <c r="A133" s="2" t="inlineStr">
        <is>
          <t>6815</t>
        </is>
      </c>
      <c r="B133" s="3" t="inlineStr">
        <is>
          <t>HVAC Repairs &amp; Supplies</t>
        </is>
      </c>
      <c r="C133" s="4" t="n">
        <v>252.81</v>
      </c>
      <c r="D133" s="4" t="n">
        <v>2720.01</v>
      </c>
      <c r="E133" s="4" t="n">
        <v>1593.17</v>
      </c>
      <c r="F133" s="4" t="n">
        <v>2341.81</v>
      </c>
      <c r="G133" s="4" t="n">
        <v>581.8</v>
      </c>
      <c r="H133" s="4" t="n">
        <v>1600.02</v>
      </c>
      <c r="I133" s="4" t="n">
        <v>1523.3</v>
      </c>
      <c r="J133" s="4" t="n">
        <v>1115.75</v>
      </c>
      <c r="K133" s="4" t="n">
        <v>676.25</v>
      </c>
      <c r="L133" s="4" t="n">
        <v>324.77</v>
      </c>
      <c r="M133" s="4" t="n">
        <v>1157.3</v>
      </c>
      <c r="N133" s="4" t="n">
        <v>1149.26</v>
      </c>
      <c r="O133" s="4" t="n">
        <v>15036.25</v>
      </c>
      <c r="Q133" s="5" t="n">
        <v>5</v>
      </c>
      <c r="R133" s="3" t="inlineStr">
        <is>
          <t>Argenta Apartments</t>
        </is>
      </c>
      <c r="U133" s="6">
        <f>IF(5 = Q133, C133 * -1, C133)</f>
        <v/>
      </c>
      <c r="V133" s="6">
        <f>IF(5 = Q133, D133 * -1, D133)</f>
        <v/>
      </c>
      <c r="W133" s="6">
        <f>IF(5 = Q133, E133 * -1, E133)</f>
        <v/>
      </c>
      <c r="X133" s="6">
        <f>IF(5 = Q133, F133 * -1, F133)</f>
        <v/>
      </c>
      <c r="Y133" s="6">
        <f>IF(5 = Q133, G133 * -1, G133)</f>
        <v/>
      </c>
      <c r="Z133" s="6">
        <f>IF(5 = Q133, H133 * -1, H133)</f>
        <v/>
      </c>
      <c r="AA133" s="6">
        <f>IF(5 = Q133, I133 * -1, I133)</f>
        <v/>
      </c>
      <c r="AB133" s="6">
        <f>IF(5 = Q133, J133 * -1, J133)</f>
        <v/>
      </c>
      <c r="AC133" s="6">
        <f>IF(5 = Q133, K133 * -1, K133)</f>
        <v/>
      </c>
      <c r="AD133" s="6">
        <f>IF(5 = Q133, L133 * -1, L133)</f>
        <v/>
      </c>
      <c r="AE133" s="6">
        <f>IF(5 = Q133, M133 * -1, M133)</f>
        <v/>
      </c>
      <c r="AF133" s="6">
        <f>IF(5 = Q133, N133 * -1, N133)</f>
        <v/>
      </c>
      <c r="AG133" s="6">
        <f>IF(5 = Q133, O133 * -1, O133)</f>
        <v/>
      </c>
    </row>
    <row r="134">
      <c r="A134" s="2" t="inlineStr">
        <is>
          <t>6817</t>
        </is>
      </c>
      <c r="B134" s="3" t="inlineStr">
        <is>
          <t>Cleaning Supplies</t>
        </is>
      </c>
      <c r="C134" s="4" t="n">
        <v>22.96</v>
      </c>
      <c r="D134" s="4" t="n">
        <v>55.17</v>
      </c>
      <c r="E134" s="4" t="n">
        <v>124.88</v>
      </c>
      <c r="F134" s="4" t="n">
        <v>194.41</v>
      </c>
      <c r="G134" s="4" t="n">
        <v>272.26</v>
      </c>
      <c r="H134" s="4" t="n">
        <v>209.56</v>
      </c>
      <c r="I134" s="4" t="n">
        <v>393.42</v>
      </c>
      <c r="J134" s="4" t="n">
        <v>271.27</v>
      </c>
      <c r="K134" s="4" t="n">
        <v>204.88</v>
      </c>
      <c r="L134" s="4" t="n">
        <v>82.3</v>
      </c>
      <c r="M134" s="4" t="n">
        <v>173.96</v>
      </c>
      <c r="N134" s="4" t="n">
        <v>132.59</v>
      </c>
      <c r="O134" s="4" t="n">
        <v>2137.66</v>
      </c>
      <c r="Q134" s="5" t="n">
        <v>5</v>
      </c>
      <c r="R134" s="3" t="inlineStr">
        <is>
          <t>Argenta Apartments</t>
        </is>
      </c>
      <c r="U134" s="6">
        <f>IF(5 = Q134, C134 * -1, C134)</f>
        <v/>
      </c>
      <c r="V134" s="6">
        <f>IF(5 = Q134, D134 * -1, D134)</f>
        <v/>
      </c>
      <c r="W134" s="6">
        <f>IF(5 = Q134, E134 * -1, E134)</f>
        <v/>
      </c>
      <c r="X134" s="6">
        <f>IF(5 = Q134, F134 * -1, F134)</f>
        <v/>
      </c>
      <c r="Y134" s="6">
        <f>IF(5 = Q134, G134 * -1, G134)</f>
        <v/>
      </c>
      <c r="Z134" s="6">
        <f>IF(5 = Q134, H134 * -1, H134)</f>
        <v/>
      </c>
      <c r="AA134" s="6">
        <f>IF(5 = Q134, I134 * -1, I134)</f>
        <v/>
      </c>
      <c r="AB134" s="6">
        <f>IF(5 = Q134, J134 * -1, J134)</f>
        <v/>
      </c>
      <c r="AC134" s="6">
        <f>IF(5 = Q134, K134 * -1, K134)</f>
        <v/>
      </c>
      <c r="AD134" s="6">
        <f>IF(5 = Q134, L134 * -1, L134)</f>
        <v/>
      </c>
      <c r="AE134" s="6">
        <f>IF(5 = Q134, M134 * -1, M134)</f>
        <v/>
      </c>
      <c r="AF134" s="6">
        <f>IF(5 = Q134, N134 * -1, N134)</f>
        <v/>
      </c>
      <c r="AG134" s="6">
        <f>IF(5 = Q134, O134 * -1, O134)</f>
        <v/>
      </c>
    </row>
    <row r="135">
      <c r="A135" s="2" t="inlineStr">
        <is>
          <t>6818</t>
        </is>
      </c>
      <c r="B135" s="3" t="inlineStr">
        <is>
          <t>Equipment and Tools</t>
        </is>
      </c>
      <c r="C135" s="4" t="n">
        <v>9.869999999999999</v>
      </c>
      <c r="D135" s="4" t="n">
        <v>0</v>
      </c>
      <c r="E135" s="4" t="n">
        <v>125.64</v>
      </c>
      <c r="F135" s="4" t="n">
        <v>257.75</v>
      </c>
      <c r="G135" s="4" t="n">
        <v>-230.94</v>
      </c>
      <c r="H135" s="4" t="n">
        <v>36.55</v>
      </c>
      <c r="I135" s="4" t="n">
        <v>257.75</v>
      </c>
      <c r="J135" s="4" t="n">
        <v>150.54</v>
      </c>
      <c r="K135" s="4" t="n">
        <v>80.8</v>
      </c>
      <c r="L135" s="4" t="n">
        <v>364.12</v>
      </c>
      <c r="M135" s="4" t="n">
        <v>34.76</v>
      </c>
      <c r="N135" s="4" t="n">
        <v>156.98</v>
      </c>
      <c r="O135" s="4" t="n">
        <v>1243.82</v>
      </c>
      <c r="Q135" s="5" t="n">
        <v>5</v>
      </c>
      <c r="R135" s="3" t="inlineStr">
        <is>
          <t>Argenta Apartments</t>
        </is>
      </c>
      <c r="U135" s="6">
        <f>IF(5 = Q135, C135 * -1, C135)</f>
        <v/>
      </c>
      <c r="V135" s="6">
        <f>IF(5 = Q135, D135 * -1, D135)</f>
        <v/>
      </c>
      <c r="W135" s="6">
        <f>IF(5 = Q135, E135 * -1, E135)</f>
        <v/>
      </c>
      <c r="X135" s="6">
        <f>IF(5 = Q135, F135 * -1, F135)</f>
        <v/>
      </c>
      <c r="Y135" s="6">
        <f>IF(5 = Q135, G135 * -1, G135)</f>
        <v/>
      </c>
      <c r="Z135" s="6">
        <f>IF(5 = Q135, H135 * -1, H135)</f>
        <v/>
      </c>
      <c r="AA135" s="6">
        <f>IF(5 = Q135, I135 * -1, I135)</f>
        <v/>
      </c>
      <c r="AB135" s="6">
        <f>IF(5 = Q135, J135 * -1, J135)</f>
        <v/>
      </c>
      <c r="AC135" s="6">
        <f>IF(5 = Q135, K135 * -1, K135)</f>
        <v/>
      </c>
      <c r="AD135" s="6">
        <f>IF(5 = Q135, L135 * -1, L135)</f>
        <v/>
      </c>
      <c r="AE135" s="6">
        <f>IF(5 = Q135, M135 * -1, M135)</f>
        <v/>
      </c>
      <c r="AF135" s="6">
        <f>IF(5 = Q135, N135 * -1, N135)</f>
        <v/>
      </c>
      <c r="AG135" s="6">
        <f>IF(5 = Q135, O135 * -1, O135)</f>
        <v/>
      </c>
    </row>
    <row r="136">
      <c r="A136" s="2" t="inlineStr">
        <is>
          <t>6821</t>
        </is>
      </c>
      <c r="B136" s="3" t="inlineStr">
        <is>
          <t>Common Area Repairs</t>
        </is>
      </c>
      <c r="C136" s="4" t="n">
        <v>0</v>
      </c>
      <c r="D136" s="4" t="n">
        <v>0</v>
      </c>
      <c r="E136" s="4" t="n">
        <v>0</v>
      </c>
      <c r="F136" s="4" t="n">
        <v>0</v>
      </c>
      <c r="G136" s="4" t="n">
        <v>0</v>
      </c>
      <c r="H136" s="4" t="n">
        <v>0</v>
      </c>
      <c r="I136" s="4" t="n">
        <v>0</v>
      </c>
      <c r="J136" s="4" t="n">
        <v>0</v>
      </c>
      <c r="K136" s="4" t="n">
        <v>0</v>
      </c>
      <c r="L136" s="4" t="n">
        <v>139.25</v>
      </c>
      <c r="M136" s="4" t="n">
        <v>15.16</v>
      </c>
      <c r="N136" s="4" t="n">
        <v>0</v>
      </c>
      <c r="O136" s="4" t="n">
        <v>154.41</v>
      </c>
      <c r="Q136" s="5" t="n">
        <v>5</v>
      </c>
      <c r="R136" s="3" t="inlineStr">
        <is>
          <t>Argenta Apartments</t>
        </is>
      </c>
      <c r="U136" s="6">
        <f>IF(5 = Q136, C136 * -1, C136)</f>
        <v/>
      </c>
      <c r="V136" s="6">
        <f>IF(5 = Q136, D136 * -1, D136)</f>
        <v/>
      </c>
      <c r="W136" s="6">
        <f>IF(5 = Q136, E136 * -1, E136)</f>
        <v/>
      </c>
      <c r="X136" s="6">
        <f>IF(5 = Q136, F136 * -1, F136)</f>
        <v/>
      </c>
      <c r="Y136" s="6">
        <f>IF(5 = Q136, G136 * -1, G136)</f>
        <v/>
      </c>
      <c r="Z136" s="6">
        <f>IF(5 = Q136, H136 * -1, H136)</f>
        <v/>
      </c>
      <c r="AA136" s="6">
        <f>IF(5 = Q136, I136 * -1, I136)</f>
        <v/>
      </c>
      <c r="AB136" s="6">
        <f>IF(5 = Q136, J136 * -1, J136)</f>
        <v/>
      </c>
      <c r="AC136" s="6">
        <f>IF(5 = Q136, K136 * -1, K136)</f>
        <v/>
      </c>
      <c r="AD136" s="6">
        <f>IF(5 = Q136, L136 * -1, L136)</f>
        <v/>
      </c>
      <c r="AE136" s="6">
        <f>IF(5 = Q136, M136 * -1, M136)</f>
        <v/>
      </c>
      <c r="AF136" s="6">
        <f>IF(5 = Q136, N136 * -1, N136)</f>
        <v/>
      </c>
      <c r="AG136" s="6">
        <f>IF(5 = Q136, O136 * -1, O136)</f>
        <v/>
      </c>
    </row>
    <row r="137">
      <c r="A137" s="2" t="inlineStr">
        <is>
          <t>6822</t>
        </is>
      </c>
      <c r="B137" s="3" t="inlineStr">
        <is>
          <t>Unit Repairs</t>
        </is>
      </c>
      <c r="C137" s="4" t="n">
        <v>0</v>
      </c>
      <c r="D137" s="4" t="n">
        <v>0</v>
      </c>
      <c r="E137" s="4" t="n">
        <v>0</v>
      </c>
      <c r="F137" s="4" t="n">
        <v>0</v>
      </c>
      <c r="G137" s="4" t="n">
        <v>0</v>
      </c>
      <c r="H137" s="4" t="n">
        <v>0</v>
      </c>
      <c r="I137" s="4" t="n">
        <v>0</v>
      </c>
      <c r="J137" s="4" t="n">
        <v>0</v>
      </c>
      <c r="K137" s="4" t="n">
        <v>-809.99</v>
      </c>
      <c r="L137" s="4" t="n">
        <v>0</v>
      </c>
      <c r="M137" s="4" t="n">
        <v>0</v>
      </c>
      <c r="N137" s="4" t="n">
        <v>0</v>
      </c>
      <c r="O137" s="4" t="n">
        <v>-809.99</v>
      </c>
      <c r="Q137" s="5" t="n">
        <v>5</v>
      </c>
      <c r="R137" s="3" t="inlineStr">
        <is>
          <t>Argenta Apartments</t>
        </is>
      </c>
      <c r="U137" s="6">
        <f>IF(5 = Q137, C137 * -1, C137)</f>
        <v/>
      </c>
      <c r="V137" s="6">
        <f>IF(5 = Q137, D137 * -1, D137)</f>
        <v/>
      </c>
      <c r="W137" s="6">
        <f>IF(5 = Q137, E137 * -1, E137)</f>
        <v/>
      </c>
      <c r="X137" s="6">
        <f>IF(5 = Q137, F137 * -1, F137)</f>
        <v/>
      </c>
      <c r="Y137" s="6">
        <f>IF(5 = Q137, G137 * -1, G137)</f>
        <v/>
      </c>
      <c r="Z137" s="6">
        <f>IF(5 = Q137, H137 * -1, H137)</f>
        <v/>
      </c>
      <c r="AA137" s="6">
        <f>IF(5 = Q137, I137 * -1, I137)</f>
        <v/>
      </c>
      <c r="AB137" s="6">
        <f>IF(5 = Q137, J137 * -1, J137)</f>
        <v/>
      </c>
      <c r="AC137" s="6">
        <f>IF(5 = Q137, K137 * -1, K137)</f>
        <v/>
      </c>
      <c r="AD137" s="6">
        <f>IF(5 = Q137, L137 * -1, L137)</f>
        <v/>
      </c>
      <c r="AE137" s="6">
        <f>IF(5 = Q137, M137 * -1, M137)</f>
        <v/>
      </c>
      <c r="AF137" s="6">
        <f>IF(5 = Q137, N137 * -1, N137)</f>
        <v/>
      </c>
      <c r="AG137" s="6">
        <f>IF(5 = Q137, O137 * -1, O137)</f>
        <v/>
      </c>
    </row>
    <row r="138">
      <c r="A138" s="2" t="inlineStr">
        <is>
          <t>6825</t>
        </is>
      </c>
      <c r="B138" s="3" t="inlineStr">
        <is>
          <t>Electrical Repairs &amp; Supplies</t>
        </is>
      </c>
      <c r="C138" s="4" t="n">
        <v>422</v>
      </c>
      <c r="D138" s="4" t="n">
        <v>1613.22</v>
      </c>
      <c r="E138" s="4" t="n">
        <v>819.73</v>
      </c>
      <c r="F138" s="4" t="n">
        <v>3384.58</v>
      </c>
      <c r="G138" s="4" t="n">
        <v>406.79</v>
      </c>
      <c r="H138" s="4" t="n">
        <v>1601.19</v>
      </c>
      <c r="I138" s="4" t="n">
        <v>2833.24</v>
      </c>
      <c r="J138" s="4" t="n">
        <v>1239.7</v>
      </c>
      <c r="K138" s="4" t="n">
        <v>1229.14</v>
      </c>
      <c r="L138" s="4" t="n">
        <v>2097.71</v>
      </c>
      <c r="M138" s="4" t="n">
        <v>-0.76</v>
      </c>
      <c r="N138" s="4" t="n">
        <v>1830.74</v>
      </c>
      <c r="O138" s="4" t="n">
        <v>17477.28</v>
      </c>
      <c r="Q138" s="5" t="n">
        <v>5</v>
      </c>
      <c r="R138" s="3" t="inlineStr">
        <is>
          <t>Argenta Apartments</t>
        </is>
      </c>
      <c r="U138" s="6">
        <f>IF(5 = Q138, C138 * -1, C138)</f>
        <v/>
      </c>
      <c r="V138" s="6">
        <f>IF(5 = Q138, D138 * -1, D138)</f>
        <v/>
      </c>
      <c r="W138" s="6">
        <f>IF(5 = Q138, E138 * -1, E138)</f>
        <v/>
      </c>
      <c r="X138" s="6">
        <f>IF(5 = Q138, F138 * -1, F138)</f>
        <v/>
      </c>
      <c r="Y138" s="6">
        <f>IF(5 = Q138, G138 * -1, G138)</f>
        <v/>
      </c>
      <c r="Z138" s="6">
        <f>IF(5 = Q138, H138 * -1, H138)</f>
        <v/>
      </c>
      <c r="AA138" s="6">
        <f>IF(5 = Q138, I138 * -1, I138)</f>
        <v/>
      </c>
      <c r="AB138" s="6">
        <f>IF(5 = Q138, J138 * -1, J138)</f>
        <v/>
      </c>
      <c r="AC138" s="6">
        <f>IF(5 = Q138, K138 * -1, K138)</f>
        <v/>
      </c>
      <c r="AD138" s="6">
        <f>IF(5 = Q138, L138 * -1, L138)</f>
        <v/>
      </c>
      <c r="AE138" s="6">
        <f>IF(5 = Q138, M138 * -1, M138)</f>
        <v/>
      </c>
      <c r="AF138" s="6">
        <f>IF(5 = Q138, N138 * -1, N138)</f>
        <v/>
      </c>
      <c r="AG138" s="6">
        <f>IF(5 = Q138, O138 * -1, O138)</f>
        <v/>
      </c>
    </row>
    <row r="139">
      <c r="A139" s="2" t="inlineStr">
        <is>
          <t>6827</t>
        </is>
      </c>
      <c r="B139" s="3" t="inlineStr">
        <is>
          <t>Drywall/Paint Repair</t>
        </is>
      </c>
      <c r="C139" s="4" t="n">
        <v>400</v>
      </c>
      <c r="D139" s="4" t="n">
        <v>1115</v>
      </c>
      <c r="E139" s="4" t="n">
        <v>136.73</v>
      </c>
      <c r="F139" s="4" t="n">
        <v>310.24</v>
      </c>
      <c r="G139" s="4" t="n">
        <v>0</v>
      </c>
      <c r="H139" s="4" t="n">
        <v>399.23</v>
      </c>
      <c r="I139" s="4" t="n">
        <v>673.76</v>
      </c>
      <c r="J139" s="4" t="n">
        <v>44.48</v>
      </c>
      <c r="K139" s="4" t="n">
        <v>310</v>
      </c>
      <c r="L139" s="4" t="n">
        <v>-279.81</v>
      </c>
      <c r="M139" s="4" t="n">
        <v>0</v>
      </c>
      <c r="N139" s="4" t="n">
        <v>0</v>
      </c>
      <c r="O139" s="4" t="n">
        <v>3109.63</v>
      </c>
      <c r="Q139" s="5" t="n">
        <v>5</v>
      </c>
      <c r="R139" s="3" t="inlineStr">
        <is>
          <t>Argenta Apartments</t>
        </is>
      </c>
      <c r="U139" s="6">
        <f>IF(5 = Q139, C139 * -1, C139)</f>
        <v/>
      </c>
      <c r="V139" s="6">
        <f>IF(5 = Q139, D139 * -1, D139)</f>
        <v/>
      </c>
      <c r="W139" s="6">
        <f>IF(5 = Q139, E139 * -1, E139)</f>
        <v/>
      </c>
      <c r="X139" s="6">
        <f>IF(5 = Q139, F139 * -1, F139)</f>
        <v/>
      </c>
      <c r="Y139" s="6">
        <f>IF(5 = Q139, G139 * -1, G139)</f>
        <v/>
      </c>
      <c r="Z139" s="6">
        <f>IF(5 = Q139, H139 * -1, H139)</f>
        <v/>
      </c>
      <c r="AA139" s="6">
        <f>IF(5 = Q139, I139 * -1, I139)</f>
        <v/>
      </c>
      <c r="AB139" s="6">
        <f>IF(5 = Q139, J139 * -1, J139)</f>
        <v/>
      </c>
      <c r="AC139" s="6">
        <f>IF(5 = Q139, K139 * -1, K139)</f>
        <v/>
      </c>
      <c r="AD139" s="6">
        <f>IF(5 = Q139, L139 * -1, L139)</f>
        <v/>
      </c>
      <c r="AE139" s="6">
        <f>IF(5 = Q139, M139 * -1, M139)</f>
        <v/>
      </c>
      <c r="AF139" s="6">
        <f>IF(5 = Q139, N139 * -1, N139)</f>
        <v/>
      </c>
      <c r="AG139" s="6">
        <f>IF(5 = Q139, O139 * -1, O139)</f>
        <v/>
      </c>
    </row>
    <row r="140">
      <c r="A140" s="2" t="inlineStr">
        <is>
          <t>6831</t>
        </is>
      </c>
      <c r="B140" s="3" t="inlineStr">
        <is>
          <t>Landscaping/Irrigation Repairs &amp; Supplies</t>
        </is>
      </c>
      <c r="C140" s="4" t="n">
        <v>823.3099999999999</v>
      </c>
      <c r="D140" s="4" t="n">
        <v>449.78</v>
      </c>
      <c r="E140" s="4" t="n">
        <v>-823.3099999999999</v>
      </c>
      <c r="F140" s="4" t="n">
        <v>-57.29</v>
      </c>
      <c r="G140" s="4" t="n">
        <v>427.43</v>
      </c>
      <c r="H140" s="4" t="n">
        <v>0</v>
      </c>
      <c r="I140" s="4" t="n">
        <v>1195.05</v>
      </c>
      <c r="J140" s="4" t="n">
        <v>746.7</v>
      </c>
      <c r="K140" s="4" t="n">
        <v>862.47</v>
      </c>
      <c r="L140" s="4" t="n">
        <v>0</v>
      </c>
      <c r="M140" s="4" t="n">
        <v>0</v>
      </c>
      <c r="N140" s="4" t="n">
        <v>0</v>
      </c>
      <c r="O140" s="4" t="n">
        <v>3624.14</v>
      </c>
      <c r="Q140" s="5" t="n">
        <v>5</v>
      </c>
      <c r="R140" s="3" t="inlineStr">
        <is>
          <t>Argenta Apartments</t>
        </is>
      </c>
      <c r="U140" s="6">
        <f>IF(5 = Q140, C140 * -1, C140)</f>
        <v/>
      </c>
      <c r="V140" s="6">
        <f>IF(5 = Q140, D140 * -1, D140)</f>
        <v/>
      </c>
      <c r="W140" s="6">
        <f>IF(5 = Q140, E140 * -1, E140)</f>
        <v/>
      </c>
      <c r="X140" s="6">
        <f>IF(5 = Q140, F140 * -1, F140)</f>
        <v/>
      </c>
      <c r="Y140" s="6">
        <f>IF(5 = Q140, G140 * -1, G140)</f>
        <v/>
      </c>
      <c r="Z140" s="6">
        <f>IF(5 = Q140, H140 * -1, H140)</f>
        <v/>
      </c>
      <c r="AA140" s="6">
        <f>IF(5 = Q140, I140 * -1, I140)</f>
        <v/>
      </c>
      <c r="AB140" s="6">
        <f>IF(5 = Q140, J140 * -1, J140)</f>
        <v/>
      </c>
      <c r="AC140" s="6">
        <f>IF(5 = Q140, K140 * -1, K140)</f>
        <v/>
      </c>
      <c r="AD140" s="6">
        <f>IF(5 = Q140, L140 * -1, L140)</f>
        <v/>
      </c>
      <c r="AE140" s="6">
        <f>IF(5 = Q140, M140 * -1, M140)</f>
        <v/>
      </c>
      <c r="AF140" s="6">
        <f>IF(5 = Q140, N140 * -1, N140)</f>
        <v/>
      </c>
      <c r="AG140" s="6">
        <f>IF(5 = Q140, O140 * -1, O140)</f>
        <v/>
      </c>
    </row>
    <row r="141">
      <c r="A141" s="2" t="inlineStr">
        <is>
          <t>6832</t>
        </is>
      </c>
      <c r="B141" s="3" t="inlineStr">
        <is>
          <t>Pool Repairs &amp; Supplies</t>
        </is>
      </c>
      <c r="C141" s="4" t="n">
        <v>194.45</v>
      </c>
      <c r="D141" s="4" t="n">
        <v>184.31</v>
      </c>
      <c r="E141" s="4" t="n">
        <v>704.53</v>
      </c>
      <c r="F141" s="4" t="n">
        <v>1183.83</v>
      </c>
      <c r="G141" s="4" t="n">
        <v>-593.46</v>
      </c>
      <c r="H141" s="4" t="n">
        <v>750.64</v>
      </c>
      <c r="I141" s="4" t="n">
        <v>1241.26</v>
      </c>
      <c r="J141" s="4" t="n">
        <v>138.21</v>
      </c>
      <c r="K141" s="4" t="n">
        <v>614.58</v>
      </c>
      <c r="L141" s="4" t="n">
        <v>397.56</v>
      </c>
      <c r="M141" s="4" t="n">
        <v>318.27</v>
      </c>
      <c r="N141" s="4" t="n">
        <v>766.95</v>
      </c>
      <c r="O141" s="4" t="n">
        <v>5901.13</v>
      </c>
      <c r="Q141" s="5" t="n">
        <v>5</v>
      </c>
      <c r="R141" s="3" t="inlineStr">
        <is>
          <t>Argenta Apartments</t>
        </is>
      </c>
      <c r="U141" s="6">
        <f>IF(5 = Q141, C141 * -1, C141)</f>
        <v/>
      </c>
      <c r="V141" s="6">
        <f>IF(5 = Q141, D141 * -1, D141)</f>
        <v/>
      </c>
      <c r="W141" s="6">
        <f>IF(5 = Q141, E141 * -1, E141)</f>
        <v/>
      </c>
      <c r="X141" s="6">
        <f>IF(5 = Q141, F141 * -1, F141)</f>
        <v/>
      </c>
      <c r="Y141" s="6">
        <f>IF(5 = Q141, G141 * -1, G141)</f>
        <v/>
      </c>
      <c r="Z141" s="6">
        <f>IF(5 = Q141, H141 * -1, H141)</f>
        <v/>
      </c>
      <c r="AA141" s="6">
        <f>IF(5 = Q141, I141 * -1, I141)</f>
        <v/>
      </c>
      <c r="AB141" s="6">
        <f>IF(5 = Q141, J141 * -1, J141)</f>
        <v/>
      </c>
      <c r="AC141" s="6">
        <f>IF(5 = Q141, K141 * -1, K141)</f>
        <v/>
      </c>
      <c r="AD141" s="6">
        <f>IF(5 = Q141, L141 * -1, L141)</f>
        <v/>
      </c>
      <c r="AE141" s="6">
        <f>IF(5 = Q141, M141 * -1, M141)</f>
        <v/>
      </c>
      <c r="AF141" s="6">
        <f>IF(5 = Q141, N141 * -1, N141)</f>
        <v/>
      </c>
      <c r="AG141" s="6">
        <f>IF(5 = Q141, O141 * -1, O141)</f>
        <v/>
      </c>
    </row>
    <row r="142">
      <c r="A142" s="2" t="inlineStr">
        <is>
          <t>6834</t>
        </is>
      </c>
      <c r="B142" s="3" t="inlineStr">
        <is>
          <t>Fire/Life Safety Repairs</t>
        </is>
      </c>
      <c r="C142" s="4" t="n">
        <v>0</v>
      </c>
      <c r="D142" s="4" t="n">
        <v>0</v>
      </c>
      <c r="E142" s="4" t="n">
        <v>0</v>
      </c>
      <c r="F142" s="4" t="n">
        <v>202.77</v>
      </c>
      <c r="G142" s="4" t="n">
        <v>-187.83</v>
      </c>
      <c r="H142" s="4" t="n">
        <v>0</v>
      </c>
      <c r="I142" s="4" t="n">
        <v>343.59</v>
      </c>
      <c r="J142" s="4" t="n">
        <v>106.54</v>
      </c>
      <c r="K142" s="4" t="n">
        <v>0</v>
      </c>
      <c r="L142" s="4" t="n">
        <v>0</v>
      </c>
      <c r="M142" s="4" t="n">
        <v>0</v>
      </c>
      <c r="N142" s="4" t="n">
        <v>0</v>
      </c>
      <c r="O142" s="4" t="n">
        <v>465.07</v>
      </c>
      <c r="Q142" s="5" t="n">
        <v>5</v>
      </c>
      <c r="R142" s="3" t="inlineStr">
        <is>
          <t>Argenta Apartments</t>
        </is>
      </c>
      <c r="U142" s="6">
        <f>IF(5 = Q142, C142 * -1, C142)</f>
        <v/>
      </c>
      <c r="V142" s="6">
        <f>IF(5 = Q142, D142 * -1, D142)</f>
        <v/>
      </c>
      <c r="W142" s="6">
        <f>IF(5 = Q142, E142 * -1, E142)</f>
        <v/>
      </c>
      <c r="X142" s="6">
        <f>IF(5 = Q142, F142 * -1, F142)</f>
        <v/>
      </c>
      <c r="Y142" s="6">
        <f>IF(5 = Q142, G142 * -1, G142)</f>
        <v/>
      </c>
      <c r="Z142" s="6">
        <f>IF(5 = Q142, H142 * -1, H142)</f>
        <v/>
      </c>
      <c r="AA142" s="6">
        <f>IF(5 = Q142, I142 * -1, I142)</f>
        <v/>
      </c>
      <c r="AB142" s="6">
        <f>IF(5 = Q142, J142 * -1, J142)</f>
        <v/>
      </c>
      <c r="AC142" s="6">
        <f>IF(5 = Q142, K142 * -1, K142)</f>
        <v/>
      </c>
      <c r="AD142" s="6">
        <f>IF(5 = Q142, L142 * -1, L142)</f>
        <v/>
      </c>
      <c r="AE142" s="6">
        <f>IF(5 = Q142, M142 * -1, M142)</f>
        <v/>
      </c>
      <c r="AF142" s="6">
        <f>IF(5 = Q142, N142 * -1, N142)</f>
        <v/>
      </c>
      <c r="AG142" s="6">
        <f>IF(5 = Q142, O142 * -1, O142)</f>
        <v/>
      </c>
    </row>
    <row r="143">
      <c r="A143" s="2" t="inlineStr">
        <is>
          <t>6839</t>
        </is>
      </c>
      <c r="B143" s="3" t="inlineStr">
        <is>
          <t>Water Heater/Boiler Repairs &amp; Supplies</t>
        </is>
      </c>
      <c r="C143" s="4" t="n">
        <v>0</v>
      </c>
      <c r="D143" s="4" t="n">
        <v>0</v>
      </c>
      <c r="E143" s="4" t="n">
        <v>0</v>
      </c>
      <c r="F143" s="4" t="n">
        <v>0</v>
      </c>
      <c r="G143" s="4" t="n">
        <v>0</v>
      </c>
      <c r="H143" s="4" t="n">
        <v>0</v>
      </c>
      <c r="I143" s="4" t="n">
        <v>0</v>
      </c>
      <c r="J143" s="4" t="n">
        <v>98.88</v>
      </c>
      <c r="K143" s="4" t="n">
        <v>0</v>
      </c>
      <c r="L143" s="4" t="n">
        <v>0</v>
      </c>
      <c r="M143" s="4" t="n">
        <v>375</v>
      </c>
      <c r="N143" s="4" t="n">
        <v>0</v>
      </c>
      <c r="O143" s="4" t="n">
        <v>473.88</v>
      </c>
      <c r="Q143" s="5" t="n">
        <v>5</v>
      </c>
      <c r="R143" s="3" t="inlineStr">
        <is>
          <t>Argenta Apartments</t>
        </is>
      </c>
      <c r="U143" s="6">
        <f>IF(5 = Q143, C143 * -1, C143)</f>
        <v/>
      </c>
      <c r="V143" s="6">
        <f>IF(5 = Q143, D143 * -1, D143)</f>
        <v/>
      </c>
      <c r="W143" s="6">
        <f>IF(5 = Q143, E143 * -1, E143)</f>
        <v/>
      </c>
      <c r="X143" s="6">
        <f>IF(5 = Q143, F143 * -1, F143)</f>
        <v/>
      </c>
      <c r="Y143" s="6">
        <f>IF(5 = Q143, G143 * -1, G143)</f>
        <v/>
      </c>
      <c r="Z143" s="6">
        <f>IF(5 = Q143, H143 * -1, H143)</f>
        <v/>
      </c>
      <c r="AA143" s="6">
        <f>IF(5 = Q143, I143 * -1, I143)</f>
        <v/>
      </c>
      <c r="AB143" s="6">
        <f>IF(5 = Q143, J143 * -1, J143)</f>
        <v/>
      </c>
      <c r="AC143" s="6">
        <f>IF(5 = Q143, K143 * -1, K143)</f>
        <v/>
      </c>
      <c r="AD143" s="6">
        <f>IF(5 = Q143, L143 * -1, L143)</f>
        <v/>
      </c>
      <c r="AE143" s="6">
        <f>IF(5 = Q143, M143 * -1, M143)</f>
        <v/>
      </c>
      <c r="AF143" s="6">
        <f>IF(5 = Q143, N143 * -1, N143)</f>
        <v/>
      </c>
      <c r="AG143" s="6">
        <f>IF(5 = Q143, O143 * -1, O143)</f>
        <v/>
      </c>
    </row>
    <row r="144">
      <c r="A144" s="2" t="inlineStr">
        <is>
          <t>6940</t>
        </is>
      </c>
      <c r="B144" s="3" t="inlineStr">
        <is>
          <t>Amenities Repairs &amp; Supplies</t>
        </is>
      </c>
      <c r="C144" s="4" t="n">
        <v>430</v>
      </c>
      <c r="D144" s="4" t="n">
        <v>9.880000000000001</v>
      </c>
      <c r="E144" s="4" t="n">
        <v>319.51</v>
      </c>
      <c r="F144" s="4" t="n">
        <v>794.46</v>
      </c>
      <c r="G144" s="4" t="n">
        <v>-551.27</v>
      </c>
      <c r="H144" s="4" t="n">
        <v>188.29</v>
      </c>
      <c r="I144" s="4" t="n">
        <v>1119.09</v>
      </c>
      <c r="J144" s="4" t="n">
        <v>684.04</v>
      </c>
      <c r="K144" s="4" t="n">
        <v>263.52</v>
      </c>
      <c r="L144" s="4" t="n">
        <v>182.34</v>
      </c>
      <c r="M144" s="4" t="n">
        <v>309.74</v>
      </c>
      <c r="N144" s="4" t="n">
        <v>346.08</v>
      </c>
      <c r="O144" s="4" t="n">
        <v>4095.68</v>
      </c>
      <c r="Q144" s="5" t="n">
        <v>5</v>
      </c>
      <c r="R144" s="3" t="inlineStr">
        <is>
          <t>Argenta Apartments</t>
        </is>
      </c>
      <c r="U144" s="6">
        <f>IF(5 = Q144, C144 * -1, C144)</f>
        <v/>
      </c>
      <c r="V144" s="6">
        <f>IF(5 = Q144, D144 * -1, D144)</f>
        <v/>
      </c>
      <c r="W144" s="6">
        <f>IF(5 = Q144, E144 * -1, E144)</f>
        <v/>
      </c>
      <c r="X144" s="6">
        <f>IF(5 = Q144, F144 * -1, F144)</f>
        <v/>
      </c>
      <c r="Y144" s="6">
        <f>IF(5 = Q144, G144 * -1, G144)</f>
        <v/>
      </c>
      <c r="Z144" s="6">
        <f>IF(5 = Q144, H144 * -1, H144)</f>
        <v/>
      </c>
      <c r="AA144" s="6">
        <f>IF(5 = Q144, I144 * -1, I144)</f>
        <v/>
      </c>
      <c r="AB144" s="6">
        <f>IF(5 = Q144, J144 * -1, J144)</f>
        <v/>
      </c>
      <c r="AC144" s="6">
        <f>IF(5 = Q144, K144 * -1, K144)</f>
        <v/>
      </c>
      <c r="AD144" s="6">
        <f>IF(5 = Q144, L144 * -1, L144)</f>
        <v/>
      </c>
      <c r="AE144" s="6">
        <f>IF(5 = Q144, M144 * -1, M144)</f>
        <v/>
      </c>
      <c r="AF144" s="6">
        <f>IF(5 = Q144, N144 * -1, N144)</f>
        <v/>
      </c>
      <c r="AG144" s="6">
        <f>IF(5 = Q144, O144 * -1, O144)</f>
        <v/>
      </c>
    </row>
    <row r="145">
      <c r="A145" s="2" t="inlineStr">
        <is>
          <t>6943</t>
        </is>
      </c>
      <c r="B145" s="3" t="inlineStr">
        <is>
          <t>Screens &amp; Doors</t>
        </is>
      </c>
      <c r="C145" s="4" t="n">
        <v>81.73999999999999</v>
      </c>
      <c r="D145" s="4" t="n">
        <v>748.76</v>
      </c>
      <c r="E145" s="4" t="n">
        <v>86.89</v>
      </c>
      <c r="F145" s="4" t="n">
        <v>1129.16</v>
      </c>
      <c r="G145" s="4" t="n">
        <v>1776.32</v>
      </c>
      <c r="H145" s="4" t="n">
        <v>1182.75</v>
      </c>
      <c r="I145" s="4" t="n">
        <v>910.24</v>
      </c>
      <c r="J145" s="4" t="n">
        <v>443</v>
      </c>
      <c r="K145" s="4" t="n">
        <v>247.23</v>
      </c>
      <c r="L145" s="4" t="n">
        <v>204.4</v>
      </c>
      <c r="M145" s="4" t="n">
        <v>401.28</v>
      </c>
      <c r="N145" s="4" t="n">
        <v>592.52</v>
      </c>
      <c r="O145" s="4" t="n">
        <v>7804.29</v>
      </c>
      <c r="Q145" s="5" t="n">
        <v>5</v>
      </c>
      <c r="R145" s="3" t="inlineStr">
        <is>
          <t>Argenta Apartments</t>
        </is>
      </c>
      <c r="U145" s="6">
        <f>IF(5 = Q145, C145 * -1, C145)</f>
        <v/>
      </c>
      <c r="V145" s="6">
        <f>IF(5 = Q145, D145 * -1, D145)</f>
        <v/>
      </c>
      <c r="W145" s="6">
        <f>IF(5 = Q145, E145 * -1, E145)</f>
        <v/>
      </c>
      <c r="X145" s="6">
        <f>IF(5 = Q145, F145 * -1, F145)</f>
        <v/>
      </c>
      <c r="Y145" s="6">
        <f>IF(5 = Q145, G145 * -1, G145)</f>
        <v/>
      </c>
      <c r="Z145" s="6">
        <f>IF(5 = Q145, H145 * -1, H145)</f>
        <v/>
      </c>
      <c r="AA145" s="6">
        <f>IF(5 = Q145, I145 * -1, I145)</f>
        <v/>
      </c>
      <c r="AB145" s="6">
        <f>IF(5 = Q145, J145 * -1, J145)</f>
        <v/>
      </c>
      <c r="AC145" s="6">
        <f>IF(5 = Q145, K145 * -1, K145)</f>
        <v/>
      </c>
      <c r="AD145" s="6">
        <f>IF(5 = Q145, L145 * -1, L145)</f>
        <v/>
      </c>
      <c r="AE145" s="6">
        <f>IF(5 = Q145, M145 * -1, M145)</f>
        <v/>
      </c>
      <c r="AF145" s="6">
        <f>IF(5 = Q145, N145 * -1, N145)</f>
        <v/>
      </c>
      <c r="AG145" s="6">
        <f>IF(5 = Q145, O145 * -1, O145)</f>
        <v/>
      </c>
    </row>
    <row r="146">
      <c r="A146" s="2" t="inlineStr">
        <is>
          <t>6944</t>
        </is>
      </c>
      <c r="B146" s="3" t="inlineStr">
        <is>
          <t>Water Extraction</t>
        </is>
      </c>
      <c r="C146" s="4" t="n">
        <v>1260.65</v>
      </c>
      <c r="D146" s="4" t="n">
        <v>122.11</v>
      </c>
      <c r="E146" s="4" t="n">
        <v>0</v>
      </c>
      <c r="F146" s="4" t="n">
        <v>0</v>
      </c>
      <c r="G146" s="4" t="n">
        <v>0</v>
      </c>
      <c r="H146" s="4" t="n">
        <v>0</v>
      </c>
      <c r="I146" s="4" t="n">
        <v>0</v>
      </c>
      <c r="J146" s="4" t="n">
        <v>180</v>
      </c>
      <c r="K146" s="4" t="n">
        <v>0</v>
      </c>
      <c r="L146" s="4" t="n">
        <v>0</v>
      </c>
      <c r="M146" s="4" t="n">
        <v>0</v>
      </c>
      <c r="N146" s="4" t="n">
        <v>0</v>
      </c>
      <c r="O146" s="4" t="n">
        <v>1562.76</v>
      </c>
      <c r="Q146" s="5" t="n">
        <v>5</v>
      </c>
      <c r="R146" s="3" t="inlineStr">
        <is>
          <t>Argenta Apartments</t>
        </is>
      </c>
      <c r="U146" s="6">
        <f>IF(5 = Q146, C146 * -1, C146)</f>
        <v/>
      </c>
      <c r="V146" s="6">
        <f>IF(5 = Q146, D146 * -1, D146)</f>
        <v/>
      </c>
      <c r="W146" s="6">
        <f>IF(5 = Q146, E146 * -1, E146)</f>
        <v/>
      </c>
      <c r="X146" s="6">
        <f>IF(5 = Q146, F146 * -1, F146)</f>
        <v/>
      </c>
      <c r="Y146" s="6">
        <f>IF(5 = Q146, G146 * -1, G146)</f>
        <v/>
      </c>
      <c r="Z146" s="6">
        <f>IF(5 = Q146, H146 * -1, H146)</f>
        <v/>
      </c>
      <c r="AA146" s="6">
        <f>IF(5 = Q146, I146 * -1, I146)</f>
        <v/>
      </c>
      <c r="AB146" s="6">
        <f>IF(5 = Q146, J146 * -1, J146)</f>
        <v/>
      </c>
      <c r="AC146" s="6">
        <f>IF(5 = Q146, K146 * -1, K146)</f>
        <v/>
      </c>
      <c r="AD146" s="6">
        <f>IF(5 = Q146, L146 * -1, L146)</f>
        <v/>
      </c>
      <c r="AE146" s="6">
        <f>IF(5 = Q146, M146 * -1, M146)</f>
        <v/>
      </c>
      <c r="AF146" s="6">
        <f>IF(5 = Q146, N146 * -1, N146)</f>
        <v/>
      </c>
      <c r="AG146" s="6">
        <f>IF(5 = Q146, O146 * -1, O146)</f>
        <v/>
      </c>
    </row>
    <row r="147">
      <c r="A147" s="2" t="inlineStr">
        <is>
          <t>6946</t>
        </is>
      </c>
      <c r="B147" s="3" t="inlineStr">
        <is>
          <t>Golf Carts/Vehicle Maintenance</t>
        </is>
      </c>
      <c r="C147" s="4" t="n">
        <v>430.68</v>
      </c>
      <c r="D147" s="4" t="n">
        <v>0</v>
      </c>
      <c r="E147" s="4" t="n">
        <v>0</v>
      </c>
      <c r="F147" s="4" t="n">
        <v>249.06</v>
      </c>
      <c r="G147" s="4" t="n">
        <v>-249.06</v>
      </c>
      <c r="H147" s="4" t="n">
        <v>132.64</v>
      </c>
      <c r="I147" s="4" t="n">
        <v>647.71</v>
      </c>
      <c r="J147" s="4" t="n">
        <v>0</v>
      </c>
      <c r="K147" s="4" t="n">
        <v>0</v>
      </c>
      <c r="L147" s="4" t="n">
        <v>35.49</v>
      </c>
      <c r="M147" s="4" t="n">
        <v>-27.08</v>
      </c>
      <c r="N147" s="4" t="n">
        <v>0</v>
      </c>
      <c r="O147" s="4" t="n">
        <v>1219.44</v>
      </c>
      <c r="Q147" s="5" t="n">
        <v>5</v>
      </c>
      <c r="R147" s="3" t="inlineStr">
        <is>
          <t>Argenta Apartments</t>
        </is>
      </c>
      <c r="U147" s="6">
        <f>IF(5 = Q147, C147 * -1, C147)</f>
        <v/>
      </c>
      <c r="V147" s="6">
        <f>IF(5 = Q147, D147 * -1, D147)</f>
        <v/>
      </c>
      <c r="W147" s="6">
        <f>IF(5 = Q147, E147 * -1, E147)</f>
        <v/>
      </c>
      <c r="X147" s="6">
        <f>IF(5 = Q147, F147 * -1, F147)</f>
        <v/>
      </c>
      <c r="Y147" s="6">
        <f>IF(5 = Q147, G147 * -1, G147)</f>
        <v/>
      </c>
      <c r="Z147" s="6">
        <f>IF(5 = Q147, H147 * -1, H147)</f>
        <v/>
      </c>
      <c r="AA147" s="6">
        <f>IF(5 = Q147, I147 * -1, I147)</f>
        <v/>
      </c>
      <c r="AB147" s="6">
        <f>IF(5 = Q147, J147 * -1, J147)</f>
        <v/>
      </c>
      <c r="AC147" s="6">
        <f>IF(5 = Q147, K147 * -1, K147)</f>
        <v/>
      </c>
      <c r="AD147" s="6">
        <f>IF(5 = Q147, L147 * -1, L147)</f>
        <v/>
      </c>
      <c r="AE147" s="6">
        <f>IF(5 = Q147, M147 * -1, M147)</f>
        <v/>
      </c>
      <c r="AF147" s="6">
        <f>IF(5 = Q147, N147 * -1, N147)</f>
        <v/>
      </c>
      <c r="AG147" s="6">
        <f>IF(5 = Q147, O147 * -1, O147)</f>
        <v/>
      </c>
    </row>
    <row r="148">
      <c r="B148" s="1" t="inlineStr">
        <is>
          <t>Repairs and Maintenance</t>
        </is>
      </c>
      <c r="C148" s="14">
        <f>IF(5 = Q148, U148 * -1, U148)</f>
        <v/>
      </c>
      <c r="D148" s="14">
        <f>IF(5 = Q148, V148 * -1, V148)</f>
        <v/>
      </c>
      <c r="E148" s="14">
        <f>IF(5 = Q148, W148 * -1, W148)</f>
        <v/>
      </c>
      <c r="F148" s="14">
        <f>IF(5 = Q148, X148 * -1, X148)</f>
        <v/>
      </c>
      <c r="G148" s="14">
        <f>IF(5 = Q148, Y148 * -1, Y148)</f>
        <v/>
      </c>
      <c r="H148" s="14">
        <f>IF(5 = Q148, Z148 * -1, Z148)</f>
        <v/>
      </c>
      <c r="I148" s="14">
        <f>IF(5 = Q148, AA148 * -1, AA148)</f>
        <v/>
      </c>
      <c r="J148" s="14">
        <f>IF(5 = Q148, AB148 * -1, AB148)</f>
        <v/>
      </c>
      <c r="K148" s="14">
        <f>IF(5 = Q148, AC148 * -1, AC148)</f>
        <v/>
      </c>
      <c r="L148" s="14">
        <f>IF(5 = Q148, AD148 * -1, AD148)</f>
        <v/>
      </c>
      <c r="M148" s="14">
        <f>IF(5 = Q148, AE148 * -1, AE148)</f>
        <v/>
      </c>
      <c r="N148" s="14">
        <f>IF(5 = Q148, AF148 * -1, AF148)</f>
        <v/>
      </c>
      <c r="O148" s="14">
        <f>IF(5 = Q148, AG148 * -1, AG148)</f>
        <v/>
      </c>
      <c r="Q148" s="17" t="n">
        <v>5</v>
      </c>
      <c r="R148" s="18">
        <f>R147</f>
        <v/>
      </c>
      <c r="S148" s="18">
        <f>S147</f>
        <v/>
      </c>
      <c r="T148" s="17">
        <f>T147</f>
        <v/>
      </c>
      <c r="U148" s="19">
        <f>SUM(U128:U147)</f>
        <v/>
      </c>
      <c r="V148" s="19">
        <f>SUM(V128:V147)</f>
        <v/>
      </c>
      <c r="W148" s="19">
        <f>SUM(W128:W147)</f>
        <v/>
      </c>
      <c r="X148" s="19">
        <f>SUM(X128:X147)</f>
        <v/>
      </c>
      <c r="Y148" s="19">
        <f>SUM(Y128:Y147)</f>
        <v/>
      </c>
      <c r="Z148" s="19">
        <f>SUM(Z128:Z147)</f>
        <v/>
      </c>
      <c r="AA148" s="19">
        <f>SUM(AA128:AA147)</f>
        <v/>
      </c>
      <c r="AB148" s="19">
        <f>SUM(AB128:AB147)</f>
        <v/>
      </c>
      <c r="AC148" s="19">
        <f>SUM(AC128:AC147)</f>
        <v/>
      </c>
      <c r="AD148" s="19">
        <f>SUM(AD128:AD147)</f>
        <v/>
      </c>
      <c r="AE148" s="19">
        <f>SUM(AE128:AE147)</f>
        <v/>
      </c>
      <c r="AF148" s="19">
        <f>SUM(AF128:AF147)</f>
        <v/>
      </c>
      <c r="AG148" s="19">
        <f>SUM(AG128:AG147)</f>
        <v/>
      </c>
    </row>
    <row r="150">
      <c r="A150" s="16" t="inlineStr">
        <is>
          <t>Turnover</t>
        </is>
      </c>
    </row>
    <row r="151">
      <c r="A151" s="2" t="inlineStr">
        <is>
          <t>6610</t>
        </is>
      </c>
      <c r="B151" s="3" t="inlineStr">
        <is>
          <t>Turnover Contract Maintenance</t>
        </is>
      </c>
      <c r="C151" s="4" t="n">
        <v>1088</v>
      </c>
      <c r="D151" s="4" t="n">
        <v>750</v>
      </c>
      <c r="E151" s="4" t="n">
        <v>5637</v>
      </c>
      <c r="F151" s="4" t="n">
        <v>4485</v>
      </c>
      <c r="G151" s="4" t="n">
        <v>8647</v>
      </c>
      <c r="H151" s="4" t="n">
        <v>550</v>
      </c>
      <c r="I151" s="4" t="n">
        <v>1598</v>
      </c>
      <c r="J151" s="4" t="n">
        <v>0</v>
      </c>
      <c r="K151" s="4" t="n">
        <v>0</v>
      </c>
      <c r="L151" s="4" t="n">
        <v>68.81</v>
      </c>
      <c r="M151" s="4" t="n">
        <v>0</v>
      </c>
      <c r="N151" s="4" t="n">
        <v>11190</v>
      </c>
      <c r="O151" s="4" t="n">
        <v>34013.81</v>
      </c>
      <c r="Q151" s="5" t="n">
        <v>5</v>
      </c>
      <c r="R151" s="3" t="inlineStr">
        <is>
          <t>Argenta Apartments</t>
        </is>
      </c>
      <c r="U151" s="6">
        <f>IF(5 = Q151, C151 * -1, C151)</f>
        <v/>
      </c>
      <c r="V151" s="6">
        <f>IF(5 = Q151, D151 * -1, D151)</f>
        <v/>
      </c>
      <c r="W151" s="6">
        <f>IF(5 = Q151, E151 * -1, E151)</f>
        <v/>
      </c>
      <c r="X151" s="6">
        <f>IF(5 = Q151, F151 * -1, F151)</f>
        <v/>
      </c>
      <c r="Y151" s="6">
        <f>IF(5 = Q151, G151 * -1, G151)</f>
        <v/>
      </c>
      <c r="Z151" s="6">
        <f>IF(5 = Q151, H151 * -1, H151)</f>
        <v/>
      </c>
      <c r="AA151" s="6">
        <f>IF(5 = Q151, I151 * -1, I151)</f>
        <v/>
      </c>
      <c r="AB151" s="6">
        <f>IF(5 = Q151, J151 * -1, J151)</f>
        <v/>
      </c>
      <c r="AC151" s="6">
        <f>IF(5 = Q151, K151 * -1, K151)</f>
        <v/>
      </c>
      <c r="AD151" s="6">
        <f>IF(5 = Q151, L151 * -1, L151)</f>
        <v/>
      </c>
      <c r="AE151" s="6">
        <f>IF(5 = Q151, M151 * -1, M151)</f>
        <v/>
      </c>
      <c r="AF151" s="6">
        <f>IF(5 = Q151, N151 * -1, N151)</f>
        <v/>
      </c>
      <c r="AG151" s="6">
        <f>IF(5 = Q151, O151 * -1, O151)</f>
        <v/>
      </c>
    </row>
    <row r="152">
      <c r="A152" s="2" t="inlineStr">
        <is>
          <t>6611</t>
        </is>
      </c>
      <c r="B152" s="3" t="inlineStr">
        <is>
          <t>Turnover- Carpet/Floor Cleaning</t>
        </is>
      </c>
      <c r="C152" s="4" t="n">
        <v>1754</v>
      </c>
      <c r="D152" s="4" t="n">
        <v>-347</v>
      </c>
      <c r="E152" s="4" t="n">
        <v>882</v>
      </c>
      <c r="F152" s="4" t="n">
        <v>1500</v>
      </c>
      <c r="G152" s="4" t="n">
        <v>1280</v>
      </c>
      <c r="H152" s="4" t="n">
        <v>440</v>
      </c>
      <c r="I152" s="4" t="n">
        <v>550</v>
      </c>
      <c r="J152" s="4" t="n">
        <v>741.4</v>
      </c>
      <c r="K152" s="4" t="n">
        <v>790</v>
      </c>
      <c r="L152" s="4" t="n">
        <v>1295</v>
      </c>
      <c r="M152" s="4" t="n">
        <v>-75</v>
      </c>
      <c r="N152" s="4" t="n">
        <v>465</v>
      </c>
      <c r="O152" s="4" t="n">
        <v>9275.4</v>
      </c>
      <c r="Q152" s="5" t="n">
        <v>5</v>
      </c>
      <c r="R152" s="3" t="inlineStr">
        <is>
          <t>Argenta Apartments</t>
        </is>
      </c>
      <c r="U152" s="6">
        <f>IF(5 = Q152, C152 * -1, C152)</f>
        <v/>
      </c>
      <c r="V152" s="6">
        <f>IF(5 = Q152, D152 * -1, D152)</f>
        <v/>
      </c>
      <c r="W152" s="6">
        <f>IF(5 = Q152, E152 * -1, E152)</f>
        <v/>
      </c>
      <c r="X152" s="6">
        <f>IF(5 = Q152, F152 * -1, F152)</f>
        <v/>
      </c>
      <c r="Y152" s="6">
        <f>IF(5 = Q152, G152 * -1, G152)</f>
        <v/>
      </c>
      <c r="Z152" s="6">
        <f>IF(5 = Q152, H152 * -1, H152)</f>
        <v/>
      </c>
      <c r="AA152" s="6">
        <f>IF(5 = Q152, I152 * -1, I152)</f>
        <v/>
      </c>
      <c r="AB152" s="6">
        <f>IF(5 = Q152, J152 * -1, J152)</f>
        <v/>
      </c>
      <c r="AC152" s="6">
        <f>IF(5 = Q152, K152 * -1, K152)</f>
        <v/>
      </c>
      <c r="AD152" s="6">
        <f>IF(5 = Q152, L152 * -1, L152)</f>
        <v/>
      </c>
      <c r="AE152" s="6">
        <f>IF(5 = Q152, M152 * -1, M152)</f>
        <v/>
      </c>
      <c r="AF152" s="6">
        <f>IF(5 = Q152, N152 * -1, N152)</f>
        <v/>
      </c>
      <c r="AG152" s="6">
        <f>IF(5 = Q152, O152 * -1, O152)</f>
        <v/>
      </c>
    </row>
    <row r="153">
      <c r="A153" s="2" t="inlineStr">
        <is>
          <t>6612</t>
        </is>
      </c>
      <c r="B153" s="3" t="inlineStr">
        <is>
          <t>Turnover- Contract Cleaning</t>
        </is>
      </c>
      <c r="C153" s="4" t="n">
        <v>1520</v>
      </c>
      <c r="D153" s="4" t="n">
        <v>4614.75</v>
      </c>
      <c r="E153" s="4" t="n">
        <v>4465</v>
      </c>
      <c r="F153" s="4" t="n">
        <v>2360</v>
      </c>
      <c r="G153" s="4" t="n">
        <v>4925</v>
      </c>
      <c r="H153" s="4" t="n">
        <v>2680</v>
      </c>
      <c r="I153" s="4" t="n">
        <v>1650</v>
      </c>
      <c r="J153" s="4" t="n">
        <v>2200</v>
      </c>
      <c r="K153" s="4" t="n">
        <v>1820</v>
      </c>
      <c r="L153" s="4" t="n">
        <v>1035</v>
      </c>
      <c r="M153" s="4" t="n">
        <v>430</v>
      </c>
      <c r="N153" s="4" t="n">
        <v>1430</v>
      </c>
      <c r="O153" s="4" t="n">
        <v>29129.75</v>
      </c>
      <c r="Q153" s="5" t="n">
        <v>5</v>
      </c>
      <c r="R153" s="3" t="inlineStr">
        <is>
          <t>Argenta Apartments</t>
        </is>
      </c>
      <c r="U153" s="6">
        <f>IF(5 = Q153, C153 * -1, C153)</f>
        <v/>
      </c>
      <c r="V153" s="6">
        <f>IF(5 = Q153, D153 * -1, D153)</f>
        <v/>
      </c>
      <c r="W153" s="6">
        <f>IF(5 = Q153, E153 * -1, E153)</f>
        <v/>
      </c>
      <c r="X153" s="6">
        <f>IF(5 = Q153, F153 * -1, F153)</f>
        <v/>
      </c>
      <c r="Y153" s="6">
        <f>IF(5 = Q153, G153 * -1, G153)</f>
        <v/>
      </c>
      <c r="Z153" s="6">
        <f>IF(5 = Q153, H153 * -1, H153)</f>
        <v/>
      </c>
      <c r="AA153" s="6">
        <f>IF(5 = Q153, I153 * -1, I153)</f>
        <v/>
      </c>
      <c r="AB153" s="6">
        <f>IF(5 = Q153, J153 * -1, J153)</f>
        <v/>
      </c>
      <c r="AC153" s="6">
        <f>IF(5 = Q153, K153 * -1, K153)</f>
        <v/>
      </c>
      <c r="AD153" s="6">
        <f>IF(5 = Q153, L153 * -1, L153)</f>
        <v/>
      </c>
      <c r="AE153" s="6">
        <f>IF(5 = Q153, M153 * -1, M153)</f>
        <v/>
      </c>
      <c r="AF153" s="6">
        <f>IF(5 = Q153, N153 * -1, N153)</f>
        <v/>
      </c>
      <c r="AG153" s="6">
        <f>IF(5 = Q153, O153 * -1, O153)</f>
        <v/>
      </c>
    </row>
    <row r="154">
      <c r="A154" s="2" t="inlineStr">
        <is>
          <t>6613</t>
        </is>
      </c>
      <c r="B154" s="3" t="inlineStr">
        <is>
          <t>Turnover- Tub/Counter Refinish/Repair</t>
        </is>
      </c>
      <c r="C154" s="4" t="n">
        <v>0</v>
      </c>
      <c r="D154" s="4" t="n">
        <v>0</v>
      </c>
      <c r="E154" s="4" t="n">
        <v>0</v>
      </c>
      <c r="F154" s="4" t="n">
        <v>0</v>
      </c>
      <c r="G154" s="4" t="n">
        <v>0</v>
      </c>
      <c r="H154" s="4" t="n">
        <v>479.66</v>
      </c>
      <c r="I154" s="4" t="n">
        <v>0</v>
      </c>
      <c r="J154" s="4" t="n">
        <v>0</v>
      </c>
      <c r="K154" s="4" t="n">
        <v>0</v>
      </c>
      <c r="L154" s="4" t="n">
        <v>0</v>
      </c>
      <c r="M154" s="4" t="n">
        <v>0</v>
      </c>
      <c r="N154" s="4" t="n">
        <v>0</v>
      </c>
      <c r="O154" s="4" t="n">
        <v>479.66</v>
      </c>
      <c r="Q154" s="5" t="n">
        <v>5</v>
      </c>
      <c r="R154" s="3" t="inlineStr">
        <is>
          <t>Argenta Apartments</t>
        </is>
      </c>
      <c r="U154" s="6">
        <f>IF(5 = Q154, C154 * -1, C154)</f>
        <v/>
      </c>
      <c r="V154" s="6">
        <f>IF(5 = Q154, D154 * -1, D154)</f>
        <v/>
      </c>
      <c r="W154" s="6">
        <f>IF(5 = Q154, E154 * -1, E154)</f>
        <v/>
      </c>
      <c r="X154" s="6">
        <f>IF(5 = Q154, F154 * -1, F154)</f>
        <v/>
      </c>
      <c r="Y154" s="6">
        <f>IF(5 = Q154, G154 * -1, G154)</f>
        <v/>
      </c>
      <c r="Z154" s="6">
        <f>IF(5 = Q154, H154 * -1, H154)</f>
        <v/>
      </c>
      <c r="AA154" s="6">
        <f>IF(5 = Q154, I154 * -1, I154)</f>
        <v/>
      </c>
      <c r="AB154" s="6">
        <f>IF(5 = Q154, J154 * -1, J154)</f>
        <v/>
      </c>
      <c r="AC154" s="6">
        <f>IF(5 = Q154, K154 * -1, K154)</f>
        <v/>
      </c>
      <c r="AD154" s="6">
        <f>IF(5 = Q154, L154 * -1, L154)</f>
        <v/>
      </c>
      <c r="AE154" s="6">
        <f>IF(5 = Q154, M154 * -1, M154)</f>
        <v/>
      </c>
      <c r="AF154" s="6">
        <f>IF(5 = Q154, N154 * -1, N154)</f>
        <v/>
      </c>
      <c r="AG154" s="6">
        <f>IF(5 = Q154, O154 * -1, O154)</f>
        <v/>
      </c>
    </row>
    <row r="155">
      <c r="A155" s="2" t="inlineStr">
        <is>
          <t>6614</t>
        </is>
      </c>
      <c r="B155" s="3" t="inlineStr">
        <is>
          <t>Turnover- Flooring Repairs</t>
        </is>
      </c>
      <c r="C155" s="4" t="n">
        <v>0</v>
      </c>
      <c r="D155" s="4" t="n">
        <v>302.25</v>
      </c>
      <c r="E155" s="4" t="n">
        <v>275.22</v>
      </c>
      <c r="F155" s="4" t="n">
        <v>0</v>
      </c>
      <c r="G155" s="4" t="n">
        <v>0</v>
      </c>
      <c r="H155" s="4" t="n">
        <v>192.5</v>
      </c>
      <c r="I155" s="4" t="n">
        <v>0</v>
      </c>
      <c r="J155" s="4" t="n">
        <v>42.5</v>
      </c>
      <c r="K155" s="4" t="n">
        <v>0</v>
      </c>
      <c r="L155" s="4" t="n">
        <v>130</v>
      </c>
      <c r="M155" s="4" t="n">
        <v>0</v>
      </c>
      <c r="N155" s="4" t="n">
        <v>0</v>
      </c>
      <c r="O155" s="4" t="n">
        <v>942.47</v>
      </c>
      <c r="Q155" s="5" t="n">
        <v>5</v>
      </c>
      <c r="R155" s="3" t="inlineStr">
        <is>
          <t>Argenta Apartments</t>
        </is>
      </c>
      <c r="U155" s="6">
        <f>IF(5 = Q155, C155 * -1, C155)</f>
        <v/>
      </c>
      <c r="V155" s="6">
        <f>IF(5 = Q155, D155 * -1, D155)</f>
        <v/>
      </c>
      <c r="W155" s="6">
        <f>IF(5 = Q155, E155 * -1, E155)</f>
        <v/>
      </c>
      <c r="X155" s="6">
        <f>IF(5 = Q155, F155 * -1, F155)</f>
        <v/>
      </c>
      <c r="Y155" s="6">
        <f>IF(5 = Q155, G155 * -1, G155)</f>
        <v/>
      </c>
      <c r="Z155" s="6">
        <f>IF(5 = Q155, H155 * -1, H155)</f>
        <v/>
      </c>
      <c r="AA155" s="6">
        <f>IF(5 = Q155, I155 * -1, I155)</f>
        <v/>
      </c>
      <c r="AB155" s="6">
        <f>IF(5 = Q155, J155 * -1, J155)</f>
        <v/>
      </c>
      <c r="AC155" s="6">
        <f>IF(5 = Q155, K155 * -1, K155)</f>
        <v/>
      </c>
      <c r="AD155" s="6">
        <f>IF(5 = Q155, L155 * -1, L155)</f>
        <v/>
      </c>
      <c r="AE155" s="6">
        <f>IF(5 = Q155, M155 * -1, M155)</f>
        <v/>
      </c>
      <c r="AF155" s="6">
        <f>IF(5 = Q155, N155 * -1, N155)</f>
        <v/>
      </c>
      <c r="AG155" s="6">
        <f>IF(5 = Q155, O155 * -1, O155)</f>
        <v/>
      </c>
    </row>
    <row r="156">
      <c r="A156" s="2" t="inlineStr">
        <is>
          <t>6615</t>
        </is>
      </c>
      <c r="B156" s="3" t="inlineStr">
        <is>
          <t>Turnover- Drapery/Blinds Cleaning &amp; Repairs</t>
        </is>
      </c>
      <c r="C156" s="4" t="n">
        <v>842.4400000000001</v>
      </c>
      <c r="D156" s="4" t="n">
        <v>0</v>
      </c>
      <c r="E156" s="4" t="n">
        <v>1300.07</v>
      </c>
      <c r="F156" s="4" t="n">
        <v>1402.72</v>
      </c>
      <c r="G156" s="4" t="n">
        <v>471.19</v>
      </c>
      <c r="H156" s="4" t="n">
        <v>392.73</v>
      </c>
      <c r="I156" s="4" t="n">
        <v>1656.68</v>
      </c>
      <c r="J156" s="4" t="n">
        <v>343.95</v>
      </c>
      <c r="K156" s="4" t="n">
        <v>638.5599999999999</v>
      </c>
      <c r="L156" s="4" t="n">
        <v>519.8200000000001</v>
      </c>
      <c r="M156" s="4" t="n">
        <v>1013.93</v>
      </c>
      <c r="N156" s="4" t="n">
        <v>2383.04</v>
      </c>
      <c r="O156" s="4" t="n">
        <v>10965.13</v>
      </c>
      <c r="Q156" s="5" t="n">
        <v>5</v>
      </c>
      <c r="R156" s="3" t="inlineStr">
        <is>
          <t>Argenta Apartments</t>
        </is>
      </c>
      <c r="U156" s="6">
        <f>IF(5 = Q156, C156 * -1, C156)</f>
        <v/>
      </c>
      <c r="V156" s="6">
        <f>IF(5 = Q156, D156 * -1, D156)</f>
        <v/>
      </c>
      <c r="W156" s="6">
        <f>IF(5 = Q156, E156 * -1, E156)</f>
        <v/>
      </c>
      <c r="X156" s="6">
        <f>IF(5 = Q156, F156 * -1, F156)</f>
        <v/>
      </c>
      <c r="Y156" s="6">
        <f>IF(5 = Q156, G156 * -1, G156)</f>
        <v/>
      </c>
      <c r="Z156" s="6">
        <f>IF(5 = Q156, H156 * -1, H156)</f>
        <v/>
      </c>
      <c r="AA156" s="6">
        <f>IF(5 = Q156, I156 * -1, I156)</f>
        <v/>
      </c>
      <c r="AB156" s="6">
        <f>IF(5 = Q156, J156 * -1, J156)</f>
        <v/>
      </c>
      <c r="AC156" s="6">
        <f>IF(5 = Q156, K156 * -1, K156)</f>
        <v/>
      </c>
      <c r="AD156" s="6">
        <f>IF(5 = Q156, L156 * -1, L156)</f>
        <v/>
      </c>
      <c r="AE156" s="6">
        <f>IF(5 = Q156, M156 * -1, M156)</f>
        <v/>
      </c>
      <c r="AF156" s="6">
        <f>IF(5 = Q156, N156 * -1, N156)</f>
        <v/>
      </c>
      <c r="AG156" s="6">
        <f>IF(5 = Q156, O156 * -1, O156)</f>
        <v/>
      </c>
    </row>
    <row r="157">
      <c r="A157" s="2" t="inlineStr">
        <is>
          <t>6616</t>
        </is>
      </c>
      <c r="B157" s="3" t="inlineStr">
        <is>
          <t>Turnover- Supplies</t>
        </is>
      </c>
      <c r="C157" s="4" t="n">
        <v>98.67</v>
      </c>
      <c r="D157" s="4" t="n">
        <v>0</v>
      </c>
      <c r="E157" s="4" t="n">
        <v>402.03</v>
      </c>
      <c r="F157" s="4" t="n">
        <v>267.84</v>
      </c>
      <c r="G157" s="4" t="n">
        <v>-23.73</v>
      </c>
      <c r="H157" s="4" t="n">
        <v>121.55</v>
      </c>
      <c r="I157" s="4" t="n">
        <v>379.86</v>
      </c>
      <c r="J157" s="4" t="n">
        <v>61.97</v>
      </c>
      <c r="K157" s="4" t="n">
        <v>0</v>
      </c>
      <c r="L157" s="4" t="n">
        <v>0</v>
      </c>
      <c r="M157" s="4" t="n">
        <v>138.37</v>
      </c>
      <c r="N157" s="4" t="n">
        <v>58.29</v>
      </c>
      <c r="O157" s="4" t="n">
        <v>1504.85</v>
      </c>
      <c r="Q157" s="5" t="n">
        <v>5</v>
      </c>
      <c r="R157" s="3" t="inlineStr">
        <is>
          <t>Argenta Apartments</t>
        </is>
      </c>
      <c r="U157" s="6">
        <f>IF(5 = Q157, C157 * -1, C157)</f>
        <v/>
      </c>
      <c r="V157" s="6">
        <f>IF(5 = Q157, D157 * -1, D157)</f>
        <v/>
      </c>
      <c r="W157" s="6">
        <f>IF(5 = Q157, E157 * -1, E157)</f>
        <v/>
      </c>
      <c r="X157" s="6">
        <f>IF(5 = Q157, F157 * -1, F157)</f>
        <v/>
      </c>
      <c r="Y157" s="6">
        <f>IF(5 = Q157, G157 * -1, G157)</f>
        <v/>
      </c>
      <c r="Z157" s="6">
        <f>IF(5 = Q157, H157 * -1, H157)</f>
        <v/>
      </c>
      <c r="AA157" s="6">
        <f>IF(5 = Q157, I157 * -1, I157)</f>
        <v/>
      </c>
      <c r="AB157" s="6">
        <f>IF(5 = Q157, J157 * -1, J157)</f>
        <v/>
      </c>
      <c r="AC157" s="6">
        <f>IF(5 = Q157, K157 * -1, K157)</f>
        <v/>
      </c>
      <c r="AD157" s="6">
        <f>IF(5 = Q157, L157 * -1, L157)</f>
        <v/>
      </c>
      <c r="AE157" s="6">
        <f>IF(5 = Q157, M157 * -1, M157)</f>
        <v/>
      </c>
      <c r="AF157" s="6">
        <f>IF(5 = Q157, N157 * -1, N157)</f>
        <v/>
      </c>
      <c r="AG157" s="6">
        <f>IF(5 = Q157, O157 * -1, O157)</f>
        <v/>
      </c>
    </row>
    <row r="158">
      <c r="A158" s="2" t="inlineStr">
        <is>
          <t>6617</t>
        </is>
      </c>
      <c r="B158" s="3" t="inlineStr">
        <is>
          <t>Turnover- Paint and Supplies</t>
        </is>
      </c>
      <c r="C158" s="4" t="n">
        <v>4819.72</v>
      </c>
      <c r="D158" s="4" t="n">
        <v>4072.78</v>
      </c>
      <c r="E158" s="4" t="n">
        <v>-787.63</v>
      </c>
      <c r="F158" s="4" t="n">
        <v>3190.65</v>
      </c>
      <c r="G158" s="4" t="n">
        <v>4920.94</v>
      </c>
      <c r="H158" s="4" t="n">
        <v>5721.24</v>
      </c>
      <c r="I158" s="4" t="n">
        <v>2846.17</v>
      </c>
      <c r="J158" s="4" t="n">
        <v>2082.76</v>
      </c>
      <c r="K158" s="4" t="n">
        <v>2603.14</v>
      </c>
      <c r="L158" s="4" t="n">
        <v>-1145.33</v>
      </c>
      <c r="M158" s="4" t="n">
        <v>1211.22</v>
      </c>
      <c r="N158" s="4" t="n">
        <v>2458.95</v>
      </c>
      <c r="O158" s="4" t="n">
        <v>31994.61</v>
      </c>
      <c r="Q158" s="5" t="n">
        <v>5</v>
      </c>
      <c r="R158" s="3" t="inlineStr">
        <is>
          <t>Argenta Apartments</t>
        </is>
      </c>
      <c r="U158" s="6">
        <f>IF(5 = Q158, C158 * -1, C158)</f>
        <v/>
      </c>
      <c r="V158" s="6">
        <f>IF(5 = Q158, D158 * -1, D158)</f>
        <v/>
      </c>
      <c r="W158" s="6">
        <f>IF(5 = Q158, E158 * -1, E158)</f>
        <v/>
      </c>
      <c r="X158" s="6">
        <f>IF(5 = Q158, F158 * -1, F158)</f>
        <v/>
      </c>
      <c r="Y158" s="6">
        <f>IF(5 = Q158, G158 * -1, G158)</f>
        <v/>
      </c>
      <c r="Z158" s="6">
        <f>IF(5 = Q158, H158 * -1, H158)</f>
        <v/>
      </c>
      <c r="AA158" s="6">
        <f>IF(5 = Q158, I158 * -1, I158)</f>
        <v/>
      </c>
      <c r="AB158" s="6">
        <f>IF(5 = Q158, J158 * -1, J158)</f>
        <v/>
      </c>
      <c r="AC158" s="6">
        <f>IF(5 = Q158, K158 * -1, K158)</f>
        <v/>
      </c>
      <c r="AD158" s="6">
        <f>IF(5 = Q158, L158 * -1, L158)</f>
        <v/>
      </c>
      <c r="AE158" s="6">
        <f>IF(5 = Q158, M158 * -1, M158)</f>
        <v/>
      </c>
      <c r="AF158" s="6">
        <f>IF(5 = Q158, N158 * -1, N158)</f>
        <v/>
      </c>
      <c r="AG158" s="6">
        <f>IF(5 = Q158, O158 * -1, O158)</f>
        <v/>
      </c>
    </row>
    <row r="159">
      <c r="B159" s="1" t="inlineStr">
        <is>
          <t>Turnover</t>
        </is>
      </c>
      <c r="C159" s="14">
        <f>IF(5 = Q159, U159 * -1, U159)</f>
        <v/>
      </c>
      <c r="D159" s="14">
        <f>IF(5 = Q159, V159 * -1, V159)</f>
        <v/>
      </c>
      <c r="E159" s="14">
        <f>IF(5 = Q159, W159 * -1, W159)</f>
        <v/>
      </c>
      <c r="F159" s="14">
        <f>IF(5 = Q159, X159 * -1, X159)</f>
        <v/>
      </c>
      <c r="G159" s="14">
        <f>IF(5 = Q159, Y159 * -1, Y159)</f>
        <v/>
      </c>
      <c r="H159" s="14">
        <f>IF(5 = Q159, Z159 * -1, Z159)</f>
        <v/>
      </c>
      <c r="I159" s="14">
        <f>IF(5 = Q159, AA159 * -1, AA159)</f>
        <v/>
      </c>
      <c r="J159" s="14">
        <f>IF(5 = Q159, AB159 * -1, AB159)</f>
        <v/>
      </c>
      <c r="K159" s="14">
        <f>IF(5 = Q159, AC159 * -1, AC159)</f>
        <v/>
      </c>
      <c r="L159" s="14">
        <f>IF(5 = Q159, AD159 * -1, AD159)</f>
        <v/>
      </c>
      <c r="M159" s="14">
        <f>IF(5 = Q159, AE159 * -1, AE159)</f>
        <v/>
      </c>
      <c r="N159" s="14">
        <f>IF(5 = Q159, AF159 * -1, AF159)</f>
        <v/>
      </c>
      <c r="O159" s="14">
        <f>IF(5 = Q159, AG159 * -1, AG159)</f>
        <v/>
      </c>
      <c r="Q159" s="17" t="n">
        <v>5</v>
      </c>
      <c r="R159" s="18">
        <f>R158</f>
        <v/>
      </c>
      <c r="S159" s="18">
        <f>S158</f>
        <v/>
      </c>
      <c r="T159" s="17">
        <f>T158</f>
        <v/>
      </c>
      <c r="U159" s="19">
        <f>SUM(U151:U158)</f>
        <v/>
      </c>
      <c r="V159" s="19">
        <f>SUM(V151:V158)</f>
        <v/>
      </c>
      <c r="W159" s="19">
        <f>SUM(W151:W158)</f>
        <v/>
      </c>
      <c r="X159" s="19">
        <f>SUM(X151:X158)</f>
        <v/>
      </c>
      <c r="Y159" s="19">
        <f>SUM(Y151:Y158)</f>
        <v/>
      </c>
      <c r="Z159" s="19">
        <f>SUM(Z151:Z158)</f>
        <v/>
      </c>
      <c r="AA159" s="19">
        <f>SUM(AA151:AA158)</f>
        <v/>
      </c>
      <c r="AB159" s="19">
        <f>SUM(AB151:AB158)</f>
        <v/>
      </c>
      <c r="AC159" s="19">
        <f>SUM(AC151:AC158)</f>
        <v/>
      </c>
      <c r="AD159" s="19">
        <f>SUM(AD151:AD158)</f>
        <v/>
      </c>
      <c r="AE159" s="19">
        <f>SUM(AE151:AE158)</f>
        <v/>
      </c>
      <c r="AF159" s="19">
        <f>SUM(AF151:AF158)</f>
        <v/>
      </c>
      <c r="AG159" s="19">
        <f>SUM(AG151:AG158)</f>
        <v/>
      </c>
    </row>
    <row r="161">
      <c r="A161" s="16" t="inlineStr">
        <is>
          <t>Marketing</t>
        </is>
      </c>
    </row>
    <row r="162">
      <c r="A162" s="2" t="inlineStr">
        <is>
          <t>6110</t>
        </is>
      </c>
      <c r="B162" s="3" t="inlineStr">
        <is>
          <t>Advertising Internet</t>
        </is>
      </c>
      <c r="C162" s="4" t="n">
        <v>4537</v>
      </c>
      <c r="D162" s="4" t="n">
        <v>3220</v>
      </c>
      <c r="E162" s="4" t="n">
        <v>3220</v>
      </c>
      <c r="F162" s="4" t="n">
        <v>2263</v>
      </c>
      <c r="G162" s="4" t="n">
        <v>2542</v>
      </c>
      <c r="H162" s="4" t="n">
        <v>2143</v>
      </c>
      <c r="I162" s="4" t="n">
        <v>2941</v>
      </c>
      <c r="J162" s="4" t="n">
        <v>4173.7</v>
      </c>
      <c r="K162" s="4" t="n">
        <v>3377</v>
      </c>
      <c r="L162" s="4" t="n">
        <v>4673</v>
      </c>
      <c r="M162" s="4" t="n">
        <v>3783.84</v>
      </c>
      <c r="N162" s="4" t="n">
        <v>2378</v>
      </c>
      <c r="O162" s="4" t="n">
        <v>39251.54</v>
      </c>
      <c r="Q162" s="5" t="n">
        <v>5</v>
      </c>
      <c r="R162" s="3" t="inlineStr">
        <is>
          <t>Argenta Apartments</t>
        </is>
      </c>
      <c r="U162" s="6">
        <f>IF(5 = Q162, C162 * -1, C162)</f>
        <v/>
      </c>
      <c r="V162" s="6">
        <f>IF(5 = Q162, D162 * -1, D162)</f>
        <v/>
      </c>
      <c r="W162" s="6">
        <f>IF(5 = Q162, E162 * -1, E162)</f>
        <v/>
      </c>
      <c r="X162" s="6">
        <f>IF(5 = Q162, F162 * -1, F162)</f>
        <v/>
      </c>
      <c r="Y162" s="6">
        <f>IF(5 = Q162, G162 * -1, G162)</f>
        <v/>
      </c>
      <c r="Z162" s="6">
        <f>IF(5 = Q162, H162 * -1, H162)</f>
        <v/>
      </c>
      <c r="AA162" s="6">
        <f>IF(5 = Q162, I162 * -1, I162)</f>
        <v/>
      </c>
      <c r="AB162" s="6">
        <f>IF(5 = Q162, J162 * -1, J162)</f>
        <v/>
      </c>
      <c r="AC162" s="6">
        <f>IF(5 = Q162, K162 * -1, K162)</f>
        <v/>
      </c>
      <c r="AD162" s="6">
        <f>IF(5 = Q162, L162 * -1, L162)</f>
        <v/>
      </c>
      <c r="AE162" s="6">
        <f>IF(5 = Q162, M162 * -1, M162)</f>
        <v/>
      </c>
      <c r="AF162" s="6">
        <f>IF(5 = Q162, N162 * -1, N162)</f>
        <v/>
      </c>
      <c r="AG162" s="6">
        <f>IF(5 = Q162, O162 * -1, O162)</f>
        <v/>
      </c>
    </row>
    <row r="163">
      <c r="A163" s="2" t="inlineStr">
        <is>
          <t>6110-1</t>
        </is>
      </c>
      <c r="B163" s="3" t="inlineStr">
        <is>
          <t>Internet Digital Advertising</t>
        </is>
      </c>
      <c r="C163" s="4" t="n">
        <v>2462.44</v>
      </c>
      <c r="D163" s="4" t="n">
        <v>3462.44</v>
      </c>
      <c r="E163" s="4" t="n">
        <v>3500.94</v>
      </c>
      <c r="F163" s="4" t="n">
        <v>3500.94</v>
      </c>
      <c r="G163" s="4" t="n">
        <v>3500.94</v>
      </c>
      <c r="H163" s="4" t="n">
        <v>3500.94</v>
      </c>
      <c r="I163" s="4" t="n">
        <v>3500.94</v>
      </c>
      <c r="J163" s="4" t="n">
        <v>6800.94</v>
      </c>
      <c r="K163" s="4" t="n">
        <v>5620.05</v>
      </c>
      <c r="L163" s="4" t="n">
        <v>6132.06</v>
      </c>
      <c r="M163" s="4" t="n">
        <v>1803.95</v>
      </c>
      <c r="N163" s="4" t="n">
        <v>6100</v>
      </c>
      <c r="O163" s="4" t="n">
        <v>49886.58</v>
      </c>
      <c r="Q163" s="5" t="n">
        <v>5</v>
      </c>
      <c r="R163" s="3" t="inlineStr">
        <is>
          <t>Argenta Apartments</t>
        </is>
      </c>
      <c r="U163" s="6">
        <f>IF(5 = Q163, C163 * -1, C163)</f>
        <v/>
      </c>
      <c r="V163" s="6">
        <f>IF(5 = Q163, D163 * -1, D163)</f>
        <v/>
      </c>
      <c r="W163" s="6">
        <f>IF(5 = Q163, E163 * -1, E163)</f>
        <v/>
      </c>
      <c r="X163" s="6">
        <f>IF(5 = Q163, F163 * -1, F163)</f>
        <v/>
      </c>
      <c r="Y163" s="6">
        <f>IF(5 = Q163, G163 * -1, G163)</f>
        <v/>
      </c>
      <c r="Z163" s="6">
        <f>IF(5 = Q163, H163 * -1, H163)</f>
        <v/>
      </c>
      <c r="AA163" s="6">
        <f>IF(5 = Q163, I163 * -1, I163)</f>
        <v/>
      </c>
      <c r="AB163" s="6">
        <f>IF(5 = Q163, J163 * -1, J163)</f>
        <v/>
      </c>
      <c r="AC163" s="6">
        <f>IF(5 = Q163, K163 * -1, K163)</f>
        <v/>
      </c>
      <c r="AD163" s="6">
        <f>IF(5 = Q163, L163 * -1, L163)</f>
        <v/>
      </c>
      <c r="AE163" s="6">
        <f>IF(5 = Q163, M163 * -1, M163)</f>
        <v/>
      </c>
      <c r="AF163" s="6">
        <f>IF(5 = Q163, N163 * -1, N163)</f>
        <v/>
      </c>
      <c r="AG163" s="6">
        <f>IF(5 = Q163, O163 * -1, O163)</f>
        <v/>
      </c>
    </row>
    <row r="164">
      <c r="A164" s="2" t="inlineStr">
        <is>
          <t>6111</t>
        </is>
      </c>
      <c r="B164" s="3" t="inlineStr">
        <is>
          <t>Resident Referrals</t>
        </is>
      </c>
      <c r="C164" s="4" t="n">
        <v>0</v>
      </c>
      <c r="D164" s="4" t="n">
        <v>1547</v>
      </c>
      <c r="E164" s="4" t="n">
        <v>0</v>
      </c>
      <c r="F164" s="4" t="n">
        <v>39</v>
      </c>
      <c r="G164" s="4" t="n">
        <v>39</v>
      </c>
      <c r="H164" s="4" t="n">
        <v>9710</v>
      </c>
      <c r="I164" s="4" t="n">
        <v>439</v>
      </c>
      <c r="J164" s="4" t="n">
        <v>1639</v>
      </c>
      <c r="K164" s="4" t="n">
        <v>2389</v>
      </c>
      <c r="L164" s="4" t="n">
        <v>4624.02</v>
      </c>
      <c r="M164" s="4" t="n">
        <v>1178.98</v>
      </c>
      <c r="N164" s="4" t="n">
        <v>7234</v>
      </c>
      <c r="O164" s="4" t="n">
        <v>28839</v>
      </c>
      <c r="Q164" s="5" t="n">
        <v>5</v>
      </c>
      <c r="R164" s="3" t="inlineStr">
        <is>
          <t>Argenta Apartments</t>
        </is>
      </c>
      <c r="U164" s="6">
        <f>IF(5 = Q164, C164 * -1, C164)</f>
        <v/>
      </c>
      <c r="V164" s="6">
        <f>IF(5 = Q164, D164 * -1, D164)</f>
        <v/>
      </c>
      <c r="W164" s="6">
        <f>IF(5 = Q164, E164 * -1, E164)</f>
        <v/>
      </c>
      <c r="X164" s="6">
        <f>IF(5 = Q164, F164 * -1, F164)</f>
        <v/>
      </c>
      <c r="Y164" s="6">
        <f>IF(5 = Q164, G164 * -1, G164)</f>
        <v/>
      </c>
      <c r="Z164" s="6">
        <f>IF(5 = Q164, H164 * -1, H164)</f>
        <v/>
      </c>
      <c r="AA164" s="6">
        <f>IF(5 = Q164, I164 * -1, I164)</f>
        <v/>
      </c>
      <c r="AB164" s="6">
        <f>IF(5 = Q164, J164 * -1, J164)</f>
        <v/>
      </c>
      <c r="AC164" s="6">
        <f>IF(5 = Q164, K164 * -1, K164)</f>
        <v/>
      </c>
      <c r="AD164" s="6">
        <f>IF(5 = Q164, L164 * -1, L164)</f>
        <v/>
      </c>
      <c r="AE164" s="6">
        <f>IF(5 = Q164, M164 * -1, M164)</f>
        <v/>
      </c>
      <c r="AF164" s="6">
        <f>IF(5 = Q164, N164 * -1, N164)</f>
        <v/>
      </c>
      <c r="AG164" s="6">
        <f>IF(5 = Q164, O164 * -1, O164)</f>
        <v/>
      </c>
    </row>
    <row r="165">
      <c r="A165" s="2" t="inlineStr">
        <is>
          <t>6113</t>
        </is>
      </c>
      <c r="B165" s="3" t="inlineStr">
        <is>
          <t>Banners/Flyers etc</t>
        </is>
      </c>
      <c r="C165" s="4" t="n">
        <v>461.7</v>
      </c>
      <c r="D165" s="4" t="n">
        <v>0</v>
      </c>
      <c r="E165" s="4" t="n">
        <v>-461.7</v>
      </c>
      <c r="F165" s="4" t="n">
        <v>0</v>
      </c>
      <c r="G165" s="4" t="n">
        <v>0</v>
      </c>
      <c r="H165" s="4" t="n">
        <v>0</v>
      </c>
      <c r="I165" s="4" t="n">
        <v>0</v>
      </c>
      <c r="J165" s="4" t="n">
        <v>0</v>
      </c>
      <c r="K165" s="4" t="n">
        <v>0</v>
      </c>
      <c r="L165" s="4" t="n">
        <v>0</v>
      </c>
      <c r="M165" s="4" t="n">
        <v>0</v>
      </c>
      <c r="N165" s="4" t="n">
        <v>0</v>
      </c>
      <c r="O165" s="4" t="n">
        <v>0</v>
      </c>
      <c r="Q165" s="5" t="n">
        <v>5</v>
      </c>
      <c r="R165" s="3" t="inlineStr">
        <is>
          <t>Argenta Apartments</t>
        </is>
      </c>
      <c r="U165" s="6">
        <f>IF(5 = Q165, C165 * -1, C165)</f>
        <v/>
      </c>
      <c r="V165" s="6">
        <f>IF(5 = Q165, D165 * -1, D165)</f>
        <v/>
      </c>
      <c r="W165" s="6">
        <f>IF(5 = Q165, E165 * -1, E165)</f>
        <v/>
      </c>
      <c r="X165" s="6">
        <f>IF(5 = Q165, F165 * -1, F165)</f>
        <v/>
      </c>
      <c r="Y165" s="6">
        <f>IF(5 = Q165, G165 * -1, G165)</f>
        <v/>
      </c>
      <c r="Z165" s="6">
        <f>IF(5 = Q165, H165 * -1, H165)</f>
        <v/>
      </c>
      <c r="AA165" s="6">
        <f>IF(5 = Q165, I165 * -1, I165)</f>
        <v/>
      </c>
      <c r="AB165" s="6">
        <f>IF(5 = Q165, J165 * -1, J165)</f>
        <v/>
      </c>
      <c r="AC165" s="6">
        <f>IF(5 = Q165, K165 * -1, K165)</f>
        <v/>
      </c>
      <c r="AD165" s="6">
        <f>IF(5 = Q165, L165 * -1, L165)</f>
        <v/>
      </c>
      <c r="AE165" s="6">
        <f>IF(5 = Q165, M165 * -1, M165)</f>
        <v/>
      </c>
      <c r="AF165" s="6">
        <f>IF(5 = Q165, N165 * -1, N165)</f>
        <v/>
      </c>
      <c r="AG165" s="6">
        <f>IF(5 = Q165, O165 * -1, O165)</f>
        <v/>
      </c>
    </row>
    <row r="166">
      <c r="A166" s="2" t="inlineStr">
        <is>
          <t>6114</t>
        </is>
      </c>
      <c r="B166" s="3" t="inlineStr">
        <is>
          <t>Collateral/SWAG</t>
        </is>
      </c>
      <c r="C166" s="4" t="n">
        <v>0</v>
      </c>
      <c r="D166" s="4" t="n">
        <v>715.1900000000001</v>
      </c>
      <c r="E166" s="4" t="n">
        <v>508.02</v>
      </c>
      <c r="F166" s="4" t="n">
        <v>197.69</v>
      </c>
      <c r="G166" s="4" t="n">
        <v>-509.13</v>
      </c>
      <c r="H166" s="4" t="n">
        <v>400.6</v>
      </c>
      <c r="I166" s="4" t="n">
        <v>31.7</v>
      </c>
      <c r="J166" s="4" t="n">
        <v>0</v>
      </c>
      <c r="K166" s="4" t="n">
        <v>66.5</v>
      </c>
      <c r="L166" s="4" t="n">
        <v>148</v>
      </c>
      <c r="M166" s="4" t="n">
        <v>0</v>
      </c>
      <c r="N166" s="4" t="n">
        <v>0</v>
      </c>
      <c r="O166" s="4" t="n">
        <v>1558.57</v>
      </c>
      <c r="Q166" s="5" t="n">
        <v>5</v>
      </c>
      <c r="R166" s="3" t="inlineStr">
        <is>
          <t>Argenta Apartments</t>
        </is>
      </c>
      <c r="U166" s="6">
        <f>IF(5 = Q166, C166 * -1, C166)</f>
        <v/>
      </c>
      <c r="V166" s="6">
        <f>IF(5 = Q166, D166 * -1, D166)</f>
        <v/>
      </c>
      <c r="W166" s="6">
        <f>IF(5 = Q166, E166 * -1, E166)</f>
        <v/>
      </c>
      <c r="X166" s="6">
        <f>IF(5 = Q166, F166 * -1, F166)</f>
        <v/>
      </c>
      <c r="Y166" s="6">
        <f>IF(5 = Q166, G166 * -1, G166)</f>
        <v/>
      </c>
      <c r="Z166" s="6">
        <f>IF(5 = Q166, H166 * -1, H166)</f>
        <v/>
      </c>
      <c r="AA166" s="6">
        <f>IF(5 = Q166, I166 * -1, I166)</f>
        <v/>
      </c>
      <c r="AB166" s="6">
        <f>IF(5 = Q166, J166 * -1, J166)</f>
        <v/>
      </c>
      <c r="AC166" s="6">
        <f>IF(5 = Q166, K166 * -1, K166)</f>
        <v/>
      </c>
      <c r="AD166" s="6">
        <f>IF(5 = Q166, L166 * -1, L166)</f>
        <v/>
      </c>
      <c r="AE166" s="6">
        <f>IF(5 = Q166, M166 * -1, M166)</f>
        <v/>
      </c>
      <c r="AF166" s="6">
        <f>IF(5 = Q166, N166 * -1, N166)</f>
        <v/>
      </c>
      <c r="AG166" s="6">
        <f>IF(5 = Q166, O166 * -1, O166)</f>
        <v/>
      </c>
    </row>
    <row r="167">
      <c r="A167" s="2" t="inlineStr">
        <is>
          <t>6116</t>
        </is>
      </c>
      <c r="B167" s="3" t="inlineStr">
        <is>
          <t>Marketing Automation Tools</t>
        </is>
      </c>
      <c r="C167" s="4" t="n">
        <v>0</v>
      </c>
      <c r="D167" s="4" t="n">
        <v>0</v>
      </c>
      <c r="E167" s="4" t="n">
        <v>0</v>
      </c>
      <c r="F167" s="4" t="n">
        <v>0</v>
      </c>
      <c r="G167" s="4" t="n">
        <v>0</v>
      </c>
      <c r="H167" s="4" t="n">
        <v>0</v>
      </c>
      <c r="I167" s="4" t="n">
        <v>0</v>
      </c>
      <c r="J167" s="4" t="n">
        <v>0</v>
      </c>
      <c r="K167" s="4" t="n">
        <v>0</v>
      </c>
      <c r="L167" s="4" t="n">
        <v>0</v>
      </c>
      <c r="M167" s="4" t="n">
        <v>746.87</v>
      </c>
      <c r="N167" s="4" t="n">
        <v>746.87</v>
      </c>
      <c r="O167" s="4" t="n">
        <v>1493.74</v>
      </c>
      <c r="Q167" s="5" t="n">
        <v>5</v>
      </c>
      <c r="R167" s="3" t="inlineStr">
        <is>
          <t>Argenta Apartments</t>
        </is>
      </c>
      <c r="U167" s="6">
        <f>IF(5 = Q167, C167 * -1, C167)</f>
        <v/>
      </c>
      <c r="V167" s="6">
        <f>IF(5 = Q167, D167 * -1, D167)</f>
        <v/>
      </c>
      <c r="W167" s="6">
        <f>IF(5 = Q167, E167 * -1, E167)</f>
        <v/>
      </c>
      <c r="X167" s="6">
        <f>IF(5 = Q167, F167 * -1, F167)</f>
        <v/>
      </c>
      <c r="Y167" s="6">
        <f>IF(5 = Q167, G167 * -1, G167)</f>
        <v/>
      </c>
      <c r="Z167" s="6">
        <f>IF(5 = Q167, H167 * -1, H167)</f>
        <v/>
      </c>
      <c r="AA167" s="6">
        <f>IF(5 = Q167, I167 * -1, I167)</f>
        <v/>
      </c>
      <c r="AB167" s="6">
        <f>IF(5 = Q167, J167 * -1, J167)</f>
        <v/>
      </c>
      <c r="AC167" s="6">
        <f>IF(5 = Q167, K167 * -1, K167)</f>
        <v/>
      </c>
      <c r="AD167" s="6">
        <f>IF(5 = Q167, L167 * -1, L167)</f>
        <v/>
      </c>
      <c r="AE167" s="6">
        <f>IF(5 = Q167, M167 * -1, M167)</f>
        <v/>
      </c>
      <c r="AF167" s="6">
        <f>IF(5 = Q167, N167 * -1, N167)</f>
        <v/>
      </c>
      <c r="AG167" s="6">
        <f>IF(5 = Q167, O167 * -1, O167)</f>
        <v/>
      </c>
    </row>
    <row r="168">
      <c r="A168" s="2" t="inlineStr">
        <is>
          <t>6119</t>
        </is>
      </c>
      <c r="B168" s="3" t="inlineStr">
        <is>
          <t>Printed Collateral Materials</t>
        </is>
      </c>
      <c r="C168" s="4" t="n">
        <v>0</v>
      </c>
      <c r="D168" s="4" t="n">
        <v>0</v>
      </c>
      <c r="E168" s="4" t="n">
        <v>0</v>
      </c>
      <c r="F168" s="4" t="n">
        <v>0</v>
      </c>
      <c r="G168" s="4" t="n">
        <v>910</v>
      </c>
      <c r="H168" s="4" t="n">
        <v>175</v>
      </c>
      <c r="I168" s="4" t="n">
        <v>0</v>
      </c>
      <c r="J168" s="4" t="n">
        <v>0</v>
      </c>
      <c r="K168" s="4" t="n">
        <v>0</v>
      </c>
      <c r="L168" s="4" t="n">
        <v>0</v>
      </c>
      <c r="M168" s="4" t="n">
        <v>0</v>
      </c>
      <c r="N168" s="4" t="n">
        <v>0</v>
      </c>
      <c r="O168" s="4" t="n">
        <v>1085</v>
      </c>
      <c r="Q168" s="5" t="n">
        <v>5</v>
      </c>
      <c r="R168" s="3" t="inlineStr">
        <is>
          <t>Argenta Apartments</t>
        </is>
      </c>
      <c r="U168" s="6">
        <f>IF(5 = Q168, C168 * -1, C168)</f>
        <v/>
      </c>
      <c r="V168" s="6">
        <f>IF(5 = Q168, D168 * -1, D168)</f>
        <v/>
      </c>
      <c r="W168" s="6">
        <f>IF(5 = Q168, E168 * -1, E168)</f>
        <v/>
      </c>
      <c r="X168" s="6">
        <f>IF(5 = Q168, F168 * -1, F168)</f>
        <v/>
      </c>
      <c r="Y168" s="6">
        <f>IF(5 = Q168, G168 * -1, G168)</f>
        <v/>
      </c>
      <c r="Z168" s="6">
        <f>IF(5 = Q168, H168 * -1, H168)</f>
        <v/>
      </c>
      <c r="AA168" s="6">
        <f>IF(5 = Q168, I168 * -1, I168)</f>
        <v/>
      </c>
      <c r="AB168" s="6">
        <f>IF(5 = Q168, J168 * -1, J168)</f>
        <v/>
      </c>
      <c r="AC168" s="6">
        <f>IF(5 = Q168, K168 * -1, K168)</f>
        <v/>
      </c>
      <c r="AD168" s="6">
        <f>IF(5 = Q168, L168 * -1, L168)</f>
        <v/>
      </c>
      <c r="AE168" s="6">
        <f>IF(5 = Q168, M168 * -1, M168)</f>
        <v/>
      </c>
      <c r="AF168" s="6">
        <f>IF(5 = Q168, N168 * -1, N168)</f>
        <v/>
      </c>
      <c r="AG168" s="6">
        <f>IF(5 = Q168, O168 * -1, O168)</f>
        <v/>
      </c>
    </row>
    <row r="169">
      <c r="A169" s="2" t="inlineStr">
        <is>
          <t>6120</t>
        </is>
      </c>
      <c r="B169" s="3" t="inlineStr">
        <is>
          <t>Signage &amp; Balloons</t>
        </is>
      </c>
      <c r="C169" s="4" t="n">
        <v>0</v>
      </c>
      <c r="D169" s="4" t="n">
        <v>0</v>
      </c>
      <c r="E169" s="4" t="n">
        <v>0</v>
      </c>
      <c r="F169" s="4" t="n">
        <v>0</v>
      </c>
      <c r="G169" s="4" t="n">
        <v>73.59</v>
      </c>
      <c r="H169" s="4" t="n">
        <v>0</v>
      </c>
      <c r="I169" s="4" t="n">
        <v>0</v>
      </c>
      <c r="J169" s="4" t="n">
        <v>0</v>
      </c>
      <c r="K169" s="4" t="n">
        <v>0</v>
      </c>
      <c r="L169" s="4" t="n">
        <v>0</v>
      </c>
      <c r="M169" s="4" t="n">
        <v>0</v>
      </c>
      <c r="N169" s="4" t="n">
        <v>0</v>
      </c>
      <c r="O169" s="4" t="n">
        <v>73.59</v>
      </c>
      <c r="Q169" s="5" t="n">
        <v>5</v>
      </c>
      <c r="R169" s="3" t="inlineStr">
        <is>
          <t>Argenta Apartments</t>
        </is>
      </c>
      <c r="U169" s="6">
        <f>IF(5 = Q169, C169 * -1, C169)</f>
        <v/>
      </c>
      <c r="V169" s="6">
        <f>IF(5 = Q169, D169 * -1, D169)</f>
        <v/>
      </c>
      <c r="W169" s="6">
        <f>IF(5 = Q169, E169 * -1, E169)</f>
        <v/>
      </c>
      <c r="X169" s="6">
        <f>IF(5 = Q169, F169 * -1, F169)</f>
        <v/>
      </c>
      <c r="Y169" s="6">
        <f>IF(5 = Q169, G169 * -1, G169)</f>
        <v/>
      </c>
      <c r="Z169" s="6">
        <f>IF(5 = Q169, H169 * -1, H169)</f>
        <v/>
      </c>
      <c r="AA169" s="6">
        <f>IF(5 = Q169, I169 * -1, I169)</f>
        <v/>
      </c>
      <c r="AB169" s="6">
        <f>IF(5 = Q169, J169 * -1, J169)</f>
        <v/>
      </c>
      <c r="AC169" s="6">
        <f>IF(5 = Q169, K169 * -1, K169)</f>
        <v/>
      </c>
      <c r="AD169" s="6">
        <f>IF(5 = Q169, L169 * -1, L169)</f>
        <v/>
      </c>
      <c r="AE169" s="6">
        <f>IF(5 = Q169, M169 * -1, M169)</f>
        <v/>
      </c>
      <c r="AF169" s="6">
        <f>IF(5 = Q169, N169 * -1, N169)</f>
        <v/>
      </c>
      <c r="AG169" s="6">
        <f>IF(5 = Q169, O169 * -1, O169)</f>
        <v/>
      </c>
    </row>
    <row r="170">
      <c r="A170" s="2" t="inlineStr">
        <is>
          <t>6121</t>
        </is>
      </c>
      <c r="B170" s="3" t="inlineStr">
        <is>
          <t>Model Furniture/Accessories</t>
        </is>
      </c>
      <c r="C170" s="4" t="n">
        <v>0</v>
      </c>
      <c r="D170" s="4" t="n">
        <v>0</v>
      </c>
      <c r="E170" s="4" t="n">
        <v>0</v>
      </c>
      <c r="F170" s="4" t="n">
        <v>1313.94</v>
      </c>
      <c r="G170" s="4" t="n">
        <v>0</v>
      </c>
      <c r="H170" s="4" t="n">
        <v>0</v>
      </c>
      <c r="I170" s="4" t="n">
        <v>0</v>
      </c>
      <c r="J170" s="4" t="n">
        <v>0</v>
      </c>
      <c r="K170" s="4" t="n">
        <v>20.53</v>
      </c>
      <c r="L170" s="4" t="n">
        <v>0</v>
      </c>
      <c r="M170" s="4" t="n">
        <v>0</v>
      </c>
      <c r="N170" s="4" t="n">
        <v>0</v>
      </c>
      <c r="O170" s="4" t="n">
        <v>1334.47</v>
      </c>
      <c r="Q170" s="5" t="n">
        <v>5</v>
      </c>
      <c r="R170" s="3" t="inlineStr">
        <is>
          <t>Argenta Apartments</t>
        </is>
      </c>
      <c r="U170" s="6">
        <f>IF(5 = Q170, C170 * -1, C170)</f>
        <v/>
      </c>
      <c r="V170" s="6">
        <f>IF(5 = Q170, D170 * -1, D170)</f>
        <v/>
      </c>
      <c r="W170" s="6">
        <f>IF(5 = Q170, E170 * -1, E170)</f>
        <v/>
      </c>
      <c r="X170" s="6">
        <f>IF(5 = Q170, F170 * -1, F170)</f>
        <v/>
      </c>
      <c r="Y170" s="6">
        <f>IF(5 = Q170, G170 * -1, G170)</f>
        <v/>
      </c>
      <c r="Z170" s="6">
        <f>IF(5 = Q170, H170 * -1, H170)</f>
        <v/>
      </c>
      <c r="AA170" s="6">
        <f>IF(5 = Q170, I170 * -1, I170)</f>
        <v/>
      </c>
      <c r="AB170" s="6">
        <f>IF(5 = Q170, J170 * -1, J170)</f>
        <v/>
      </c>
      <c r="AC170" s="6">
        <f>IF(5 = Q170, K170 * -1, K170)</f>
        <v/>
      </c>
      <c r="AD170" s="6">
        <f>IF(5 = Q170, L170 * -1, L170)</f>
        <v/>
      </c>
      <c r="AE170" s="6">
        <f>IF(5 = Q170, M170 * -1, M170)</f>
        <v/>
      </c>
      <c r="AF170" s="6">
        <f>IF(5 = Q170, N170 * -1, N170)</f>
        <v/>
      </c>
      <c r="AG170" s="6">
        <f>IF(5 = Q170, O170 * -1, O170)</f>
        <v/>
      </c>
    </row>
    <row r="171">
      <c r="A171" s="2" t="inlineStr">
        <is>
          <t>6123</t>
        </is>
      </c>
      <c r="B171" s="3" t="inlineStr">
        <is>
          <t>Prospect Refreshments</t>
        </is>
      </c>
      <c r="C171" s="4" t="n">
        <v>0</v>
      </c>
      <c r="D171" s="4" t="n">
        <v>50.13</v>
      </c>
      <c r="E171" s="4" t="n">
        <v>379.56</v>
      </c>
      <c r="F171" s="4" t="n">
        <v>1307.83</v>
      </c>
      <c r="G171" s="4" t="n">
        <v>0</v>
      </c>
      <c r="H171" s="4" t="n">
        <v>229.73</v>
      </c>
      <c r="I171" s="4" t="n">
        <v>623.64</v>
      </c>
      <c r="J171" s="4" t="n">
        <v>115.7</v>
      </c>
      <c r="K171" s="4" t="n">
        <v>121.84</v>
      </c>
      <c r="L171" s="4" t="n">
        <v>205.36</v>
      </c>
      <c r="M171" s="4" t="n">
        <v>0.13</v>
      </c>
      <c r="N171" s="4" t="n">
        <v>191</v>
      </c>
      <c r="O171" s="4" t="n">
        <v>3224.92</v>
      </c>
      <c r="Q171" s="5" t="n">
        <v>5</v>
      </c>
      <c r="R171" s="3" t="inlineStr">
        <is>
          <t>Argenta Apartments</t>
        </is>
      </c>
      <c r="U171" s="6">
        <f>IF(5 = Q171, C171 * -1, C171)</f>
        <v/>
      </c>
      <c r="V171" s="6">
        <f>IF(5 = Q171, D171 * -1, D171)</f>
        <v/>
      </c>
      <c r="W171" s="6">
        <f>IF(5 = Q171, E171 * -1, E171)</f>
        <v/>
      </c>
      <c r="X171" s="6">
        <f>IF(5 = Q171, F171 * -1, F171)</f>
        <v/>
      </c>
      <c r="Y171" s="6">
        <f>IF(5 = Q171, G171 * -1, G171)</f>
        <v/>
      </c>
      <c r="Z171" s="6">
        <f>IF(5 = Q171, H171 * -1, H171)</f>
        <v/>
      </c>
      <c r="AA171" s="6">
        <f>IF(5 = Q171, I171 * -1, I171)</f>
        <v/>
      </c>
      <c r="AB171" s="6">
        <f>IF(5 = Q171, J171 * -1, J171)</f>
        <v/>
      </c>
      <c r="AC171" s="6">
        <f>IF(5 = Q171, K171 * -1, K171)</f>
        <v/>
      </c>
      <c r="AD171" s="6">
        <f>IF(5 = Q171, L171 * -1, L171)</f>
        <v/>
      </c>
      <c r="AE171" s="6">
        <f>IF(5 = Q171, M171 * -1, M171)</f>
        <v/>
      </c>
      <c r="AF171" s="6">
        <f>IF(5 = Q171, N171 * -1, N171)</f>
        <v/>
      </c>
      <c r="AG171" s="6">
        <f>IF(5 = Q171, O171 * -1, O171)</f>
        <v/>
      </c>
    </row>
    <row r="172">
      <c r="A172" s="2" t="inlineStr">
        <is>
          <t>6124</t>
        </is>
      </c>
      <c r="B172" s="3" t="inlineStr">
        <is>
          <t>Resident Functions/Parties</t>
        </is>
      </c>
      <c r="C172" s="4" t="n">
        <v>0</v>
      </c>
      <c r="D172" s="4" t="n">
        <v>0</v>
      </c>
      <c r="E172" s="4" t="n">
        <v>0</v>
      </c>
      <c r="F172" s="4" t="n">
        <v>265.79</v>
      </c>
      <c r="G172" s="4" t="n">
        <v>0</v>
      </c>
      <c r="H172" s="4" t="n">
        <v>0</v>
      </c>
      <c r="I172" s="4" t="n">
        <v>0</v>
      </c>
      <c r="J172" s="4" t="n">
        <v>75.37</v>
      </c>
      <c r="K172" s="4" t="n">
        <v>0</v>
      </c>
      <c r="L172" s="4" t="n">
        <v>2217.27</v>
      </c>
      <c r="M172" s="4" t="n">
        <v>0</v>
      </c>
      <c r="N172" s="4" t="n">
        <v>0</v>
      </c>
      <c r="O172" s="4" t="n">
        <v>2558.43</v>
      </c>
      <c r="Q172" s="5" t="n">
        <v>5</v>
      </c>
      <c r="R172" s="3" t="inlineStr">
        <is>
          <t>Argenta Apartments</t>
        </is>
      </c>
      <c r="U172" s="6">
        <f>IF(5 = Q172, C172 * -1, C172)</f>
        <v/>
      </c>
      <c r="V172" s="6">
        <f>IF(5 = Q172, D172 * -1, D172)</f>
        <v/>
      </c>
      <c r="W172" s="6">
        <f>IF(5 = Q172, E172 * -1, E172)</f>
        <v/>
      </c>
      <c r="X172" s="6">
        <f>IF(5 = Q172, F172 * -1, F172)</f>
        <v/>
      </c>
      <c r="Y172" s="6">
        <f>IF(5 = Q172, G172 * -1, G172)</f>
        <v/>
      </c>
      <c r="Z172" s="6">
        <f>IF(5 = Q172, H172 * -1, H172)</f>
        <v/>
      </c>
      <c r="AA172" s="6">
        <f>IF(5 = Q172, I172 * -1, I172)</f>
        <v/>
      </c>
      <c r="AB172" s="6">
        <f>IF(5 = Q172, J172 * -1, J172)</f>
        <v/>
      </c>
      <c r="AC172" s="6">
        <f>IF(5 = Q172, K172 * -1, K172)</f>
        <v/>
      </c>
      <c r="AD172" s="6">
        <f>IF(5 = Q172, L172 * -1, L172)</f>
        <v/>
      </c>
      <c r="AE172" s="6">
        <f>IF(5 = Q172, M172 * -1, M172)</f>
        <v/>
      </c>
      <c r="AF172" s="6">
        <f>IF(5 = Q172, N172 * -1, N172)</f>
        <v/>
      </c>
      <c r="AG172" s="6">
        <f>IF(5 = Q172, O172 * -1, O172)</f>
        <v/>
      </c>
    </row>
    <row r="173">
      <c r="A173" s="2" t="inlineStr">
        <is>
          <t>6125</t>
        </is>
      </c>
      <c r="B173" s="3" t="inlineStr">
        <is>
          <t>Resident Gifts</t>
        </is>
      </c>
      <c r="C173" s="4" t="n">
        <v>0</v>
      </c>
      <c r="D173" s="4" t="n">
        <v>0</v>
      </c>
      <c r="E173" s="4" t="n">
        <v>0</v>
      </c>
      <c r="F173" s="4" t="n">
        <v>0</v>
      </c>
      <c r="G173" s="4" t="n">
        <v>0</v>
      </c>
      <c r="H173" s="4" t="n">
        <v>0</v>
      </c>
      <c r="I173" s="4" t="n">
        <v>0</v>
      </c>
      <c r="J173" s="4" t="n">
        <v>0</v>
      </c>
      <c r="K173" s="4" t="n">
        <v>0</v>
      </c>
      <c r="L173" s="4" t="n">
        <v>128.07</v>
      </c>
      <c r="M173" s="4" t="n">
        <v>0</v>
      </c>
      <c r="N173" s="4" t="n">
        <v>0</v>
      </c>
      <c r="O173" s="4" t="n">
        <v>128.07</v>
      </c>
      <c r="Q173" s="5" t="n">
        <v>5</v>
      </c>
      <c r="R173" s="3" t="inlineStr">
        <is>
          <t>Argenta Apartments</t>
        </is>
      </c>
      <c r="U173" s="6">
        <f>IF(5 = Q173, C173 * -1, C173)</f>
        <v/>
      </c>
      <c r="V173" s="6">
        <f>IF(5 = Q173, D173 * -1, D173)</f>
        <v/>
      </c>
      <c r="W173" s="6">
        <f>IF(5 = Q173, E173 * -1, E173)</f>
        <v/>
      </c>
      <c r="X173" s="6">
        <f>IF(5 = Q173, F173 * -1, F173)</f>
        <v/>
      </c>
      <c r="Y173" s="6">
        <f>IF(5 = Q173, G173 * -1, G173)</f>
        <v/>
      </c>
      <c r="Z173" s="6">
        <f>IF(5 = Q173, H173 * -1, H173)</f>
        <v/>
      </c>
      <c r="AA173" s="6">
        <f>IF(5 = Q173, I173 * -1, I173)</f>
        <v/>
      </c>
      <c r="AB173" s="6">
        <f>IF(5 = Q173, J173 * -1, J173)</f>
        <v/>
      </c>
      <c r="AC173" s="6">
        <f>IF(5 = Q173, K173 * -1, K173)</f>
        <v/>
      </c>
      <c r="AD173" s="6">
        <f>IF(5 = Q173, L173 * -1, L173)</f>
        <v/>
      </c>
      <c r="AE173" s="6">
        <f>IF(5 = Q173, M173 * -1, M173)</f>
        <v/>
      </c>
      <c r="AF173" s="6">
        <f>IF(5 = Q173, N173 * -1, N173)</f>
        <v/>
      </c>
      <c r="AG173" s="6">
        <f>IF(5 = Q173, O173 * -1, O173)</f>
        <v/>
      </c>
    </row>
    <row r="174">
      <c r="A174" s="2" t="inlineStr">
        <is>
          <t>6126</t>
        </is>
      </c>
      <c r="B174" s="3" t="inlineStr">
        <is>
          <t>Locator/Broker Fees</t>
        </is>
      </c>
      <c r="C174" s="4" t="n">
        <v>0</v>
      </c>
      <c r="D174" s="4" t="n">
        <v>0</v>
      </c>
      <c r="E174" s="4" t="n">
        <v>0</v>
      </c>
      <c r="F174" s="4" t="n">
        <v>0</v>
      </c>
      <c r="G174" s="4" t="n">
        <v>0</v>
      </c>
      <c r="H174" s="4" t="n">
        <v>0</v>
      </c>
      <c r="I174" s="4" t="n">
        <v>0</v>
      </c>
      <c r="J174" s="4" t="n">
        <v>0</v>
      </c>
      <c r="K174" s="4" t="n">
        <v>610</v>
      </c>
      <c r="L174" s="4" t="n">
        <v>0</v>
      </c>
      <c r="M174" s="4" t="n">
        <v>0</v>
      </c>
      <c r="N174" s="4" t="n">
        <v>0</v>
      </c>
      <c r="O174" s="4" t="n">
        <v>610</v>
      </c>
      <c r="Q174" s="5" t="n">
        <v>5</v>
      </c>
      <c r="R174" s="3" t="inlineStr">
        <is>
          <t>Argenta Apartments</t>
        </is>
      </c>
      <c r="U174" s="6">
        <f>IF(5 = Q174, C174 * -1, C174)</f>
        <v/>
      </c>
      <c r="V174" s="6">
        <f>IF(5 = Q174, D174 * -1, D174)</f>
        <v/>
      </c>
      <c r="W174" s="6">
        <f>IF(5 = Q174, E174 * -1, E174)</f>
        <v/>
      </c>
      <c r="X174" s="6">
        <f>IF(5 = Q174, F174 * -1, F174)</f>
        <v/>
      </c>
      <c r="Y174" s="6">
        <f>IF(5 = Q174, G174 * -1, G174)</f>
        <v/>
      </c>
      <c r="Z174" s="6">
        <f>IF(5 = Q174, H174 * -1, H174)</f>
        <v/>
      </c>
      <c r="AA174" s="6">
        <f>IF(5 = Q174, I174 * -1, I174)</f>
        <v/>
      </c>
      <c r="AB174" s="6">
        <f>IF(5 = Q174, J174 * -1, J174)</f>
        <v/>
      </c>
      <c r="AC174" s="6">
        <f>IF(5 = Q174, K174 * -1, K174)</f>
        <v/>
      </c>
      <c r="AD174" s="6">
        <f>IF(5 = Q174, L174 * -1, L174)</f>
        <v/>
      </c>
      <c r="AE174" s="6">
        <f>IF(5 = Q174, M174 * -1, M174)</f>
        <v/>
      </c>
      <c r="AF174" s="6">
        <f>IF(5 = Q174, N174 * -1, N174)</f>
        <v/>
      </c>
      <c r="AG174" s="6">
        <f>IF(5 = Q174, O174 * -1, O174)</f>
        <v/>
      </c>
    </row>
    <row r="175">
      <c r="A175" s="2" t="inlineStr">
        <is>
          <t>6127</t>
        </is>
      </c>
      <c r="B175" s="3" t="inlineStr">
        <is>
          <t>Mkt Studies/Shopper Rpts</t>
        </is>
      </c>
      <c r="C175" s="4" t="n">
        <v>0</v>
      </c>
      <c r="D175" s="4" t="n">
        <v>0</v>
      </c>
      <c r="E175" s="4" t="n">
        <v>0</v>
      </c>
      <c r="F175" s="4" t="n">
        <v>197.33</v>
      </c>
      <c r="G175" s="4" t="n">
        <v>0</v>
      </c>
      <c r="H175" s="4" t="n">
        <v>192.55</v>
      </c>
      <c r="I175" s="4" t="n">
        <v>192.55</v>
      </c>
      <c r="J175" s="4" t="n">
        <v>192.55</v>
      </c>
      <c r="K175" s="4" t="n">
        <v>192.55</v>
      </c>
      <c r="L175" s="4" t="n">
        <v>192.55</v>
      </c>
      <c r="M175" s="4" t="n">
        <v>192.55</v>
      </c>
      <c r="N175" s="4" t="n">
        <v>192.55</v>
      </c>
      <c r="O175" s="4" t="n">
        <v>1545.18</v>
      </c>
      <c r="Q175" s="5" t="n">
        <v>5</v>
      </c>
      <c r="R175" s="3" t="inlineStr">
        <is>
          <t>Argenta Apartments</t>
        </is>
      </c>
      <c r="U175" s="6">
        <f>IF(5 = Q175, C175 * -1, C175)</f>
        <v/>
      </c>
      <c r="V175" s="6">
        <f>IF(5 = Q175, D175 * -1, D175)</f>
        <v/>
      </c>
      <c r="W175" s="6">
        <f>IF(5 = Q175, E175 * -1, E175)</f>
        <v/>
      </c>
      <c r="X175" s="6">
        <f>IF(5 = Q175, F175 * -1, F175)</f>
        <v/>
      </c>
      <c r="Y175" s="6">
        <f>IF(5 = Q175, G175 * -1, G175)</f>
        <v/>
      </c>
      <c r="Z175" s="6">
        <f>IF(5 = Q175, H175 * -1, H175)</f>
        <v/>
      </c>
      <c r="AA175" s="6">
        <f>IF(5 = Q175, I175 * -1, I175)</f>
        <v/>
      </c>
      <c r="AB175" s="6">
        <f>IF(5 = Q175, J175 * -1, J175)</f>
        <v/>
      </c>
      <c r="AC175" s="6">
        <f>IF(5 = Q175, K175 * -1, K175)</f>
        <v/>
      </c>
      <c r="AD175" s="6">
        <f>IF(5 = Q175, L175 * -1, L175)</f>
        <v/>
      </c>
      <c r="AE175" s="6">
        <f>IF(5 = Q175, M175 * -1, M175)</f>
        <v/>
      </c>
      <c r="AF175" s="6">
        <f>IF(5 = Q175, N175 * -1, N175)</f>
        <v/>
      </c>
      <c r="AG175" s="6">
        <f>IF(5 = Q175, O175 * -1, O175)</f>
        <v/>
      </c>
    </row>
    <row r="176">
      <c r="A176" s="2" t="inlineStr">
        <is>
          <t>6129</t>
        </is>
      </c>
      <c r="B176" s="3" t="inlineStr">
        <is>
          <t>Marketing Fee</t>
        </is>
      </c>
      <c r="C176" s="4" t="n">
        <v>437.5</v>
      </c>
      <c r="D176" s="4" t="n">
        <v>437.5</v>
      </c>
      <c r="E176" s="4" t="n">
        <v>437.5</v>
      </c>
      <c r="F176" s="4" t="n">
        <v>437.5</v>
      </c>
      <c r="G176" s="4" t="n">
        <v>437.5</v>
      </c>
      <c r="H176" s="4" t="n">
        <v>437.5</v>
      </c>
      <c r="I176" s="4" t="n">
        <v>437.5</v>
      </c>
      <c r="J176" s="4" t="n">
        <v>437.5</v>
      </c>
      <c r="K176" s="4" t="n">
        <v>437.5</v>
      </c>
      <c r="L176" s="4" t="n">
        <v>437.5</v>
      </c>
      <c r="M176" s="4" t="n">
        <v>262.5</v>
      </c>
      <c r="N176" s="4" t="n">
        <v>262.5</v>
      </c>
      <c r="O176" s="4" t="n">
        <v>4900</v>
      </c>
      <c r="Q176" s="5" t="n">
        <v>5</v>
      </c>
      <c r="R176" s="3" t="inlineStr">
        <is>
          <t>Argenta Apartments</t>
        </is>
      </c>
      <c r="U176" s="6">
        <f>IF(5 = Q176, C176 * -1, C176)</f>
        <v/>
      </c>
      <c r="V176" s="6">
        <f>IF(5 = Q176, D176 * -1, D176)</f>
        <v/>
      </c>
      <c r="W176" s="6">
        <f>IF(5 = Q176, E176 * -1, E176)</f>
        <v/>
      </c>
      <c r="X176" s="6">
        <f>IF(5 = Q176, F176 * -1, F176)</f>
        <v/>
      </c>
      <c r="Y176" s="6">
        <f>IF(5 = Q176, G176 * -1, G176)</f>
        <v/>
      </c>
      <c r="Z176" s="6">
        <f>IF(5 = Q176, H176 * -1, H176)</f>
        <v/>
      </c>
      <c r="AA176" s="6">
        <f>IF(5 = Q176, I176 * -1, I176)</f>
        <v/>
      </c>
      <c r="AB176" s="6">
        <f>IF(5 = Q176, J176 * -1, J176)</f>
        <v/>
      </c>
      <c r="AC176" s="6">
        <f>IF(5 = Q176, K176 * -1, K176)</f>
        <v/>
      </c>
      <c r="AD176" s="6">
        <f>IF(5 = Q176, L176 * -1, L176)</f>
        <v/>
      </c>
      <c r="AE176" s="6">
        <f>IF(5 = Q176, M176 * -1, M176)</f>
        <v/>
      </c>
      <c r="AF176" s="6">
        <f>IF(5 = Q176, N176 * -1, N176)</f>
        <v/>
      </c>
      <c r="AG176" s="6">
        <f>IF(5 = Q176, O176 * -1, O176)</f>
        <v/>
      </c>
    </row>
    <row r="177">
      <c r="A177" s="2" t="inlineStr">
        <is>
          <t>6226</t>
        </is>
      </c>
      <c r="B177" s="3" t="inlineStr">
        <is>
          <t>Web Site Maintenance</t>
        </is>
      </c>
      <c r="C177" s="4" t="n">
        <v>27.08</v>
      </c>
      <c r="D177" s="4" t="n">
        <v>27.08</v>
      </c>
      <c r="E177" s="4" t="n">
        <v>27.08</v>
      </c>
      <c r="F177" s="4" t="n">
        <v>27.08</v>
      </c>
      <c r="G177" s="4" t="n">
        <v>27.08</v>
      </c>
      <c r="H177" s="4" t="n">
        <v>49.25</v>
      </c>
      <c r="I177" s="4" t="n">
        <v>27.08</v>
      </c>
      <c r="J177" s="4" t="n">
        <v>27.08</v>
      </c>
      <c r="K177" s="4" t="n">
        <v>27.08</v>
      </c>
      <c r="L177" s="4" t="n">
        <v>0</v>
      </c>
      <c r="M177" s="4" t="n">
        <v>17.26</v>
      </c>
      <c r="N177" s="4" t="n">
        <v>0</v>
      </c>
      <c r="O177" s="4" t="n">
        <v>283.15</v>
      </c>
      <c r="Q177" s="5" t="n">
        <v>5</v>
      </c>
      <c r="R177" s="3" t="inlineStr">
        <is>
          <t>Argenta Apartments</t>
        </is>
      </c>
      <c r="U177" s="6">
        <f>IF(5 = Q177, C177 * -1, C177)</f>
        <v/>
      </c>
      <c r="V177" s="6">
        <f>IF(5 = Q177, D177 * -1, D177)</f>
        <v/>
      </c>
      <c r="W177" s="6">
        <f>IF(5 = Q177, E177 * -1, E177)</f>
        <v/>
      </c>
      <c r="X177" s="6">
        <f>IF(5 = Q177, F177 * -1, F177)</f>
        <v/>
      </c>
      <c r="Y177" s="6">
        <f>IF(5 = Q177, G177 * -1, G177)</f>
        <v/>
      </c>
      <c r="Z177" s="6">
        <f>IF(5 = Q177, H177 * -1, H177)</f>
        <v/>
      </c>
      <c r="AA177" s="6">
        <f>IF(5 = Q177, I177 * -1, I177)</f>
        <v/>
      </c>
      <c r="AB177" s="6">
        <f>IF(5 = Q177, J177 * -1, J177)</f>
        <v/>
      </c>
      <c r="AC177" s="6">
        <f>IF(5 = Q177, K177 * -1, K177)</f>
        <v/>
      </c>
      <c r="AD177" s="6">
        <f>IF(5 = Q177, L177 * -1, L177)</f>
        <v/>
      </c>
      <c r="AE177" s="6">
        <f>IF(5 = Q177, M177 * -1, M177)</f>
        <v/>
      </c>
      <c r="AF177" s="6">
        <f>IF(5 = Q177, N177 * -1, N177)</f>
        <v/>
      </c>
      <c r="AG177" s="6">
        <f>IF(5 = Q177, O177 * -1, O177)</f>
        <v/>
      </c>
    </row>
    <row r="178">
      <c r="A178" s="2" t="inlineStr">
        <is>
          <t>6243</t>
        </is>
      </c>
      <c r="B178" s="3" t="inlineStr">
        <is>
          <t>Reputation Management</t>
        </is>
      </c>
      <c r="C178" s="4" t="n">
        <v>0</v>
      </c>
      <c r="D178" s="4" t="n">
        <v>12.5</v>
      </c>
      <c r="E178" s="4" t="n">
        <v>25</v>
      </c>
      <c r="F178" s="4" t="n">
        <v>25</v>
      </c>
      <c r="G178" s="4" t="n">
        <v>25</v>
      </c>
      <c r="H178" s="4" t="n">
        <v>304</v>
      </c>
      <c r="I178" s="4" t="n">
        <v>304</v>
      </c>
      <c r="J178" s="4" t="n">
        <v>304</v>
      </c>
      <c r="K178" s="4" t="n">
        <v>25</v>
      </c>
      <c r="L178" s="4" t="n">
        <v>25</v>
      </c>
      <c r="M178" s="4" t="n">
        <v>25</v>
      </c>
      <c r="N178" s="4" t="n">
        <v>715.71</v>
      </c>
      <c r="O178" s="4" t="n">
        <v>1790.21</v>
      </c>
      <c r="Q178" s="5" t="n">
        <v>5</v>
      </c>
      <c r="R178" s="3" t="inlineStr">
        <is>
          <t>Argenta Apartments</t>
        </is>
      </c>
      <c r="U178" s="6">
        <f>IF(5 = Q178, C178 * -1, C178)</f>
        <v/>
      </c>
      <c r="V178" s="6">
        <f>IF(5 = Q178, D178 * -1, D178)</f>
        <v/>
      </c>
      <c r="W178" s="6">
        <f>IF(5 = Q178, E178 * -1, E178)</f>
        <v/>
      </c>
      <c r="X178" s="6">
        <f>IF(5 = Q178, F178 * -1, F178)</f>
        <v/>
      </c>
      <c r="Y178" s="6">
        <f>IF(5 = Q178, G178 * -1, G178)</f>
        <v/>
      </c>
      <c r="Z178" s="6">
        <f>IF(5 = Q178, H178 * -1, H178)</f>
        <v/>
      </c>
      <c r="AA178" s="6">
        <f>IF(5 = Q178, I178 * -1, I178)</f>
        <v/>
      </c>
      <c r="AB178" s="6">
        <f>IF(5 = Q178, J178 * -1, J178)</f>
        <v/>
      </c>
      <c r="AC178" s="6">
        <f>IF(5 = Q178, K178 * -1, K178)</f>
        <v/>
      </c>
      <c r="AD178" s="6">
        <f>IF(5 = Q178, L178 * -1, L178)</f>
        <v/>
      </c>
      <c r="AE178" s="6">
        <f>IF(5 = Q178, M178 * -1, M178)</f>
        <v/>
      </c>
      <c r="AF178" s="6">
        <f>IF(5 = Q178, N178 * -1, N178)</f>
        <v/>
      </c>
      <c r="AG178" s="6">
        <f>IF(5 = Q178, O178 * -1, O178)</f>
        <v/>
      </c>
    </row>
    <row r="179">
      <c r="B179" s="1" t="inlineStr">
        <is>
          <t>Marketing</t>
        </is>
      </c>
      <c r="C179" s="14">
        <f>IF(5 = Q179, U179 * -1, U179)</f>
        <v/>
      </c>
      <c r="D179" s="14">
        <f>IF(5 = Q179, V179 * -1, V179)</f>
        <v/>
      </c>
      <c r="E179" s="14">
        <f>IF(5 = Q179, W179 * -1, W179)</f>
        <v/>
      </c>
      <c r="F179" s="14">
        <f>IF(5 = Q179, X179 * -1, X179)</f>
        <v/>
      </c>
      <c r="G179" s="14">
        <f>IF(5 = Q179, Y179 * -1, Y179)</f>
        <v/>
      </c>
      <c r="H179" s="14">
        <f>IF(5 = Q179, Z179 * -1, Z179)</f>
        <v/>
      </c>
      <c r="I179" s="14">
        <f>IF(5 = Q179, AA179 * -1, AA179)</f>
        <v/>
      </c>
      <c r="J179" s="14">
        <f>IF(5 = Q179, AB179 * -1, AB179)</f>
        <v/>
      </c>
      <c r="K179" s="14">
        <f>IF(5 = Q179, AC179 * -1, AC179)</f>
        <v/>
      </c>
      <c r="L179" s="14">
        <f>IF(5 = Q179, AD179 * -1, AD179)</f>
        <v/>
      </c>
      <c r="M179" s="14">
        <f>IF(5 = Q179, AE179 * -1, AE179)</f>
        <v/>
      </c>
      <c r="N179" s="14">
        <f>IF(5 = Q179, AF179 * -1, AF179)</f>
        <v/>
      </c>
      <c r="O179" s="14">
        <f>IF(5 = Q179, AG179 * -1, AG179)</f>
        <v/>
      </c>
      <c r="Q179" s="17" t="n">
        <v>5</v>
      </c>
      <c r="R179" s="18">
        <f>R178</f>
        <v/>
      </c>
      <c r="S179" s="18">
        <f>S178</f>
        <v/>
      </c>
      <c r="T179" s="17">
        <f>T178</f>
        <v/>
      </c>
      <c r="U179" s="19">
        <f>SUM(U162:U178)</f>
        <v/>
      </c>
      <c r="V179" s="19">
        <f>SUM(V162:V178)</f>
        <v/>
      </c>
      <c r="W179" s="19">
        <f>SUM(W162:W178)</f>
        <v/>
      </c>
      <c r="X179" s="19">
        <f>SUM(X162:X178)</f>
        <v/>
      </c>
      <c r="Y179" s="19">
        <f>SUM(Y162:Y178)</f>
        <v/>
      </c>
      <c r="Z179" s="19">
        <f>SUM(Z162:Z178)</f>
        <v/>
      </c>
      <c r="AA179" s="19">
        <f>SUM(AA162:AA178)</f>
        <v/>
      </c>
      <c r="AB179" s="19">
        <f>SUM(AB162:AB178)</f>
        <v/>
      </c>
      <c r="AC179" s="19">
        <f>SUM(AC162:AC178)</f>
        <v/>
      </c>
      <c r="AD179" s="19">
        <f>SUM(AD162:AD178)</f>
        <v/>
      </c>
      <c r="AE179" s="19">
        <f>SUM(AE162:AE178)</f>
        <v/>
      </c>
      <c r="AF179" s="19">
        <f>SUM(AF162:AF178)</f>
        <v/>
      </c>
      <c r="AG179" s="19">
        <f>SUM(AG162:AG178)</f>
        <v/>
      </c>
    </row>
    <row r="181">
      <c r="A181" s="16" t="inlineStr">
        <is>
          <t>Administrative Expenses</t>
        </is>
      </c>
    </row>
    <row r="182">
      <c r="A182" s="2" t="inlineStr">
        <is>
          <t>6258</t>
        </is>
      </c>
      <c r="B182" s="3" t="inlineStr">
        <is>
          <t>Technology Fee</t>
        </is>
      </c>
      <c r="C182" s="4" t="n">
        <v>875</v>
      </c>
      <c r="D182" s="4" t="n">
        <v>875</v>
      </c>
      <c r="E182" s="4" t="n">
        <v>875</v>
      </c>
      <c r="F182" s="4" t="n">
        <v>875</v>
      </c>
      <c r="G182" s="4" t="n">
        <v>875</v>
      </c>
      <c r="H182" s="4" t="n">
        <v>875</v>
      </c>
      <c r="I182" s="4" t="n">
        <v>875</v>
      </c>
      <c r="J182" s="4" t="n">
        <v>875</v>
      </c>
      <c r="K182" s="4" t="n">
        <v>875</v>
      </c>
      <c r="L182" s="4" t="n">
        <v>875</v>
      </c>
      <c r="M182" s="4" t="n">
        <v>612.5</v>
      </c>
      <c r="N182" s="4" t="n">
        <v>612.5</v>
      </c>
      <c r="O182" s="4" t="n">
        <v>9975</v>
      </c>
      <c r="Q182" s="5" t="n">
        <v>5</v>
      </c>
      <c r="R182" s="3" t="inlineStr">
        <is>
          <t>Argenta Apartments</t>
        </is>
      </c>
      <c r="U182" s="6">
        <f>IF(5 = Q182, C182 * -1, C182)</f>
        <v/>
      </c>
      <c r="V182" s="6">
        <f>IF(5 = Q182, D182 * -1, D182)</f>
        <v/>
      </c>
      <c r="W182" s="6">
        <f>IF(5 = Q182, E182 * -1, E182)</f>
        <v/>
      </c>
      <c r="X182" s="6">
        <f>IF(5 = Q182, F182 * -1, F182)</f>
        <v/>
      </c>
      <c r="Y182" s="6">
        <f>IF(5 = Q182, G182 * -1, G182)</f>
        <v/>
      </c>
      <c r="Z182" s="6">
        <f>IF(5 = Q182, H182 * -1, H182)</f>
        <v/>
      </c>
      <c r="AA182" s="6">
        <f>IF(5 = Q182, I182 * -1, I182)</f>
        <v/>
      </c>
      <c r="AB182" s="6">
        <f>IF(5 = Q182, J182 * -1, J182)</f>
        <v/>
      </c>
      <c r="AC182" s="6">
        <f>IF(5 = Q182, K182 * -1, K182)</f>
        <v/>
      </c>
      <c r="AD182" s="6">
        <f>IF(5 = Q182, L182 * -1, L182)</f>
        <v/>
      </c>
      <c r="AE182" s="6">
        <f>IF(5 = Q182, M182 * -1, M182)</f>
        <v/>
      </c>
      <c r="AF182" s="6">
        <f>IF(5 = Q182, N182 * -1, N182)</f>
        <v/>
      </c>
      <c r="AG182" s="6">
        <f>IF(5 = Q182, O182 * -1, O182)</f>
        <v/>
      </c>
    </row>
    <row r="183">
      <c r="A183" s="2" t="inlineStr">
        <is>
          <t>6257</t>
        </is>
      </c>
      <c r="B183" s="3" t="inlineStr">
        <is>
          <t>Administrative Fee</t>
        </is>
      </c>
      <c r="C183" s="4" t="n">
        <v>262.5</v>
      </c>
      <c r="D183" s="4" t="n">
        <v>262.5</v>
      </c>
      <c r="E183" s="4" t="n">
        <v>262.5</v>
      </c>
      <c r="F183" s="4" t="n">
        <v>262.5</v>
      </c>
      <c r="G183" s="4" t="n">
        <v>262.5</v>
      </c>
      <c r="H183" s="4" t="n">
        <v>262.5</v>
      </c>
      <c r="I183" s="4" t="n">
        <v>262.5</v>
      </c>
      <c r="J183" s="4" t="n">
        <v>262.5</v>
      </c>
      <c r="K183" s="4" t="n">
        <v>262.5</v>
      </c>
      <c r="L183" s="4" t="n">
        <v>262.5</v>
      </c>
      <c r="M183" s="4" t="n">
        <v>122.5</v>
      </c>
      <c r="N183" s="4" t="n">
        <v>122.5</v>
      </c>
      <c r="O183" s="4" t="n">
        <v>2870</v>
      </c>
      <c r="Q183" s="5" t="n">
        <v>5</v>
      </c>
      <c r="R183" s="3" t="inlineStr">
        <is>
          <t>Argenta Apartments</t>
        </is>
      </c>
      <c r="U183" s="6">
        <f>IF(5 = Q183, C183 * -1, C183)</f>
        <v/>
      </c>
      <c r="V183" s="6">
        <f>IF(5 = Q183, D183 * -1, D183)</f>
        <v/>
      </c>
      <c r="W183" s="6">
        <f>IF(5 = Q183, E183 * -1, E183)</f>
        <v/>
      </c>
      <c r="X183" s="6">
        <f>IF(5 = Q183, F183 * -1, F183)</f>
        <v/>
      </c>
      <c r="Y183" s="6">
        <f>IF(5 = Q183, G183 * -1, G183)</f>
        <v/>
      </c>
      <c r="Z183" s="6">
        <f>IF(5 = Q183, H183 * -1, H183)</f>
        <v/>
      </c>
      <c r="AA183" s="6">
        <f>IF(5 = Q183, I183 * -1, I183)</f>
        <v/>
      </c>
      <c r="AB183" s="6">
        <f>IF(5 = Q183, J183 * -1, J183)</f>
        <v/>
      </c>
      <c r="AC183" s="6">
        <f>IF(5 = Q183, K183 * -1, K183)</f>
        <v/>
      </c>
      <c r="AD183" s="6">
        <f>IF(5 = Q183, L183 * -1, L183)</f>
        <v/>
      </c>
      <c r="AE183" s="6">
        <f>IF(5 = Q183, M183 * -1, M183)</f>
        <v/>
      </c>
      <c r="AF183" s="6">
        <f>IF(5 = Q183, N183 * -1, N183)</f>
        <v/>
      </c>
      <c r="AG183" s="6">
        <f>IF(5 = Q183, O183 * -1, O183)</f>
        <v/>
      </c>
    </row>
    <row r="184">
      <c r="A184" s="2" t="inlineStr">
        <is>
          <t>6256</t>
        </is>
      </c>
      <c r="B184" s="3" t="inlineStr">
        <is>
          <t>L&amp;D Fee</t>
        </is>
      </c>
      <c r="C184" s="4" t="n">
        <v>700</v>
      </c>
      <c r="D184" s="4" t="n">
        <v>700</v>
      </c>
      <c r="E184" s="4" t="n">
        <v>700</v>
      </c>
      <c r="F184" s="4" t="n">
        <v>700</v>
      </c>
      <c r="G184" s="4" t="n">
        <v>700</v>
      </c>
      <c r="H184" s="4" t="n">
        <v>700</v>
      </c>
      <c r="I184" s="4" t="n">
        <v>700</v>
      </c>
      <c r="J184" s="4" t="n">
        <v>700</v>
      </c>
      <c r="K184" s="4" t="n">
        <v>700</v>
      </c>
      <c r="L184" s="4" t="n">
        <v>700</v>
      </c>
      <c r="M184" s="4" t="n">
        <v>437.5</v>
      </c>
      <c r="N184" s="4" t="n">
        <v>437.5</v>
      </c>
      <c r="O184" s="4" t="n">
        <v>7875</v>
      </c>
      <c r="Q184" s="5" t="n">
        <v>5</v>
      </c>
      <c r="R184" s="3" t="inlineStr">
        <is>
          <t>Argenta Apartments</t>
        </is>
      </c>
      <c r="U184" s="6">
        <f>IF(5 = Q184, C184 * -1, C184)</f>
        <v/>
      </c>
      <c r="V184" s="6">
        <f>IF(5 = Q184, D184 * -1, D184)</f>
        <v/>
      </c>
      <c r="W184" s="6">
        <f>IF(5 = Q184, E184 * -1, E184)</f>
        <v/>
      </c>
      <c r="X184" s="6">
        <f>IF(5 = Q184, F184 * -1, F184)</f>
        <v/>
      </c>
      <c r="Y184" s="6">
        <f>IF(5 = Q184, G184 * -1, G184)</f>
        <v/>
      </c>
      <c r="Z184" s="6">
        <f>IF(5 = Q184, H184 * -1, H184)</f>
        <v/>
      </c>
      <c r="AA184" s="6">
        <f>IF(5 = Q184, I184 * -1, I184)</f>
        <v/>
      </c>
      <c r="AB184" s="6">
        <f>IF(5 = Q184, J184 * -1, J184)</f>
        <v/>
      </c>
      <c r="AC184" s="6">
        <f>IF(5 = Q184, K184 * -1, K184)</f>
        <v/>
      </c>
      <c r="AD184" s="6">
        <f>IF(5 = Q184, L184 * -1, L184)</f>
        <v/>
      </c>
      <c r="AE184" s="6">
        <f>IF(5 = Q184, M184 * -1, M184)</f>
        <v/>
      </c>
      <c r="AF184" s="6">
        <f>IF(5 = Q184, N184 * -1, N184)</f>
        <v/>
      </c>
      <c r="AG184" s="6">
        <f>IF(5 = Q184, O184 * -1, O184)</f>
        <v/>
      </c>
    </row>
    <row r="185">
      <c r="A185" s="2" t="inlineStr">
        <is>
          <t>6210</t>
        </is>
      </c>
      <c r="B185" s="3" t="inlineStr">
        <is>
          <t>HOA Dues</t>
        </is>
      </c>
      <c r="C185" s="4" t="n">
        <v>0</v>
      </c>
      <c r="D185" s="4" t="n">
        <v>0</v>
      </c>
      <c r="E185" s="4" t="n">
        <v>12</v>
      </c>
      <c r="F185" s="4" t="n">
        <v>0</v>
      </c>
      <c r="G185" s="4" t="n">
        <v>0</v>
      </c>
      <c r="H185" s="4" t="n">
        <v>0</v>
      </c>
      <c r="I185" s="4" t="n">
        <v>0</v>
      </c>
      <c r="J185" s="4" t="n">
        <v>0</v>
      </c>
      <c r="K185" s="4" t="n">
        <v>0</v>
      </c>
      <c r="L185" s="4" t="n">
        <v>0</v>
      </c>
      <c r="M185" s="4" t="n">
        <v>0</v>
      </c>
      <c r="N185" s="4" t="n">
        <v>0</v>
      </c>
      <c r="O185" s="4" t="n">
        <v>12</v>
      </c>
      <c r="Q185" s="5" t="n">
        <v>5</v>
      </c>
      <c r="R185" s="3" t="inlineStr">
        <is>
          <t>Argenta Apartments</t>
        </is>
      </c>
      <c r="U185" s="6">
        <f>IF(5 = Q185, C185 * -1, C185)</f>
        <v/>
      </c>
      <c r="V185" s="6">
        <f>IF(5 = Q185, D185 * -1, D185)</f>
        <v/>
      </c>
      <c r="W185" s="6">
        <f>IF(5 = Q185, E185 * -1, E185)</f>
        <v/>
      </c>
      <c r="X185" s="6">
        <f>IF(5 = Q185, F185 * -1, F185)</f>
        <v/>
      </c>
      <c r="Y185" s="6">
        <f>IF(5 = Q185, G185 * -1, G185)</f>
        <v/>
      </c>
      <c r="Z185" s="6">
        <f>IF(5 = Q185, H185 * -1, H185)</f>
        <v/>
      </c>
      <c r="AA185" s="6">
        <f>IF(5 = Q185, I185 * -1, I185)</f>
        <v/>
      </c>
      <c r="AB185" s="6">
        <f>IF(5 = Q185, J185 * -1, J185)</f>
        <v/>
      </c>
      <c r="AC185" s="6">
        <f>IF(5 = Q185, K185 * -1, K185)</f>
        <v/>
      </c>
      <c r="AD185" s="6">
        <f>IF(5 = Q185, L185 * -1, L185)</f>
        <v/>
      </c>
      <c r="AE185" s="6">
        <f>IF(5 = Q185, M185 * -1, M185)</f>
        <v/>
      </c>
      <c r="AF185" s="6">
        <f>IF(5 = Q185, N185 * -1, N185)</f>
        <v/>
      </c>
      <c r="AG185" s="6">
        <f>IF(5 = Q185, O185 * -1, O185)</f>
        <v/>
      </c>
    </row>
    <row r="186">
      <c r="A186" s="2" t="inlineStr">
        <is>
          <t>6212</t>
        </is>
      </c>
      <c r="B186" s="3" t="inlineStr">
        <is>
          <t>Applications Fees / Credit Check</t>
        </is>
      </c>
      <c r="C186" s="4" t="n">
        <v>969.25</v>
      </c>
      <c r="D186" s="4" t="n">
        <v>628.5</v>
      </c>
      <c r="E186" s="4" t="n">
        <v>930.5</v>
      </c>
      <c r="F186" s="4" t="n">
        <v>1586</v>
      </c>
      <c r="G186" s="4" t="n">
        <v>1290.5</v>
      </c>
      <c r="H186" s="4" t="n">
        <v>773.75</v>
      </c>
      <c r="I186" s="4" t="n">
        <v>737.25</v>
      </c>
      <c r="J186" s="4" t="n">
        <v>1082</v>
      </c>
      <c r="K186" s="4" t="n">
        <v>2333.75</v>
      </c>
      <c r="L186" s="4" t="n">
        <v>6716.75</v>
      </c>
      <c r="M186" s="4" t="n">
        <v>-2530.25</v>
      </c>
      <c r="N186" s="4" t="n">
        <v>762.5</v>
      </c>
      <c r="O186" s="4" t="n">
        <v>15280.5</v>
      </c>
      <c r="Q186" s="5" t="n">
        <v>5</v>
      </c>
      <c r="R186" s="3" t="inlineStr">
        <is>
          <t>Argenta Apartments</t>
        </is>
      </c>
      <c r="U186" s="6">
        <f>IF(5 = Q186, C186 * -1, C186)</f>
        <v/>
      </c>
      <c r="V186" s="6">
        <f>IF(5 = Q186, D186 * -1, D186)</f>
        <v/>
      </c>
      <c r="W186" s="6">
        <f>IF(5 = Q186, E186 * -1, E186)</f>
        <v/>
      </c>
      <c r="X186" s="6">
        <f>IF(5 = Q186, F186 * -1, F186)</f>
        <v/>
      </c>
      <c r="Y186" s="6">
        <f>IF(5 = Q186, G186 * -1, G186)</f>
        <v/>
      </c>
      <c r="Z186" s="6">
        <f>IF(5 = Q186, H186 * -1, H186)</f>
        <v/>
      </c>
      <c r="AA186" s="6">
        <f>IF(5 = Q186, I186 * -1, I186)</f>
        <v/>
      </c>
      <c r="AB186" s="6">
        <f>IF(5 = Q186, J186 * -1, J186)</f>
        <v/>
      </c>
      <c r="AC186" s="6">
        <f>IF(5 = Q186, K186 * -1, K186)</f>
        <v/>
      </c>
      <c r="AD186" s="6">
        <f>IF(5 = Q186, L186 * -1, L186)</f>
        <v/>
      </c>
      <c r="AE186" s="6">
        <f>IF(5 = Q186, M186 * -1, M186)</f>
        <v/>
      </c>
      <c r="AF186" s="6">
        <f>IF(5 = Q186, N186 * -1, N186)</f>
        <v/>
      </c>
      <c r="AG186" s="6">
        <f>IF(5 = Q186, O186 * -1, O186)</f>
        <v/>
      </c>
    </row>
    <row r="187">
      <c r="A187" s="2" t="inlineStr">
        <is>
          <t>6213</t>
        </is>
      </c>
      <c r="B187" s="3" t="inlineStr">
        <is>
          <t>Auto and Travel</t>
        </is>
      </c>
      <c r="C187" s="4" t="n">
        <v>0</v>
      </c>
      <c r="D187" s="4" t="n">
        <v>176.16</v>
      </c>
      <c r="E187" s="4" t="n">
        <v>0</v>
      </c>
      <c r="F187" s="4" t="n">
        <v>0</v>
      </c>
      <c r="G187" s="4" t="n">
        <v>0</v>
      </c>
      <c r="H187" s="4" t="n">
        <v>81.78</v>
      </c>
      <c r="I187" s="4" t="n">
        <v>0</v>
      </c>
      <c r="J187" s="4" t="n">
        <v>0</v>
      </c>
      <c r="K187" s="4" t="n">
        <v>0</v>
      </c>
      <c r="L187" s="4" t="n">
        <v>0</v>
      </c>
      <c r="M187" s="4" t="n">
        <v>317.5</v>
      </c>
      <c r="N187" s="4" t="n">
        <v>0</v>
      </c>
      <c r="O187" s="4" t="n">
        <v>575.4400000000001</v>
      </c>
      <c r="Q187" s="5" t="n">
        <v>5</v>
      </c>
      <c r="R187" s="3" t="inlineStr">
        <is>
          <t>Argenta Apartments</t>
        </is>
      </c>
      <c r="U187" s="6">
        <f>IF(5 = Q187, C187 * -1, C187)</f>
        <v/>
      </c>
      <c r="V187" s="6">
        <f>IF(5 = Q187, D187 * -1, D187)</f>
        <v/>
      </c>
      <c r="W187" s="6">
        <f>IF(5 = Q187, E187 * -1, E187)</f>
        <v/>
      </c>
      <c r="X187" s="6">
        <f>IF(5 = Q187, F187 * -1, F187)</f>
        <v/>
      </c>
      <c r="Y187" s="6">
        <f>IF(5 = Q187, G187 * -1, G187)</f>
        <v/>
      </c>
      <c r="Z187" s="6">
        <f>IF(5 = Q187, H187 * -1, H187)</f>
        <v/>
      </c>
      <c r="AA187" s="6">
        <f>IF(5 = Q187, I187 * -1, I187)</f>
        <v/>
      </c>
      <c r="AB187" s="6">
        <f>IF(5 = Q187, J187 * -1, J187)</f>
        <v/>
      </c>
      <c r="AC187" s="6">
        <f>IF(5 = Q187, K187 * -1, K187)</f>
        <v/>
      </c>
      <c r="AD187" s="6">
        <f>IF(5 = Q187, L187 * -1, L187)</f>
        <v/>
      </c>
      <c r="AE187" s="6">
        <f>IF(5 = Q187, M187 * -1, M187)</f>
        <v/>
      </c>
      <c r="AF187" s="6">
        <f>IF(5 = Q187, N187 * -1, N187)</f>
        <v/>
      </c>
      <c r="AG187" s="6">
        <f>IF(5 = Q187, O187 * -1, O187)</f>
        <v/>
      </c>
    </row>
    <row r="188">
      <c r="A188" s="2" t="inlineStr">
        <is>
          <t>6214</t>
        </is>
      </c>
      <c r="B188" s="3" t="inlineStr">
        <is>
          <t>Bank Fees</t>
        </is>
      </c>
      <c r="C188" s="4" t="n">
        <v>538.92</v>
      </c>
      <c r="D188" s="4" t="n">
        <v>473.18</v>
      </c>
      <c r="E188" s="4" t="n">
        <v>405.99</v>
      </c>
      <c r="F188" s="4" t="n">
        <v>1521.13</v>
      </c>
      <c r="G188" s="4" t="n">
        <v>371.48</v>
      </c>
      <c r="H188" s="4" t="n">
        <v>443.38</v>
      </c>
      <c r="I188" s="4" t="n">
        <v>2743.59</v>
      </c>
      <c r="J188" s="4" t="n">
        <v>645.0599999999999</v>
      </c>
      <c r="K188" s="4" t="n">
        <v>846.16</v>
      </c>
      <c r="L188" s="4" t="n">
        <v>995.0700000000001</v>
      </c>
      <c r="M188" s="4" t="n">
        <v>885.84</v>
      </c>
      <c r="N188" s="4" t="n">
        <v>913.48</v>
      </c>
      <c r="O188" s="4" t="n">
        <v>10783.28</v>
      </c>
      <c r="Q188" s="5" t="n">
        <v>5</v>
      </c>
      <c r="R188" s="3" t="inlineStr">
        <is>
          <t>Argenta Apartments</t>
        </is>
      </c>
      <c r="U188" s="6">
        <f>IF(5 = Q188, C188 * -1, C188)</f>
        <v/>
      </c>
      <c r="V188" s="6">
        <f>IF(5 = Q188, D188 * -1, D188)</f>
        <v/>
      </c>
      <c r="W188" s="6">
        <f>IF(5 = Q188, E188 * -1, E188)</f>
        <v/>
      </c>
      <c r="X188" s="6">
        <f>IF(5 = Q188, F188 * -1, F188)</f>
        <v/>
      </c>
      <c r="Y188" s="6">
        <f>IF(5 = Q188, G188 * -1, G188)</f>
        <v/>
      </c>
      <c r="Z188" s="6">
        <f>IF(5 = Q188, H188 * -1, H188)</f>
        <v/>
      </c>
      <c r="AA188" s="6">
        <f>IF(5 = Q188, I188 * -1, I188)</f>
        <v/>
      </c>
      <c r="AB188" s="6">
        <f>IF(5 = Q188, J188 * -1, J188)</f>
        <v/>
      </c>
      <c r="AC188" s="6">
        <f>IF(5 = Q188, K188 * -1, K188)</f>
        <v/>
      </c>
      <c r="AD188" s="6">
        <f>IF(5 = Q188, L188 * -1, L188)</f>
        <v/>
      </c>
      <c r="AE188" s="6">
        <f>IF(5 = Q188, M188 * -1, M188)</f>
        <v/>
      </c>
      <c r="AF188" s="6">
        <f>IF(5 = Q188, N188 * -1, N188)</f>
        <v/>
      </c>
      <c r="AG188" s="6">
        <f>IF(5 = Q188, O188 * -1, O188)</f>
        <v/>
      </c>
    </row>
    <row r="189">
      <c r="A189" s="2" t="inlineStr">
        <is>
          <t>6215</t>
        </is>
      </c>
      <c r="B189" s="3" t="inlineStr">
        <is>
          <t>Computer Supplies and Repairs</t>
        </is>
      </c>
      <c r="C189" s="4" t="n">
        <v>1838.2</v>
      </c>
      <c r="D189" s="4" t="n">
        <v>985.92</v>
      </c>
      <c r="E189" s="4" t="n">
        <v>827</v>
      </c>
      <c r="F189" s="4" t="n">
        <v>988</v>
      </c>
      <c r="G189" s="4" t="n">
        <v>877</v>
      </c>
      <c r="H189" s="4" t="n">
        <v>1277</v>
      </c>
      <c r="I189" s="4" t="n">
        <v>877</v>
      </c>
      <c r="J189" s="4" t="n">
        <v>877</v>
      </c>
      <c r="K189" s="4" t="n">
        <v>1125.69</v>
      </c>
      <c r="L189" s="4" t="n">
        <v>1462.59</v>
      </c>
      <c r="M189" s="4" t="n">
        <v>854.01</v>
      </c>
      <c r="N189" s="4" t="n">
        <v>1503.98</v>
      </c>
      <c r="O189" s="4" t="n">
        <v>13493.39</v>
      </c>
      <c r="Q189" s="5" t="n">
        <v>5</v>
      </c>
      <c r="R189" s="3" t="inlineStr">
        <is>
          <t>Argenta Apartments</t>
        </is>
      </c>
      <c r="U189" s="6">
        <f>IF(5 = Q189, C189 * -1, C189)</f>
        <v/>
      </c>
      <c r="V189" s="6">
        <f>IF(5 = Q189, D189 * -1, D189)</f>
        <v/>
      </c>
      <c r="W189" s="6">
        <f>IF(5 = Q189, E189 * -1, E189)</f>
        <v/>
      </c>
      <c r="X189" s="6">
        <f>IF(5 = Q189, F189 * -1, F189)</f>
        <v/>
      </c>
      <c r="Y189" s="6">
        <f>IF(5 = Q189, G189 * -1, G189)</f>
        <v/>
      </c>
      <c r="Z189" s="6">
        <f>IF(5 = Q189, H189 * -1, H189)</f>
        <v/>
      </c>
      <c r="AA189" s="6">
        <f>IF(5 = Q189, I189 * -1, I189)</f>
        <v/>
      </c>
      <c r="AB189" s="6">
        <f>IF(5 = Q189, J189 * -1, J189)</f>
        <v/>
      </c>
      <c r="AC189" s="6">
        <f>IF(5 = Q189, K189 * -1, K189)</f>
        <v/>
      </c>
      <c r="AD189" s="6">
        <f>IF(5 = Q189, L189 * -1, L189)</f>
        <v/>
      </c>
      <c r="AE189" s="6">
        <f>IF(5 = Q189, M189 * -1, M189)</f>
        <v/>
      </c>
      <c r="AF189" s="6">
        <f>IF(5 = Q189, N189 * -1, N189)</f>
        <v/>
      </c>
      <c r="AG189" s="6">
        <f>IF(5 = Q189, O189 * -1, O189)</f>
        <v/>
      </c>
    </row>
    <row r="190">
      <c r="A190" s="2" t="inlineStr">
        <is>
          <t>6217</t>
        </is>
      </c>
      <c r="B190" s="3" t="inlineStr">
        <is>
          <t>Education and Seminars</t>
        </is>
      </c>
      <c r="C190" s="4" t="n">
        <v>0</v>
      </c>
      <c r="D190" s="4" t="n">
        <v>0</v>
      </c>
      <c r="E190" s="4" t="n">
        <v>0</v>
      </c>
      <c r="F190" s="4" t="n">
        <v>0</v>
      </c>
      <c r="G190" s="4" t="n">
        <v>0</v>
      </c>
      <c r="H190" s="4" t="n">
        <v>0</v>
      </c>
      <c r="I190" s="4" t="n">
        <v>0</v>
      </c>
      <c r="J190" s="4" t="n">
        <v>0</v>
      </c>
      <c r="K190" s="4" t="n">
        <v>0</v>
      </c>
      <c r="L190" s="4" t="n">
        <v>0</v>
      </c>
      <c r="M190" s="4" t="n">
        <v>41.21</v>
      </c>
      <c r="N190" s="4" t="n">
        <v>0</v>
      </c>
      <c r="O190" s="4" t="n">
        <v>41.21</v>
      </c>
      <c r="Q190" s="5" t="n">
        <v>5</v>
      </c>
      <c r="R190" s="3" t="inlineStr">
        <is>
          <t>Argenta Apartments</t>
        </is>
      </c>
      <c r="U190" s="6">
        <f>IF(5 = Q190, C190 * -1, C190)</f>
        <v/>
      </c>
      <c r="V190" s="6">
        <f>IF(5 = Q190, D190 * -1, D190)</f>
        <v/>
      </c>
      <c r="W190" s="6">
        <f>IF(5 = Q190, E190 * -1, E190)</f>
        <v/>
      </c>
      <c r="X190" s="6">
        <f>IF(5 = Q190, F190 * -1, F190)</f>
        <v/>
      </c>
      <c r="Y190" s="6">
        <f>IF(5 = Q190, G190 * -1, G190)</f>
        <v/>
      </c>
      <c r="Z190" s="6">
        <f>IF(5 = Q190, H190 * -1, H190)</f>
        <v/>
      </c>
      <c r="AA190" s="6">
        <f>IF(5 = Q190, I190 * -1, I190)</f>
        <v/>
      </c>
      <c r="AB190" s="6">
        <f>IF(5 = Q190, J190 * -1, J190)</f>
        <v/>
      </c>
      <c r="AC190" s="6">
        <f>IF(5 = Q190, K190 * -1, K190)</f>
        <v/>
      </c>
      <c r="AD190" s="6">
        <f>IF(5 = Q190, L190 * -1, L190)</f>
        <v/>
      </c>
      <c r="AE190" s="6">
        <f>IF(5 = Q190, M190 * -1, M190)</f>
        <v/>
      </c>
      <c r="AF190" s="6">
        <f>IF(5 = Q190, N190 * -1, N190)</f>
        <v/>
      </c>
      <c r="AG190" s="6">
        <f>IF(5 = Q190, O190 * -1, O190)</f>
        <v/>
      </c>
    </row>
    <row r="191">
      <c r="A191" s="2" t="inlineStr">
        <is>
          <t>6220</t>
        </is>
      </c>
      <c r="B191" s="3" t="inlineStr">
        <is>
          <t>Administrative</t>
        </is>
      </c>
      <c r="C191" s="4" t="n">
        <v>0</v>
      </c>
      <c r="D191" s="4" t="n">
        <v>0</v>
      </c>
      <c r="E191" s="4" t="n">
        <v>0</v>
      </c>
      <c r="F191" s="4" t="n">
        <v>122.88</v>
      </c>
      <c r="G191" s="4" t="n">
        <v>0</v>
      </c>
      <c r="H191" s="4" t="n">
        <v>0</v>
      </c>
      <c r="I191" s="4" t="n">
        <v>0</v>
      </c>
      <c r="J191" s="4" t="n">
        <v>119.12</v>
      </c>
      <c r="K191" s="4" t="n">
        <v>0</v>
      </c>
      <c r="L191" s="4" t="n">
        <v>0</v>
      </c>
      <c r="M191" s="4" t="n">
        <v>0</v>
      </c>
      <c r="N191" s="4" t="n">
        <v>165.8</v>
      </c>
      <c r="O191" s="4" t="n">
        <v>407.8</v>
      </c>
      <c r="Q191" s="5" t="n">
        <v>5</v>
      </c>
      <c r="R191" s="3" t="inlineStr">
        <is>
          <t>Argenta Apartments</t>
        </is>
      </c>
      <c r="U191" s="6">
        <f>IF(5 = Q191, C191 * -1, C191)</f>
        <v/>
      </c>
      <c r="V191" s="6">
        <f>IF(5 = Q191, D191 * -1, D191)</f>
        <v/>
      </c>
      <c r="W191" s="6">
        <f>IF(5 = Q191, E191 * -1, E191)</f>
        <v/>
      </c>
      <c r="X191" s="6">
        <f>IF(5 = Q191, F191 * -1, F191)</f>
        <v/>
      </c>
      <c r="Y191" s="6">
        <f>IF(5 = Q191, G191 * -1, G191)</f>
        <v/>
      </c>
      <c r="Z191" s="6">
        <f>IF(5 = Q191, H191 * -1, H191)</f>
        <v/>
      </c>
      <c r="AA191" s="6">
        <f>IF(5 = Q191, I191 * -1, I191)</f>
        <v/>
      </c>
      <c r="AB191" s="6">
        <f>IF(5 = Q191, J191 * -1, J191)</f>
        <v/>
      </c>
      <c r="AC191" s="6">
        <f>IF(5 = Q191, K191 * -1, K191)</f>
        <v/>
      </c>
      <c r="AD191" s="6">
        <f>IF(5 = Q191, L191 * -1, L191)</f>
        <v/>
      </c>
      <c r="AE191" s="6">
        <f>IF(5 = Q191, M191 * -1, M191)</f>
        <v/>
      </c>
      <c r="AF191" s="6">
        <f>IF(5 = Q191, N191 * -1, N191)</f>
        <v/>
      </c>
      <c r="AG191" s="6">
        <f>IF(5 = Q191, O191 * -1, O191)</f>
        <v/>
      </c>
    </row>
    <row r="192">
      <c r="A192" s="2" t="inlineStr">
        <is>
          <t>6221</t>
        </is>
      </c>
      <c r="B192" s="3" t="inlineStr">
        <is>
          <t>Licenses and Permits</t>
        </is>
      </c>
      <c r="C192" s="4" t="n">
        <v>270</v>
      </c>
      <c r="D192" s="4" t="n">
        <v>0</v>
      </c>
      <c r="E192" s="4" t="n">
        <v>0</v>
      </c>
      <c r="F192" s="4" t="n">
        <v>0</v>
      </c>
      <c r="G192" s="4" t="n">
        <v>0</v>
      </c>
      <c r="H192" s="4" t="n">
        <v>370</v>
      </c>
      <c r="I192" s="4" t="n">
        <v>0</v>
      </c>
      <c r="J192" s="4" t="n">
        <v>0</v>
      </c>
      <c r="K192" s="4" t="n">
        <v>0</v>
      </c>
      <c r="L192" s="4" t="n">
        <v>0</v>
      </c>
      <c r="M192" s="4" t="n">
        <v>990</v>
      </c>
      <c r="N192" s="4" t="n">
        <v>20</v>
      </c>
      <c r="O192" s="4" t="n">
        <v>1650</v>
      </c>
      <c r="Q192" s="5" t="n">
        <v>5</v>
      </c>
      <c r="R192" s="3" t="inlineStr">
        <is>
          <t>Argenta Apartments</t>
        </is>
      </c>
      <c r="U192" s="6">
        <f>IF(5 = Q192, C192 * -1, C192)</f>
        <v/>
      </c>
      <c r="V192" s="6">
        <f>IF(5 = Q192, D192 * -1, D192)</f>
        <v/>
      </c>
      <c r="W192" s="6">
        <f>IF(5 = Q192, E192 * -1, E192)</f>
        <v/>
      </c>
      <c r="X192" s="6">
        <f>IF(5 = Q192, F192 * -1, F192)</f>
        <v/>
      </c>
      <c r="Y192" s="6">
        <f>IF(5 = Q192, G192 * -1, G192)</f>
        <v/>
      </c>
      <c r="Z192" s="6">
        <f>IF(5 = Q192, H192 * -1, H192)</f>
        <v/>
      </c>
      <c r="AA192" s="6">
        <f>IF(5 = Q192, I192 * -1, I192)</f>
        <v/>
      </c>
      <c r="AB192" s="6">
        <f>IF(5 = Q192, J192 * -1, J192)</f>
        <v/>
      </c>
      <c r="AC192" s="6">
        <f>IF(5 = Q192, K192 * -1, K192)</f>
        <v/>
      </c>
      <c r="AD192" s="6">
        <f>IF(5 = Q192, L192 * -1, L192)</f>
        <v/>
      </c>
      <c r="AE192" s="6">
        <f>IF(5 = Q192, M192 * -1, M192)</f>
        <v/>
      </c>
      <c r="AF192" s="6">
        <f>IF(5 = Q192, N192 * -1, N192)</f>
        <v/>
      </c>
      <c r="AG192" s="6">
        <f>IF(5 = Q192, O192 * -1, O192)</f>
        <v/>
      </c>
    </row>
    <row r="193">
      <c r="A193" s="2" t="inlineStr">
        <is>
          <t>6222</t>
        </is>
      </c>
      <c r="B193" s="3" t="inlineStr">
        <is>
          <t>Meals and Meetings</t>
        </is>
      </c>
      <c r="C193" s="4" t="n">
        <v>114.93</v>
      </c>
      <c r="D193" s="4" t="n">
        <v>0</v>
      </c>
      <c r="E193" s="4" t="n">
        <v>0</v>
      </c>
      <c r="F193" s="4" t="n">
        <v>380.11</v>
      </c>
      <c r="G193" s="4" t="n">
        <v>0</v>
      </c>
      <c r="H193" s="4" t="n">
        <v>0</v>
      </c>
      <c r="I193" s="4" t="n">
        <v>0</v>
      </c>
      <c r="J193" s="4" t="n">
        <v>207.03</v>
      </c>
      <c r="K193" s="4" t="n">
        <v>200</v>
      </c>
      <c r="L193" s="4" t="n">
        <v>456.17</v>
      </c>
      <c r="M193" s="4" t="n">
        <v>35.16</v>
      </c>
      <c r="N193" s="4" t="n">
        <v>393.95</v>
      </c>
      <c r="O193" s="4" t="n">
        <v>1787.35</v>
      </c>
      <c r="Q193" s="5" t="n">
        <v>5</v>
      </c>
      <c r="R193" s="3" t="inlineStr">
        <is>
          <t>Argenta Apartments</t>
        </is>
      </c>
      <c r="U193" s="6">
        <f>IF(5 = Q193, C193 * -1, C193)</f>
        <v/>
      </c>
      <c r="V193" s="6">
        <f>IF(5 = Q193, D193 * -1, D193)</f>
        <v/>
      </c>
      <c r="W193" s="6">
        <f>IF(5 = Q193, E193 * -1, E193)</f>
        <v/>
      </c>
      <c r="X193" s="6">
        <f>IF(5 = Q193, F193 * -1, F193)</f>
        <v/>
      </c>
      <c r="Y193" s="6">
        <f>IF(5 = Q193, G193 * -1, G193)</f>
        <v/>
      </c>
      <c r="Z193" s="6">
        <f>IF(5 = Q193, H193 * -1, H193)</f>
        <v/>
      </c>
      <c r="AA193" s="6">
        <f>IF(5 = Q193, I193 * -1, I193)</f>
        <v/>
      </c>
      <c r="AB193" s="6">
        <f>IF(5 = Q193, J193 * -1, J193)</f>
        <v/>
      </c>
      <c r="AC193" s="6">
        <f>IF(5 = Q193, K193 * -1, K193)</f>
        <v/>
      </c>
      <c r="AD193" s="6">
        <f>IF(5 = Q193, L193 * -1, L193)</f>
        <v/>
      </c>
      <c r="AE193" s="6">
        <f>IF(5 = Q193, M193 * -1, M193)</f>
        <v/>
      </c>
      <c r="AF193" s="6">
        <f>IF(5 = Q193, N193 * -1, N193)</f>
        <v/>
      </c>
      <c r="AG193" s="6">
        <f>IF(5 = Q193, O193 * -1, O193)</f>
        <v/>
      </c>
    </row>
    <row r="194">
      <c r="A194" s="2" t="inlineStr">
        <is>
          <t>6223</t>
        </is>
      </c>
      <c r="B194" s="3" t="inlineStr">
        <is>
          <t>Postage and Delivery</t>
        </is>
      </c>
      <c r="C194" s="4" t="n">
        <v>0</v>
      </c>
      <c r="D194" s="4" t="n">
        <v>75.75</v>
      </c>
      <c r="E194" s="4" t="n">
        <v>0</v>
      </c>
      <c r="F194" s="4" t="n">
        <v>0</v>
      </c>
      <c r="G194" s="4" t="n">
        <v>54.18</v>
      </c>
      <c r="H194" s="4" t="n">
        <v>0</v>
      </c>
      <c r="I194" s="4" t="n">
        <v>140.76</v>
      </c>
      <c r="J194" s="4" t="n">
        <v>0</v>
      </c>
      <c r="K194" s="4" t="n">
        <v>145.92</v>
      </c>
      <c r="L194" s="4" t="n">
        <v>284.02</v>
      </c>
      <c r="M194" s="4" t="n">
        <v>0</v>
      </c>
      <c r="N194" s="4" t="n">
        <v>13.25</v>
      </c>
      <c r="O194" s="4" t="n">
        <v>713.88</v>
      </c>
      <c r="Q194" s="5" t="n">
        <v>5</v>
      </c>
      <c r="R194" s="3" t="inlineStr">
        <is>
          <t>Argenta Apartments</t>
        </is>
      </c>
      <c r="U194" s="6">
        <f>IF(5 = Q194, C194 * -1, C194)</f>
        <v/>
      </c>
      <c r="V194" s="6">
        <f>IF(5 = Q194, D194 * -1, D194)</f>
        <v/>
      </c>
      <c r="W194" s="6">
        <f>IF(5 = Q194, E194 * -1, E194)</f>
        <v/>
      </c>
      <c r="X194" s="6">
        <f>IF(5 = Q194, F194 * -1, F194)</f>
        <v/>
      </c>
      <c r="Y194" s="6">
        <f>IF(5 = Q194, G194 * -1, G194)</f>
        <v/>
      </c>
      <c r="Z194" s="6">
        <f>IF(5 = Q194, H194 * -1, H194)</f>
        <v/>
      </c>
      <c r="AA194" s="6">
        <f>IF(5 = Q194, I194 * -1, I194)</f>
        <v/>
      </c>
      <c r="AB194" s="6">
        <f>IF(5 = Q194, J194 * -1, J194)</f>
        <v/>
      </c>
      <c r="AC194" s="6">
        <f>IF(5 = Q194, K194 * -1, K194)</f>
        <v/>
      </c>
      <c r="AD194" s="6">
        <f>IF(5 = Q194, L194 * -1, L194)</f>
        <v/>
      </c>
      <c r="AE194" s="6">
        <f>IF(5 = Q194, M194 * -1, M194)</f>
        <v/>
      </c>
      <c r="AF194" s="6">
        <f>IF(5 = Q194, N194 * -1, N194)</f>
        <v/>
      </c>
      <c r="AG194" s="6">
        <f>IF(5 = Q194, O194 * -1, O194)</f>
        <v/>
      </c>
    </row>
    <row r="195">
      <c r="A195" s="2" t="inlineStr">
        <is>
          <t>6225</t>
        </is>
      </c>
      <c r="B195" s="3" t="inlineStr">
        <is>
          <t>Supplies Office</t>
        </is>
      </c>
      <c r="C195" s="4" t="n">
        <v>17.87</v>
      </c>
      <c r="D195" s="4" t="n">
        <v>0</v>
      </c>
      <c r="E195" s="4" t="n">
        <v>0</v>
      </c>
      <c r="F195" s="4" t="n">
        <v>707.4</v>
      </c>
      <c r="G195" s="4" t="n">
        <v>126.65</v>
      </c>
      <c r="H195" s="4" t="n">
        <v>0</v>
      </c>
      <c r="I195" s="4" t="n">
        <v>18.94</v>
      </c>
      <c r="J195" s="4" t="n">
        <v>380.84</v>
      </c>
      <c r="K195" s="4" t="n">
        <v>39.03</v>
      </c>
      <c r="L195" s="4" t="n">
        <v>198.06</v>
      </c>
      <c r="M195" s="4" t="n">
        <v>-29.23</v>
      </c>
      <c r="N195" s="4" t="n">
        <v>151.22</v>
      </c>
      <c r="O195" s="4" t="n">
        <v>1610.78</v>
      </c>
      <c r="Q195" s="5" t="n">
        <v>5</v>
      </c>
      <c r="R195" s="3" t="inlineStr">
        <is>
          <t>Argenta Apartments</t>
        </is>
      </c>
      <c r="U195" s="6">
        <f>IF(5 = Q195, C195 * -1, C195)</f>
        <v/>
      </c>
      <c r="V195" s="6">
        <f>IF(5 = Q195, D195 * -1, D195)</f>
        <v/>
      </c>
      <c r="W195" s="6">
        <f>IF(5 = Q195, E195 * -1, E195)</f>
        <v/>
      </c>
      <c r="X195" s="6">
        <f>IF(5 = Q195, F195 * -1, F195)</f>
        <v/>
      </c>
      <c r="Y195" s="6">
        <f>IF(5 = Q195, G195 * -1, G195)</f>
        <v/>
      </c>
      <c r="Z195" s="6">
        <f>IF(5 = Q195, H195 * -1, H195)</f>
        <v/>
      </c>
      <c r="AA195" s="6">
        <f>IF(5 = Q195, I195 * -1, I195)</f>
        <v/>
      </c>
      <c r="AB195" s="6">
        <f>IF(5 = Q195, J195 * -1, J195)</f>
        <v/>
      </c>
      <c r="AC195" s="6">
        <f>IF(5 = Q195, K195 * -1, K195)</f>
        <v/>
      </c>
      <c r="AD195" s="6">
        <f>IF(5 = Q195, L195 * -1, L195)</f>
        <v/>
      </c>
      <c r="AE195" s="6">
        <f>IF(5 = Q195, M195 * -1, M195)</f>
        <v/>
      </c>
      <c r="AF195" s="6">
        <f>IF(5 = Q195, N195 * -1, N195)</f>
        <v/>
      </c>
      <c r="AG195" s="6">
        <f>IF(5 = Q195, O195 * -1, O195)</f>
        <v/>
      </c>
    </row>
    <row r="196">
      <c r="A196" s="2" t="inlineStr">
        <is>
          <t>6228</t>
        </is>
      </c>
      <c r="B196" s="3" t="inlineStr">
        <is>
          <t>Uniforms</t>
        </is>
      </c>
      <c r="C196" s="4" t="n">
        <v>0</v>
      </c>
      <c r="D196" s="4" t="n">
        <v>0</v>
      </c>
      <c r="E196" s="4" t="n">
        <v>0</v>
      </c>
      <c r="F196" s="4" t="n">
        <v>148.08</v>
      </c>
      <c r="G196" s="4" t="n">
        <v>-119.08</v>
      </c>
      <c r="H196" s="4" t="n">
        <v>0</v>
      </c>
      <c r="I196" s="4" t="n">
        <v>66.5</v>
      </c>
      <c r="J196" s="4" t="n">
        <v>0</v>
      </c>
      <c r="K196" s="4" t="n">
        <v>0</v>
      </c>
      <c r="L196" s="4" t="n">
        <v>0</v>
      </c>
      <c r="M196" s="4" t="n">
        <v>0</v>
      </c>
      <c r="N196" s="4" t="n">
        <v>0</v>
      </c>
      <c r="O196" s="4" t="n">
        <v>95.5</v>
      </c>
      <c r="Q196" s="5" t="n">
        <v>5</v>
      </c>
      <c r="R196" s="3" t="inlineStr">
        <is>
          <t>Argenta Apartments</t>
        </is>
      </c>
      <c r="U196" s="6">
        <f>IF(5 = Q196, C196 * -1, C196)</f>
        <v/>
      </c>
      <c r="V196" s="6">
        <f>IF(5 = Q196, D196 * -1, D196)</f>
        <v/>
      </c>
      <c r="W196" s="6">
        <f>IF(5 = Q196, E196 * -1, E196)</f>
        <v/>
      </c>
      <c r="X196" s="6">
        <f>IF(5 = Q196, F196 * -1, F196)</f>
        <v/>
      </c>
      <c r="Y196" s="6">
        <f>IF(5 = Q196, G196 * -1, G196)</f>
        <v/>
      </c>
      <c r="Z196" s="6">
        <f>IF(5 = Q196, H196 * -1, H196)</f>
        <v/>
      </c>
      <c r="AA196" s="6">
        <f>IF(5 = Q196, I196 * -1, I196)</f>
        <v/>
      </c>
      <c r="AB196" s="6">
        <f>IF(5 = Q196, J196 * -1, J196)</f>
        <v/>
      </c>
      <c r="AC196" s="6">
        <f>IF(5 = Q196, K196 * -1, K196)</f>
        <v/>
      </c>
      <c r="AD196" s="6">
        <f>IF(5 = Q196, L196 * -1, L196)</f>
        <v/>
      </c>
      <c r="AE196" s="6">
        <f>IF(5 = Q196, M196 * -1, M196)</f>
        <v/>
      </c>
      <c r="AF196" s="6">
        <f>IF(5 = Q196, N196 * -1, N196)</f>
        <v/>
      </c>
      <c r="AG196" s="6">
        <f>IF(5 = Q196, O196 * -1, O196)</f>
        <v/>
      </c>
    </row>
    <row r="197">
      <c r="A197" s="2" t="inlineStr">
        <is>
          <t>6230</t>
        </is>
      </c>
      <c r="B197" s="3" t="inlineStr">
        <is>
          <t>Property Management Software</t>
        </is>
      </c>
      <c r="C197" s="4" t="n">
        <v>2417.41</v>
      </c>
      <c r="D197" s="4" t="n">
        <v>2250.99</v>
      </c>
      <c r="E197" s="4" t="n">
        <v>2306.75</v>
      </c>
      <c r="F197" s="4" t="n">
        <v>2700.96</v>
      </c>
      <c r="G197" s="4" t="n">
        <v>2605.75</v>
      </c>
      <c r="H197" s="4" t="n">
        <v>2605.75</v>
      </c>
      <c r="I197" s="4" t="n">
        <v>2605.75</v>
      </c>
      <c r="J197" s="4" t="n">
        <v>2747.35</v>
      </c>
      <c r="K197" s="4" t="n">
        <v>2605.75</v>
      </c>
      <c r="L197" s="4" t="n">
        <v>2853.87</v>
      </c>
      <c r="M197" s="4" t="n">
        <v>2306.75</v>
      </c>
      <c r="N197" s="4" t="n">
        <v>2781.95</v>
      </c>
      <c r="O197" s="4" t="n">
        <v>30789.03</v>
      </c>
      <c r="Q197" s="5" t="n">
        <v>5</v>
      </c>
      <c r="R197" s="3" t="inlineStr">
        <is>
          <t>Argenta Apartments</t>
        </is>
      </c>
      <c r="U197" s="6">
        <f>IF(5 = Q197, C197 * -1, C197)</f>
        <v/>
      </c>
      <c r="V197" s="6">
        <f>IF(5 = Q197, D197 * -1, D197)</f>
        <v/>
      </c>
      <c r="W197" s="6">
        <f>IF(5 = Q197, E197 * -1, E197)</f>
        <v/>
      </c>
      <c r="X197" s="6">
        <f>IF(5 = Q197, F197 * -1, F197)</f>
        <v/>
      </c>
      <c r="Y197" s="6">
        <f>IF(5 = Q197, G197 * -1, G197)</f>
        <v/>
      </c>
      <c r="Z197" s="6">
        <f>IF(5 = Q197, H197 * -1, H197)</f>
        <v/>
      </c>
      <c r="AA197" s="6">
        <f>IF(5 = Q197, I197 * -1, I197)</f>
        <v/>
      </c>
      <c r="AB197" s="6">
        <f>IF(5 = Q197, J197 * -1, J197)</f>
        <v/>
      </c>
      <c r="AC197" s="6">
        <f>IF(5 = Q197, K197 * -1, K197)</f>
        <v/>
      </c>
      <c r="AD197" s="6">
        <f>IF(5 = Q197, L197 * -1, L197)</f>
        <v/>
      </c>
      <c r="AE197" s="6">
        <f>IF(5 = Q197, M197 * -1, M197)</f>
        <v/>
      </c>
      <c r="AF197" s="6">
        <f>IF(5 = Q197, N197 * -1, N197)</f>
        <v/>
      </c>
      <c r="AG197" s="6">
        <f>IF(5 = Q197, O197 * -1, O197)</f>
        <v/>
      </c>
    </row>
    <row r="198">
      <c r="A198" s="2" t="inlineStr">
        <is>
          <t>6230-1</t>
        </is>
      </c>
      <c r="B198" s="3" t="inlineStr">
        <is>
          <t>Property Management Softare Expense</t>
        </is>
      </c>
      <c r="C198" s="4" t="n">
        <v>0</v>
      </c>
      <c r="D198" s="4" t="n">
        <v>0</v>
      </c>
      <c r="E198" s="4" t="n">
        <v>0</v>
      </c>
      <c r="F198" s="4" t="n">
        <v>0</v>
      </c>
      <c r="G198" s="4" t="n">
        <v>0</v>
      </c>
      <c r="H198" s="4" t="n">
        <v>0</v>
      </c>
      <c r="I198" s="4" t="n">
        <v>0</v>
      </c>
      <c r="J198" s="4" t="n">
        <v>0</v>
      </c>
      <c r="K198" s="4" t="n">
        <v>0</v>
      </c>
      <c r="L198" s="4" t="n">
        <v>574.2</v>
      </c>
      <c r="M198" s="4" t="n">
        <v>475.2</v>
      </c>
      <c r="N198" s="4" t="n">
        <v>475.2</v>
      </c>
      <c r="O198" s="4" t="n">
        <v>1524.6</v>
      </c>
      <c r="Q198" s="5" t="n">
        <v>5</v>
      </c>
      <c r="R198" s="3" t="inlineStr">
        <is>
          <t>Argenta Apartments</t>
        </is>
      </c>
      <c r="U198" s="6">
        <f>IF(5 = Q198, C198 * -1, C198)</f>
        <v/>
      </c>
      <c r="V198" s="6">
        <f>IF(5 = Q198, D198 * -1, D198)</f>
        <v/>
      </c>
      <c r="W198" s="6">
        <f>IF(5 = Q198, E198 * -1, E198)</f>
        <v/>
      </c>
      <c r="X198" s="6">
        <f>IF(5 = Q198, F198 * -1, F198)</f>
        <v/>
      </c>
      <c r="Y198" s="6">
        <f>IF(5 = Q198, G198 * -1, G198)</f>
        <v/>
      </c>
      <c r="Z198" s="6">
        <f>IF(5 = Q198, H198 * -1, H198)</f>
        <v/>
      </c>
      <c r="AA198" s="6">
        <f>IF(5 = Q198, I198 * -1, I198)</f>
        <v/>
      </c>
      <c r="AB198" s="6">
        <f>IF(5 = Q198, J198 * -1, J198)</f>
        <v/>
      </c>
      <c r="AC198" s="6">
        <f>IF(5 = Q198, K198 * -1, K198)</f>
        <v/>
      </c>
      <c r="AD198" s="6">
        <f>IF(5 = Q198, L198 * -1, L198)</f>
        <v/>
      </c>
      <c r="AE198" s="6">
        <f>IF(5 = Q198, M198 * -1, M198)</f>
        <v/>
      </c>
      <c r="AF198" s="6">
        <f>IF(5 = Q198, N198 * -1, N198)</f>
        <v/>
      </c>
      <c r="AG198" s="6">
        <f>IF(5 = Q198, O198 * -1, O198)</f>
        <v/>
      </c>
    </row>
    <row r="199">
      <c r="A199" s="2" t="inlineStr">
        <is>
          <t>6230-2</t>
        </is>
      </c>
      <c r="B199" s="3" t="inlineStr">
        <is>
          <t>Software - Real Page BI/PAB</t>
        </is>
      </c>
      <c r="C199" s="4" t="n">
        <v>412.04</v>
      </c>
      <c r="D199" s="4" t="n">
        <v>412.04</v>
      </c>
      <c r="E199" s="4" t="n">
        <v>412.04</v>
      </c>
      <c r="F199" s="4" t="n">
        <v>412.04</v>
      </c>
      <c r="G199" s="4" t="n">
        <v>0</v>
      </c>
      <c r="H199" s="4" t="n">
        <v>214.1</v>
      </c>
      <c r="I199" s="4" t="n">
        <v>214.1</v>
      </c>
      <c r="J199" s="4" t="n">
        <v>214.1</v>
      </c>
      <c r="K199" s="4" t="n">
        <v>214.1</v>
      </c>
      <c r="L199" s="4" t="n">
        <v>856.4</v>
      </c>
      <c r="M199" s="4" t="n">
        <v>214.1</v>
      </c>
      <c r="N199" s="4" t="n">
        <v>214.1</v>
      </c>
      <c r="O199" s="4" t="n">
        <v>3789.16</v>
      </c>
      <c r="Q199" s="5" t="n">
        <v>5</v>
      </c>
      <c r="R199" s="3" t="inlineStr">
        <is>
          <t>Argenta Apartments</t>
        </is>
      </c>
      <c r="U199" s="6">
        <f>IF(5 = Q199, C199 * -1, C199)</f>
        <v/>
      </c>
      <c r="V199" s="6">
        <f>IF(5 = Q199, D199 * -1, D199)</f>
        <v/>
      </c>
      <c r="W199" s="6">
        <f>IF(5 = Q199, E199 * -1, E199)</f>
        <v/>
      </c>
      <c r="X199" s="6">
        <f>IF(5 = Q199, F199 * -1, F199)</f>
        <v/>
      </c>
      <c r="Y199" s="6">
        <f>IF(5 = Q199, G199 * -1, G199)</f>
        <v/>
      </c>
      <c r="Z199" s="6">
        <f>IF(5 = Q199, H199 * -1, H199)</f>
        <v/>
      </c>
      <c r="AA199" s="6">
        <f>IF(5 = Q199, I199 * -1, I199)</f>
        <v/>
      </c>
      <c r="AB199" s="6">
        <f>IF(5 = Q199, J199 * -1, J199)</f>
        <v/>
      </c>
      <c r="AC199" s="6">
        <f>IF(5 = Q199, K199 * -1, K199)</f>
        <v/>
      </c>
      <c r="AD199" s="6">
        <f>IF(5 = Q199, L199 * -1, L199)</f>
        <v/>
      </c>
      <c r="AE199" s="6">
        <f>IF(5 = Q199, M199 * -1, M199)</f>
        <v/>
      </c>
      <c r="AF199" s="6">
        <f>IF(5 = Q199, N199 * -1, N199)</f>
        <v/>
      </c>
      <c r="AG199" s="6">
        <f>IF(5 = Q199, O199 * -1, O199)</f>
        <v/>
      </c>
    </row>
    <row r="200">
      <c r="A200" s="2" t="inlineStr">
        <is>
          <t>6232</t>
        </is>
      </c>
      <c r="B200" s="3" t="inlineStr">
        <is>
          <t>Dues and Subscriptions</t>
        </is>
      </c>
      <c r="C200" s="4" t="n">
        <v>156.83</v>
      </c>
      <c r="D200" s="4" t="n">
        <v>375.78</v>
      </c>
      <c r="E200" s="4" t="n">
        <v>156.83</v>
      </c>
      <c r="F200" s="4" t="n">
        <v>1026.83</v>
      </c>
      <c r="G200" s="4" t="n">
        <v>181.83</v>
      </c>
      <c r="H200" s="4" t="n">
        <v>156.83</v>
      </c>
      <c r="I200" s="4" t="n">
        <v>156.83</v>
      </c>
      <c r="J200" s="4" t="n">
        <v>231.83</v>
      </c>
      <c r="K200" s="4" t="n">
        <v>2038.83</v>
      </c>
      <c r="L200" s="4" t="n">
        <v>-498.88</v>
      </c>
      <c r="M200" s="4" t="n">
        <v>-371.64</v>
      </c>
      <c r="N200" s="4" t="n">
        <v>0</v>
      </c>
      <c r="O200" s="4" t="n">
        <v>3611.9</v>
      </c>
      <c r="Q200" s="5" t="n">
        <v>5</v>
      </c>
      <c r="R200" s="3" t="inlineStr">
        <is>
          <t>Argenta Apartments</t>
        </is>
      </c>
      <c r="U200" s="6">
        <f>IF(5 = Q200, C200 * -1, C200)</f>
        <v/>
      </c>
      <c r="V200" s="6">
        <f>IF(5 = Q200, D200 * -1, D200)</f>
        <v/>
      </c>
      <c r="W200" s="6">
        <f>IF(5 = Q200, E200 * -1, E200)</f>
        <v/>
      </c>
      <c r="X200" s="6">
        <f>IF(5 = Q200, F200 * -1, F200)</f>
        <v/>
      </c>
      <c r="Y200" s="6">
        <f>IF(5 = Q200, G200 * -1, G200)</f>
        <v/>
      </c>
      <c r="Z200" s="6">
        <f>IF(5 = Q200, H200 * -1, H200)</f>
        <v/>
      </c>
      <c r="AA200" s="6">
        <f>IF(5 = Q200, I200 * -1, I200)</f>
        <v/>
      </c>
      <c r="AB200" s="6">
        <f>IF(5 = Q200, J200 * -1, J200)</f>
        <v/>
      </c>
      <c r="AC200" s="6">
        <f>IF(5 = Q200, K200 * -1, K200)</f>
        <v/>
      </c>
      <c r="AD200" s="6">
        <f>IF(5 = Q200, L200 * -1, L200)</f>
        <v/>
      </c>
      <c r="AE200" s="6">
        <f>IF(5 = Q200, M200 * -1, M200)</f>
        <v/>
      </c>
      <c r="AF200" s="6">
        <f>IF(5 = Q200, N200 * -1, N200)</f>
        <v/>
      </c>
      <c r="AG200" s="6">
        <f>IF(5 = Q200, O200 * -1, O200)</f>
        <v/>
      </c>
    </row>
    <row r="201">
      <c r="A201" s="2" t="inlineStr">
        <is>
          <t>6233</t>
        </is>
      </c>
      <c r="B201" s="3" t="inlineStr">
        <is>
          <t>Copier Lease and Supplies</t>
        </is>
      </c>
      <c r="C201" s="4" t="n">
        <v>288.69</v>
      </c>
      <c r="D201" s="4" t="n">
        <v>339.98</v>
      </c>
      <c r="E201" s="4" t="n">
        <v>132.25</v>
      </c>
      <c r="F201" s="4" t="n">
        <v>291.24</v>
      </c>
      <c r="G201" s="4" t="n">
        <v>580.7</v>
      </c>
      <c r="H201" s="4" t="n">
        <v>595.26</v>
      </c>
      <c r="I201" s="4" t="n">
        <v>339.57</v>
      </c>
      <c r="J201" s="4" t="n">
        <v>63.69</v>
      </c>
      <c r="K201" s="4" t="n">
        <v>425.83</v>
      </c>
      <c r="L201" s="4" t="n">
        <v>304.79</v>
      </c>
      <c r="M201" s="4" t="n">
        <v>304.79</v>
      </c>
      <c r="N201" s="4" t="n">
        <v>431.43</v>
      </c>
      <c r="O201" s="4" t="n">
        <v>4098.22</v>
      </c>
      <c r="Q201" s="5" t="n">
        <v>5</v>
      </c>
      <c r="R201" s="3" t="inlineStr">
        <is>
          <t>Argenta Apartments</t>
        </is>
      </c>
      <c r="U201" s="6">
        <f>IF(5 = Q201, C201 * -1, C201)</f>
        <v/>
      </c>
      <c r="V201" s="6">
        <f>IF(5 = Q201, D201 * -1, D201)</f>
        <v/>
      </c>
      <c r="W201" s="6">
        <f>IF(5 = Q201, E201 * -1, E201)</f>
        <v/>
      </c>
      <c r="X201" s="6">
        <f>IF(5 = Q201, F201 * -1, F201)</f>
        <v/>
      </c>
      <c r="Y201" s="6">
        <f>IF(5 = Q201, G201 * -1, G201)</f>
        <v/>
      </c>
      <c r="Z201" s="6">
        <f>IF(5 = Q201, H201 * -1, H201)</f>
        <v/>
      </c>
      <c r="AA201" s="6">
        <f>IF(5 = Q201, I201 * -1, I201)</f>
        <v/>
      </c>
      <c r="AB201" s="6">
        <f>IF(5 = Q201, J201 * -1, J201)</f>
        <v/>
      </c>
      <c r="AC201" s="6">
        <f>IF(5 = Q201, K201 * -1, K201)</f>
        <v/>
      </c>
      <c r="AD201" s="6">
        <f>IF(5 = Q201, L201 * -1, L201)</f>
        <v/>
      </c>
      <c r="AE201" s="6">
        <f>IF(5 = Q201, M201 * -1, M201)</f>
        <v/>
      </c>
      <c r="AF201" s="6">
        <f>IF(5 = Q201, N201 * -1, N201)</f>
        <v/>
      </c>
      <c r="AG201" s="6">
        <f>IF(5 = Q201, O201 * -1, O201)</f>
        <v/>
      </c>
    </row>
    <row r="202">
      <c r="A202" s="2" t="inlineStr">
        <is>
          <t>6239</t>
        </is>
      </c>
      <c r="B202" s="3" t="inlineStr">
        <is>
          <t>Employee Reimbursements</t>
        </is>
      </c>
      <c r="C202" s="4" t="n">
        <v>40</v>
      </c>
      <c r="D202" s="4" t="n">
        <v>160</v>
      </c>
      <c r="E202" s="4" t="n">
        <v>120</v>
      </c>
      <c r="F202" s="4" t="n">
        <v>120</v>
      </c>
      <c r="G202" s="4" t="n">
        <v>120</v>
      </c>
      <c r="H202" s="4" t="n">
        <v>80</v>
      </c>
      <c r="I202" s="4" t="n">
        <v>80</v>
      </c>
      <c r="J202" s="4" t="n">
        <v>80</v>
      </c>
      <c r="K202" s="4" t="n">
        <v>80</v>
      </c>
      <c r="L202" s="4" t="n">
        <v>80</v>
      </c>
      <c r="M202" s="4" t="n">
        <v>150</v>
      </c>
      <c r="N202" s="4" t="n">
        <v>150</v>
      </c>
      <c r="O202" s="4" t="n">
        <v>1260</v>
      </c>
      <c r="Q202" s="5" t="n">
        <v>5</v>
      </c>
      <c r="R202" s="3" t="inlineStr">
        <is>
          <t>Argenta Apartments</t>
        </is>
      </c>
      <c r="U202" s="6">
        <f>IF(5 = Q202, C202 * -1, C202)</f>
        <v/>
      </c>
      <c r="V202" s="6">
        <f>IF(5 = Q202, D202 * -1, D202)</f>
        <v/>
      </c>
      <c r="W202" s="6">
        <f>IF(5 = Q202, E202 * -1, E202)</f>
        <v/>
      </c>
      <c r="X202" s="6">
        <f>IF(5 = Q202, F202 * -1, F202)</f>
        <v/>
      </c>
      <c r="Y202" s="6">
        <f>IF(5 = Q202, G202 * -1, G202)</f>
        <v/>
      </c>
      <c r="Z202" s="6">
        <f>IF(5 = Q202, H202 * -1, H202)</f>
        <v/>
      </c>
      <c r="AA202" s="6">
        <f>IF(5 = Q202, I202 * -1, I202)</f>
        <v/>
      </c>
      <c r="AB202" s="6">
        <f>IF(5 = Q202, J202 * -1, J202)</f>
        <v/>
      </c>
      <c r="AC202" s="6">
        <f>IF(5 = Q202, K202 * -1, K202)</f>
        <v/>
      </c>
      <c r="AD202" s="6">
        <f>IF(5 = Q202, L202 * -1, L202)</f>
        <v/>
      </c>
      <c r="AE202" s="6">
        <f>IF(5 = Q202, M202 * -1, M202)</f>
        <v/>
      </c>
      <c r="AF202" s="6">
        <f>IF(5 = Q202, N202 * -1, N202)</f>
        <v/>
      </c>
      <c r="AG202" s="6">
        <f>IF(5 = Q202, O202 * -1, O202)</f>
        <v/>
      </c>
    </row>
    <row r="203">
      <c r="A203" s="2" t="inlineStr">
        <is>
          <t>6253</t>
        </is>
      </c>
      <c r="B203" s="3" t="inlineStr">
        <is>
          <t>Employee Retention</t>
        </is>
      </c>
      <c r="C203" s="4" t="n">
        <v>0</v>
      </c>
      <c r="D203" s="4" t="n">
        <v>0</v>
      </c>
      <c r="E203" s="4" t="n">
        <v>0</v>
      </c>
      <c r="F203" s="4" t="n">
        <v>0</v>
      </c>
      <c r="G203" s="4" t="n">
        <v>0</v>
      </c>
      <c r="H203" s="4" t="n">
        <v>0</v>
      </c>
      <c r="I203" s="4" t="n">
        <v>0</v>
      </c>
      <c r="J203" s="4" t="n">
        <v>157.05</v>
      </c>
      <c r="K203" s="4" t="n">
        <v>0</v>
      </c>
      <c r="L203" s="4" t="n">
        <v>0</v>
      </c>
      <c r="M203" s="4" t="n">
        <v>0</v>
      </c>
      <c r="N203" s="4" t="n">
        <v>0</v>
      </c>
      <c r="O203" s="4" t="n">
        <v>157.05</v>
      </c>
      <c r="Q203" s="5" t="n">
        <v>5</v>
      </c>
      <c r="R203" s="3" t="inlineStr">
        <is>
          <t>Argenta Apartments</t>
        </is>
      </c>
      <c r="U203" s="6">
        <f>IF(5 = Q203, C203 * -1, C203)</f>
        <v/>
      </c>
      <c r="V203" s="6">
        <f>IF(5 = Q203, D203 * -1, D203)</f>
        <v/>
      </c>
      <c r="W203" s="6">
        <f>IF(5 = Q203, E203 * -1, E203)</f>
        <v/>
      </c>
      <c r="X203" s="6">
        <f>IF(5 = Q203, F203 * -1, F203)</f>
        <v/>
      </c>
      <c r="Y203" s="6">
        <f>IF(5 = Q203, G203 * -1, G203)</f>
        <v/>
      </c>
      <c r="Z203" s="6">
        <f>IF(5 = Q203, H203 * -1, H203)</f>
        <v/>
      </c>
      <c r="AA203" s="6">
        <f>IF(5 = Q203, I203 * -1, I203)</f>
        <v/>
      </c>
      <c r="AB203" s="6">
        <f>IF(5 = Q203, J203 * -1, J203)</f>
        <v/>
      </c>
      <c r="AC203" s="6">
        <f>IF(5 = Q203, K203 * -1, K203)</f>
        <v/>
      </c>
      <c r="AD203" s="6">
        <f>IF(5 = Q203, L203 * -1, L203)</f>
        <v/>
      </c>
      <c r="AE203" s="6">
        <f>IF(5 = Q203, M203 * -1, M203)</f>
        <v/>
      </c>
      <c r="AF203" s="6">
        <f>IF(5 = Q203, N203 * -1, N203)</f>
        <v/>
      </c>
      <c r="AG203" s="6">
        <f>IF(5 = Q203, O203 * -1, O203)</f>
        <v/>
      </c>
    </row>
    <row r="204">
      <c r="A204" s="2" t="inlineStr">
        <is>
          <t>6254</t>
        </is>
      </c>
      <c r="B204" s="3" t="inlineStr">
        <is>
          <t>Collections Expense</t>
        </is>
      </c>
      <c r="C204" s="4" t="n">
        <v>0</v>
      </c>
      <c r="D204" s="4" t="n">
        <v>0</v>
      </c>
      <c r="E204" s="4" t="n">
        <v>0</v>
      </c>
      <c r="F204" s="4" t="n">
        <v>0</v>
      </c>
      <c r="G204" s="4" t="n">
        <v>0</v>
      </c>
      <c r="H204" s="4" t="n">
        <v>0</v>
      </c>
      <c r="I204" s="4" t="n">
        <v>0</v>
      </c>
      <c r="J204" s="4" t="n">
        <v>0</v>
      </c>
      <c r="K204" s="4" t="n">
        <v>0</v>
      </c>
      <c r="L204" s="4" t="n">
        <v>0</v>
      </c>
      <c r="M204" s="4" t="n">
        <v>1522.49</v>
      </c>
      <c r="N204" s="4" t="n">
        <v>1166.87</v>
      </c>
      <c r="O204" s="4" t="n">
        <v>2689.36</v>
      </c>
      <c r="Q204" s="5" t="n">
        <v>5</v>
      </c>
      <c r="R204" s="3" t="inlineStr">
        <is>
          <t>Argenta Apartments</t>
        </is>
      </c>
      <c r="U204" s="6">
        <f>IF(5 = Q204, C204 * -1, C204)</f>
        <v/>
      </c>
      <c r="V204" s="6">
        <f>IF(5 = Q204, D204 * -1, D204)</f>
        <v/>
      </c>
      <c r="W204" s="6">
        <f>IF(5 = Q204, E204 * -1, E204)</f>
        <v/>
      </c>
      <c r="X204" s="6">
        <f>IF(5 = Q204, F204 * -1, F204)</f>
        <v/>
      </c>
      <c r="Y204" s="6">
        <f>IF(5 = Q204, G204 * -1, G204)</f>
        <v/>
      </c>
      <c r="Z204" s="6">
        <f>IF(5 = Q204, H204 * -1, H204)</f>
        <v/>
      </c>
      <c r="AA204" s="6">
        <f>IF(5 = Q204, I204 * -1, I204)</f>
        <v/>
      </c>
      <c r="AB204" s="6">
        <f>IF(5 = Q204, J204 * -1, J204)</f>
        <v/>
      </c>
      <c r="AC204" s="6">
        <f>IF(5 = Q204, K204 * -1, K204)</f>
        <v/>
      </c>
      <c r="AD204" s="6">
        <f>IF(5 = Q204, L204 * -1, L204)</f>
        <v/>
      </c>
      <c r="AE204" s="6">
        <f>IF(5 = Q204, M204 * -1, M204)</f>
        <v/>
      </c>
      <c r="AF204" s="6">
        <f>IF(5 = Q204, N204 * -1, N204)</f>
        <v/>
      </c>
      <c r="AG204" s="6">
        <f>IF(5 = Q204, O204 * -1, O204)</f>
        <v/>
      </c>
    </row>
    <row r="205">
      <c r="B205" s="1" t="inlineStr">
        <is>
          <t>Administrative Expenses</t>
        </is>
      </c>
      <c r="C205" s="14">
        <f>IF(5 = Q205, U205 * -1, U205)</f>
        <v/>
      </c>
      <c r="D205" s="14">
        <f>IF(5 = Q205, V205 * -1, V205)</f>
        <v/>
      </c>
      <c r="E205" s="14">
        <f>IF(5 = Q205, W205 * -1, W205)</f>
        <v/>
      </c>
      <c r="F205" s="14">
        <f>IF(5 = Q205, X205 * -1, X205)</f>
        <v/>
      </c>
      <c r="G205" s="14">
        <f>IF(5 = Q205, Y205 * -1, Y205)</f>
        <v/>
      </c>
      <c r="H205" s="14">
        <f>IF(5 = Q205, Z205 * -1, Z205)</f>
        <v/>
      </c>
      <c r="I205" s="14">
        <f>IF(5 = Q205, AA205 * -1, AA205)</f>
        <v/>
      </c>
      <c r="J205" s="14">
        <f>IF(5 = Q205, AB205 * -1, AB205)</f>
        <v/>
      </c>
      <c r="K205" s="14">
        <f>IF(5 = Q205, AC205 * -1, AC205)</f>
        <v/>
      </c>
      <c r="L205" s="14">
        <f>IF(5 = Q205, AD205 * -1, AD205)</f>
        <v/>
      </c>
      <c r="M205" s="14">
        <f>IF(5 = Q205, AE205 * -1, AE205)</f>
        <v/>
      </c>
      <c r="N205" s="14">
        <f>IF(5 = Q205, AF205 * -1, AF205)</f>
        <v/>
      </c>
      <c r="O205" s="14">
        <f>IF(5 = Q205, AG205 * -1, AG205)</f>
        <v/>
      </c>
      <c r="Q205" s="17" t="n">
        <v>5</v>
      </c>
      <c r="R205" s="18">
        <f>R204</f>
        <v/>
      </c>
      <c r="S205" s="18">
        <f>S204</f>
        <v/>
      </c>
      <c r="T205" s="17">
        <f>T204</f>
        <v/>
      </c>
      <c r="U205" s="19">
        <f>SUM(U182:U204)</f>
        <v/>
      </c>
      <c r="V205" s="19">
        <f>SUM(V182:V204)</f>
        <v/>
      </c>
      <c r="W205" s="19">
        <f>SUM(W182:W204)</f>
        <v/>
      </c>
      <c r="X205" s="19">
        <f>SUM(X182:X204)</f>
        <v/>
      </c>
      <c r="Y205" s="19">
        <f>SUM(Y182:Y204)</f>
        <v/>
      </c>
      <c r="Z205" s="19">
        <f>SUM(Z182:Z204)</f>
        <v/>
      </c>
      <c r="AA205" s="19">
        <f>SUM(AA182:AA204)</f>
        <v/>
      </c>
      <c r="AB205" s="19">
        <f>SUM(AB182:AB204)</f>
        <v/>
      </c>
      <c r="AC205" s="19">
        <f>SUM(AC182:AC204)</f>
        <v/>
      </c>
      <c r="AD205" s="19">
        <f>SUM(AD182:AD204)</f>
        <v/>
      </c>
      <c r="AE205" s="19">
        <f>SUM(AE182:AE204)</f>
        <v/>
      </c>
      <c r="AF205" s="19">
        <f>SUM(AF182:AF204)</f>
        <v/>
      </c>
      <c r="AG205" s="19">
        <f>SUM(AG182:AG204)</f>
        <v/>
      </c>
    </row>
    <row r="207">
      <c r="A207" s="16" t="inlineStr">
        <is>
          <t>Legal &amp; Professional Fees</t>
        </is>
      </c>
    </row>
    <row r="208">
      <c r="A208" s="2" t="inlineStr">
        <is>
          <t>6005</t>
        </is>
      </c>
      <c r="B208" s="3" t="inlineStr">
        <is>
          <t>Legal &amp; Eviction Services-Sheriff</t>
        </is>
      </c>
      <c r="C208" s="4" t="n">
        <v>4680</v>
      </c>
      <c r="D208" s="4" t="n">
        <v>8366</v>
      </c>
      <c r="E208" s="4" t="n">
        <v>4492</v>
      </c>
      <c r="F208" s="4" t="n">
        <v>6586.75</v>
      </c>
      <c r="G208" s="4" t="n">
        <v>273</v>
      </c>
      <c r="H208" s="4" t="n">
        <v>6193.5</v>
      </c>
      <c r="I208" s="4" t="n">
        <v>9409</v>
      </c>
      <c r="J208" s="4" t="n">
        <v>1185</v>
      </c>
      <c r="K208" s="4" t="n">
        <v>2436</v>
      </c>
      <c r="L208" s="4" t="n">
        <v>16116</v>
      </c>
      <c r="M208" s="4" t="n">
        <v>-3133</v>
      </c>
      <c r="N208" s="4" t="n">
        <v>7663</v>
      </c>
      <c r="O208" s="4" t="n">
        <v>64267.25</v>
      </c>
      <c r="Q208" s="5" t="n">
        <v>5</v>
      </c>
      <c r="R208" s="3" t="inlineStr">
        <is>
          <t>Argenta Apartments</t>
        </is>
      </c>
      <c r="U208" s="6">
        <f>IF(5 = Q208, C208 * -1, C208)</f>
        <v/>
      </c>
      <c r="V208" s="6">
        <f>IF(5 = Q208, D208 * -1, D208)</f>
        <v/>
      </c>
      <c r="W208" s="6">
        <f>IF(5 = Q208, E208 * -1, E208)</f>
        <v/>
      </c>
      <c r="X208" s="6">
        <f>IF(5 = Q208, F208 * -1, F208)</f>
        <v/>
      </c>
      <c r="Y208" s="6">
        <f>IF(5 = Q208, G208 * -1, G208)</f>
        <v/>
      </c>
      <c r="Z208" s="6">
        <f>IF(5 = Q208, H208 * -1, H208)</f>
        <v/>
      </c>
      <c r="AA208" s="6">
        <f>IF(5 = Q208, I208 * -1, I208)</f>
        <v/>
      </c>
      <c r="AB208" s="6">
        <f>IF(5 = Q208, J208 * -1, J208)</f>
        <v/>
      </c>
      <c r="AC208" s="6">
        <f>IF(5 = Q208, K208 * -1, K208)</f>
        <v/>
      </c>
      <c r="AD208" s="6">
        <f>IF(5 = Q208, L208 * -1, L208)</f>
        <v/>
      </c>
      <c r="AE208" s="6">
        <f>IF(5 = Q208, M208 * -1, M208)</f>
        <v/>
      </c>
      <c r="AF208" s="6">
        <f>IF(5 = Q208, N208 * -1, N208)</f>
        <v/>
      </c>
      <c r="AG208" s="6">
        <f>IF(5 = Q208, O208 * -1, O208)</f>
        <v/>
      </c>
    </row>
    <row r="209">
      <c r="B209" s="1" t="inlineStr">
        <is>
          <t>Legal &amp; Professional Fees</t>
        </is>
      </c>
      <c r="C209" s="14">
        <f>IF(5 = Q209, U209 * -1, U209)</f>
        <v/>
      </c>
      <c r="D209" s="14">
        <f>IF(5 = Q209, V209 * -1, V209)</f>
        <v/>
      </c>
      <c r="E209" s="14">
        <f>IF(5 = Q209, W209 * -1, W209)</f>
        <v/>
      </c>
      <c r="F209" s="14">
        <f>IF(5 = Q209, X209 * -1, X209)</f>
        <v/>
      </c>
      <c r="G209" s="14">
        <f>IF(5 = Q209, Y209 * -1, Y209)</f>
        <v/>
      </c>
      <c r="H209" s="14">
        <f>IF(5 = Q209, Z209 * -1, Z209)</f>
        <v/>
      </c>
      <c r="I209" s="14">
        <f>IF(5 = Q209, AA209 * -1, AA209)</f>
        <v/>
      </c>
      <c r="J209" s="14">
        <f>IF(5 = Q209, AB209 * -1, AB209)</f>
        <v/>
      </c>
      <c r="K209" s="14">
        <f>IF(5 = Q209, AC209 * -1, AC209)</f>
        <v/>
      </c>
      <c r="L209" s="14">
        <f>IF(5 = Q209, AD209 * -1, AD209)</f>
        <v/>
      </c>
      <c r="M209" s="14">
        <f>IF(5 = Q209, AE209 * -1, AE209)</f>
        <v/>
      </c>
      <c r="N209" s="14">
        <f>IF(5 = Q209, AF209 * -1, AF209)</f>
        <v/>
      </c>
      <c r="O209" s="14">
        <f>IF(5 = Q209, AG209 * -1, AG209)</f>
        <v/>
      </c>
      <c r="Q209" s="17" t="n">
        <v>5</v>
      </c>
      <c r="R209" s="18">
        <f>R208</f>
        <v/>
      </c>
      <c r="S209" s="18">
        <f>S208</f>
        <v/>
      </c>
      <c r="T209" s="17">
        <f>T208</f>
        <v/>
      </c>
      <c r="U209" s="19">
        <f>SUM(U208:U208)</f>
        <v/>
      </c>
      <c r="V209" s="19">
        <f>SUM(V208:V208)</f>
        <v/>
      </c>
      <c r="W209" s="19">
        <f>SUM(W208:W208)</f>
        <v/>
      </c>
      <c r="X209" s="19">
        <f>SUM(X208:X208)</f>
        <v/>
      </c>
      <c r="Y209" s="19">
        <f>SUM(Y208:Y208)</f>
        <v/>
      </c>
      <c r="Z209" s="19">
        <f>SUM(Z208:Z208)</f>
        <v/>
      </c>
      <c r="AA209" s="19">
        <f>SUM(AA208:AA208)</f>
        <v/>
      </c>
      <c r="AB209" s="19">
        <f>SUM(AB208:AB208)</f>
        <v/>
      </c>
      <c r="AC209" s="19">
        <f>SUM(AC208:AC208)</f>
        <v/>
      </c>
      <c r="AD209" s="19">
        <f>SUM(AD208:AD208)</f>
        <v/>
      </c>
      <c r="AE209" s="19">
        <f>SUM(AE208:AE208)</f>
        <v/>
      </c>
      <c r="AF209" s="19">
        <f>SUM(AF208:AF208)</f>
        <v/>
      </c>
      <c r="AG209" s="19">
        <f>SUM(AG208:AG208)</f>
        <v/>
      </c>
    </row>
    <row r="211">
      <c r="B211" s="1" t="inlineStr">
        <is>
          <t>Controllable Expenses</t>
        </is>
      </c>
      <c r="C211" s="14">
        <f>IF(5 = Q211, U211 * -1, U211)</f>
        <v/>
      </c>
      <c r="D211" s="14">
        <f>IF(5 = Q211, V211 * -1, V211)</f>
        <v/>
      </c>
      <c r="E211" s="14">
        <f>IF(5 = Q211, W211 * -1, W211)</f>
        <v/>
      </c>
      <c r="F211" s="14">
        <f>IF(5 = Q211, X211 * -1, X211)</f>
        <v/>
      </c>
      <c r="G211" s="14">
        <f>IF(5 = Q211, Y211 * -1, Y211)</f>
        <v/>
      </c>
      <c r="H211" s="14">
        <f>IF(5 = Q211, Z211 * -1, Z211)</f>
        <v/>
      </c>
      <c r="I211" s="14">
        <f>IF(5 = Q211, AA211 * -1, AA211)</f>
        <v/>
      </c>
      <c r="J211" s="14">
        <f>IF(5 = Q211, AB211 * -1, AB211)</f>
        <v/>
      </c>
      <c r="K211" s="14">
        <f>IF(5 = Q211, AC211 * -1, AC211)</f>
        <v/>
      </c>
      <c r="L211" s="14">
        <f>IF(5 = Q211, AD211 * -1, AD211)</f>
        <v/>
      </c>
      <c r="M211" s="14">
        <f>IF(5 = Q211, AE211 * -1, AE211)</f>
        <v/>
      </c>
      <c r="N211" s="14">
        <f>IF(5 = Q211, AF211 * -1, AF211)</f>
        <v/>
      </c>
      <c r="O211" s="14">
        <f>IF(5 = Q211, AG211 * -1, AG211)</f>
        <v/>
      </c>
      <c r="Q211" s="17" t="n">
        <v>5</v>
      </c>
      <c r="R211" s="18">
        <f>R208</f>
        <v/>
      </c>
      <c r="S211" s="18">
        <f>S208</f>
        <v/>
      </c>
      <c r="T211" s="17">
        <f>T208</f>
        <v/>
      </c>
      <c r="U211" s="19">
        <f>SUM(U72:U79)+SUM(U84:U90)+SUM(U94:U98)+SUM(U102:U107)+SUM(U113:U124)+SUM(U128:U147)+SUM(U151:U158)+SUM(U162:U178)+SUM(U182:U204)+SUM(U208:U208)</f>
        <v/>
      </c>
      <c r="V211" s="19">
        <f>SUM(V72:V79)+SUM(V84:V90)+SUM(V94:V98)+SUM(V102:V107)+SUM(V113:V124)+SUM(V128:V147)+SUM(V151:V158)+SUM(V162:V178)+SUM(V182:V204)+SUM(V208:V208)</f>
        <v/>
      </c>
      <c r="W211" s="19">
        <f>SUM(W72:W79)+SUM(W84:W90)+SUM(W94:W98)+SUM(W102:W107)+SUM(W113:W124)+SUM(W128:W147)+SUM(W151:W158)+SUM(W162:W178)+SUM(W182:W204)+SUM(W208:W208)</f>
        <v/>
      </c>
      <c r="X211" s="19">
        <f>SUM(X72:X79)+SUM(X84:X90)+SUM(X94:X98)+SUM(X102:X107)+SUM(X113:X124)+SUM(X128:X147)+SUM(X151:X158)+SUM(X162:X178)+SUM(X182:X204)+SUM(X208:X208)</f>
        <v/>
      </c>
      <c r="Y211" s="19">
        <f>SUM(Y72:Y79)+SUM(Y84:Y90)+SUM(Y94:Y98)+SUM(Y102:Y107)+SUM(Y113:Y124)+SUM(Y128:Y147)+SUM(Y151:Y158)+SUM(Y162:Y178)+SUM(Y182:Y204)+SUM(Y208:Y208)</f>
        <v/>
      </c>
      <c r="Z211" s="19">
        <f>SUM(Z72:Z79)+SUM(Z84:Z90)+SUM(Z94:Z98)+SUM(Z102:Z107)+SUM(Z113:Z124)+SUM(Z128:Z147)+SUM(Z151:Z158)+SUM(Z162:Z178)+SUM(Z182:Z204)+SUM(Z208:Z208)</f>
        <v/>
      </c>
      <c r="AA211" s="19">
        <f>SUM(AA72:AA79)+SUM(AA84:AA90)+SUM(AA94:AA98)+SUM(AA102:AA107)+SUM(AA113:AA124)+SUM(AA128:AA147)+SUM(AA151:AA158)+SUM(AA162:AA178)+SUM(AA182:AA204)+SUM(AA208:AA208)</f>
        <v/>
      </c>
      <c r="AB211" s="19">
        <f>SUM(AB72:AB79)+SUM(AB84:AB90)+SUM(AB94:AB98)+SUM(AB102:AB107)+SUM(AB113:AB124)+SUM(AB128:AB147)+SUM(AB151:AB158)+SUM(AB162:AB178)+SUM(AB182:AB204)+SUM(AB208:AB208)</f>
        <v/>
      </c>
      <c r="AC211" s="19">
        <f>SUM(AC72:AC79)+SUM(AC84:AC90)+SUM(AC94:AC98)+SUM(AC102:AC107)+SUM(AC113:AC124)+SUM(AC128:AC147)+SUM(AC151:AC158)+SUM(AC162:AC178)+SUM(AC182:AC204)+SUM(AC208:AC208)</f>
        <v/>
      </c>
      <c r="AD211" s="19">
        <f>SUM(AD72:AD79)+SUM(AD84:AD90)+SUM(AD94:AD98)+SUM(AD102:AD107)+SUM(AD113:AD124)+SUM(AD128:AD147)+SUM(AD151:AD158)+SUM(AD162:AD178)+SUM(AD182:AD204)+SUM(AD208:AD208)</f>
        <v/>
      </c>
      <c r="AE211" s="19">
        <f>SUM(AE72:AE79)+SUM(AE84:AE90)+SUM(AE94:AE98)+SUM(AE102:AE107)+SUM(AE113:AE124)+SUM(AE128:AE147)+SUM(AE151:AE158)+SUM(AE162:AE178)+SUM(AE182:AE204)+SUM(AE208:AE208)</f>
        <v/>
      </c>
      <c r="AF211" s="19">
        <f>SUM(AF72:AF79)+SUM(AF84:AF90)+SUM(AF94:AF98)+SUM(AF102:AF107)+SUM(AF113:AF124)+SUM(AF128:AF147)+SUM(AF151:AF158)+SUM(AF162:AF178)+SUM(AF182:AF204)+SUM(AF208:AF208)</f>
        <v/>
      </c>
      <c r="AG211" s="19">
        <f>SUM(AG72:AG79)+SUM(AG84:AG90)+SUM(AG94:AG98)+SUM(AG102:AG107)+SUM(AG113:AG124)+SUM(AG128:AG147)+SUM(AG151:AG158)+SUM(AG162:AG178)+SUM(AG182:AG204)+SUM(AG208:AG208)</f>
        <v/>
      </c>
    </row>
    <row r="213">
      <c r="A213" s="15" t="inlineStr">
        <is>
          <t>Non-Controllable Expense</t>
        </is>
      </c>
    </row>
    <row r="214">
      <c r="A214" s="16" t="inlineStr">
        <is>
          <t>Property Management Fee</t>
        </is>
      </c>
    </row>
    <row r="215">
      <c r="A215" s="2" t="inlineStr">
        <is>
          <t>6007</t>
        </is>
      </c>
      <c r="B215" s="3" t="inlineStr">
        <is>
          <t>Management Fee Expense</t>
        </is>
      </c>
      <c r="C215" s="4" t="n">
        <v>14000.42</v>
      </c>
      <c r="D215" s="4" t="n">
        <v>13874.34</v>
      </c>
      <c r="E215" s="4" t="n">
        <v>13237.15</v>
      </c>
      <c r="F215" s="4" t="n">
        <v>12870.37</v>
      </c>
      <c r="G215" s="4" t="n">
        <v>13439.32</v>
      </c>
      <c r="H215" s="4" t="n">
        <v>13159.09</v>
      </c>
      <c r="I215" s="4" t="n">
        <v>13041.83</v>
      </c>
      <c r="J215" s="4" t="n">
        <v>13692.81</v>
      </c>
      <c r="K215" s="4" t="n">
        <v>12825.4</v>
      </c>
      <c r="L215" s="4" t="n">
        <v>12921.41</v>
      </c>
      <c r="M215" s="4" t="n">
        <v>13484.44</v>
      </c>
      <c r="N215" s="4" t="n">
        <v>13067.48</v>
      </c>
      <c r="O215" s="4" t="n">
        <v>159614.06</v>
      </c>
      <c r="Q215" s="5" t="n">
        <v>5</v>
      </c>
      <c r="R215" s="3" t="inlineStr">
        <is>
          <t>Argenta Apartments</t>
        </is>
      </c>
      <c r="U215" s="6">
        <f>IF(5 = Q215, C215 * -1, C215)</f>
        <v/>
      </c>
      <c r="V215" s="6">
        <f>IF(5 = Q215, D215 * -1, D215)</f>
        <v/>
      </c>
      <c r="W215" s="6">
        <f>IF(5 = Q215, E215 * -1, E215)</f>
        <v/>
      </c>
      <c r="X215" s="6">
        <f>IF(5 = Q215, F215 * -1, F215)</f>
        <v/>
      </c>
      <c r="Y215" s="6">
        <f>IF(5 = Q215, G215 * -1, G215)</f>
        <v/>
      </c>
      <c r="Z215" s="6">
        <f>IF(5 = Q215, H215 * -1, H215)</f>
        <v/>
      </c>
      <c r="AA215" s="6">
        <f>IF(5 = Q215, I215 * -1, I215)</f>
        <v/>
      </c>
      <c r="AB215" s="6">
        <f>IF(5 = Q215, J215 * -1, J215)</f>
        <v/>
      </c>
      <c r="AC215" s="6">
        <f>IF(5 = Q215, K215 * -1, K215)</f>
        <v/>
      </c>
      <c r="AD215" s="6">
        <f>IF(5 = Q215, L215 * -1, L215)</f>
        <v/>
      </c>
      <c r="AE215" s="6">
        <f>IF(5 = Q215, M215 * -1, M215)</f>
        <v/>
      </c>
      <c r="AF215" s="6">
        <f>IF(5 = Q215, N215 * -1, N215)</f>
        <v/>
      </c>
      <c r="AG215" s="6">
        <f>IF(5 = Q215, O215 * -1, O215)</f>
        <v/>
      </c>
    </row>
    <row r="216">
      <c r="B216" s="1" t="inlineStr">
        <is>
          <t>Property Management Fee</t>
        </is>
      </c>
      <c r="C216" s="14">
        <f>IF(5 = Q216, U216 * -1, U216)</f>
        <v/>
      </c>
      <c r="D216" s="14">
        <f>IF(5 = Q216, V216 * -1, V216)</f>
        <v/>
      </c>
      <c r="E216" s="14">
        <f>IF(5 = Q216, W216 * -1, W216)</f>
        <v/>
      </c>
      <c r="F216" s="14">
        <f>IF(5 = Q216, X216 * -1, X216)</f>
        <v/>
      </c>
      <c r="G216" s="14">
        <f>IF(5 = Q216, Y216 * -1, Y216)</f>
        <v/>
      </c>
      <c r="H216" s="14">
        <f>IF(5 = Q216, Z216 * -1, Z216)</f>
        <v/>
      </c>
      <c r="I216" s="14">
        <f>IF(5 = Q216, AA216 * -1, AA216)</f>
        <v/>
      </c>
      <c r="J216" s="14">
        <f>IF(5 = Q216, AB216 * -1, AB216)</f>
        <v/>
      </c>
      <c r="K216" s="14">
        <f>IF(5 = Q216, AC216 * -1, AC216)</f>
        <v/>
      </c>
      <c r="L216" s="14">
        <f>IF(5 = Q216, AD216 * -1, AD216)</f>
        <v/>
      </c>
      <c r="M216" s="14">
        <f>IF(5 = Q216, AE216 * -1, AE216)</f>
        <v/>
      </c>
      <c r="N216" s="14">
        <f>IF(5 = Q216, AF216 * -1, AF216)</f>
        <v/>
      </c>
      <c r="O216" s="14">
        <f>IF(5 = Q216, AG216 * -1, AG216)</f>
        <v/>
      </c>
      <c r="Q216" s="17" t="n">
        <v>5</v>
      </c>
      <c r="R216" s="18">
        <f>R215</f>
        <v/>
      </c>
      <c r="S216" s="18">
        <f>S215</f>
        <v/>
      </c>
      <c r="T216" s="17">
        <f>T215</f>
        <v/>
      </c>
      <c r="U216" s="19">
        <f>SUM(U215:U215)</f>
        <v/>
      </c>
      <c r="V216" s="19">
        <f>SUM(V215:V215)</f>
        <v/>
      </c>
      <c r="W216" s="19">
        <f>SUM(W215:W215)</f>
        <v/>
      </c>
      <c r="X216" s="19">
        <f>SUM(X215:X215)</f>
        <v/>
      </c>
      <c r="Y216" s="19">
        <f>SUM(Y215:Y215)</f>
        <v/>
      </c>
      <c r="Z216" s="19">
        <f>SUM(Z215:Z215)</f>
        <v/>
      </c>
      <c r="AA216" s="19">
        <f>SUM(AA215:AA215)</f>
        <v/>
      </c>
      <c r="AB216" s="19">
        <f>SUM(AB215:AB215)</f>
        <v/>
      </c>
      <c r="AC216" s="19">
        <f>SUM(AC215:AC215)</f>
        <v/>
      </c>
      <c r="AD216" s="19">
        <f>SUM(AD215:AD215)</f>
        <v/>
      </c>
      <c r="AE216" s="19">
        <f>SUM(AE215:AE215)</f>
        <v/>
      </c>
      <c r="AF216" s="19">
        <f>SUM(AF215:AF215)</f>
        <v/>
      </c>
      <c r="AG216" s="19">
        <f>SUM(AG215:AG215)</f>
        <v/>
      </c>
    </row>
    <row r="218">
      <c r="A218" s="16" t="inlineStr">
        <is>
          <t>Insurance</t>
        </is>
      </c>
    </row>
    <row r="219">
      <c r="A219" s="2" t="inlineStr">
        <is>
          <t>6951</t>
        </is>
      </c>
      <c r="B219" s="3" t="inlineStr">
        <is>
          <t>Property / Casualty Insurance</t>
        </is>
      </c>
      <c r="C219" s="4" t="n">
        <v>4291.67</v>
      </c>
      <c r="D219" s="4" t="n">
        <v>4291.67</v>
      </c>
      <c r="E219" s="4" t="n">
        <v>4291.67</v>
      </c>
      <c r="F219" s="4" t="n">
        <v>4291.67</v>
      </c>
      <c r="G219" s="4" t="n">
        <v>4291.67</v>
      </c>
      <c r="H219" s="4" t="n">
        <v>4291.67</v>
      </c>
      <c r="I219" s="4" t="n">
        <v>4291.67</v>
      </c>
      <c r="J219" s="4" t="n">
        <v>4291.67</v>
      </c>
      <c r="K219" s="4" t="n">
        <v>4291.67</v>
      </c>
      <c r="L219" s="4" t="n">
        <v>4291.63</v>
      </c>
      <c r="M219" s="4" t="n">
        <v>4291.63</v>
      </c>
      <c r="N219" s="4" t="n">
        <v>16665.87</v>
      </c>
      <c r="O219" s="4" t="n">
        <v>63874.16</v>
      </c>
      <c r="Q219" s="5" t="n">
        <v>5</v>
      </c>
      <c r="R219" s="3" t="inlineStr">
        <is>
          <t>Argenta Apartments</t>
        </is>
      </c>
      <c r="U219" s="6">
        <f>IF(5 = Q219, C219 * -1, C219)</f>
        <v/>
      </c>
      <c r="V219" s="6">
        <f>IF(5 = Q219, D219 * -1, D219)</f>
        <v/>
      </c>
      <c r="W219" s="6">
        <f>IF(5 = Q219, E219 * -1, E219)</f>
        <v/>
      </c>
      <c r="X219" s="6">
        <f>IF(5 = Q219, F219 * -1, F219)</f>
        <v/>
      </c>
      <c r="Y219" s="6">
        <f>IF(5 = Q219, G219 * -1, G219)</f>
        <v/>
      </c>
      <c r="Z219" s="6">
        <f>IF(5 = Q219, H219 * -1, H219)</f>
        <v/>
      </c>
      <c r="AA219" s="6">
        <f>IF(5 = Q219, I219 * -1, I219)</f>
        <v/>
      </c>
      <c r="AB219" s="6">
        <f>IF(5 = Q219, J219 * -1, J219)</f>
        <v/>
      </c>
      <c r="AC219" s="6">
        <f>IF(5 = Q219, K219 * -1, K219)</f>
        <v/>
      </c>
      <c r="AD219" s="6">
        <f>IF(5 = Q219, L219 * -1, L219)</f>
        <v/>
      </c>
      <c r="AE219" s="6">
        <f>IF(5 = Q219, M219 * -1, M219)</f>
        <v/>
      </c>
      <c r="AF219" s="6">
        <f>IF(5 = Q219, N219 * -1, N219)</f>
        <v/>
      </c>
      <c r="AG219" s="6">
        <f>IF(5 = Q219, O219 * -1, O219)</f>
        <v/>
      </c>
    </row>
    <row r="220">
      <c r="A220" s="2" t="inlineStr">
        <is>
          <t>6952</t>
        </is>
      </c>
      <c r="B220" s="3" t="inlineStr">
        <is>
          <t>Umbrella</t>
        </is>
      </c>
      <c r="C220" s="4" t="n">
        <v>548.67</v>
      </c>
      <c r="D220" s="4" t="n">
        <v>548.67</v>
      </c>
      <c r="E220" s="4" t="n">
        <v>548.67</v>
      </c>
      <c r="F220" s="4" t="n">
        <v>548.67</v>
      </c>
      <c r="G220" s="4" t="n">
        <v>548.67</v>
      </c>
      <c r="H220" s="4" t="n">
        <v>548.67</v>
      </c>
      <c r="I220" s="4" t="n">
        <v>548.67</v>
      </c>
      <c r="J220" s="4" t="n">
        <v>548.67</v>
      </c>
      <c r="K220" s="4" t="n">
        <v>548.67</v>
      </c>
      <c r="L220" s="4" t="n">
        <v>548.63</v>
      </c>
      <c r="M220" s="4" t="n">
        <v>548.63</v>
      </c>
      <c r="N220" s="4" t="n">
        <v>3922.9</v>
      </c>
      <c r="O220" s="4" t="n">
        <v>9958.190000000001</v>
      </c>
      <c r="Q220" s="5" t="n">
        <v>5</v>
      </c>
      <c r="R220" s="3" t="inlineStr">
        <is>
          <t>Argenta Apartments</t>
        </is>
      </c>
      <c r="U220" s="6">
        <f>IF(5 = Q220, C220 * -1, C220)</f>
        <v/>
      </c>
      <c r="V220" s="6">
        <f>IF(5 = Q220, D220 * -1, D220)</f>
        <v/>
      </c>
      <c r="W220" s="6">
        <f>IF(5 = Q220, E220 * -1, E220)</f>
        <v/>
      </c>
      <c r="X220" s="6">
        <f>IF(5 = Q220, F220 * -1, F220)</f>
        <v/>
      </c>
      <c r="Y220" s="6">
        <f>IF(5 = Q220, G220 * -1, G220)</f>
        <v/>
      </c>
      <c r="Z220" s="6">
        <f>IF(5 = Q220, H220 * -1, H220)</f>
        <v/>
      </c>
      <c r="AA220" s="6">
        <f>IF(5 = Q220, I220 * -1, I220)</f>
        <v/>
      </c>
      <c r="AB220" s="6">
        <f>IF(5 = Q220, J220 * -1, J220)</f>
        <v/>
      </c>
      <c r="AC220" s="6">
        <f>IF(5 = Q220, K220 * -1, K220)</f>
        <v/>
      </c>
      <c r="AD220" s="6">
        <f>IF(5 = Q220, L220 * -1, L220)</f>
        <v/>
      </c>
      <c r="AE220" s="6">
        <f>IF(5 = Q220, M220 * -1, M220)</f>
        <v/>
      </c>
      <c r="AF220" s="6">
        <f>IF(5 = Q220, N220 * -1, N220)</f>
        <v/>
      </c>
      <c r="AG220" s="6">
        <f>IF(5 = Q220, O220 * -1, O220)</f>
        <v/>
      </c>
    </row>
    <row r="221">
      <c r="A221" s="2" t="inlineStr">
        <is>
          <t>6954</t>
        </is>
      </c>
      <c r="B221" s="3" t="inlineStr">
        <is>
          <t>Insurance Renter's Liability- Expense</t>
        </is>
      </c>
      <c r="C221" s="4" t="n">
        <v>5181</v>
      </c>
      <c r="D221" s="4" t="n">
        <v>5229</v>
      </c>
      <c r="E221" s="4" t="n">
        <v>5289</v>
      </c>
      <c r="F221" s="4" t="n">
        <v>5082</v>
      </c>
      <c r="G221" s="4" t="n">
        <v>5007</v>
      </c>
      <c r="H221" s="4" t="n">
        <v>5082</v>
      </c>
      <c r="I221" s="4" t="n">
        <v>4917</v>
      </c>
      <c r="J221" s="4" t="n">
        <v>4857</v>
      </c>
      <c r="K221" s="4" t="n">
        <v>4737</v>
      </c>
      <c r="L221" s="4" t="n">
        <v>4785</v>
      </c>
      <c r="M221" s="4" t="n">
        <v>4920</v>
      </c>
      <c r="N221" s="4" t="n">
        <v>4950</v>
      </c>
      <c r="O221" s="4" t="n">
        <v>60036</v>
      </c>
      <c r="Q221" s="5" t="n">
        <v>5</v>
      </c>
      <c r="R221" s="3" t="inlineStr">
        <is>
          <t>Argenta Apartments</t>
        </is>
      </c>
      <c r="U221" s="6">
        <f>IF(5 = Q221, C221 * -1, C221)</f>
        <v/>
      </c>
      <c r="V221" s="6">
        <f>IF(5 = Q221, D221 * -1, D221)</f>
        <v/>
      </c>
      <c r="W221" s="6">
        <f>IF(5 = Q221, E221 * -1, E221)</f>
        <v/>
      </c>
      <c r="X221" s="6">
        <f>IF(5 = Q221, F221 * -1, F221)</f>
        <v/>
      </c>
      <c r="Y221" s="6">
        <f>IF(5 = Q221, G221 * -1, G221)</f>
        <v/>
      </c>
      <c r="Z221" s="6">
        <f>IF(5 = Q221, H221 * -1, H221)</f>
        <v/>
      </c>
      <c r="AA221" s="6">
        <f>IF(5 = Q221, I221 * -1, I221)</f>
        <v/>
      </c>
      <c r="AB221" s="6">
        <f>IF(5 = Q221, J221 * -1, J221)</f>
        <v/>
      </c>
      <c r="AC221" s="6">
        <f>IF(5 = Q221, K221 * -1, K221)</f>
        <v/>
      </c>
      <c r="AD221" s="6">
        <f>IF(5 = Q221, L221 * -1, L221)</f>
        <v/>
      </c>
      <c r="AE221" s="6">
        <f>IF(5 = Q221, M221 * -1, M221)</f>
        <v/>
      </c>
      <c r="AF221" s="6">
        <f>IF(5 = Q221, N221 * -1, N221)</f>
        <v/>
      </c>
      <c r="AG221" s="6">
        <f>IF(5 = Q221, O221 * -1, O221)</f>
        <v/>
      </c>
    </row>
    <row r="222">
      <c r="A222" s="2" t="inlineStr">
        <is>
          <t>6996</t>
        </is>
      </c>
      <c r="B222" s="3" t="inlineStr">
        <is>
          <t>Pollution</t>
        </is>
      </c>
      <c r="C222" s="4" t="n">
        <v>59.25</v>
      </c>
      <c r="D222" s="4" t="n">
        <v>59.25</v>
      </c>
      <c r="E222" s="4" t="n">
        <v>118.25</v>
      </c>
      <c r="F222" s="4" t="n">
        <v>0.25</v>
      </c>
      <c r="G222" s="4" t="n">
        <v>59.25</v>
      </c>
      <c r="H222" s="4" t="n">
        <v>59.25</v>
      </c>
      <c r="I222" s="4" t="n">
        <v>59.25</v>
      </c>
      <c r="J222" s="4" t="n">
        <v>59.25</v>
      </c>
      <c r="K222" s="4" t="n">
        <v>59.25</v>
      </c>
      <c r="L222" s="4" t="n">
        <v>59.25</v>
      </c>
      <c r="M222" s="4" t="n">
        <v>59.25</v>
      </c>
      <c r="N222" s="4" t="n">
        <v>59.25</v>
      </c>
      <c r="O222" s="4" t="n">
        <v>711</v>
      </c>
      <c r="Q222" s="5" t="n">
        <v>5</v>
      </c>
      <c r="R222" s="3" t="inlineStr">
        <is>
          <t>Argenta Apartments</t>
        </is>
      </c>
      <c r="U222" s="6">
        <f>IF(5 = Q222, C222 * -1, C222)</f>
        <v/>
      </c>
      <c r="V222" s="6">
        <f>IF(5 = Q222, D222 * -1, D222)</f>
        <v/>
      </c>
      <c r="W222" s="6">
        <f>IF(5 = Q222, E222 * -1, E222)</f>
        <v/>
      </c>
      <c r="X222" s="6">
        <f>IF(5 = Q222, F222 * -1, F222)</f>
        <v/>
      </c>
      <c r="Y222" s="6">
        <f>IF(5 = Q222, G222 * -1, G222)</f>
        <v/>
      </c>
      <c r="Z222" s="6">
        <f>IF(5 = Q222, H222 * -1, H222)</f>
        <v/>
      </c>
      <c r="AA222" s="6">
        <f>IF(5 = Q222, I222 * -1, I222)</f>
        <v/>
      </c>
      <c r="AB222" s="6">
        <f>IF(5 = Q222, J222 * -1, J222)</f>
        <v/>
      </c>
      <c r="AC222" s="6">
        <f>IF(5 = Q222, K222 * -1, K222)</f>
        <v/>
      </c>
      <c r="AD222" s="6">
        <f>IF(5 = Q222, L222 * -1, L222)</f>
        <v/>
      </c>
      <c r="AE222" s="6">
        <f>IF(5 = Q222, M222 * -1, M222)</f>
        <v/>
      </c>
      <c r="AF222" s="6">
        <f>IF(5 = Q222, N222 * -1, N222)</f>
        <v/>
      </c>
      <c r="AG222" s="6">
        <f>IF(5 = Q222, O222 * -1, O222)</f>
        <v/>
      </c>
    </row>
    <row r="223">
      <c r="B223" s="1" t="inlineStr">
        <is>
          <t>Insurance</t>
        </is>
      </c>
      <c r="C223" s="14">
        <f>IF(5 = Q223, U223 * -1, U223)</f>
        <v/>
      </c>
      <c r="D223" s="14">
        <f>IF(5 = Q223, V223 * -1, V223)</f>
        <v/>
      </c>
      <c r="E223" s="14">
        <f>IF(5 = Q223, W223 * -1, W223)</f>
        <v/>
      </c>
      <c r="F223" s="14">
        <f>IF(5 = Q223, X223 * -1, X223)</f>
        <v/>
      </c>
      <c r="G223" s="14">
        <f>IF(5 = Q223, Y223 * -1, Y223)</f>
        <v/>
      </c>
      <c r="H223" s="14">
        <f>IF(5 = Q223, Z223 * -1, Z223)</f>
        <v/>
      </c>
      <c r="I223" s="14">
        <f>IF(5 = Q223, AA223 * -1, AA223)</f>
        <v/>
      </c>
      <c r="J223" s="14">
        <f>IF(5 = Q223, AB223 * -1, AB223)</f>
        <v/>
      </c>
      <c r="K223" s="14">
        <f>IF(5 = Q223, AC223 * -1, AC223)</f>
        <v/>
      </c>
      <c r="L223" s="14">
        <f>IF(5 = Q223, AD223 * -1, AD223)</f>
        <v/>
      </c>
      <c r="M223" s="14">
        <f>IF(5 = Q223, AE223 * -1, AE223)</f>
        <v/>
      </c>
      <c r="N223" s="14">
        <f>IF(5 = Q223, AF223 * -1, AF223)</f>
        <v/>
      </c>
      <c r="O223" s="14">
        <f>IF(5 = Q223, AG223 * -1, AG223)</f>
        <v/>
      </c>
      <c r="Q223" s="17" t="n">
        <v>5</v>
      </c>
      <c r="R223" s="18">
        <f>R222</f>
        <v/>
      </c>
      <c r="S223" s="18">
        <f>S222</f>
        <v/>
      </c>
      <c r="T223" s="17">
        <f>T222</f>
        <v/>
      </c>
      <c r="U223" s="19">
        <f>SUM(U219:U222)</f>
        <v/>
      </c>
      <c r="V223" s="19">
        <f>SUM(V219:V222)</f>
        <v/>
      </c>
      <c r="W223" s="19">
        <f>SUM(W219:W222)</f>
        <v/>
      </c>
      <c r="X223" s="19">
        <f>SUM(X219:X222)</f>
        <v/>
      </c>
      <c r="Y223" s="19">
        <f>SUM(Y219:Y222)</f>
        <v/>
      </c>
      <c r="Z223" s="19">
        <f>SUM(Z219:Z222)</f>
        <v/>
      </c>
      <c r="AA223" s="19">
        <f>SUM(AA219:AA222)</f>
        <v/>
      </c>
      <c r="AB223" s="19">
        <f>SUM(AB219:AB222)</f>
        <v/>
      </c>
      <c r="AC223" s="19">
        <f>SUM(AC219:AC222)</f>
        <v/>
      </c>
      <c r="AD223" s="19">
        <f>SUM(AD219:AD222)</f>
        <v/>
      </c>
      <c r="AE223" s="19">
        <f>SUM(AE219:AE222)</f>
        <v/>
      </c>
      <c r="AF223" s="19">
        <f>SUM(AF219:AF222)</f>
        <v/>
      </c>
      <c r="AG223" s="19">
        <f>SUM(AG219:AG222)</f>
        <v/>
      </c>
    </row>
    <row r="225">
      <c r="A225" s="16" t="inlineStr">
        <is>
          <t>Taxes</t>
        </is>
      </c>
    </row>
    <row r="226">
      <c r="A226" s="2" t="inlineStr">
        <is>
          <t>6911</t>
        </is>
      </c>
      <c r="B226" s="3" t="inlineStr">
        <is>
          <t>Property Taxes</t>
        </is>
      </c>
      <c r="C226" s="4" t="n">
        <v>20439</v>
      </c>
      <c r="D226" s="4" t="n">
        <v>20439</v>
      </c>
      <c r="E226" s="4" t="n">
        <v>20439</v>
      </c>
      <c r="F226" s="4" t="n">
        <v>20439</v>
      </c>
      <c r="G226" s="4" t="n">
        <v>20439</v>
      </c>
      <c r="H226" s="4" t="n">
        <v>20439</v>
      </c>
      <c r="I226" s="4" t="n">
        <v>20439</v>
      </c>
      <c r="J226" s="4" t="n">
        <v>20439</v>
      </c>
      <c r="K226" s="4" t="n">
        <v>20439</v>
      </c>
      <c r="L226" s="4" t="n">
        <v>20439</v>
      </c>
      <c r="M226" s="4" t="n">
        <v>21386</v>
      </c>
      <c r="N226" s="4" t="n">
        <v>21386</v>
      </c>
      <c r="O226" s="4" t="n">
        <v>247162</v>
      </c>
      <c r="Q226" s="5" t="n">
        <v>5</v>
      </c>
      <c r="R226" s="3" t="inlineStr">
        <is>
          <t>Argenta Apartments</t>
        </is>
      </c>
      <c r="U226" s="6">
        <f>IF(5 = Q226, C226 * -1, C226)</f>
        <v/>
      </c>
      <c r="V226" s="6">
        <f>IF(5 = Q226, D226 * -1, D226)</f>
        <v/>
      </c>
      <c r="W226" s="6">
        <f>IF(5 = Q226, E226 * -1, E226)</f>
        <v/>
      </c>
      <c r="X226" s="6">
        <f>IF(5 = Q226, F226 * -1, F226)</f>
        <v/>
      </c>
      <c r="Y226" s="6">
        <f>IF(5 = Q226, G226 * -1, G226)</f>
        <v/>
      </c>
      <c r="Z226" s="6">
        <f>IF(5 = Q226, H226 * -1, H226)</f>
        <v/>
      </c>
      <c r="AA226" s="6">
        <f>IF(5 = Q226, I226 * -1, I226)</f>
        <v/>
      </c>
      <c r="AB226" s="6">
        <f>IF(5 = Q226, J226 * -1, J226)</f>
        <v/>
      </c>
      <c r="AC226" s="6">
        <f>IF(5 = Q226, K226 * -1, K226)</f>
        <v/>
      </c>
      <c r="AD226" s="6">
        <f>IF(5 = Q226, L226 * -1, L226)</f>
        <v/>
      </c>
      <c r="AE226" s="6">
        <f>IF(5 = Q226, M226 * -1, M226)</f>
        <v/>
      </c>
      <c r="AF226" s="6">
        <f>IF(5 = Q226, N226 * -1, N226)</f>
        <v/>
      </c>
      <c r="AG226" s="6">
        <f>IF(5 = Q226, O226 * -1, O226)</f>
        <v/>
      </c>
    </row>
    <row r="227">
      <c r="B227" s="1" t="inlineStr">
        <is>
          <t>Taxes</t>
        </is>
      </c>
      <c r="C227" s="14">
        <f>IF(5 = Q227, U227 * -1, U227)</f>
        <v/>
      </c>
      <c r="D227" s="14">
        <f>IF(5 = Q227, V227 * -1, V227)</f>
        <v/>
      </c>
      <c r="E227" s="14">
        <f>IF(5 = Q227, W227 * -1, W227)</f>
        <v/>
      </c>
      <c r="F227" s="14">
        <f>IF(5 = Q227, X227 * -1, X227)</f>
        <v/>
      </c>
      <c r="G227" s="14">
        <f>IF(5 = Q227, Y227 * -1, Y227)</f>
        <v/>
      </c>
      <c r="H227" s="14">
        <f>IF(5 = Q227, Z227 * -1, Z227)</f>
        <v/>
      </c>
      <c r="I227" s="14">
        <f>IF(5 = Q227, AA227 * -1, AA227)</f>
        <v/>
      </c>
      <c r="J227" s="14">
        <f>IF(5 = Q227, AB227 * -1, AB227)</f>
        <v/>
      </c>
      <c r="K227" s="14">
        <f>IF(5 = Q227, AC227 * -1, AC227)</f>
        <v/>
      </c>
      <c r="L227" s="14">
        <f>IF(5 = Q227, AD227 * -1, AD227)</f>
        <v/>
      </c>
      <c r="M227" s="14">
        <f>IF(5 = Q227, AE227 * -1, AE227)</f>
        <v/>
      </c>
      <c r="N227" s="14">
        <f>IF(5 = Q227, AF227 * -1, AF227)</f>
        <v/>
      </c>
      <c r="O227" s="14">
        <f>IF(5 = Q227, AG227 * -1, AG227)</f>
        <v/>
      </c>
      <c r="Q227" s="17" t="n">
        <v>5</v>
      </c>
      <c r="R227" s="18">
        <f>R226</f>
        <v/>
      </c>
      <c r="S227" s="18">
        <f>S226</f>
        <v/>
      </c>
      <c r="T227" s="17">
        <f>T226</f>
        <v/>
      </c>
      <c r="U227" s="19">
        <f>SUM(U226:U226)</f>
        <v/>
      </c>
      <c r="V227" s="19">
        <f>SUM(V226:V226)</f>
        <v/>
      </c>
      <c r="W227" s="19">
        <f>SUM(W226:W226)</f>
        <v/>
      </c>
      <c r="X227" s="19">
        <f>SUM(X226:X226)</f>
        <v/>
      </c>
      <c r="Y227" s="19">
        <f>SUM(Y226:Y226)</f>
        <v/>
      </c>
      <c r="Z227" s="19">
        <f>SUM(Z226:Z226)</f>
        <v/>
      </c>
      <c r="AA227" s="19">
        <f>SUM(AA226:AA226)</f>
        <v/>
      </c>
      <c r="AB227" s="19">
        <f>SUM(AB226:AB226)</f>
        <v/>
      </c>
      <c r="AC227" s="19">
        <f>SUM(AC226:AC226)</f>
        <v/>
      </c>
      <c r="AD227" s="19">
        <f>SUM(AD226:AD226)</f>
        <v/>
      </c>
      <c r="AE227" s="19">
        <f>SUM(AE226:AE226)</f>
        <v/>
      </c>
      <c r="AF227" s="19">
        <f>SUM(AF226:AF226)</f>
        <v/>
      </c>
      <c r="AG227" s="19">
        <f>SUM(AG226:AG226)</f>
        <v/>
      </c>
    </row>
    <row r="229">
      <c r="B229" s="1" t="inlineStr">
        <is>
          <t>Non-Controllable Expense</t>
        </is>
      </c>
      <c r="C229" s="14">
        <f>IF(5 = Q229, U229 * -1, U229)</f>
        <v/>
      </c>
      <c r="D229" s="14">
        <f>IF(5 = Q229, V229 * -1, V229)</f>
        <v/>
      </c>
      <c r="E229" s="14">
        <f>IF(5 = Q229, W229 * -1, W229)</f>
        <v/>
      </c>
      <c r="F229" s="14">
        <f>IF(5 = Q229, X229 * -1, X229)</f>
        <v/>
      </c>
      <c r="G229" s="14">
        <f>IF(5 = Q229, Y229 * -1, Y229)</f>
        <v/>
      </c>
      <c r="H229" s="14">
        <f>IF(5 = Q229, Z229 * -1, Z229)</f>
        <v/>
      </c>
      <c r="I229" s="14">
        <f>IF(5 = Q229, AA229 * -1, AA229)</f>
        <v/>
      </c>
      <c r="J229" s="14">
        <f>IF(5 = Q229, AB229 * -1, AB229)</f>
        <v/>
      </c>
      <c r="K229" s="14">
        <f>IF(5 = Q229, AC229 * -1, AC229)</f>
        <v/>
      </c>
      <c r="L229" s="14">
        <f>IF(5 = Q229, AD229 * -1, AD229)</f>
        <v/>
      </c>
      <c r="M229" s="14">
        <f>IF(5 = Q229, AE229 * -1, AE229)</f>
        <v/>
      </c>
      <c r="N229" s="14">
        <f>IF(5 = Q229, AF229 * -1, AF229)</f>
        <v/>
      </c>
      <c r="O229" s="14">
        <f>IF(5 = Q229, AG229 * -1, AG229)</f>
        <v/>
      </c>
      <c r="Q229" s="17" t="n">
        <v>5</v>
      </c>
      <c r="R229" s="18">
        <f>R226</f>
        <v/>
      </c>
      <c r="S229" s="18">
        <f>S226</f>
        <v/>
      </c>
      <c r="T229" s="17">
        <f>T226</f>
        <v/>
      </c>
      <c r="U229" s="19">
        <f>SUM(U215:U215)+SUM(U219:U222)+SUM(U226:U226)</f>
        <v/>
      </c>
      <c r="V229" s="19">
        <f>SUM(V215:V215)+SUM(V219:V222)+SUM(V226:V226)</f>
        <v/>
      </c>
      <c r="W229" s="19">
        <f>SUM(W215:W215)+SUM(W219:W222)+SUM(W226:W226)</f>
        <v/>
      </c>
      <c r="X229" s="19">
        <f>SUM(X215:X215)+SUM(X219:X222)+SUM(X226:X226)</f>
        <v/>
      </c>
      <c r="Y229" s="19">
        <f>SUM(Y215:Y215)+SUM(Y219:Y222)+SUM(Y226:Y226)</f>
        <v/>
      </c>
      <c r="Z229" s="19">
        <f>SUM(Z215:Z215)+SUM(Z219:Z222)+SUM(Z226:Z226)</f>
        <v/>
      </c>
      <c r="AA229" s="19">
        <f>SUM(AA215:AA215)+SUM(AA219:AA222)+SUM(AA226:AA226)</f>
        <v/>
      </c>
      <c r="AB229" s="19">
        <f>SUM(AB215:AB215)+SUM(AB219:AB222)+SUM(AB226:AB226)</f>
        <v/>
      </c>
      <c r="AC229" s="19">
        <f>SUM(AC215:AC215)+SUM(AC219:AC222)+SUM(AC226:AC226)</f>
        <v/>
      </c>
      <c r="AD229" s="19">
        <f>SUM(AD215:AD215)+SUM(AD219:AD222)+SUM(AD226:AD226)</f>
        <v/>
      </c>
      <c r="AE229" s="19">
        <f>SUM(AE215:AE215)+SUM(AE219:AE222)+SUM(AE226:AE226)</f>
        <v/>
      </c>
      <c r="AF229" s="19">
        <f>SUM(AF215:AF215)+SUM(AF219:AF222)+SUM(AF226:AF226)</f>
        <v/>
      </c>
      <c r="AG229" s="19">
        <f>SUM(AG215:AG215)+SUM(AG219:AG222)+SUM(AG226:AG226)</f>
        <v/>
      </c>
    </row>
    <row r="231">
      <c r="B231" s="1" t="inlineStr">
        <is>
          <t>Total Operating Expense</t>
        </is>
      </c>
      <c r="C231" s="14">
        <f>IF(5 = Q231, U231 * -1, U231)</f>
        <v/>
      </c>
      <c r="D231" s="14">
        <f>IF(5 = Q231, V231 * -1, V231)</f>
        <v/>
      </c>
      <c r="E231" s="14">
        <f>IF(5 = Q231, W231 * -1, W231)</f>
        <v/>
      </c>
      <c r="F231" s="14">
        <f>IF(5 = Q231, X231 * -1, X231)</f>
        <v/>
      </c>
      <c r="G231" s="14">
        <f>IF(5 = Q231, Y231 * -1, Y231)</f>
        <v/>
      </c>
      <c r="H231" s="14">
        <f>IF(5 = Q231, Z231 * -1, Z231)</f>
        <v/>
      </c>
      <c r="I231" s="14">
        <f>IF(5 = Q231, AA231 * -1, AA231)</f>
        <v/>
      </c>
      <c r="J231" s="14">
        <f>IF(5 = Q231, AB231 * -1, AB231)</f>
        <v/>
      </c>
      <c r="K231" s="14">
        <f>IF(5 = Q231, AC231 * -1, AC231)</f>
        <v/>
      </c>
      <c r="L231" s="14">
        <f>IF(5 = Q231, AD231 * -1, AD231)</f>
        <v/>
      </c>
      <c r="M231" s="14">
        <f>IF(5 = Q231, AE231 * -1, AE231)</f>
        <v/>
      </c>
      <c r="N231" s="14">
        <f>IF(5 = Q231, AF231 * -1, AF231)</f>
        <v/>
      </c>
      <c r="O231" s="14">
        <f>IF(5 = Q231, AG231 * -1, AG231)</f>
        <v/>
      </c>
      <c r="Q231" s="17" t="n">
        <v>5</v>
      </c>
      <c r="R231" s="18">
        <f>R226</f>
        <v/>
      </c>
      <c r="S231" s="18">
        <f>S226</f>
        <v/>
      </c>
      <c r="T231" s="17">
        <f>T226</f>
        <v/>
      </c>
      <c r="U231" s="19">
        <f>SUM(U72:U79)+SUM(U84:U90)+SUM(U94:U98)+SUM(U102:U107)+SUM(U113:U124)+SUM(U128:U147)+SUM(U151:U158)+SUM(U162:U178)+SUM(U182:U204)+SUM(U208:U208)+SUM(U215:U215)+SUM(U219:U222)+SUM(U226:U226)</f>
        <v/>
      </c>
      <c r="V231" s="19">
        <f>SUM(V72:V79)+SUM(V84:V90)+SUM(V94:V98)+SUM(V102:V107)+SUM(V113:V124)+SUM(V128:V147)+SUM(V151:V158)+SUM(V162:V178)+SUM(V182:V204)+SUM(V208:V208)+SUM(V215:V215)+SUM(V219:V222)+SUM(V226:V226)</f>
        <v/>
      </c>
      <c r="W231" s="19">
        <f>SUM(W72:W79)+SUM(W84:W90)+SUM(W94:W98)+SUM(W102:W107)+SUM(W113:W124)+SUM(W128:W147)+SUM(W151:W158)+SUM(W162:W178)+SUM(W182:W204)+SUM(W208:W208)+SUM(W215:W215)+SUM(W219:W222)+SUM(W226:W226)</f>
        <v/>
      </c>
      <c r="X231" s="19">
        <f>SUM(X72:X79)+SUM(X84:X90)+SUM(X94:X98)+SUM(X102:X107)+SUM(X113:X124)+SUM(X128:X147)+SUM(X151:X158)+SUM(X162:X178)+SUM(X182:X204)+SUM(X208:X208)+SUM(X215:X215)+SUM(X219:X222)+SUM(X226:X226)</f>
        <v/>
      </c>
      <c r="Y231" s="19">
        <f>SUM(Y72:Y79)+SUM(Y84:Y90)+SUM(Y94:Y98)+SUM(Y102:Y107)+SUM(Y113:Y124)+SUM(Y128:Y147)+SUM(Y151:Y158)+SUM(Y162:Y178)+SUM(Y182:Y204)+SUM(Y208:Y208)+SUM(Y215:Y215)+SUM(Y219:Y222)+SUM(Y226:Y226)</f>
        <v/>
      </c>
      <c r="Z231" s="19">
        <f>SUM(Z72:Z79)+SUM(Z84:Z90)+SUM(Z94:Z98)+SUM(Z102:Z107)+SUM(Z113:Z124)+SUM(Z128:Z147)+SUM(Z151:Z158)+SUM(Z162:Z178)+SUM(Z182:Z204)+SUM(Z208:Z208)+SUM(Z215:Z215)+SUM(Z219:Z222)+SUM(Z226:Z226)</f>
        <v/>
      </c>
      <c r="AA231" s="19">
        <f>SUM(AA72:AA79)+SUM(AA84:AA90)+SUM(AA94:AA98)+SUM(AA102:AA107)+SUM(AA113:AA124)+SUM(AA128:AA147)+SUM(AA151:AA158)+SUM(AA162:AA178)+SUM(AA182:AA204)+SUM(AA208:AA208)+SUM(AA215:AA215)+SUM(AA219:AA222)+SUM(AA226:AA226)</f>
        <v/>
      </c>
      <c r="AB231" s="19">
        <f>SUM(AB72:AB79)+SUM(AB84:AB90)+SUM(AB94:AB98)+SUM(AB102:AB107)+SUM(AB113:AB124)+SUM(AB128:AB147)+SUM(AB151:AB158)+SUM(AB162:AB178)+SUM(AB182:AB204)+SUM(AB208:AB208)+SUM(AB215:AB215)+SUM(AB219:AB222)+SUM(AB226:AB226)</f>
        <v/>
      </c>
      <c r="AC231" s="19">
        <f>SUM(AC72:AC79)+SUM(AC84:AC90)+SUM(AC94:AC98)+SUM(AC102:AC107)+SUM(AC113:AC124)+SUM(AC128:AC147)+SUM(AC151:AC158)+SUM(AC162:AC178)+SUM(AC182:AC204)+SUM(AC208:AC208)+SUM(AC215:AC215)+SUM(AC219:AC222)+SUM(AC226:AC226)</f>
        <v/>
      </c>
      <c r="AD231" s="19">
        <f>SUM(AD72:AD79)+SUM(AD84:AD90)+SUM(AD94:AD98)+SUM(AD102:AD107)+SUM(AD113:AD124)+SUM(AD128:AD147)+SUM(AD151:AD158)+SUM(AD162:AD178)+SUM(AD182:AD204)+SUM(AD208:AD208)+SUM(AD215:AD215)+SUM(AD219:AD222)+SUM(AD226:AD226)</f>
        <v/>
      </c>
      <c r="AE231" s="19">
        <f>SUM(AE72:AE79)+SUM(AE84:AE90)+SUM(AE94:AE98)+SUM(AE102:AE107)+SUM(AE113:AE124)+SUM(AE128:AE147)+SUM(AE151:AE158)+SUM(AE162:AE178)+SUM(AE182:AE204)+SUM(AE208:AE208)+SUM(AE215:AE215)+SUM(AE219:AE222)+SUM(AE226:AE226)</f>
        <v/>
      </c>
      <c r="AF231" s="19">
        <f>SUM(AF72:AF79)+SUM(AF84:AF90)+SUM(AF94:AF98)+SUM(AF102:AF107)+SUM(AF113:AF124)+SUM(AF128:AF147)+SUM(AF151:AF158)+SUM(AF162:AF178)+SUM(AF182:AF204)+SUM(AF208:AF208)+SUM(AF215:AF215)+SUM(AF219:AF222)+SUM(AF226:AF226)</f>
        <v/>
      </c>
      <c r="AG231" s="19">
        <f>SUM(AG72:AG79)+SUM(AG84:AG90)+SUM(AG94:AG98)+SUM(AG102:AG107)+SUM(AG113:AG124)+SUM(AG128:AG147)+SUM(AG151:AG158)+SUM(AG162:AG178)+SUM(AG182:AG204)+SUM(AG208:AG208)+SUM(AG215:AG215)+SUM(AG219:AG222)+SUM(AG226:AG226)</f>
        <v/>
      </c>
    </row>
    <row r="233">
      <c r="B233" s="1" t="inlineStr">
        <is>
          <t>Net Operating Income</t>
        </is>
      </c>
      <c r="C233" s="14">
        <f>IF(5 = Q233, U233 * -1, U233)</f>
        <v/>
      </c>
      <c r="D233" s="14">
        <f>IF(5 = Q233, V233 * -1, V233)</f>
        <v/>
      </c>
      <c r="E233" s="14">
        <f>IF(5 = Q233, W233 * -1, W233)</f>
        <v/>
      </c>
      <c r="F233" s="14">
        <f>IF(5 = Q233, X233 * -1, X233)</f>
        <v/>
      </c>
      <c r="G233" s="14">
        <f>IF(5 = Q233, Y233 * -1, Y233)</f>
        <v/>
      </c>
      <c r="H233" s="14">
        <f>IF(5 = Q233, Z233 * -1, Z233)</f>
        <v/>
      </c>
      <c r="I233" s="14">
        <f>IF(5 = Q233, AA233 * -1, AA233)</f>
        <v/>
      </c>
      <c r="J233" s="14">
        <f>IF(5 = Q233, AB233 * -1, AB233)</f>
        <v/>
      </c>
      <c r="K233" s="14">
        <f>IF(5 = Q233, AC233 * -1, AC233)</f>
        <v/>
      </c>
      <c r="L233" s="14">
        <f>IF(5 = Q233, AD233 * -1, AD233)</f>
        <v/>
      </c>
      <c r="M233" s="14">
        <f>IF(5 = Q233, AE233 * -1, AE233)</f>
        <v/>
      </c>
      <c r="N233" s="14">
        <f>IF(5 = Q233, AF233 * -1, AF233)</f>
        <v/>
      </c>
      <c r="O233" s="14">
        <f>IF(5 = Q233, AG233 * -1, AG233)</f>
        <v/>
      </c>
      <c r="Q233" s="17" t="n">
        <v>4</v>
      </c>
      <c r="R233" s="18">
        <f>R226</f>
        <v/>
      </c>
      <c r="S233" s="18">
        <f>S226</f>
        <v/>
      </c>
      <c r="T233" s="17">
        <f>T226</f>
        <v/>
      </c>
      <c r="U233" s="19">
        <f>SUM(U11:U12)+SUM(U16:U21)+SUM(U28:U33)+SUM(U37:U43)+SUM(U47:U54)+SUM(U58:U62)+SUM(U72:U79)+SUM(U84:U90)+SUM(U94:U98)+SUM(U102:U107)+SUM(U113:U124)+SUM(U128:U147)+SUM(U151:U158)+SUM(U162:U178)+SUM(U182:U204)+SUM(U208:U208)+SUM(U215:U215)+SUM(U219:U222)+SUM(U226:U226)</f>
        <v/>
      </c>
      <c r="V233" s="19">
        <f>SUM(V11:V12)+SUM(V16:V21)+SUM(V28:V33)+SUM(V37:V43)+SUM(V47:V54)+SUM(V58:V62)+SUM(V72:V79)+SUM(V84:V90)+SUM(V94:V98)+SUM(V102:V107)+SUM(V113:V124)+SUM(V128:V147)+SUM(V151:V158)+SUM(V162:V178)+SUM(V182:V204)+SUM(V208:V208)+SUM(V215:V215)+SUM(V219:V222)+SUM(V226:V226)</f>
        <v/>
      </c>
      <c r="W233" s="19">
        <f>SUM(W11:W12)+SUM(W16:W21)+SUM(W28:W33)+SUM(W37:W43)+SUM(W47:W54)+SUM(W58:W62)+SUM(W72:W79)+SUM(W84:W90)+SUM(W94:W98)+SUM(W102:W107)+SUM(W113:W124)+SUM(W128:W147)+SUM(W151:W158)+SUM(W162:W178)+SUM(W182:W204)+SUM(W208:W208)+SUM(W215:W215)+SUM(W219:W222)+SUM(W226:W226)</f>
        <v/>
      </c>
      <c r="X233" s="19">
        <f>SUM(X11:X12)+SUM(X16:X21)+SUM(X28:X33)+SUM(X37:X43)+SUM(X47:X54)+SUM(X58:X62)+SUM(X72:X79)+SUM(X84:X90)+SUM(X94:X98)+SUM(X102:X107)+SUM(X113:X124)+SUM(X128:X147)+SUM(X151:X158)+SUM(X162:X178)+SUM(X182:X204)+SUM(X208:X208)+SUM(X215:X215)+SUM(X219:X222)+SUM(X226:X226)</f>
        <v/>
      </c>
      <c r="Y233" s="19">
        <f>SUM(Y11:Y12)+SUM(Y16:Y21)+SUM(Y28:Y33)+SUM(Y37:Y43)+SUM(Y47:Y54)+SUM(Y58:Y62)+SUM(Y72:Y79)+SUM(Y84:Y90)+SUM(Y94:Y98)+SUM(Y102:Y107)+SUM(Y113:Y124)+SUM(Y128:Y147)+SUM(Y151:Y158)+SUM(Y162:Y178)+SUM(Y182:Y204)+SUM(Y208:Y208)+SUM(Y215:Y215)+SUM(Y219:Y222)+SUM(Y226:Y226)</f>
        <v/>
      </c>
      <c r="Z233" s="19">
        <f>SUM(Z11:Z12)+SUM(Z16:Z21)+SUM(Z28:Z33)+SUM(Z37:Z43)+SUM(Z47:Z54)+SUM(Z58:Z62)+SUM(Z72:Z79)+SUM(Z84:Z90)+SUM(Z94:Z98)+SUM(Z102:Z107)+SUM(Z113:Z124)+SUM(Z128:Z147)+SUM(Z151:Z158)+SUM(Z162:Z178)+SUM(Z182:Z204)+SUM(Z208:Z208)+SUM(Z215:Z215)+SUM(Z219:Z222)+SUM(Z226:Z226)</f>
        <v/>
      </c>
      <c r="AA233" s="19">
        <f>SUM(AA11:AA12)+SUM(AA16:AA21)+SUM(AA28:AA33)+SUM(AA37:AA43)+SUM(AA47:AA54)+SUM(AA58:AA62)+SUM(AA72:AA79)+SUM(AA84:AA90)+SUM(AA94:AA98)+SUM(AA102:AA107)+SUM(AA113:AA124)+SUM(AA128:AA147)+SUM(AA151:AA158)+SUM(AA162:AA178)+SUM(AA182:AA204)+SUM(AA208:AA208)+SUM(AA215:AA215)+SUM(AA219:AA222)+SUM(AA226:AA226)</f>
        <v/>
      </c>
      <c r="AB233" s="19">
        <f>SUM(AB11:AB12)+SUM(AB16:AB21)+SUM(AB28:AB33)+SUM(AB37:AB43)+SUM(AB47:AB54)+SUM(AB58:AB62)+SUM(AB72:AB79)+SUM(AB84:AB90)+SUM(AB94:AB98)+SUM(AB102:AB107)+SUM(AB113:AB124)+SUM(AB128:AB147)+SUM(AB151:AB158)+SUM(AB162:AB178)+SUM(AB182:AB204)+SUM(AB208:AB208)+SUM(AB215:AB215)+SUM(AB219:AB222)+SUM(AB226:AB226)</f>
        <v/>
      </c>
      <c r="AC233" s="19">
        <f>SUM(AC11:AC12)+SUM(AC16:AC21)+SUM(AC28:AC33)+SUM(AC37:AC43)+SUM(AC47:AC54)+SUM(AC58:AC62)+SUM(AC72:AC79)+SUM(AC84:AC90)+SUM(AC94:AC98)+SUM(AC102:AC107)+SUM(AC113:AC124)+SUM(AC128:AC147)+SUM(AC151:AC158)+SUM(AC162:AC178)+SUM(AC182:AC204)+SUM(AC208:AC208)+SUM(AC215:AC215)+SUM(AC219:AC222)+SUM(AC226:AC226)</f>
        <v/>
      </c>
      <c r="AD233" s="19">
        <f>SUM(AD11:AD12)+SUM(AD16:AD21)+SUM(AD28:AD33)+SUM(AD37:AD43)+SUM(AD47:AD54)+SUM(AD58:AD62)+SUM(AD72:AD79)+SUM(AD84:AD90)+SUM(AD94:AD98)+SUM(AD102:AD107)+SUM(AD113:AD124)+SUM(AD128:AD147)+SUM(AD151:AD158)+SUM(AD162:AD178)+SUM(AD182:AD204)+SUM(AD208:AD208)+SUM(AD215:AD215)+SUM(AD219:AD222)+SUM(AD226:AD226)</f>
        <v/>
      </c>
      <c r="AE233" s="19">
        <f>SUM(AE11:AE12)+SUM(AE16:AE21)+SUM(AE28:AE33)+SUM(AE37:AE43)+SUM(AE47:AE54)+SUM(AE58:AE62)+SUM(AE72:AE79)+SUM(AE84:AE90)+SUM(AE94:AE98)+SUM(AE102:AE107)+SUM(AE113:AE124)+SUM(AE128:AE147)+SUM(AE151:AE158)+SUM(AE162:AE178)+SUM(AE182:AE204)+SUM(AE208:AE208)+SUM(AE215:AE215)+SUM(AE219:AE222)+SUM(AE226:AE226)</f>
        <v/>
      </c>
      <c r="AF233" s="19">
        <f>SUM(AF11:AF12)+SUM(AF16:AF21)+SUM(AF28:AF33)+SUM(AF37:AF43)+SUM(AF47:AF54)+SUM(AF58:AF62)+SUM(AF72:AF79)+SUM(AF84:AF90)+SUM(AF94:AF98)+SUM(AF102:AF107)+SUM(AF113:AF124)+SUM(AF128:AF147)+SUM(AF151:AF158)+SUM(AF162:AF178)+SUM(AF182:AF204)+SUM(AF208:AF208)+SUM(AF215:AF215)+SUM(AF219:AF222)+SUM(AF226:AF226)</f>
        <v/>
      </c>
      <c r="AG233" s="19">
        <f>SUM(AG11:AG12)+SUM(AG16:AG21)+SUM(AG28:AG33)+SUM(AG37:AG43)+SUM(AG47:AG54)+SUM(AG58:AG62)+SUM(AG72:AG79)+SUM(AG84:AG90)+SUM(AG94:AG98)+SUM(AG102:AG107)+SUM(AG113:AG124)+SUM(AG128:AG147)+SUM(AG151:AG158)+SUM(AG162:AG178)+SUM(AG182:AG204)+SUM(AG208:AG208)+SUM(AG215:AG215)+SUM(AG219:AG222)+SUM(AG226:AG226)</f>
        <v/>
      </c>
    </row>
  </sheetData>
  <pageMargins left="0.5" right="0.5" top="0.5" bottom="0.5" header="0.25" footer="0.25"/>
  <pageSetup orientation="landscape"/>
  <headerFooter>
    <oddHeader>&amp;L Income Statement</oddHeader>
    <oddFooter>&amp;L Page &amp;P of &amp;N &amp;R &amp;I Income Statement 3.7 generated02/15/2023 at 2:42pm EST&amp;I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Brandon Boll</dc:creator>
  <dcterms:created xsi:type="dcterms:W3CDTF">2023-02-13T18:59:14Z</dcterms:created>
  <dcterms:modified xsi:type="dcterms:W3CDTF">2025-03-07T13:37:36Z</dcterms:modified>
  <cp:lastModifiedBy>Matt Borgeson</cp:lastModifiedBy>
  <cp:lastPrinted>2024-05-14T23:43:42Z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0x010100D773717D7821A043A392B172EFA3B6DF</vt:lpwstr>
  </property>
  <property name="MediaServiceImageTags" fmtid="{D5CDD505-2E9C-101B-9397-08002B2CF9AE}" pid="3">
    <vt:lpwstr/>
  </property>
</Properties>
</file>