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8175" windowWidth="25830" windowHeight="20880" tabRatio="600" firstSheet="1" autoFilterDateGrouping="1"/>
  </bookViews>
  <sheets>
    <sheet name="T12 (2.28.2022)" sheetId="1" state="visible" r:id="rId1"/>
  </sheets>
  <definedNames>
    <definedName name="_xlnm.Print_Titles" localSheetId="0">'T12 (2.28.2022)'!$1:$5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mmm\-yyyy"/>
    <numFmt numFmtId="165" formatCode="&quot;$&quot;#,##0_);\(&quot;$&quot;#,##0\)"/>
    <numFmt numFmtId="166" formatCode="_(#,##0_);_(\(#,##0\);_(&quot;-&quot;_);_(@_)"/>
  </numFmts>
  <fonts count="9">
    <font>
      <name val="Arial"/>
      <family val="2"/>
      <sz val="10"/>
    </font>
    <font>
      <name val="Tahoma"/>
      <family val="2"/>
      <color rgb="FF505050"/>
      <sz val="8"/>
    </font>
    <font>
      <name val="Tahoma"/>
      <family val="2"/>
      <b val="1"/>
      <sz val="12"/>
    </font>
    <font>
      <name val="Tahoma"/>
      <family val="2"/>
      <b val="1"/>
      <sz val="10"/>
    </font>
    <font>
      <name val="Tahoma"/>
      <family val="2"/>
      <sz val="10"/>
    </font>
    <font>
      <name val="Arial"/>
      <family val="2"/>
      <sz val="10"/>
    </font>
    <font>
      <name val="Tahoma"/>
      <family val="2"/>
      <color rgb="FF0000FF"/>
      <sz val="10"/>
    </font>
    <font>
      <name val="Tahoma"/>
      <family val="2"/>
      <b val="1"/>
      <i val="1"/>
      <sz val="10"/>
    </font>
    <font>
      <name val="Tahoma"/>
      <family val="2"/>
      <i val="1"/>
      <sz val="10"/>
    </font>
  </fonts>
  <fills count="5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5" fillId="0" borderId="0"/>
    <xf numFmtId="9" fontId="5" fillId="0" borderId="0"/>
    <xf numFmtId="44" fontId="5" fillId="0" borderId="0"/>
    <xf numFmtId="42" fontId="5" fillId="0" borderId="0"/>
    <xf numFmtId="43" fontId="5" fillId="0" borderId="0"/>
    <xf numFmtId="41" fontId="5" fillId="0" borderId="0"/>
  </cellStyleXfs>
  <cellXfs count="50">
    <xf numFmtId="0" fontId="0" fillId="0" borderId="0" pivotButton="0" quotePrefix="0" xfId="0"/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4" fontId="4" fillId="0" borderId="0" applyAlignment="1" pivotButton="0" quotePrefix="0" xfId="0">
      <alignment horizontal="right" vertical="center"/>
    </xf>
    <xf numFmtId="4" fontId="4" fillId="0" borderId="2" applyAlignment="1" pivotButton="0" quotePrefix="0" xfId="0">
      <alignment horizontal="right" vertical="center"/>
    </xf>
    <xf numFmtId="4" fontId="4" fillId="0" borderId="1" applyAlignment="1" pivotButton="0" quotePrefix="0" xfId="0">
      <alignment horizontal="right" vertical="center"/>
    </xf>
    <xf numFmtId="4" fontId="4" fillId="0" borderId="3" applyAlignment="1" pivotButton="0" quotePrefix="0" xfId="0">
      <alignment horizontal="right" vertical="center"/>
    </xf>
    <xf numFmtId="0" fontId="4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Continuous" vertical="center"/>
    </xf>
    <xf numFmtId="0" fontId="2" fillId="0" borderId="0" applyAlignment="1" pivotButton="0" quotePrefix="0" xfId="0">
      <alignment horizontal="centerContinuous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3" fillId="3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left" vertical="center"/>
    </xf>
    <xf numFmtId="0" fontId="3" fillId="3" borderId="6" applyAlignment="1" pivotButton="0" quotePrefix="0" xfId="0">
      <alignment horizontal="center" vertical="center"/>
    </xf>
    <xf numFmtId="164" fontId="3" fillId="3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165" fontId="6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6" fontId="6" fillId="0" borderId="0" applyAlignment="1" pivotButton="0" quotePrefix="0" xfId="0">
      <alignment horizontal="right" vertical="center"/>
    </xf>
    <xf numFmtId="166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3" fillId="0" borderId="7" applyAlignment="1" pivotButton="0" quotePrefix="0" xfId="0">
      <alignment horizontal="right" vertical="center"/>
    </xf>
    <xf numFmtId="0" fontId="7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left" vertical="center"/>
    </xf>
    <xf numFmtId="0" fontId="8" fillId="4" borderId="0" applyAlignment="1" pivotButton="0" quotePrefix="0" xfId="0">
      <alignment horizontal="left" vertical="center"/>
    </xf>
    <xf numFmtId="165" fontId="7" fillId="4" borderId="7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center" vertical="center"/>
    </xf>
    <xf numFmtId="164" fontId="3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3" fillId="0" borderId="7" applyAlignment="1" pivotButton="0" quotePrefix="0" xfId="0">
      <alignment horizontal="right" vertical="center"/>
    </xf>
    <xf numFmtId="165" fontId="4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7" fillId="4" borderId="7" applyAlignment="1" pivotButton="0" quotePrefix="0" xfId="0">
      <alignment horizontal="right" vertical="center"/>
    </xf>
  </cellXfs>
  <cellStyles count="6">
    <cellStyle name="Normal" xfId="0" builtinId="0"/>
    <cellStyle name="Percent" xfId="1"/>
    <cellStyle name="Currency" xfId="2"/>
    <cellStyle name="Currency [0]" xfId="3"/>
    <cellStyle name="Comma" xfId="4"/>
    <cellStyle name="Comma [0]" xf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C1:S211"/>
  <sheetViews>
    <sheetView showGridLines="0" tabSelected="1" zoomScale="80" zoomScaleNormal="8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9.140625" defaultRowHeight="15" customHeight="1" outlineLevelRow="1"/>
  <cols>
    <col width="0.85546875" customWidth="1" style="1" min="1" max="2"/>
    <col width="15.7109375" customWidth="1" style="1" min="3" max="3"/>
    <col width="50.7109375" customWidth="1" style="1" min="4" max="4"/>
    <col width="0.85546875" customWidth="1" style="1" min="5" max="5"/>
    <col width="16.42578125" customWidth="1" style="1" min="6" max="17"/>
    <col width="0.85546875" customWidth="1" style="1" min="18" max="18"/>
    <col width="16.42578125" customWidth="1" style="1" min="19" max="19"/>
    <col width="9.140625" customWidth="1" style="1" min="20" max="16384"/>
  </cols>
  <sheetData>
    <row r="1" ht="15" customHeight="1" s="1">
      <c r="C1" s="19" t="inlineStr">
        <is>
          <t>Ashton Pointe (azashpoi)</t>
        </is>
      </c>
      <c r="D1" s="19" t="n"/>
      <c r="E1" s="19" t="n"/>
      <c r="F1" s="19" t="n"/>
      <c r="G1" s="19" t="n"/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</row>
    <row r="2" ht="15.75" customHeight="1" s="1">
      <c r="C2" s="20" t="inlineStr">
        <is>
          <t>Statement (12 months)</t>
        </is>
      </c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</row>
    <row r="3" ht="15" customHeight="1" s="1">
      <c r="C3" s="19" t="inlineStr">
        <is>
          <t>Period = Mar 2021-Feb 2022</t>
        </is>
      </c>
      <c r="D3" s="19" t="n"/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19" t="n"/>
      <c r="P3" s="19" t="n"/>
      <c r="Q3" s="19" t="n"/>
      <c r="R3" s="19" t="n"/>
      <c r="S3" s="19" t="n"/>
    </row>
    <row r="4" ht="15" customHeight="1" s="1">
      <c r="C4" s="19" t="inlineStr">
        <is>
          <t>Book = Accrual</t>
        </is>
      </c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</row>
    <row r="5" ht="15" customHeight="1" s="1">
      <c r="C5" s="24" t="n"/>
      <c r="D5" s="25" t="n"/>
      <c r="E5" s="25" t="n"/>
      <c r="F5" s="43" t="n">
        <v>44286</v>
      </c>
      <c r="G5" s="43">
        <f>+EOMONTH(F5,1)</f>
        <v/>
      </c>
      <c r="H5" s="43">
        <f>+EOMONTH(G5,1)</f>
        <v/>
      </c>
      <c r="I5" s="43">
        <f>+EOMONTH(H5,1)</f>
        <v/>
      </c>
      <c r="J5" s="43">
        <f>+EOMONTH(I5,1)</f>
        <v/>
      </c>
      <c r="K5" s="43">
        <f>+EOMONTH(J5,1)</f>
        <v/>
      </c>
      <c r="L5" s="43">
        <f>+EOMONTH(K5,1)</f>
        <v/>
      </c>
      <c r="M5" s="43">
        <f>+EOMONTH(L5,1)</f>
        <v/>
      </c>
      <c r="N5" s="43">
        <f>+EOMONTH(M5,1)</f>
        <v/>
      </c>
      <c r="O5" s="43">
        <f>+EOMONTH(N5,1)</f>
        <v/>
      </c>
      <c r="P5" s="43">
        <f>+EOMONTH(O5,1)</f>
        <v/>
      </c>
      <c r="Q5" s="43">
        <f>+EOMONTH(P5,1)</f>
        <v/>
      </c>
      <c r="R5" s="25" t="n"/>
      <c r="S5" s="26" t="inlineStr">
        <is>
          <t>Total</t>
        </is>
      </c>
    </row>
    <row r="6" ht="15" customHeight="1" s="1">
      <c r="C6" s="42" t="inlineStr">
        <is>
          <t>40000-000</t>
        </is>
      </c>
      <c r="D6" s="29" t="inlineStr">
        <is>
          <t>INCOME</t>
        </is>
      </c>
      <c r="E6" s="22" t="n"/>
      <c r="F6" s="23" t="n"/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  <c r="P6" s="23" t="n"/>
      <c r="Q6" s="23" t="n"/>
      <c r="R6" s="22" t="n"/>
      <c r="S6" s="23" t="n"/>
    </row>
    <row r="7" ht="15" customHeight="1" s="1">
      <c r="C7" s="21" t="n"/>
      <c r="D7" s="22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</row>
    <row r="8" ht="15" customHeight="1" s="1">
      <c r="C8" s="42" t="inlineStr">
        <is>
          <t>40001-000</t>
        </is>
      </c>
      <c r="D8" s="29" t="inlineStr">
        <is>
          <t>Rental Income - Residential</t>
        </is>
      </c>
      <c r="E8" s="22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23" t="n"/>
      <c r="P8" s="23" t="n"/>
      <c r="Q8" s="23" t="n"/>
      <c r="R8" s="22" t="n"/>
      <c r="S8" s="23" t="n"/>
    </row>
    <row r="9" ht="15" customHeight="1" s="1">
      <c r="C9" s="21" t="inlineStr">
        <is>
          <t>41000-000</t>
        </is>
      </c>
      <c r="D9" s="41" t="inlineStr">
        <is>
          <t>Market Rent</t>
        </is>
      </c>
      <c r="E9" s="22" t="n"/>
      <c r="F9" s="44" t="n">
        <v>380765.63</v>
      </c>
      <c r="G9" s="44" t="n">
        <v>380765.63</v>
      </c>
      <c r="H9" s="44" t="n">
        <v>380765.63</v>
      </c>
      <c r="I9" s="44" t="n">
        <v>380765.63</v>
      </c>
      <c r="J9" s="44" t="n">
        <v>380765.63</v>
      </c>
      <c r="K9" s="44" t="n">
        <v>380765.63</v>
      </c>
      <c r="L9" s="44" t="n">
        <v>380765.63</v>
      </c>
      <c r="M9" s="44" t="n">
        <v>380765.63</v>
      </c>
      <c r="N9" s="44" t="n">
        <v>380765.63</v>
      </c>
      <c r="O9" s="44" t="n">
        <v>380765.63</v>
      </c>
      <c r="P9" s="44" t="n">
        <v>380765.63</v>
      </c>
      <c r="Q9" s="44" t="n">
        <v>569010</v>
      </c>
      <c r="R9" s="22" t="n"/>
      <c r="S9" s="45">
        <f>SUM(F9:Q9)</f>
        <v/>
      </c>
    </row>
    <row r="10" ht="15" customHeight="1" s="1">
      <c r="C10" s="21" t="inlineStr">
        <is>
          <t>41003-000</t>
        </is>
      </c>
      <c r="D10" s="41" t="inlineStr">
        <is>
          <t>Prior Period Rent Adjustment</t>
        </is>
      </c>
      <c r="E10" s="22" t="n"/>
      <c r="F10" s="32" t="n">
        <v>0</v>
      </c>
      <c r="G10" s="32" t="n">
        <v>0</v>
      </c>
      <c r="H10" s="32" t="n">
        <v>0</v>
      </c>
      <c r="I10" s="32" t="n">
        <v>0</v>
      </c>
      <c r="J10" s="32" t="n">
        <v>0</v>
      </c>
      <c r="K10" s="32" t="n">
        <v>0</v>
      </c>
      <c r="L10" s="32" t="n">
        <v>0</v>
      </c>
      <c r="M10" s="32" t="n">
        <v>0</v>
      </c>
      <c r="N10" s="32" t="n">
        <v>0</v>
      </c>
      <c r="O10" s="32" t="n">
        <v>0</v>
      </c>
      <c r="P10" s="32" t="n">
        <v>0</v>
      </c>
      <c r="Q10" s="32" t="n">
        <v>610</v>
      </c>
      <c r="R10" s="22" t="n"/>
      <c r="S10" s="33">
        <f>SUM(F10:Q10)</f>
        <v/>
      </c>
    </row>
    <row r="11" ht="15" customHeight="1" s="1">
      <c r="C11" s="21" t="inlineStr">
        <is>
          <t>41010-000</t>
        </is>
      </c>
      <c r="D11" s="41" t="inlineStr">
        <is>
          <t>Gain / Loss To Lease</t>
        </is>
      </c>
      <c r="E11" s="22" t="n"/>
      <c r="F11" s="32" t="n">
        <v>15812.65</v>
      </c>
      <c r="G11" s="32" t="n">
        <v>25260.48</v>
      </c>
      <c r="H11" s="32" t="n">
        <v>28341.91</v>
      </c>
      <c r="I11" s="32" t="n">
        <v>34500.76</v>
      </c>
      <c r="J11" s="32" t="n">
        <v>33699.43</v>
      </c>
      <c r="K11" s="32" t="n">
        <v>46736.42</v>
      </c>
      <c r="L11" s="32" t="n">
        <v>54363.43</v>
      </c>
      <c r="M11" s="32" t="n">
        <v>56620.53</v>
      </c>
      <c r="N11" s="32" t="n">
        <v>62059.3</v>
      </c>
      <c r="O11" s="32" t="n">
        <v>70273.2</v>
      </c>
      <c r="P11" s="32" t="n">
        <v>67833.57000000001</v>
      </c>
      <c r="Q11" s="32" t="n">
        <v>-94029.53999999999</v>
      </c>
      <c r="R11" s="22" t="n"/>
      <c r="S11" s="33">
        <f>SUM(F11:Q11)</f>
        <v/>
      </c>
    </row>
    <row r="12" ht="15" customHeight="1" s="1">
      <c r="C12" s="21" t="inlineStr">
        <is>
          <t>41023-000</t>
        </is>
      </c>
      <c r="D12" s="41" t="inlineStr">
        <is>
          <t>Down Unit Loss</t>
        </is>
      </c>
      <c r="E12" s="22" t="n"/>
      <c r="F12" s="32" t="n">
        <v>-1174.75</v>
      </c>
      <c r="G12" s="32" t="n">
        <v>-1174.75</v>
      </c>
      <c r="H12" s="32" t="n">
        <v>-2392.14</v>
      </c>
      <c r="I12" s="32" t="n">
        <v>-2392.14</v>
      </c>
      <c r="J12" s="32" t="n">
        <v>-1196.07</v>
      </c>
      <c r="K12" s="32" t="n">
        <v>-2392.14</v>
      </c>
      <c r="L12" s="32" t="n">
        <v>-2392.14</v>
      </c>
      <c r="M12" s="32" t="n">
        <v>-2392.14</v>
      </c>
      <c r="N12" s="32" t="n">
        <v>-2392.14</v>
      </c>
      <c r="O12" s="32" t="n">
        <v>-2392.14</v>
      </c>
      <c r="P12" s="32" t="n">
        <v>-2392.14</v>
      </c>
      <c r="Q12" s="32" t="n">
        <v>-1830</v>
      </c>
      <c r="R12" s="22" t="n"/>
      <c r="S12" s="33">
        <f>SUM(F12:Q12)</f>
        <v/>
      </c>
    </row>
    <row r="13" ht="15" customHeight="1" s="1">
      <c r="C13" s="42" t="inlineStr">
        <is>
          <t>41029-099</t>
        </is>
      </c>
      <c r="D13" s="29" t="inlineStr">
        <is>
          <t>Potential Rent</t>
        </is>
      </c>
      <c r="E13" s="22" t="n"/>
      <c r="F13" s="46">
        <f>SUM(F9:F12)</f>
        <v/>
      </c>
      <c r="G13" s="46">
        <f>SUM(G9:G12)</f>
        <v/>
      </c>
      <c r="H13" s="46">
        <f>SUM(H9:H12)</f>
        <v/>
      </c>
      <c r="I13" s="46">
        <f>SUM(I9:I12)</f>
        <v/>
      </c>
      <c r="J13" s="46">
        <f>SUM(J9:J12)</f>
        <v/>
      </c>
      <c r="K13" s="46">
        <f>SUM(K9:K12)</f>
        <v/>
      </c>
      <c r="L13" s="46">
        <f>SUM(L9:L12)</f>
        <v/>
      </c>
      <c r="M13" s="46">
        <f>SUM(M9:M12)</f>
        <v/>
      </c>
      <c r="N13" s="46">
        <f>SUM(N9:N12)</f>
        <v/>
      </c>
      <c r="O13" s="46">
        <f>SUM(O9:O12)</f>
        <v/>
      </c>
      <c r="P13" s="46">
        <f>SUM(P9:P12)</f>
        <v/>
      </c>
      <c r="Q13" s="46">
        <f>SUM(Q9:Q12)</f>
        <v/>
      </c>
      <c r="R13" s="22" t="n"/>
      <c r="S13" s="46">
        <f>SUM(S9:S12)</f>
        <v/>
      </c>
    </row>
    <row r="14" ht="3" customHeight="1" s="1">
      <c r="C14" s="21" t="n"/>
      <c r="D14" s="22" t="n"/>
      <c r="E14" s="21" t="n"/>
      <c r="F14" s="47" t="n"/>
      <c r="G14" s="47" t="n"/>
      <c r="H14" s="47" t="n"/>
      <c r="I14" s="47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21" t="n"/>
      <c r="S14" s="47" t="n"/>
    </row>
    <row r="15" ht="15" customHeight="1" s="1">
      <c r="C15" s="42" t="inlineStr">
        <is>
          <t>41030-000</t>
        </is>
      </c>
      <c r="D15" s="29" t="inlineStr">
        <is>
          <t>Other Rental Income - Residential</t>
        </is>
      </c>
      <c r="E15" s="22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22" t="n"/>
      <c r="S15" s="45" t="n"/>
    </row>
    <row r="16" ht="15" customHeight="1" s="1">
      <c r="C16" s="21" t="inlineStr">
        <is>
          <t>41100-000</t>
        </is>
      </c>
      <c r="D16" s="41" t="inlineStr">
        <is>
          <t>Vacancy Loss</t>
        </is>
      </c>
      <c r="E16" s="22" t="n"/>
      <c r="F16" s="44" t="n">
        <v>-9857.370000000001</v>
      </c>
      <c r="G16" s="44" t="n">
        <v>-17172.04</v>
      </c>
      <c r="H16" s="44" t="n">
        <v>-24564.11</v>
      </c>
      <c r="I16" s="44" t="n">
        <v>-25505.13</v>
      </c>
      <c r="J16" s="44" t="n">
        <v>-16718.72</v>
      </c>
      <c r="K16" s="44" t="n">
        <v>-26022.38</v>
      </c>
      <c r="L16" s="44" t="n">
        <v>-20562.57</v>
      </c>
      <c r="M16" s="44" t="n">
        <v>-29567.01</v>
      </c>
      <c r="N16" s="44" t="n">
        <v>-23591.38</v>
      </c>
      <c r="O16" s="44" t="n">
        <v>-15480.03</v>
      </c>
      <c r="P16" s="44" t="n">
        <v>-23783.68</v>
      </c>
      <c r="Q16" s="44" t="n">
        <v>-33228.46</v>
      </c>
      <c r="R16" s="22" t="n"/>
      <c r="S16" s="45">
        <f>SUM(F16:Q16)</f>
        <v/>
      </c>
    </row>
    <row r="17" ht="15" customHeight="1" s="1">
      <c r="C17" s="21" t="inlineStr">
        <is>
          <t>41110-000</t>
        </is>
      </c>
      <c r="D17" s="41" t="inlineStr">
        <is>
          <t>Employee Units</t>
        </is>
      </c>
      <c r="E17" s="22" t="n"/>
      <c r="F17" s="32" t="n">
        <v>-956</v>
      </c>
      <c r="G17" s="32" t="n">
        <v>-956</v>
      </c>
      <c r="H17" s="32" t="n">
        <v>-956</v>
      </c>
      <c r="I17" s="32" t="n">
        <v>-956</v>
      </c>
      <c r="J17" s="32" t="n">
        <v>-956</v>
      </c>
      <c r="K17" s="32" t="n">
        <v>-956</v>
      </c>
      <c r="L17" s="32" t="n">
        <v>-956</v>
      </c>
      <c r="M17" s="32" t="n">
        <v>-956</v>
      </c>
      <c r="N17" s="32" t="n">
        <v>-570</v>
      </c>
      <c r="O17" s="32" t="n">
        <v>-722.33</v>
      </c>
      <c r="P17" s="32" t="n">
        <v>-1004</v>
      </c>
      <c r="Q17" s="32" t="n">
        <v>-798.84</v>
      </c>
      <c r="R17" s="22" t="n"/>
      <c r="S17" s="33">
        <f>SUM(F17:Q17)</f>
        <v/>
      </c>
    </row>
    <row r="18" ht="15" customHeight="1" s="1">
      <c r="C18" s="21" t="inlineStr">
        <is>
          <t>41120-000</t>
        </is>
      </c>
      <c r="D18" s="41" t="inlineStr">
        <is>
          <t>Model &amp; Storage Units</t>
        </is>
      </c>
      <c r="E18" s="22" t="n"/>
      <c r="F18" s="32" t="n">
        <v>-2435.03</v>
      </c>
      <c r="G18" s="32" t="n">
        <v>-2435.03</v>
      </c>
      <c r="H18" s="32" t="n">
        <v>-2435.03</v>
      </c>
      <c r="I18" s="32" t="n">
        <v>-2435.03</v>
      </c>
      <c r="J18" s="32" t="n">
        <v>-2435.03</v>
      </c>
      <c r="K18" s="32" t="n">
        <v>-2435.03</v>
      </c>
      <c r="L18" s="32" t="n">
        <v>-2435.03</v>
      </c>
      <c r="M18" s="32" t="n">
        <v>-2435.03</v>
      </c>
      <c r="N18" s="32" t="n">
        <v>-2435.03</v>
      </c>
      <c r="O18" s="32" t="n">
        <v>-2435.03</v>
      </c>
      <c r="P18" s="32" t="n">
        <v>-1228.05</v>
      </c>
      <c r="Q18" s="32" t="n">
        <v>-1810</v>
      </c>
      <c r="R18" s="22" t="n"/>
      <c r="S18" s="33">
        <f>SUM(F18:Q18)</f>
        <v/>
      </c>
    </row>
    <row r="19" ht="15" customHeight="1" s="1">
      <c r="C19" s="21" t="inlineStr">
        <is>
          <t>41130-000</t>
        </is>
      </c>
      <c r="D19" s="41" t="inlineStr">
        <is>
          <t>Delinquent Rent</t>
        </is>
      </c>
      <c r="E19" s="22" t="n"/>
      <c r="F19" s="32" t="n">
        <v>-1656</v>
      </c>
      <c r="G19" s="32" t="n">
        <v>0</v>
      </c>
      <c r="H19" s="32" t="n">
        <v>0</v>
      </c>
      <c r="I19" s="32" t="n">
        <v>0</v>
      </c>
      <c r="J19" s="32" t="n">
        <v>0</v>
      </c>
      <c r="K19" s="32" t="n">
        <v>0</v>
      </c>
      <c r="L19" s="32" t="n">
        <v>0</v>
      </c>
      <c r="M19" s="32" t="n">
        <v>0</v>
      </c>
      <c r="N19" s="32" t="n">
        <v>0</v>
      </c>
      <c r="O19" s="32" t="n">
        <v>0</v>
      </c>
      <c r="P19" s="32" t="n">
        <v>0</v>
      </c>
      <c r="Q19" s="32" t="n">
        <v>0</v>
      </c>
      <c r="R19" s="22" t="n"/>
      <c r="S19" s="33">
        <f>SUM(F19:Q19)</f>
        <v/>
      </c>
    </row>
    <row r="20" ht="15" customHeight="1" s="1">
      <c r="C20" s="21" t="inlineStr">
        <is>
          <t>41150-000</t>
        </is>
      </c>
      <c r="D20" s="41" t="inlineStr">
        <is>
          <t>Bad Debt - Rent</t>
        </is>
      </c>
      <c r="E20" s="22" t="n"/>
      <c r="F20" s="32" t="n">
        <v>0</v>
      </c>
      <c r="G20" s="32" t="n">
        <v>-145325.17</v>
      </c>
      <c r="H20" s="32" t="n">
        <v>-22373.17</v>
      </c>
      <c r="I20" s="32" t="n">
        <v>-24659.98</v>
      </c>
      <c r="J20" s="32" t="n">
        <v>-4014.03</v>
      </c>
      <c r="K20" s="32" t="n">
        <v>-39130.42</v>
      </c>
      <c r="L20" s="32" t="n">
        <v>-22920.34</v>
      </c>
      <c r="M20" s="32" t="n">
        <v>11410.9</v>
      </c>
      <c r="N20" s="32" t="n">
        <v>78289.99000000001</v>
      </c>
      <c r="O20" s="32" t="n">
        <v>-93872.37</v>
      </c>
      <c r="P20" s="32" t="n">
        <v>-27271.22</v>
      </c>
      <c r="Q20" s="32" t="n">
        <v>-10302</v>
      </c>
      <c r="R20" s="22" t="n"/>
      <c r="S20" s="33">
        <f>SUM(F20:Q20)</f>
        <v/>
      </c>
    </row>
    <row r="21" ht="15" customHeight="1" s="1">
      <c r="C21" s="21" t="inlineStr">
        <is>
          <t>41155-000</t>
        </is>
      </c>
      <c r="D21" s="41" t="inlineStr">
        <is>
          <t>Bad Debt Recovery - Rent</t>
        </is>
      </c>
      <c r="E21" s="22" t="n"/>
      <c r="F21" s="32" t="n">
        <v>0</v>
      </c>
      <c r="G21" s="32" t="n">
        <v>0</v>
      </c>
      <c r="H21" s="32" t="n">
        <v>0</v>
      </c>
      <c r="I21" s="32" t="n">
        <v>0</v>
      </c>
      <c r="J21" s="32" t="n">
        <v>0</v>
      </c>
      <c r="K21" s="32" t="n">
        <v>0</v>
      </c>
      <c r="L21" s="32" t="n">
        <v>0</v>
      </c>
      <c r="M21" s="32" t="n">
        <v>0</v>
      </c>
      <c r="N21" s="32" t="n">
        <v>-123.71</v>
      </c>
      <c r="O21" s="32" t="n">
        <v>0</v>
      </c>
      <c r="P21" s="32" t="n">
        <v>0</v>
      </c>
      <c r="Q21" s="32" t="n">
        <v>0</v>
      </c>
      <c r="R21" s="22" t="n"/>
      <c r="S21" s="33">
        <f>SUM(F21:Q21)</f>
        <v/>
      </c>
    </row>
    <row r="22" ht="15" customHeight="1" s="1">
      <c r="C22" s="42" t="inlineStr">
        <is>
          <t>41999-098</t>
        </is>
      </c>
      <c r="D22" s="29" t="inlineStr">
        <is>
          <t>Total Other Rental Inc. - Residential</t>
        </is>
      </c>
      <c r="E22" s="22" t="n"/>
      <c r="F22" s="46">
        <f>SUM(F16:F21)</f>
        <v/>
      </c>
      <c r="G22" s="46">
        <f>SUM(G16:G21)</f>
        <v/>
      </c>
      <c r="H22" s="46">
        <f>SUM(H16:H21)</f>
        <v/>
      </c>
      <c r="I22" s="46">
        <f>SUM(I16:I21)</f>
        <v/>
      </c>
      <c r="J22" s="46">
        <f>SUM(J16:J21)</f>
        <v/>
      </c>
      <c r="K22" s="46">
        <f>SUM(K16:K21)</f>
        <v/>
      </c>
      <c r="L22" s="46">
        <f>SUM(L16:L21)</f>
        <v/>
      </c>
      <c r="M22" s="46">
        <f>SUM(M16:M21)</f>
        <v/>
      </c>
      <c r="N22" s="46">
        <f>SUM(N16:N21)</f>
        <v/>
      </c>
      <c r="O22" s="46">
        <f>SUM(O16:O21)</f>
        <v/>
      </c>
      <c r="P22" s="46">
        <f>SUM(P16:P21)</f>
        <v/>
      </c>
      <c r="Q22" s="46">
        <f>SUM(Q16:Q21)</f>
        <v/>
      </c>
      <c r="R22" s="22" t="n"/>
      <c r="S22" s="46">
        <f>SUM(S16:S21)</f>
        <v/>
      </c>
    </row>
    <row r="23" ht="3" customHeight="1" s="1">
      <c r="C23" s="21" t="n"/>
      <c r="D23" s="22" t="n"/>
      <c r="E23" s="21" t="n"/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21" t="n"/>
      <c r="S23" s="47" t="n"/>
    </row>
    <row r="24" ht="15" customHeight="1" s="1">
      <c r="C24" s="42" t="inlineStr">
        <is>
          <t>41999-099</t>
        </is>
      </c>
      <c r="D24" s="29" t="inlineStr">
        <is>
          <t>Total Rental Inc. - Residential</t>
        </is>
      </c>
      <c r="E24" s="22" t="n"/>
      <c r="F24" s="46">
        <f>SUM(F13,F22)</f>
        <v/>
      </c>
      <c r="G24" s="46">
        <f>SUM(G13,G22)</f>
        <v/>
      </c>
      <c r="H24" s="46">
        <f>SUM(H13,H22)</f>
        <v/>
      </c>
      <c r="I24" s="46">
        <f>SUM(I13,I22)</f>
        <v/>
      </c>
      <c r="J24" s="46">
        <f>SUM(J13,J22)</f>
        <v/>
      </c>
      <c r="K24" s="46">
        <f>SUM(K13,K22)</f>
        <v/>
      </c>
      <c r="L24" s="46">
        <f>SUM(L13,L22)</f>
        <v/>
      </c>
      <c r="M24" s="46">
        <f>SUM(M13,M22)</f>
        <v/>
      </c>
      <c r="N24" s="46">
        <f>SUM(N13,N22)</f>
        <v/>
      </c>
      <c r="O24" s="46">
        <f>SUM(O13,O22)</f>
        <v/>
      </c>
      <c r="P24" s="46">
        <f>SUM(P13,P22)</f>
        <v/>
      </c>
      <c r="Q24" s="46">
        <f>SUM(Q13,Q22)</f>
        <v/>
      </c>
      <c r="R24" s="22" t="n"/>
      <c r="S24" s="46">
        <f>SUM(S13,S22)</f>
        <v/>
      </c>
    </row>
    <row r="25" ht="15" customHeight="1" s="1">
      <c r="C25" s="21" t="n"/>
      <c r="D25" s="22" t="n"/>
      <c r="E25" s="21" t="n"/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21" t="n"/>
      <c r="S25" s="47" t="n"/>
    </row>
    <row r="26" ht="15" customHeight="1" s="1">
      <c r="C26" s="42" t="inlineStr">
        <is>
          <t>43000-000</t>
        </is>
      </c>
      <c r="D26" s="29" t="inlineStr">
        <is>
          <t>Other Income - Residential</t>
        </is>
      </c>
      <c r="E26" s="22" t="n"/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22" t="n"/>
      <c r="S26" s="45" t="n"/>
    </row>
    <row r="27" ht="15" customHeight="1" s="1">
      <c r="C27" s="21" t="inlineStr">
        <is>
          <t>43010-000</t>
        </is>
      </c>
      <c r="D27" s="41" t="inlineStr">
        <is>
          <t>Administrative Fees</t>
        </is>
      </c>
      <c r="E27" s="22" t="n"/>
      <c r="F27" s="44" t="n">
        <v>-150</v>
      </c>
      <c r="G27" s="44" t="n">
        <v>750</v>
      </c>
      <c r="H27" s="44" t="n">
        <v>750</v>
      </c>
      <c r="I27" s="44" t="n">
        <v>646.74</v>
      </c>
      <c r="J27" s="44" t="n">
        <v>1100</v>
      </c>
      <c r="K27" s="44" t="n">
        <v>2650</v>
      </c>
      <c r="L27" s="44" t="n">
        <v>900</v>
      </c>
      <c r="M27" s="44" t="n">
        <v>450</v>
      </c>
      <c r="N27" s="44" t="n">
        <v>-1000</v>
      </c>
      <c r="O27" s="44" t="n">
        <v>-6246.74</v>
      </c>
      <c r="P27" s="44" t="n">
        <v>1400</v>
      </c>
      <c r="Q27" s="44" t="n">
        <v>6350</v>
      </c>
      <c r="R27" s="22" t="n"/>
      <c r="S27" s="45">
        <f>SUM(F27:Q27)</f>
        <v/>
      </c>
    </row>
    <row r="28" ht="15" customHeight="1" s="1">
      <c r="C28" s="21" t="inlineStr">
        <is>
          <t>43020-000</t>
        </is>
      </c>
      <c r="D28" s="41" t="inlineStr">
        <is>
          <t>Application Fees</t>
        </is>
      </c>
      <c r="E28" s="22" t="n"/>
      <c r="F28" s="32" t="n">
        <v>1155</v>
      </c>
      <c r="G28" s="32" t="n">
        <v>1100</v>
      </c>
      <c r="H28" s="32" t="n">
        <v>2440.43</v>
      </c>
      <c r="I28" s="32" t="n">
        <v>1485</v>
      </c>
      <c r="J28" s="32" t="n">
        <v>2915</v>
      </c>
      <c r="K28" s="32" t="n">
        <v>1265</v>
      </c>
      <c r="L28" s="32" t="n">
        <v>2035</v>
      </c>
      <c r="M28" s="32" t="n">
        <v>1265</v>
      </c>
      <c r="N28" s="32" t="n">
        <v>770</v>
      </c>
      <c r="O28" s="32" t="n">
        <v>1430</v>
      </c>
      <c r="P28" s="32" t="n">
        <v>935</v>
      </c>
      <c r="Q28" s="32" t="n">
        <v>2133.75</v>
      </c>
      <c r="R28" s="22" t="n"/>
      <c r="S28" s="33">
        <f>SUM(F28:Q28)</f>
        <v/>
      </c>
    </row>
    <row r="29" ht="15" customHeight="1" s="1">
      <c r="C29" s="21" t="inlineStr">
        <is>
          <t>43040-000</t>
        </is>
      </c>
      <c r="D29" s="41" t="inlineStr">
        <is>
          <t>Bad Debt Recovery - Other Income</t>
        </is>
      </c>
      <c r="E29" s="22" t="n"/>
      <c r="F29" s="32" t="n">
        <v>0</v>
      </c>
      <c r="G29" s="32" t="n">
        <v>0</v>
      </c>
      <c r="H29" s="32" t="n">
        <v>0</v>
      </c>
      <c r="I29" s="32" t="n">
        <v>0</v>
      </c>
      <c r="J29" s="32" t="n">
        <v>0</v>
      </c>
      <c r="K29" s="32" t="n">
        <v>0</v>
      </c>
      <c r="L29" s="32" t="n">
        <v>0</v>
      </c>
      <c r="M29" s="32" t="n">
        <v>0</v>
      </c>
      <c r="N29" s="32" t="n">
        <v>0</v>
      </c>
      <c r="O29" s="32" t="n">
        <v>0</v>
      </c>
      <c r="P29" s="32" t="n">
        <v>4852.49</v>
      </c>
      <c r="Q29" s="32" t="n">
        <v>624.51</v>
      </c>
      <c r="R29" s="22" t="n"/>
      <c r="S29" s="33">
        <f>SUM(F29:Q29)</f>
        <v/>
      </c>
    </row>
    <row r="30" ht="15" customHeight="1" s="1">
      <c r="C30" s="21" t="inlineStr">
        <is>
          <t>43060-000</t>
        </is>
      </c>
      <c r="D30" s="41" t="inlineStr">
        <is>
          <t>Club Room Rental Fees</t>
        </is>
      </c>
      <c r="E30" s="22" t="n"/>
      <c r="F30" s="32" t="n">
        <v>0</v>
      </c>
      <c r="G30" s="32" t="n">
        <v>0</v>
      </c>
      <c r="H30" s="32" t="n">
        <v>0</v>
      </c>
      <c r="I30" s="32" t="n">
        <v>0</v>
      </c>
      <c r="J30" s="32" t="n">
        <v>100</v>
      </c>
      <c r="K30" s="32" t="n">
        <v>200</v>
      </c>
      <c r="L30" s="32" t="n">
        <v>100</v>
      </c>
      <c r="M30" s="32" t="n">
        <v>300</v>
      </c>
      <c r="N30" s="32" t="n">
        <v>200</v>
      </c>
      <c r="O30" s="32" t="n">
        <v>115</v>
      </c>
      <c r="P30" s="32" t="n">
        <v>0</v>
      </c>
      <c r="Q30" s="32" t="n">
        <v>0</v>
      </c>
      <c r="R30" s="22" t="n"/>
      <c r="S30" s="33">
        <f>SUM(F30:Q30)</f>
        <v/>
      </c>
    </row>
    <row r="31" ht="15" customHeight="1" s="1">
      <c r="C31" s="21" t="inlineStr">
        <is>
          <t>43080-000</t>
        </is>
      </c>
      <c r="D31" s="41" t="inlineStr">
        <is>
          <t>Damages</t>
        </is>
      </c>
      <c r="E31" s="22" t="n"/>
      <c r="F31" s="32" t="n">
        <v>749.52</v>
      </c>
      <c r="G31" s="32" t="n">
        <v>386.37</v>
      </c>
      <c r="H31" s="32" t="n">
        <v>250</v>
      </c>
      <c r="I31" s="32" t="n">
        <v>449.68</v>
      </c>
      <c r="J31" s="32" t="n">
        <v>562.95</v>
      </c>
      <c r="K31" s="32" t="n">
        <v>1328</v>
      </c>
      <c r="L31" s="32" t="n">
        <v>0</v>
      </c>
      <c r="M31" s="32" t="n">
        <v>0</v>
      </c>
      <c r="N31" s="32" t="n">
        <v>6148.18</v>
      </c>
      <c r="O31" s="32" t="n">
        <v>-3683.18</v>
      </c>
      <c r="P31" s="32" t="n">
        <v>2635</v>
      </c>
      <c r="Q31" s="32" t="n">
        <v>-2801.5</v>
      </c>
      <c r="R31" s="22" t="n"/>
      <c r="S31" s="33">
        <f>SUM(F31:Q31)</f>
        <v/>
      </c>
    </row>
    <row r="32" ht="15" customHeight="1" s="1">
      <c r="C32" s="21" t="inlineStr">
        <is>
          <t>43097-000</t>
        </is>
      </c>
      <c r="D32" s="41" t="inlineStr">
        <is>
          <t>Eviction Fees</t>
        </is>
      </c>
      <c r="E32" s="22" t="n"/>
      <c r="F32" s="32" t="n">
        <v>3656.79</v>
      </c>
      <c r="G32" s="32" t="n">
        <v>3407.65</v>
      </c>
      <c r="H32" s="32" t="n">
        <v>2169.97</v>
      </c>
      <c r="I32" s="32" t="n">
        <v>1626.94</v>
      </c>
      <c r="J32" s="32" t="n">
        <v>0</v>
      </c>
      <c r="K32" s="32" t="n">
        <v>2639.44</v>
      </c>
      <c r="L32" s="32" t="n">
        <v>1596.95</v>
      </c>
      <c r="M32" s="32" t="n">
        <v>3427.84</v>
      </c>
      <c r="N32" s="32" t="n">
        <v>496.92</v>
      </c>
      <c r="O32" s="32" t="n">
        <v>2998.06</v>
      </c>
      <c r="P32" s="32" t="n">
        <v>0</v>
      </c>
      <c r="Q32" s="32" t="n">
        <v>0</v>
      </c>
      <c r="R32" s="22" t="n"/>
      <c r="S32" s="33">
        <f>SUM(F32:Q32)</f>
        <v/>
      </c>
    </row>
    <row r="33" ht="15" customHeight="1" s="1">
      <c r="C33" s="21" t="inlineStr">
        <is>
          <t>43105-000</t>
        </is>
      </c>
      <c r="D33" s="41" t="inlineStr">
        <is>
          <t>Garage Income</t>
        </is>
      </c>
      <c r="E33" s="22" t="n"/>
      <c r="F33" s="32" t="n">
        <v>1822.86</v>
      </c>
      <c r="G33" s="32" t="n">
        <v>1667.65</v>
      </c>
      <c r="H33" s="32" t="n">
        <v>1514.68</v>
      </c>
      <c r="I33" s="32" t="n">
        <v>1232</v>
      </c>
      <c r="J33" s="32" t="n">
        <v>1445</v>
      </c>
      <c r="K33" s="32" t="n">
        <v>1435</v>
      </c>
      <c r="L33" s="32" t="n">
        <v>1427</v>
      </c>
      <c r="M33" s="32" t="n">
        <v>1260.81</v>
      </c>
      <c r="N33" s="32" t="n">
        <v>1435</v>
      </c>
      <c r="O33" s="32" t="n">
        <v>1236.71</v>
      </c>
      <c r="P33" s="32" t="n">
        <v>1317.23</v>
      </c>
      <c r="Q33" s="32" t="n">
        <v>237</v>
      </c>
      <c r="R33" s="22" t="n"/>
      <c r="S33" s="33">
        <f>SUM(F33:Q33)</f>
        <v/>
      </c>
    </row>
    <row r="34" ht="15" customHeight="1" s="1">
      <c r="C34" s="21" t="inlineStr">
        <is>
          <t>43135-000</t>
        </is>
      </c>
      <c r="D34" s="41" t="inlineStr">
        <is>
          <t>Late Charge Fees</t>
        </is>
      </c>
      <c r="E34" s="22" t="n"/>
      <c r="F34" s="32" t="n">
        <v>11090</v>
      </c>
      <c r="G34" s="32" t="n">
        <v>3856.75</v>
      </c>
      <c r="H34" s="32" t="n">
        <v>-3685</v>
      </c>
      <c r="I34" s="32" t="n">
        <v>9935</v>
      </c>
      <c r="J34" s="32" t="n">
        <v>6933.13</v>
      </c>
      <c r="K34" s="32" t="n">
        <v>11760</v>
      </c>
      <c r="L34" s="32" t="n">
        <v>8251.450000000001</v>
      </c>
      <c r="M34" s="32" t="n">
        <v>-15586.09</v>
      </c>
      <c r="N34" s="32" t="n">
        <v>10359.5</v>
      </c>
      <c r="O34" s="32" t="n">
        <v>-11523.51</v>
      </c>
      <c r="P34" s="32" t="n">
        <v>6320</v>
      </c>
      <c r="Q34" s="32" t="n">
        <v>2075.49</v>
      </c>
      <c r="R34" s="22" t="n"/>
      <c r="S34" s="33">
        <f>SUM(F34:Q34)</f>
        <v/>
      </c>
    </row>
    <row r="35" ht="15" customHeight="1" s="1">
      <c r="C35" s="21" t="inlineStr">
        <is>
          <t>43145-000</t>
        </is>
      </c>
      <c r="D35" s="41" t="inlineStr">
        <is>
          <t>Lease Cancellation Fee</t>
        </is>
      </c>
      <c r="E35" s="22" t="n"/>
      <c r="F35" s="32" t="n">
        <v>5430</v>
      </c>
      <c r="G35" s="32" t="n">
        <v>5972.14</v>
      </c>
      <c r="H35" s="32" t="n">
        <v>2460</v>
      </c>
      <c r="I35" s="32" t="n">
        <v>7340</v>
      </c>
      <c r="J35" s="32" t="n">
        <v>-2746</v>
      </c>
      <c r="K35" s="32" t="n">
        <v>5316.95</v>
      </c>
      <c r="L35" s="32" t="n">
        <v>0</v>
      </c>
      <c r="M35" s="32" t="n">
        <v>2160</v>
      </c>
      <c r="N35" s="32" t="n">
        <v>6712</v>
      </c>
      <c r="O35" s="32" t="n">
        <v>-2968</v>
      </c>
      <c r="P35" s="32" t="n">
        <v>3880</v>
      </c>
      <c r="Q35" s="32" t="n">
        <v>-6916</v>
      </c>
      <c r="R35" s="22" t="n"/>
      <c r="S35" s="33">
        <f>SUM(F35:Q35)</f>
        <v/>
      </c>
    </row>
    <row r="36" ht="15" customHeight="1" s="1">
      <c r="C36" s="21" t="inlineStr">
        <is>
          <t>43160-000</t>
        </is>
      </c>
      <c r="D36" s="41" t="inlineStr">
        <is>
          <t>Locks / Key Income</t>
        </is>
      </c>
      <c r="E36" s="22" t="n"/>
      <c r="F36" s="32" t="n">
        <v>0</v>
      </c>
      <c r="G36" s="32" t="n">
        <v>0</v>
      </c>
      <c r="H36" s="32" t="n">
        <v>0</v>
      </c>
      <c r="I36" s="32" t="n">
        <v>550</v>
      </c>
      <c r="J36" s="32" t="n">
        <v>1010</v>
      </c>
      <c r="K36" s="32" t="n">
        <v>2000</v>
      </c>
      <c r="L36" s="32" t="n">
        <v>0</v>
      </c>
      <c r="M36" s="32" t="n">
        <v>0</v>
      </c>
      <c r="N36" s="32" t="n">
        <v>0</v>
      </c>
      <c r="O36" s="32" t="n">
        <v>-1107.79</v>
      </c>
      <c r="P36" s="32" t="n">
        <v>0</v>
      </c>
      <c r="Q36" s="32" t="n">
        <v>60</v>
      </c>
      <c r="R36" s="22" t="n"/>
      <c r="S36" s="33">
        <f>SUM(F36:Q36)</f>
        <v/>
      </c>
    </row>
    <row r="37" ht="15" customHeight="1" s="1">
      <c r="C37" s="21" t="inlineStr">
        <is>
          <t>43164-000</t>
        </is>
      </c>
      <c r="D37" s="41" t="inlineStr">
        <is>
          <t>Express Move Out Cleaning Income</t>
        </is>
      </c>
      <c r="E37" s="22" t="n"/>
      <c r="F37" s="32" t="n">
        <v>0</v>
      </c>
      <c r="G37" s="32" t="n">
        <v>200</v>
      </c>
      <c r="H37" s="32" t="n">
        <v>0</v>
      </c>
      <c r="I37" s="32" t="n">
        <v>0</v>
      </c>
      <c r="J37" s="32" t="n">
        <v>0</v>
      </c>
      <c r="K37" s="32" t="n">
        <v>0</v>
      </c>
      <c r="L37" s="32" t="n">
        <v>0</v>
      </c>
      <c r="M37" s="32" t="n">
        <v>0</v>
      </c>
      <c r="N37" s="32" t="n">
        <v>-200</v>
      </c>
      <c r="O37" s="32" t="n">
        <v>0</v>
      </c>
      <c r="P37" s="32" t="n">
        <v>0</v>
      </c>
      <c r="Q37" s="32" t="n">
        <v>0</v>
      </c>
      <c r="R37" s="22" t="n"/>
      <c r="S37" s="33">
        <f>SUM(F37:Q37)</f>
        <v/>
      </c>
    </row>
    <row r="38" ht="15" customHeight="1" s="1">
      <c r="C38" s="21" t="inlineStr">
        <is>
          <t>43166-000</t>
        </is>
      </c>
      <c r="D38" s="41" t="inlineStr">
        <is>
          <t>Maintenance Fee</t>
        </is>
      </c>
      <c r="E38" s="22" t="n"/>
      <c r="F38" s="32" t="n">
        <v>0</v>
      </c>
      <c r="G38" s="32" t="n">
        <v>0</v>
      </c>
      <c r="H38" s="32" t="n">
        <v>155.74</v>
      </c>
      <c r="I38" s="32" t="n">
        <v>-155.74</v>
      </c>
      <c r="J38" s="32" t="n">
        <v>0</v>
      </c>
      <c r="K38" s="32" t="n">
        <v>0</v>
      </c>
      <c r="L38" s="32" t="n">
        <v>0</v>
      </c>
      <c r="M38" s="32" t="n">
        <v>0</v>
      </c>
      <c r="N38" s="32" t="n">
        <v>0</v>
      </c>
      <c r="O38" s="32" t="n">
        <v>0</v>
      </c>
      <c r="P38" s="32" t="n">
        <v>0</v>
      </c>
      <c r="Q38" s="32" t="n">
        <v>0</v>
      </c>
      <c r="R38" s="22" t="n"/>
      <c r="S38" s="33">
        <f>SUM(F38:Q38)</f>
        <v/>
      </c>
    </row>
    <row r="39" ht="15" customHeight="1" s="1">
      <c r="C39" s="21" t="inlineStr">
        <is>
          <t>43170-000</t>
        </is>
      </c>
      <c r="D39" s="41" t="inlineStr">
        <is>
          <t>Month-to-Month Premiums</t>
        </is>
      </c>
      <c r="E39" s="22" t="n"/>
      <c r="F39" s="32" t="n">
        <v>-567.0700000000001</v>
      </c>
      <c r="G39" s="32" t="n">
        <v>3104</v>
      </c>
      <c r="H39" s="32" t="n">
        <v>2943.48</v>
      </c>
      <c r="I39" s="32" t="n">
        <v>948.35</v>
      </c>
      <c r="J39" s="32" t="n">
        <v>1007</v>
      </c>
      <c r="K39" s="32" t="n">
        <v>1007</v>
      </c>
      <c r="L39" s="32" t="n">
        <v>1007</v>
      </c>
      <c r="M39" s="32" t="n">
        <v>1007</v>
      </c>
      <c r="N39" s="32" t="n">
        <v>1007</v>
      </c>
      <c r="O39" s="32" t="n">
        <v>705.55</v>
      </c>
      <c r="P39" s="32" t="n">
        <v>562</v>
      </c>
      <c r="Q39" s="32" t="n">
        <v>-2518.71</v>
      </c>
      <c r="R39" s="22" t="n"/>
      <c r="S39" s="33">
        <f>SUM(F39:Q39)</f>
        <v/>
      </c>
    </row>
    <row r="40" ht="15" customHeight="1" s="1">
      <c r="C40" s="21" t="inlineStr">
        <is>
          <t>43180-000</t>
        </is>
      </c>
      <c r="D40" s="41" t="inlineStr">
        <is>
          <t>NSF Fees</t>
        </is>
      </c>
      <c r="E40" s="22" t="n"/>
      <c r="F40" s="32" t="n">
        <v>150</v>
      </c>
      <c r="G40" s="32" t="n">
        <v>100</v>
      </c>
      <c r="H40" s="32" t="n">
        <v>0</v>
      </c>
      <c r="I40" s="32" t="n">
        <v>150</v>
      </c>
      <c r="J40" s="32" t="n">
        <v>250</v>
      </c>
      <c r="K40" s="32" t="n">
        <v>100</v>
      </c>
      <c r="L40" s="32" t="n">
        <v>100</v>
      </c>
      <c r="M40" s="32" t="n">
        <v>-7</v>
      </c>
      <c r="N40" s="32" t="n">
        <v>100</v>
      </c>
      <c r="O40" s="32" t="n">
        <v>-50</v>
      </c>
      <c r="P40" s="32" t="n">
        <v>0</v>
      </c>
      <c r="Q40" s="32" t="n">
        <v>50</v>
      </c>
      <c r="R40" s="22" t="n"/>
      <c r="S40" s="33">
        <f>SUM(F40:Q40)</f>
        <v/>
      </c>
    </row>
    <row r="41" ht="15" customHeight="1" s="1">
      <c r="C41" s="21" t="inlineStr">
        <is>
          <t>43200-000</t>
        </is>
      </c>
      <c r="D41" s="41" t="inlineStr">
        <is>
          <t>Pet Fees - Non-Refundable</t>
        </is>
      </c>
      <c r="E41" s="22" t="n"/>
      <c r="F41" s="32" t="n">
        <v>0</v>
      </c>
      <c r="G41" s="32" t="n">
        <v>250</v>
      </c>
      <c r="H41" s="32" t="n">
        <v>500</v>
      </c>
      <c r="I41" s="32" t="n">
        <v>750</v>
      </c>
      <c r="J41" s="32" t="n">
        <v>500</v>
      </c>
      <c r="K41" s="32" t="n">
        <v>1250</v>
      </c>
      <c r="L41" s="32" t="n">
        <v>0</v>
      </c>
      <c r="M41" s="32" t="n">
        <v>0</v>
      </c>
      <c r="N41" s="32" t="n">
        <v>500</v>
      </c>
      <c r="O41" s="32" t="n">
        <v>-4250</v>
      </c>
      <c r="P41" s="32" t="n">
        <v>250</v>
      </c>
      <c r="Q41" s="32" t="n">
        <v>1450</v>
      </c>
      <c r="R41" s="22" t="n"/>
      <c r="S41" s="33">
        <f>SUM(F41:Q41)</f>
        <v/>
      </c>
    </row>
    <row r="42" ht="15" customHeight="1" s="1">
      <c r="C42" s="21" t="inlineStr">
        <is>
          <t>43201-000</t>
        </is>
      </c>
      <c r="D42" s="41" t="inlineStr">
        <is>
          <t>Pet Rent</t>
        </is>
      </c>
      <c r="E42" s="22" t="n"/>
      <c r="F42" s="32" t="n">
        <v>1969.52</v>
      </c>
      <c r="G42" s="32" t="n">
        <v>1172.1</v>
      </c>
      <c r="H42" s="32" t="n">
        <v>1417.9</v>
      </c>
      <c r="I42" s="32" t="n">
        <v>1403.17</v>
      </c>
      <c r="J42" s="32" t="n">
        <v>1327.9</v>
      </c>
      <c r="K42" s="32" t="n">
        <v>1490.49</v>
      </c>
      <c r="L42" s="32" t="n">
        <v>1433.1</v>
      </c>
      <c r="M42" s="32" t="n">
        <v>471.77</v>
      </c>
      <c r="N42" s="32" t="n">
        <v>1245</v>
      </c>
      <c r="O42" s="32" t="n">
        <v>5744.52</v>
      </c>
      <c r="P42" s="32" t="n">
        <v>1321.45</v>
      </c>
      <c r="Q42" s="32" t="n">
        <v>1406.93</v>
      </c>
      <c r="R42" s="22" t="n"/>
      <c r="S42" s="33">
        <f>SUM(F42:Q42)</f>
        <v/>
      </c>
    </row>
    <row r="43" ht="15" customHeight="1" s="1">
      <c r="C43" s="21" t="inlineStr">
        <is>
          <t>43215-000</t>
        </is>
      </c>
      <c r="D43" s="41" t="inlineStr">
        <is>
          <t>Renter's Insurance Fees</t>
        </is>
      </c>
      <c r="E43" s="22" t="n"/>
      <c r="F43" s="32" t="n">
        <v>405.84</v>
      </c>
      <c r="G43" s="32" t="n">
        <v>-155.79</v>
      </c>
      <c r="H43" s="32" t="n">
        <v>203</v>
      </c>
      <c r="I43" s="32" t="n">
        <v>71.63</v>
      </c>
      <c r="J43" s="32" t="n">
        <v>-43.91</v>
      </c>
      <c r="K43" s="32" t="n">
        <v>888.1799999999999</v>
      </c>
      <c r="L43" s="32" t="n">
        <v>-229.7</v>
      </c>
      <c r="M43" s="32" t="n">
        <v>-247.15</v>
      </c>
      <c r="N43" s="32" t="n">
        <v>1196.61</v>
      </c>
      <c r="O43" s="32" t="n">
        <v>-263.11</v>
      </c>
      <c r="P43" s="32" t="n">
        <v>1368.99</v>
      </c>
      <c r="Q43" s="32" t="n">
        <v>-1905.5</v>
      </c>
      <c r="R43" s="22" t="n"/>
      <c r="S43" s="33">
        <f>SUM(F43:Q43)</f>
        <v/>
      </c>
    </row>
    <row r="44" ht="15" customHeight="1" s="1">
      <c r="C44" s="21" t="inlineStr">
        <is>
          <t>43230-000</t>
        </is>
      </c>
      <c r="D44" s="41" t="inlineStr">
        <is>
          <t>Short Term Premiums</t>
        </is>
      </c>
      <c r="E44" s="22" t="n"/>
      <c r="F44" s="32" t="n">
        <v>584.79</v>
      </c>
      <c r="G44" s="32" t="n">
        <v>-555.38</v>
      </c>
      <c r="H44" s="32" t="n">
        <v>408.89</v>
      </c>
      <c r="I44" s="32" t="n">
        <v>289.99</v>
      </c>
      <c r="J44" s="32" t="n">
        <v>224.89</v>
      </c>
      <c r="K44" s="32" t="n">
        <v>171.66</v>
      </c>
      <c r="L44" s="32" t="n">
        <v>114.89</v>
      </c>
      <c r="M44" s="32" t="n">
        <v>114.89</v>
      </c>
      <c r="N44" s="32" t="n">
        <v>38.3</v>
      </c>
      <c r="O44" s="32" t="n">
        <v>0</v>
      </c>
      <c r="P44" s="32" t="n">
        <v>0</v>
      </c>
      <c r="Q44" s="32" t="n">
        <v>0</v>
      </c>
      <c r="R44" s="22" t="n"/>
      <c r="S44" s="33">
        <f>SUM(F44:Q44)</f>
        <v/>
      </c>
    </row>
    <row r="45" ht="15" customHeight="1" s="1">
      <c r="C45" s="21" t="inlineStr">
        <is>
          <t>43257-000</t>
        </is>
      </c>
      <c r="D45" s="41" t="inlineStr">
        <is>
          <t>Cable Rebill</t>
        </is>
      </c>
      <c r="E45" s="22" t="n"/>
      <c r="F45" s="32" t="n">
        <v>0</v>
      </c>
      <c r="G45" s="32" t="n">
        <v>11987.6</v>
      </c>
      <c r="H45" s="32" t="n">
        <v>6270.77</v>
      </c>
      <c r="I45" s="32" t="n">
        <v>0</v>
      </c>
      <c r="J45" s="32" t="n">
        <v>0</v>
      </c>
      <c r="K45" s="32" t="n">
        <v>6363.98</v>
      </c>
      <c r="L45" s="32" t="n">
        <v>0</v>
      </c>
      <c r="M45" s="32" t="n">
        <v>0</v>
      </c>
      <c r="N45" s="32" t="n">
        <v>7441.89</v>
      </c>
      <c r="O45" s="32" t="n">
        <v>0</v>
      </c>
      <c r="P45" s="32" t="n">
        <v>0</v>
      </c>
      <c r="Q45" s="32" t="n">
        <v>0</v>
      </c>
      <c r="R45" s="22" t="n"/>
      <c r="S45" s="33">
        <f>SUM(F45:Q45)</f>
        <v/>
      </c>
    </row>
    <row r="46" ht="15" customHeight="1" s="1">
      <c r="C46" s="21" t="inlineStr">
        <is>
          <t>43258-000</t>
        </is>
      </c>
      <c r="D46" s="41" t="inlineStr">
        <is>
          <t>Electric Rebill</t>
        </is>
      </c>
      <c r="E46" s="22" t="n"/>
      <c r="F46" s="32" t="n">
        <v>2443.8</v>
      </c>
      <c r="G46" s="32" t="n">
        <v>2052.97</v>
      </c>
      <c r="H46" s="32" t="n">
        <v>1677.97</v>
      </c>
      <c r="I46" s="32" t="n">
        <v>2288.12</v>
      </c>
      <c r="J46" s="32" t="n">
        <v>2469.67</v>
      </c>
      <c r="K46" s="32" t="n">
        <v>3271.66</v>
      </c>
      <c r="L46" s="32" t="n">
        <v>3376.66</v>
      </c>
      <c r="M46" s="32" t="n">
        <v>3367.46</v>
      </c>
      <c r="N46" s="32" t="n">
        <v>4110.35</v>
      </c>
      <c r="O46" s="32" t="n">
        <v>2703.97</v>
      </c>
      <c r="P46" s="32" t="n">
        <v>3076.28</v>
      </c>
      <c r="Q46" s="32" t="n">
        <v>2208.93</v>
      </c>
      <c r="R46" s="22" t="n"/>
      <c r="S46" s="33">
        <f>SUM(F46:Q46)</f>
        <v/>
      </c>
    </row>
    <row r="47" ht="15" customHeight="1" s="1">
      <c r="C47" s="21" t="inlineStr">
        <is>
          <t>43259-000</t>
        </is>
      </c>
      <c r="D47" s="41" t="inlineStr">
        <is>
          <t>Gas Rebill</t>
        </is>
      </c>
      <c r="E47" s="22" t="n"/>
      <c r="F47" s="32" t="n">
        <v>1852.33</v>
      </c>
      <c r="G47" s="32" t="n">
        <v>1735.37</v>
      </c>
      <c r="H47" s="32" t="n">
        <v>360.3</v>
      </c>
      <c r="I47" s="32" t="n">
        <v>1706.14</v>
      </c>
      <c r="J47" s="32" t="n">
        <v>435.86</v>
      </c>
      <c r="K47" s="32" t="n">
        <v>1331.93</v>
      </c>
      <c r="L47" s="32" t="n">
        <v>297.82</v>
      </c>
      <c r="M47" s="32" t="n">
        <v>40.27</v>
      </c>
      <c r="N47" s="32" t="n">
        <v>1188.41</v>
      </c>
      <c r="O47" s="32" t="n">
        <v>21.15</v>
      </c>
      <c r="P47" s="32" t="n">
        <v>1844.07</v>
      </c>
      <c r="Q47" s="32" t="n">
        <v>474.06</v>
      </c>
      <c r="R47" s="22" t="n"/>
      <c r="S47" s="33">
        <f>SUM(F47:Q47)</f>
        <v/>
      </c>
    </row>
    <row r="48" ht="15" customHeight="1" s="1">
      <c r="C48" s="21" t="inlineStr">
        <is>
          <t>43260-000</t>
        </is>
      </c>
      <c r="D48" s="41" t="inlineStr">
        <is>
          <t>Utility Reimbursement</t>
        </is>
      </c>
      <c r="E48" s="22" t="n"/>
      <c r="F48" s="32" t="n">
        <v>2275.52</v>
      </c>
      <c r="G48" s="32" t="n">
        <v>-1380.28</v>
      </c>
      <c r="H48" s="32" t="n">
        <v>149.52</v>
      </c>
      <c r="I48" s="32" t="n">
        <v>2058.51</v>
      </c>
      <c r="J48" s="32" t="n">
        <v>412.28</v>
      </c>
      <c r="K48" s="32" t="n">
        <v>739.79</v>
      </c>
      <c r="L48" s="32" t="n">
        <v>259.91</v>
      </c>
      <c r="M48" s="32" t="n">
        <v>-442.83</v>
      </c>
      <c r="N48" s="32" t="n">
        <v>-931.42</v>
      </c>
      <c r="O48" s="32" t="n">
        <v>263.93</v>
      </c>
      <c r="P48" s="32" t="n">
        <v>2055.31</v>
      </c>
      <c r="Q48" s="32" t="n">
        <v>1710.31</v>
      </c>
      <c r="R48" s="22" t="n"/>
      <c r="S48" s="33">
        <f>SUM(F48:Q48)</f>
        <v/>
      </c>
    </row>
    <row r="49" ht="15" customHeight="1" s="1">
      <c r="C49" s="21" t="inlineStr">
        <is>
          <t>43262-000</t>
        </is>
      </c>
      <c r="D49" s="41" t="inlineStr">
        <is>
          <t>Trash Rebill</t>
        </is>
      </c>
      <c r="E49" s="22" t="n"/>
      <c r="F49" s="32" t="n">
        <v>4894.07</v>
      </c>
      <c r="G49" s="32" t="n">
        <v>3939.08</v>
      </c>
      <c r="H49" s="32" t="n">
        <v>2271.31</v>
      </c>
      <c r="I49" s="32" t="n">
        <v>2779.15</v>
      </c>
      <c r="J49" s="32" t="n">
        <v>4805.9</v>
      </c>
      <c r="K49" s="32" t="n">
        <v>4069.15</v>
      </c>
      <c r="L49" s="32" t="n">
        <v>4291.03</v>
      </c>
      <c r="M49" s="32" t="n">
        <v>3037.55</v>
      </c>
      <c r="N49" s="32" t="n">
        <v>4159.23</v>
      </c>
      <c r="O49" s="32" t="n">
        <v>3653.29</v>
      </c>
      <c r="P49" s="32" t="n">
        <v>6023.36</v>
      </c>
      <c r="Q49" s="32" t="n">
        <v>3089.95</v>
      </c>
      <c r="R49" s="22" t="n"/>
      <c r="S49" s="33">
        <f>SUM(F49:Q49)</f>
        <v/>
      </c>
    </row>
    <row r="50" ht="15" customHeight="1" s="1">
      <c r="C50" s="21" t="inlineStr">
        <is>
          <t>43264-001</t>
        </is>
      </c>
      <c r="D50" s="41" t="inlineStr">
        <is>
          <t>Water/Sewer Rebill</t>
        </is>
      </c>
      <c r="E50" s="22" t="n"/>
      <c r="F50" s="32" t="n">
        <v>11265.67</v>
      </c>
      <c r="G50" s="32" t="n">
        <v>12296.93</v>
      </c>
      <c r="H50" s="32" t="n">
        <v>7509.04</v>
      </c>
      <c r="I50" s="32" t="n">
        <v>10292.27</v>
      </c>
      <c r="J50" s="32" t="n">
        <v>10044.18</v>
      </c>
      <c r="K50" s="32" t="n">
        <v>5543.41</v>
      </c>
      <c r="L50" s="32" t="n">
        <v>5720.09</v>
      </c>
      <c r="M50" s="32" t="n">
        <v>5876.95</v>
      </c>
      <c r="N50" s="32" t="n">
        <v>6299.75</v>
      </c>
      <c r="O50" s="32" t="n">
        <v>6041.3</v>
      </c>
      <c r="P50" s="32" t="n">
        <v>13841.52</v>
      </c>
      <c r="Q50" s="32" t="n">
        <v>9370.91</v>
      </c>
      <c r="R50" s="22" t="n"/>
      <c r="S50" s="33">
        <f>SUM(F50:Q50)</f>
        <v/>
      </c>
    </row>
    <row r="51" ht="15" customHeight="1" s="1">
      <c r="C51" s="21" t="inlineStr">
        <is>
          <t>43264-010</t>
        </is>
      </c>
      <c r="D51" s="41" t="inlineStr">
        <is>
          <t>Sewer Rebill</t>
        </is>
      </c>
      <c r="E51" s="22" t="n"/>
      <c r="F51" s="32" t="n">
        <v>12335.77</v>
      </c>
      <c r="G51" s="32" t="n">
        <v>12230</v>
      </c>
      <c r="H51" s="32" t="n">
        <v>9623.48</v>
      </c>
      <c r="I51" s="32" t="n">
        <v>12376.47</v>
      </c>
      <c r="J51" s="32" t="n">
        <v>11669.54</v>
      </c>
      <c r="K51" s="32" t="n">
        <v>7242.31</v>
      </c>
      <c r="L51" s="32" t="n">
        <v>6822.67</v>
      </c>
      <c r="M51" s="32" t="n">
        <v>5721</v>
      </c>
      <c r="N51" s="32" t="n">
        <v>6822.19</v>
      </c>
      <c r="O51" s="32" t="n">
        <v>5175.98</v>
      </c>
      <c r="P51" s="32" t="n">
        <v>0</v>
      </c>
      <c r="Q51" s="32" t="n">
        <v>0</v>
      </c>
      <c r="R51" s="22" t="n"/>
      <c r="S51" s="33">
        <f>SUM(F51:Q51)</f>
        <v/>
      </c>
    </row>
    <row r="52" ht="15" customHeight="1" s="1">
      <c r="C52" s="21" t="inlineStr">
        <is>
          <t>43290-000</t>
        </is>
      </c>
      <c r="D52" s="41" t="inlineStr">
        <is>
          <t>Miscellaneous Income</t>
        </is>
      </c>
      <c r="E52" s="22" t="n"/>
      <c r="F52" s="32" t="n">
        <v>737.8200000000001</v>
      </c>
      <c r="G52" s="32" t="n">
        <v>674.73</v>
      </c>
      <c r="H52" s="32" t="n">
        <v>653.26</v>
      </c>
      <c r="I52" s="32" t="n">
        <v>139.46</v>
      </c>
      <c r="J52" s="32" t="n">
        <v>-399.41</v>
      </c>
      <c r="K52" s="32" t="n">
        <v>1984.2</v>
      </c>
      <c r="L52" s="32" t="n">
        <v>891.08</v>
      </c>
      <c r="M52" s="32" t="n">
        <v>765.25</v>
      </c>
      <c r="N52" s="32" t="n">
        <v>891.4400000000001</v>
      </c>
      <c r="O52" s="32" t="n">
        <v>678.74</v>
      </c>
      <c r="P52" s="32" t="n">
        <v>869.41</v>
      </c>
      <c r="Q52" s="32" t="n">
        <v>801.83</v>
      </c>
      <c r="R52" s="22" t="n"/>
      <c r="S52" s="33">
        <f>SUM(F52:Q52)</f>
        <v/>
      </c>
    </row>
    <row r="53" ht="15" customHeight="1" s="1">
      <c r="C53" s="21" t="inlineStr">
        <is>
          <t>43291-000</t>
        </is>
      </c>
      <c r="D53" s="41" t="inlineStr">
        <is>
          <t>Miscellaneous Income 2nd</t>
        </is>
      </c>
      <c r="E53" s="22" t="n"/>
      <c r="F53" s="32" t="n">
        <v>2250</v>
      </c>
      <c r="G53" s="32" t="n">
        <v>1050</v>
      </c>
      <c r="H53" s="32" t="n">
        <v>2700</v>
      </c>
      <c r="I53" s="32" t="n">
        <v>1500</v>
      </c>
      <c r="J53" s="32" t="n">
        <v>3150</v>
      </c>
      <c r="K53" s="32" t="n">
        <v>1500</v>
      </c>
      <c r="L53" s="32" t="n">
        <v>2100</v>
      </c>
      <c r="M53" s="32" t="n">
        <v>1800</v>
      </c>
      <c r="N53" s="32" t="n">
        <v>450</v>
      </c>
      <c r="O53" s="32" t="n">
        <v>10046.74</v>
      </c>
      <c r="P53" s="32" t="n">
        <v>0</v>
      </c>
      <c r="Q53" s="32" t="n">
        <v>0</v>
      </c>
      <c r="R53" s="22" t="n"/>
      <c r="S53" s="33">
        <f>SUM(F53:Q53)</f>
        <v/>
      </c>
    </row>
    <row r="54" ht="15" customHeight="1" s="1">
      <c r="C54" s="42" t="inlineStr">
        <is>
          <t>43599-099</t>
        </is>
      </c>
      <c r="D54" s="29" t="inlineStr">
        <is>
          <t>Total Other Inc. - Residential</t>
        </is>
      </c>
      <c r="E54" s="22" t="n"/>
      <c r="F54" s="46">
        <f>SUM(F27:F53)</f>
        <v/>
      </c>
      <c r="G54" s="46">
        <f>SUM(G27:G53)</f>
        <v/>
      </c>
      <c r="H54" s="46">
        <f>SUM(H27:H53)</f>
        <v/>
      </c>
      <c r="I54" s="46">
        <f>SUM(I27:I53)</f>
        <v/>
      </c>
      <c r="J54" s="46">
        <f>SUM(J27:J53)</f>
        <v/>
      </c>
      <c r="K54" s="46">
        <f>SUM(K27:K53)</f>
        <v/>
      </c>
      <c r="L54" s="46">
        <f>SUM(L27:L53)</f>
        <v/>
      </c>
      <c r="M54" s="46">
        <f>SUM(M27:M53)</f>
        <v/>
      </c>
      <c r="N54" s="46">
        <f>SUM(N27:N53)</f>
        <v/>
      </c>
      <c r="O54" s="46">
        <f>SUM(O27:O53)</f>
        <v/>
      </c>
      <c r="P54" s="46">
        <f>SUM(P27:P53)</f>
        <v/>
      </c>
      <c r="Q54" s="46">
        <f>SUM(Q27:Q53)</f>
        <v/>
      </c>
      <c r="R54" s="22" t="n"/>
      <c r="S54" s="46">
        <f>SUM(S27:S53)</f>
        <v/>
      </c>
    </row>
    <row r="55" ht="3" customHeight="1" s="1">
      <c r="C55" s="21" t="n"/>
      <c r="D55" s="22" t="n"/>
      <c r="E55" s="21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R55" s="21" t="n"/>
      <c r="S55" s="48" t="n"/>
    </row>
    <row r="56" ht="15" customHeight="1" s="1">
      <c r="C56" s="37" t="inlineStr">
        <is>
          <t>49999-999</t>
        </is>
      </c>
      <c r="D56" s="38" t="inlineStr">
        <is>
          <t>Total Income</t>
        </is>
      </c>
      <c r="E56" s="39" t="n"/>
      <c r="F56" s="49">
        <f>SUM(F24,F54)</f>
        <v/>
      </c>
      <c r="G56" s="49">
        <f>SUM(G24,G54)</f>
        <v/>
      </c>
      <c r="H56" s="49">
        <f>SUM(H24,H54)</f>
        <v/>
      </c>
      <c r="I56" s="49">
        <f>SUM(I24,I54)</f>
        <v/>
      </c>
      <c r="J56" s="49">
        <f>SUM(J24,J54)</f>
        <v/>
      </c>
      <c r="K56" s="49">
        <f>SUM(K24,K54)</f>
        <v/>
      </c>
      <c r="L56" s="49">
        <f>SUM(L24,L54)</f>
        <v/>
      </c>
      <c r="M56" s="49">
        <f>SUM(M24,M54)</f>
        <v/>
      </c>
      <c r="N56" s="49">
        <f>SUM(N24,N54)</f>
        <v/>
      </c>
      <c r="O56" s="49">
        <f>SUM(O24,O54)</f>
        <v/>
      </c>
      <c r="P56" s="49">
        <f>SUM(P24,P54)</f>
        <v/>
      </c>
      <c r="Q56" s="49">
        <f>SUM(Q24,Q54)</f>
        <v/>
      </c>
      <c r="R56" s="39" t="n"/>
      <c r="S56" s="49">
        <f>SUM(S24,S54)</f>
        <v/>
      </c>
    </row>
    <row r="57" ht="15" customHeight="1" s="1">
      <c r="C57" s="21" t="n"/>
      <c r="D57" s="22" t="n"/>
      <c r="E57" s="21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21" t="n"/>
      <c r="S57" s="47" t="n"/>
    </row>
    <row r="58" ht="15" customHeight="1" s="1">
      <c r="C58" s="42" t="inlineStr">
        <is>
          <t>50000-000</t>
        </is>
      </c>
      <c r="D58" s="29" t="inlineStr">
        <is>
          <t>EXPENSES</t>
        </is>
      </c>
      <c r="E58" s="22" t="n"/>
      <c r="F58" s="45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22" t="n"/>
      <c r="S58" s="45" t="n"/>
    </row>
    <row r="59" ht="15" customHeight="1" s="1">
      <c r="C59" s="21" t="n"/>
      <c r="D59" s="22" t="n"/>
      <c r="E59" s="21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21" t="n"/>
      <c r="S59" s="47" t="n"/>
    </row>
    <row r="60" ht="15" customHeight="1" s="1">
      <c r="C60" s="42" t="inlineStr">
        <is>
          <t>50001-000</t>
        </is>
      </c>
      <c r="D60" s="29" t="inlineStr">
        <is>
          <t>Payroll &amp; Benefits</t>
        </is>
      </c>
      <c r="E60" s="22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22" t="n"/>
      <c r="S60" s="45" t="n"/>
    </row>
    <row r="61" ht="15" customHeight="1" s="1">
      <c r="C61" s="21" t="inlineStr">
        <is>
          <t>51010-000</t>
        </is>
      </c>
      <c r="D61" s="41" t="inlineStr">
        <is>
          <t>Management - Salaries</t>
        </is>
      </c>
      <c r="E61" s="22" t="n"/>
      <c r="F61" s="44" t="n">
        <v>5519.69</v>
      </c>
      <c r="G61" s="44" t="n">
        <v>6141.49</v>
      </c>
      <c r="H61" s="44" t="n">
        <v>5520.07</v>
      </c>
      <c r="I61" s="44" t="n">
        <v>4414.49</v>
      </c>
      <c r="J61" s="44" t="n">
        <v>6292.76</v>
      </c>
      <c r="K61" s="44" t="n">
        <v>5519.38</v>
      </c>
      <c r="L61" s="44" t="n">
        <v>6035.76</v>
      </c>
      <c r="M61" s="44" t="n">
        <v>4231.07</v>
      </c>
      <c r="N61" s="44" t="n">
        <v>6225.38</v>
      </c>
      <c r="O61" s="44" t="n">
        <v>4918.62</v>
      </c>
      <c r="P61" s="44" t="n">
        <v>4432.71</v>
      </c>
      <c r="Q61" s="44" t="n">
        <v>1044.7</v>
      </c>
      <c r="R61" s="22" t="n"/>
      <c r="S61" s="45">
        <f>SUM(F61:Q61)</f>
        <v/>
      </c>
    </row>
    <row r="62" ht="15" customHeight="1" s="1">
      <c r="C62" s="21" t="inlineStr">
        <is>
          <t>51010-001</t>
        </is>
      </c>
      <c r="D62" s="41" t="inlineStr">
        <is>
          <t>Management - Overtime</t>
        </is>
      </c>
      <c r="E62" s="22" t="n"/>
      <c r="F62" s="32" t="n">
        <v>349.95</v>
      </c>
      <c r="G62" s="32" t="n">
        <v>339.26</v>
      </c>
      <c r="H62" s="32" t="n">
        <v>415.81</v>
      </c>
      <c r="I62" s="32" t="n">
        <v>468.47</v>
      </c>
      <c r="J62" s="32" t="n">
        <v>426.92</v>
      </c>
      <c r="K62" s="32" t="n">
        <v>615.65</v>
      </c>
      <c r="L62" s="32" t="n">
        <v>556.95</v>
      </c>
      <c r="M62" s="32" t="n">
        <v>929.24</v>
      </c>
      <c r="N62" s="32" t="n">
        <v>1516.82</v>
      </c>
      <c r="O62" s="32" t="n">
        <v>381</v>
      </c>
      <c r="P62" s="32" t="n">
        <v>288.77</v>
      </c>
      <c r="Q62" s="32" t="n">
        <v>0</v>
      </c>
      <c r="R62" s="22" t="n"/>
      <c r="S62" s="33">
        <f>SUM(F62:Q62)</f>
        <v/>
      </c>
    </row>
    <row r="63" ht="15" customHeight="1" s="1">
      <c r="C63" s="21" t="inlineStr">
        <is>
          <t>51015-000</t>
        </is>
      </c>
      <c r="D63" s="41" t="inlineStr">
        <is>
          <t>Assistant Management - Salaries</t>
        </is>
      </c>
      <c r="E63" s="22" t="n"/>
      <c r="F63" s="32" t="n">
        <v>3516.66</v>
      </c>
      <c r="G63" s="32" t="n">
        <v>3519.02</v>
      </c>
      <c r="H63" s="32" t="n">
        <v>3267.28</v>
      </c>
      <c r="I63" s="32" t="n">
        <v>3155.28</v>
      </c>
      <c r="J63" s="32" t="n">
        <v>3364.68</v>
      </c>
      <c r="K63" s="32" t="n">
        <v>3272.58</v>
      </c>
      <c r="L63" s="32" t="n">
        <v>3374.2</v>
      </c>
      <c r="M63" s="32" t="n">
        <v>3167.72</v>
      </c>
      <c r="N63" s="32" t="n">
        <v>102.24</v>
      </c>
      <c r="O63" s="32" t="n">
        <v>5140.6</v>
      </c>
      <c r="P63" s="32" t="n">
        <v>3259.2</v>
      </c>
      <c r="Q63" s="32" t="n">
        <v>3784.49</v>
      </c>
      <c r="R63" s="22" t="n"/>
      <c r="S63" s="33">
        <f>SUM(F63:Q63)</f>
        <v/>
      </c>
    </row>
    <row r="64" ht="15" customHeight="1" s="1">
      <c r="C64" s="21" t="inlineStr">
        <is>
          <t>51020-000</t>
        </is>
      </c>
      <c r="D64" s="41" t="inlineStr">
        <is>
          <t>Leasing - Salaries</t>
        </is>
      </c>
      <c r="E64" s="22" t="n"/>
      <c r="F64" s="32" t="n">
        <v>3242.82</v>
      </c>
      <c r="G64" s="32" t="n">
        <v>3453.86</v>
      </c>
      <c r="H64" s="32" t="n">
        <v>2832.94</v>
      </c>
      <c r="I64" s="32" t="n">
        <v>3312.28</v>
      </c>
      <c r="J64" s="32" t="n">
        <v>2671.92</v>
      </c>
      <c r="K64" s="32" t="n">
        <v>2795.52</v>
      </c>
      <c r="L64" s="32" t="n">
        <v>2967.38</v>
      </c>
      <c r="M64" s="32" t="n">
        <v>2985.19</v>
      </c>
      <c r="N64" s="32" t="n">
        <v>3030.16</v>
      </c>
      <c r="O64" s="32" t="n">
        <v>3685.12</v>
      </c>
      <c r="P64" s="32" t="n">
        <v>3122.5</v>
      </c>
      <c r="Q64" s="32" t="n">
        <v>2902.91</v>
      </c>
      <c r="R64" s="22" t="n"/>
      <c r="S64" s="33">
        <f>SUM(F64:Q64)</f>
        <v/>
      </c>
    </row>
    <row r="65" ht="15" customHeight="1" s="1">
      <c r="C65" s="21" t="inlineStr">
        <is>
          <t>51024-000</t>
        </is>
      </c>
      <c r="D65" s="41" t="inlineStr">
        <is>
          <t>Leasing Overtime</t>
        </is>
      </c>
      <c r="E65" s="22" t="n"/>
      <c r="F65" s="32" t="n">
        <v>93.33</v>
      </c>
      <c r="G65" s="32" t="n">
        <v>148.67</v>
      </c>
      <c r="H65" s="32" t="n">
        <v>101.55</v>
      </c>
      <c r="I65" s="32" t="n">
        <v>152.21</v>
      </c>
      <c r="J65" s="32" t="n">
        <v>11.43</v>
      </c>
      <c r="K65" s="32" t="n">
        <v>57.09</v>
      </c>
      <c r="L65" s="32" t="n">
        <v>200.12</v>
      </c>
      <c r="M65" s="32" t="n">
        <v>112.37</v>
      </c>
      <c r="N65" s="32" t="n">
        <v>275.09</v>
      </c>
      <c r="O65" s="32" t="n">
        <v>221.19</v>
      </c>
      <c r="P65" s="32" t="n">
        <v>99.68000000000001</v>
      </c>
      <c r="Q65" s="32" t="n">
        <v>0</v>
      </c>
      <c r="R65" s="22" t="n"/>
      <c r="S65" s="33">
        <f>SUM(F65:Q65)</f>
        <v/>
      </c>
    </row>
    <row r="66" ht="15" customHeight="1" s="1">
      <c r="C66" s="21" t="inlineStr">
        <is>
          <t>51030-000</t>
        </is>
      </c>
      <c r="D66" s="41" t="inlineStr">
        <is>
          <t>Bonuses</t>
        </is>
      </c>
      <c r="E66" s="22" t="n"/>
      <c r="F66" s="32" t="n">
        <v>4401.9</v>
      </c>
      <c r="G66" s="32" t="n">
        <v>1995</v>
      </c>
      <c r="H66" s="32" t="n">
        <v>9080.48</v>
      </c>
      <c r="I66" s="32" t="n">
        <v>8700</v>
      </c>
      <c r="J66" s="32" t="n">
        <v>4076.58</v>
      </c>
      <c r="K66" s="32" t="n">
        <v>2700</v>
      </c>
      <c r="L66" s="32" t="n">
        <v>3960</v>
      </c>
      <c r="M66" s="32" t="n">
        <v>2879</v>
      </c>
      <c r="N66" s="32" t="n">
        <v>13278.55</v>
      </c>
      <c r="O66" s="32" t="n">
        <v>6750</v>
      </c>
      <c r="P66" s="32" t="n">
        <v>775.41</v>
      </c>
      <c r="Q66" s="32" t="n">
        <v>4694</v>
      </c>
      <c r="R66" s="22" t="n"/>
      <c r="S66" s="33">
        <f>SUM(F66:Q66)</f>
        <v/>
      </c>
    </row>
    <row r="67" ht="15" customHeight="1" s="1">
      <c r="C67" s="21" t="inlineStr">
        <is>
          <t>51040-000</t>
        </is>
      </c>
      <c r="D67" s="41" t="inlineStr">
        <is>
          <t>Maintenance - Salaries</t>
        </is>
      </c>
      <c r="E67" s="22" t="n"/>
      <c r="F67" s="32" t="n">
        <v>5743.91</v>
      </c>
      <c r="G67" s="32" t="n">
        <v>5598.94</v>
      </c>
      <c r="H67" s="32" t="n">
        <v>5347.87</v>
      </c>
      <c r="I67" s="32" t="n">
        <v>6965.22</v>
      </c>
      <c r="J67" s="32" t="n">
        <v>5161.96</v>
      </c>
      <c r="K67" s="32" t="n">
        <v>4867.5</v>
      </c>
      <c r="L67" s="32" t="n">
        <v>5093.25</v>
      </c>
      <c r="M67" s="32" t="n">
        <v>5278</v>
      </c>
      <c r="N67" s="32" t="n">
        <v>4973.25</v>
      </c>
      <c r="O67" s="32" t="n">
        <v>5019.5</v>
      </c>
      <c r="P67" s="32" t="n">
        <v>4975.23</v>
      </c>
      <c r="Q67" s="32" t="n">
        <v>4943.79</v>
      </c>
      <c r="R67" s="22" t="n"/>
      <c r="S67" s="33">
        <f>SUM(F67:Q67)</f>
        <v/>
      </c>
    </row>
    <row r="68" ht="15" customHeight="1" s="1">
      <c r="C68" s="21" t="inlineStr">
        <is>
          <t>51040-001</t>
        </is>
      </c>
      <c r="D68" s="41" t="inlineStr">
        <is>
          <t>Maintenance - Overtime</t>
        </is>
      </c>
      <c r="E68" s="22" t="n"/>
      <c r="F68" s="32" t="n">
        <v>575.59</v>
      </c>
      <c r="G68" s="32" t="n">
        <v>383.94</v>
      </c>
      <c r="H68" s="32" t="n">
        <v>1147.31</v>
      </c>
      <c r="I68" s="32" t="n">
        <v>2441.04</v>
      </c>
      <c r="J68" s="32" t="n">
        <v>2345.93</v>
      </c>
      <c r="K68" s="32" t="n">
        <v>2202.13</v>
      </c>
      <c r="L68" s="32" t="n">
        <v>1127.56</v>
      </c>
      <c r="M68" s="32" t="n">
        <v>737.27</v>
      </c>
      <c r="N68" s="32" t="n">
        <v>1185.85</v>
      </c>
      <c r="O68" s="32" t="n">
        <v>2188.58</v>
      </c>
      <c r="P68" s="32" t="n">
        <v>208.57</v>
      </c>
      <c r="Q68" s="32" t="n">
        <v>0</v>
      </c>
      <c r="R68" s="22" t="n"/>
      <c r="S68" s="33">
        <f>SUM(F68:Q68)</f>
        <v/>
      </c>
    </row>
    <row r="69" ht="15" customHeight="1" s="1">
      <c r="C69" s="21" t="inlineStr">
        <is>
          <t>51045-000</t>
        </is>
      </c>
      <c r="D69" s="41" t="inlineStr">
        <is>
          <t>Assistant Maintenance - Salaries</t>
        </is>
      </c>
      <c r="E69" s="22" t="n"/>
      <c r="F69" s="32" t="n">
        <v>9727.17</v>
      </c>
      <c r="G69" s="32" t="n">
        <v>9503.68</v>
      </c>
      <c r="H69" s="32" t="n">
        <v>4377.75</v>
      </c>
      <c r="I69" s="32" t="n">
        <v>5516.02</v>
      </c>
      <c r="J69" s="32" t="n">
        <v>3659.49</v>
      </c>
      <c r="K69" s="32" t="n">
        <v>9722.6</v>
      </c>
      <c r="L69" s="32" t="n">
        <v>5587.85</v>
      </c>
      <c r="M69" s="32" t="n">
        <v>15992.67</v>
      </c>
      <c r="N69" s="32" t="n">
        <v>12000.09</v>
      </c>
      <c r="O69" s="32" t="n">
        <v>9874.75</v>
      </c>
      <c r="P69" s="32" t="n">
        <v>9395.209999999999</v>
      </c>
      <c r="Q69" s="32" t="n">
        <v>4788.42</v>
      </c>
      <c r="R69" s="22" t="n"/>
      <c r="S69" s="33">
        <f>SUM(F69:Q69)</f>
        <v/>
      </c>
    </row>
    <row r="70" ht="15" customHeight="1" s="1">
      <c r="C70" s="21" t="inlineStr">
        <is>
          <t>51070-000</t>
        </is>
      </c>
      <c r="D70" s="41" t="inlineStr">
        <is>
          <t>Payroll Taxes</t>
        </is>
      </c>
      <c r="E70" s="22" t="n"/>
      <c r="F70" s="32" t="n">
        <v>3409.14</v>
      </c>
      <c r="G70" s="32" t="n">
        <v>2742.25</v>
      </c>
      <c r="H70" s="32" t="n">
        <v>3768.62</v>
      </c>
      <c r="I70" s="32" t="n">
        <v>1824.18</v>
      </c>
      <c r="J70" s="32" t="n">
        <v>3238.45</v>
      </c>
      <c r="K70" s="32" t="n">
        <v>2356.7</v>
      </c>
      <c r="L70" s="32" t="n">
        <v>2504.94</v>
      </c>
      <c r="M70" s="32" t="n">
        <v>2684.62</v>
      </c>
      <c r="N70" s="32" t="n">
        <v>3627.95</v>
      </c>
      <c r="O70" s="32" t="n">
        <v>2868.99</v>
      </c>
      <c r="P70" s="32" t="n">
        <v>3257.95</v>
      </c>
      <c r="Q70" s="32" t="n">
        <v>-3257.95</v>
      </c>
      <c r="R70" s="22" t="n"/>
      <c r="S70" s="33">
        <f>SUM(F70:Q70)</f>
        <v/>
      </c>
    </row>
    <row r="71" ht="15" customHeight="1" s="1">
      <c r="C71" s="21" t="inlineStr">
        <is>
          <t>51090-000</t>
        </is>
      </c>
      <c r="D71" s="41" t="inlineStr">
        <is>
          <t>401k Contributions</t>
        </is>
      </c>
      <c r="E71" s="22" t="n"/>
      <c r="F71" s="32" t="n">
        <v>140.67</v>
      </c>
      <c r="G71" s="32" t="n">
        <v>139.34</v>
      </c>
      <c r="H71" s="32" t="n">
        <v>266.8</v>
      </c>
      <c r="I71" s="32" t="n">
        <v>102.76</v>
      </c>
      <c r="J71" s="32" t="n">
        <v>185.81</v>
      </c>
      <c r="K71" s="32" t="n">
        <v>157.25</v>
      </c>
      <c r="L71" s="32" t="n">
        <v>265.13</v>
      </c>
      <c r="M71" s="32" t="n">
        <v>261.29</v>
      </c>
      <c r="N71" s="32" t="n">
        <v>267.04</v>
      </c>
      <c r="O71" s="32" t="n">
        <v>118.5</v>
      </c>
      <c r="P71" s="32" t="n">
        <v>96.01000000000001</v>
      </c>
      <c r="Q71" s="32" t="n">
        <v>127.32</v>
      </c>
      <c r="R71" s="22" t="n"/>
      <c r="S71" s="33">
        <f>SUM(F71:Q71)</f>
        <v/>
      </c>
    </row>
    <row r="72" ht="15" customHeight="1" s="1">
      <c r="C72" s="21" t="inlineStr">
        <is>
          <t>51100-000</t>
        </is>
      </c>
      <c r="D72" s="41" t="inlineStr">
        <is>
          <t>Workers Compensation</t>
        </is>
      </c>
      <c r="E72" s="22" t="n"/>
      <c r="F72" s="32" t="n">
        <v>2796.53</v>
      </c>
      <c r="G72" s="32" t="n">
        <v>2207.88</v>
      </c>
      <c r="H72" s="32" t="n">
        <v>3147.36</v>
      </c>
      <c r="I72" s="32" t="n">
        <v>1342.86</v>
      </c>
      <c r="J72" s="32" t="n">
        <v>2606.47</v>
      </c>
      <c r="K72" s="32" t="n">
        <v>1761.1</v>
      </c>
      <c r="L72" s="32" t="n">
        <v>1911.66</v>
      </c>
      <c r="M72" s="32" t="n">
        <v>2123.3</v>
      </c>
      <c r="N72" s="32" t="n">
        <v>2949.13</v>
      </c>
      <c r="O72" s="32" t="n">
        <v>2141.67</v>
      </c>
      <c r="P72" s="32" t="n">
        <v>2087.68</v>
      </c>
      <c r="Q72" s="32" t="n">
        <v>-2087.68</v>
      </c>
      <c r="R72" s="22" t="n"/>
      <c r="S72" s="33">
        <f>SUM(F72:Q72)</f>
        <v/>
      </c>
    </row>
    <row r="73" ht="15" customHeight="1" s="1">
      <c r="C73" s="21" t="inlineStr">
        <is>
          <t>51110-000</t>
        </is>
      </c>
      <c r="D73" s="41" t="inlineStr">
        <is>
          <t>Employee Burden</t>
        </is>
      </c>
      <c r="E73" s="22" t="n"/>
      <c r="F73" s="32" t="n">
        <v>0</v>
      </c>
      <c r="G73" s="32" t="n">
        <v>0</v>
      </c>
      <c r="H73" s="32" t="n">
        <v>0</v>
      </c>
      <c r="I73" s="32" t="n">
        <v>0</v>
      </c>
      <c r="J73" s="32" t="n">
        <v>0</v>
      </c>
      <c r="K73" s="32" t="n">
        <v>0</v>
      </c>
      <c r="L73" s="32" t="n">
        <v>0</v>
      </c>
      <c r="M73" s="32" t="n">
        <v>0</v>
      </c>
      <c r="N73" s="32" t="n">
        <v>0</v>
      </c>
      <c r="O73" s="32" t="n">
        <v>0</v>
      </c>
      <c r="P73" s="32" t="n">
        <v>0</v>
      </c>
      <c r="Q73" s="32" t="n">
        <v>10549.42</v>
      </c>
      <c r="R73" s="22" t="n"/>
      <c r="S73" s="33">
        <f>SUM(F73:Q73)</f>
        <v/>
      </c>
    </row>
    <row r="74" ht="15" customHeight="1" s="1">
      <c r="C74" s="21" t="inlineStr">
        <is>
          <t>51115-000</t>
        </is>
      </c>
      <c r="D74" s="41" t="inlineStr">
        <is>
          <t>Payroll Administrative Expense</t>
        </is>
      </c>
      <c r="E74" s="22" t="n"/>
      <c r="F74" s="32" t="n">
        <v>60</v>
      </c>
      <c r="G74" s="32" t="n">
        <v>0</v>
      </c>
      <c r="H74" s="32" t="n">
        <v>0</v>
      </c>
      <c r="I74" s="32" t="n">
        <v>0</v>
      </c>
      <c r="J74" s="32" t="n">
        <v>0</v>
      </c>
      <c r="K74" s="32" t="n">
        <v>0</v>
      </c>
      <c r="L74" s="32" t="n">
        <v>0</v>
      </c>
      <c r="M74" s="32" t="n">
        <v>0</v>
      </c>
      <c r="N74" s="32" t="n">
        <v>0</v>
      </c>
      <c r="O74" s="32" t="n">
        <v>0</v>
      </c>
      <c r="P74" s="32" t="n">
        <v>120</v>
      </c>
      <c r="Q74" s="32" t="n">
        <v>-120</v>
      </c>
      <c r="R74" s="22" t="n"/>
      <c r="S74" s="33">
        <f>SUM(F74:Q74)</f>
        <v/>
      </c>
    </row>
    <row r="75" ht="15" customHeight="1" s="1">
      <c r="C75" s="21" t="inlineStr">
        <is>
          <t>51120-000</t>
        </is>
      </c>
      <c r="D75" s="41" t="inlineStr">
        <is>
          <t>Group Insurance</t>
        </is>
      </c>
      <c r="E75" s="22" t="n"/>
      <c r="F75" s="32" t="n">
        <v>3175</v>
      </c>
      <c r="G75" s="32" t="n">
        <v>3175</v>
      </c>
      <c r="H75" s="32" t="n">
        <v>2540</v>
      </c>
      <c r="I75" s="32" t="n">
        <v>4325.94</v>
      </c>
      <c r="J75" s="32" t="n">
        <v>0</v>
      </c>
      <c r="K75" s="32" t="n">
        <v>1905</v>
      </c>
      <c r="L75" s="32" t="n">
        <v>1905</v>
      </c>
      <c r="M75" s="32" t="n">
        <v>1905</v>
      </c>
      <c r="N75" s="32" t="n">
        <v>1270</v>
      </c>
      <c r="O75" s="32" t="n">
        <v>1905</v>
      </c>
      <c r="P75" s="32" t="n">
        <v>2540</v>
      </c>
      <c r="Q75" s="32" t="n">
        <v>1526.61</v>
      </c>
      <c r="R75" s="22" t="n"/>
      <c r="S75" s="33">
        <f>SUM(F75:Q75)</f>
        <v/>
      </c>
    </row>
    <row r="76" ht="15" customHeight="1" s="1">
      <c r="C76" s="42" t="inlineStr">
        <is>
          <t>51599-099</t>
        </is>
      </c>
      <c r="D76" s="29" t="inlineStr">
        <is>
          <t>Total Payroll &amp; Benefits</t>
        </is>
      </c>
      <c r="E76" s="22" t="n"/>
      <c r="F76" s="46">
        <f>SUM(F61:F75)</f>
        <v/>
      </c>
      <c r="G76" s="46">
        <f>SUM(G61:G75)</f>
        <v/>
      </c>
      <c r="H76" s="46">
        <f>SUM(H61:H75)</f>
        <v/>
      </c>
      <c r="I76" s="46">
        <f>SUM(I61:I75)</f>
        <v/>
      </c>
      <c r="J76" s="46">
        <f>SUM(J61:J75)</f>
        <v/>
      </c>
      <c r="K76" s="46">
        <f>SUM(K61:K75)</f>
        <v/>
      </c>
      <c r="L76" s="46">
        <f>SUM(L61:L75)</f>
        <v/>
      </c>
      <c r="M76" s="46">
        <f>SUM(M61:M75)</f>
        <v/>
      </c>
      <c r="N76" s="46">
        <f>SUM(N61:N75)</f>
        <v/>
      </c>
      <c r="O76" s="46">
        <f>SUM(O61:O75)</f>
        <v/>
      </c>
      <c r="P76" s="46">
        <f>SUM(P61:P75)</f>
        <v/>
      </c>
      <c r="Q76" s="46">
        <f>SUM(Q61:Q75)</f>
        <v/>
      </c>
      <c r="R76" s="22" t="n"/>
      <c r="S76" s="46">
        <f>SUM(S61:S75)</f>
        <v/>
      </c>
    </row>
    <row r="77" ht="3" customHeight="1" s="1">
      <c r="C77" s="21" t="n"/>
      <c r="D77" s="22" t="n"/>
      <c r="E77" s="21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21" t="n"/>
      <c r="S77" s="47" t="n"/>
    </row>
    <row r="78" ht="15" customHeight="1" s="1">
      <c r="C78" s="42" t="inlineStr">
        <is>
          <t>52001-000</t>
        </is>
      </c>
      <c r="D78" s="29" t="inlineStr">
        <is>
          <t>Repairs &amp; Maintenance</t>
        </is>
      </c>
      <c r="E78" s="22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22" t="n"/>
      <c r="S78" s="45" t="n"/>
    </row>
    <row r="79" ht="15" customHeight="1" s="1">
      <c r="C79" s="21" t="inlineStr">
        <is>
          <t>52020-000</t>
        </is>
      </c>
      <c r="D79" s="41" t="inlineStr">
        <is>
          <t>Appliance Repairs</t>
        </is>
      </c>
      <c r="E79" s="22" t="n"/>
      <c r="F79" s="44" t="n">
        <v>0</v>
      </c>
      <c r="G79" s="44" t="n">
        <v>0</v>
      </c>
      <c r="H79" s="44" t="n">
        <v>0</v>
      </c>
      <c r="I79" s="44" t="n">
        <v>0</v>
      </c>
      <c r="J79" s="44" t="n">
        <v>0</v>
      </c>
      <c r="K79" s="44" t="n">
        <v>0</v>
      </c>
      <c r="L79" s="44" t="n">
        <v>0</v>
      </c>
      <c r="M79" s="44" t="n">
        <v>0</v>
      </c>
      <c r="N79" s="44" t="n">
        <v>0</v>
      </c>
      <c r="O79" s="44" t="n">
        <v>82.87</v>
      </c>
      <c r="P79" s="44" t="n">
        <v>0</v>
      </c>
      <c r="Q79" s="44" t="n">
        <v>0</v>
      </c>
      <c r="R79" s="22" t="n"/>
      <c r="S79" s="45">
        <f>SUM(F79:Q79)</f>
        <v/>
      </c>
    </row>
    <row r="80" ht="15" customHeight="1" s="1">
      <c r="C80" s="21" t="inlineStr">
        <is>
          <t>52040-000</t>
        </is>
      </c>
      <c r="D80" s="41" t="inlineStr">
        <is>
          <t>Building - Exterior</t>
        </is>
      </c>
      <c r="E80" s="22" t="n"/>
      <c r="F80" s="32" t="n">
        <v>995.6900000000001</v>
      </c>
      <c r="G80" s="32" t="n">
        <v>604.63</v>
      </c>
      <c r="H80" s="32" t="n">
        <v>2005.36</v>
      </c>
      <c r="I80" s="32" t="n">
        <v>1543.28</v>
      </c>
      <c r="J80" s="32" t="n">
        <v>0</v>
      </c>
      <c r="K80" s="32" t="n">
        <v>1115</v>
      </c>
      <c r="L80" s="32" t="n">
        <v>0</v>
      </c>
      <c r="M80" s="32" t="n">
        <v>4133.74</v>
      </c>
      <c r="N80" s="32" t="n">
        <v>2581.99</v>
      </c>
      <c r="O80" s="32" t="n">
        <v>1897.03</v>
      </c>
      <c r="P80" s="32" t="n">
        <v>1097.66</v>
      </c>
      <c r="Q80" s="32" t="n">
        <v>-715.33</v>
      </c>
      <c r="R80" s="22" t="n"/>
      <c r="S80" s="33">
        <f>SUM(F80:Q80)</f>
        <v/>
      </c>
    </row>
    <row r="81" ht="15" customHeight="1" s="1">
      <c r="C81" s="21" t="inlineStr">
        <is>
          <t>52065-000</t>
        </is>
      </c>
      <c r="D81" s="41" t="inlineStr">
        <is>
          <t>Door Repair / Replacement</t>
        </is>
      </c>
      <c r="E81" s="22" t="n"/>
      <c r="F81" s="32" t="n">
        <v>0</v>
      </c>
      <c r="G81" s="32" t="n">
        <v>0</v>
      </c>
      <c r="H81" s="32" t="n">
        <v>0</v>
      </c>
      <c r="I81" s="32" t="n">
        <v>237.6</v>
      </c>
      <c r="J81" s="32" t="n">
        <v>588.4299999999999</v>
      </c>
      <c r="K81" s="32" t="n">
        <v>0</v>
      </c>
      <c r="L81" s="32" t="n">
        <v>0</v>
      </c>
      <c r="M81" s="32" t="n">
        <v>0</v>
      </c>
      <c r="N81" s="32" t="n">
        <v>0</v>
      </c>
      <c r="O81" s="32" t="n">
        <v>0</v>
      </c>
      <c r="P81" s="32" t="n">
        <v>0</v>
      </c>
      <c r="Q81" s="32" t="n">
        <v>0</v>
      </c>
      <c r="R81" s="22" t="n"/>
      <c r="S81" s="33">
        <f>SUM(F81:Q81)</f>
        <v/>
      </c>
    </row>
    <row r="82" ht="15" customHeight="1" s="1">
      <c r="C82" s="21" t="inlineStr">
        <is>
          <t>52070-000</t>
        </is>
      </c>
      <c r="D82" s="41" t="inlineStr">
        <is>
          <t>Electrical Supplies / Repairs</t>
        </is>
      </c>
      <c r="E82" s="22" t="n"/>
      <c r="F82" s="32" t="n">
        <v>832.4299999999999</v>
      </c>
      <c r="G82" s="32" t="n">
        <v>2214.69</v>
      </c>
      <c r="H82" s="32" t="n">
        <v>2597.82</v>
      </c>
      <c r="I82" s="32" t="n">
        <v>3302.18</v>
      </c>
      <c r="J82" s="32" t="n">
        <v>540.15</v>
      </c>
      <c r="K82" s="32" t="n">
        <v>1121.33</v>
      </c>
      <c r="L82" s="32" t="n">
        <v>232.49</v>
      </c>
      <c r="M82" s="32" t="n">
        <v>5867.22</v>
      </c>
      <c r="N82" s="32" t="n">
        <v>384.38</v>
      </c>
      <c r="O82" s="32" t="n">
        <v>660.14</v>
      </c>
      <c r="P82" s="32" t="n">
        <v>455.89</v>
      </c>
      <c r="Q82" s="32" t="n">
        <v>3740.52</v>
      </c>
      <c r="R82" s="22" t="n"/>
      <c r="S82" s="33">
        <f>SUM(F82:Q82)</f>
        <v/>
      </c>
    </row>
    <row r="83" ht="15" customHeight="1" s="1">
      <c r="C83" s="21" t="inlineStr">
        <is>
          <t>52110-000</t>
        </is>
      </c>
      <c r="D83" s="41" t="inlineStr">
        <is>
          <t>HVAC Supplies / Repairs</t>
        </is>
      </c>
      <c r="E83" s="22" t="n"/>
      <c r="F83" s="32" t="n">
        <v>1314.02</v>
      </c>
      <c r="G83" s="32" t="n">
        <v>0</v>
      </c>
      <c r="H83" s="32" t="n">
        <v>2372.21</v>
      </c>
      <c r="I83" s="32" t="n">
        <v>1014.63</v>
      </c>
      <c r="J83" s="32" t="n">
        <v>2662.08</v>
      </c>
      <c r="K83" s="32" t="n">
        <v>812.35</v>
      </c>
      <c r="L83" s="32" t="n">
        <v>1776.42</v>
      </c>
      <c r="M83" s="32" t="n">
        <v>2979.23</v>
      </c>
      <c r="N83" s="32" t="n">
        <v>132.85</v>
      </c>
      <c r="O83" s="32" t="n">
        <v>438.43</v>
      </c>
      <c r="P83" s="32" t="n">
        <v>0</v>
      </c>
      <c r="Q83" s="32" t="n">
        <v>23.71</v>
      </c>
      <c r="R83" s="22" t="n"/>
      <c r="S83" s="33">
        <f>SUM(F83:Q83)</f>
        <v/>
      </c>
    </row>
    <row r="84" ht="15" customHeight="1" s="1">
      <c r="C84" s="21" t="inlineStr">
        <is>
          <t>52120-000</t>
        </is>
      </c>
      <c r="D84" s="41" t="inlineStr">
        <is>
          <t>Intrusion Alarm Supplies / Repairs</t>
        </is>
      </c>
      <c r="E84" s="22" t="n"/>
      <c r="F84" s="32" t="n">
        <v>426.1</v>
      </c>
      <c r="G84" s="32" t="n">
        <v>674.9400000000001</v>
      </c>
      <c r="H84" s="32" t="n">
        <v>0</v>
      </c>
      <c r="I84" s="32" t="n">
        <v>0</v>
      </c>
      <c r="J84" s="32" t="n">
        <v>779.47</v>
      </c>
      <c r="K84" s="32" t="n">
        <v>0</v>
      </c>
      <c r="L84" s="32" t="n">
        <v>0</v>
      </c>
      <c r="M84" s="32" t="n">
        <v>869.61</v>
      </c>
      <c r="N84" s="32" t="n">
        <v>-414.94</v>
      </c>
      <c r="O84" s="32" t="n">
        <v>614.4299999999999</v>
      </c>
      <c r="P84" s="32" t="n">
        <v>1623.94</v>
      </c>
      <c r="Q84" s="32" t="n">
        <v>-674.9400000000001</v>
      </c>
      <c r="R84" s="22" t="n"/>
      <c r="S84" s="33">
        <f>SUM(F84:Q84)</f>
        <v/>
      </c>
    </row>
    <row r="85" ht="15" customHeight="1" s="1">
      <c r="C85" s="21" t="inlineStr">
        <is>
          <t>52140-000</t>
        </is>
      </c>
      <c r="D85" s="41" t="inlineStr">
        <is>
          <t>Locks &amp; Keys</t>
        </is>
      </c>
      <c r="E85" s="22" t="n"/>
      <c r="F85" s="32" t="n">
        <v>36.43</v>
      </c>
      <c r="G85" s="32" t="n">
        <v>148.08</v>
      </c>
      <c r="H85" s="32" t="n">
        <v>111.85</v>
      </c>
      <c r="I85" s="32" t="n">
        <v>976.76</v>
      </c>
      <c r="J85" s="32" t="n">
        <v>0</v>
      </c>
      <c r="K85" s="32" t="n">
        <v>522.3099999999999</v>
      </c>
      <c r="L85" s="32" t="n">
        <v>1683.57</v>
      </c>
      <c r="M85" s="32" t="n">
        <v>2634.19</v>
      </c>
      <c r="N85" s="32" t="n">
        <v>46.39</v>
      </c>
      <c r="O85" s="32" t="n">
        <v>-1207.5</v>
      </c>
      <c r="P85" s="32" t="n">
        <v>425.67</v>
      </c>
      <c r="Q85" s="32" t="n">
        <v>723.4</v>
      </c>
      <c r="R85" s="22" t="n"/>
      <c r="S85" s="33">
        <f>SUM(F85:Q85)</f>
        <v/>
      </c>
    </row>
    <row r="86" ht="15" customHeight="1" s="1">
      <c r="C86" s="21" t="inlineStr">
        <is>
          <t>52190-000</t>
        </is>
      </c>
      <c r="D86" s="41" t="inlineStr">
        <is>
          <t>Plumbing Supplies / Repairs</t>
        </is>
      </c>
      <c r="E86" s="22" t="n"/>
      <c r="F86" s="32" t="n">
        <v>1750.36</v>
      </c>
      <c r="G86" s="32" t="n">
        <v>575.25</v>
      </c>
      <c r="H86" s="32" t="n">
        <v>1076.31</v>
      </c>
      <c r="I86" s="32" t="n">
        <v>1292.93</v>
      </c>
      <c r="J86" s="32" t="n">
        <v>916.87</v>
      </c>
      <c r="K86" s="32" t="n">
        <v>2507.07</v>
      </c>
      <c r="L86" s="32" t="n">
        <v>2585.27</v>
      </c>
      <c r="M86" s="32" t="n">
        <v>10168.33</v>
      </c>
      <c r="N86" s="32" t="n">
        <v>-1607.87</v>
      </c>
      <c r="O86" s="32" t="n">
        <v>2546.44</v>
      </c>
      <c r="P86" s="32" t="n">
        <v>129.23</v>
      </c>
      <c r="Q86" s="32" t="n">
        <v>9755.57</v>
      </c>
      <c r="R86" s="22" t="n"/>
      <c r="S86" s="33">
        <f>SUM(F86:Q86)</f>
        <v/>
      </c>
    </row>
    <row r="87" ht="15" customHeight="1" s="1">
      <c r="C87" s="21" t="inlineStr">
        <is>
          <t>52210-000</t>
        </is>
      </c>
      <c r="D87" s="41" t="inlineStr">
        <is>
          <t>Safety &amp; Fire Supplies / Maint</t>
        </is>
      </c>
      <c r="E87" s="22" t="n"/>
      <c r="F87" s="32" t="n">
        <v>0</v>
      </c>
      <c r="G87" s="32" t="n">
        <v>2475</v>
      </c>
      <c r="H87" s="32" t="n">
        <v>0</v>
      </c>
      <c r="I87" s="32" t="n">
        <v>0</v>
      </c>
      <c r="J87" s="32" t="n">
        <v>-204</v>
      </c>
      <c r="K87" s="32" t="n">
        <v>0</v>
      </c>
      <c r="L87" s="32" t="n">
        <v>0</v>
      </c>
      <c r="M87" s="32" t="n">
        <v>1853</v>
      </c>
      <c r="N87" s="32" t="n">
        <v>0</v>
      </c>
      <c r="O87" s="32" t="n">
        <v>0</v>
      </c>
      <c r="P87" s="32" t="n">
        <v>0</v>
      </c>
      <c r="Q87" s="32" t="n">
        <v>1059</v>
      </c>
      <c r="R87" s="22" t="n"/>
      <c r="S87" s="33">
        <f>SUM(F87:Q87)</f>
        <v/>
      </c>
    </row>
    <row r="88" ht="15" customHeight="1" s="1">
      <c r="C88" s="21" t="inlineStr">
        <is>
          <t>52240-000</t>
        </is>
      </c>
      <c r="D88" s="41" t="inlineStr">
        <is>
          <t>Sprinkler / Irrigation Supplies / Repairs</t>
        </is>
      </c>
      <c r="E88" s="22" t="n"/>
      <c r="F88" s="32" t="n">
        <v>305</v>
      </c>
      <c r="G88" s="32" t="n">
        <v>0</v>
      </c>
      <c r="H88" s="32" t="n">
        <v>0</v>
      </c>
      <c r="I88" s="32" t="n">
        <v>0</v>
      </c>
      <c r="J88" s="32" t="n">
        <v>0</v>
      </c>
      <c r="K88" s="32" t="n">
        <v>0</v>
      </c>
      <c r="L88" s="32" t="n">
        <v>252</v>
      </c>
      <c r="M88" s="32" t="n">
        <v>569</v>
      </c>
      <c r="N88" s="32" t="n">
        <v>0</v>
      </c>
      <c r="O88" s="32" t="n">
        <v>1288</v>
      </c>
      <c r="P88" s="32" t="n">
        <v>295</v>
      </c>
      <c r="Q88" s="32" t="n">
        <v>582</v>
      </c>
      <c r="R88" s="22" t="n"/>
      <c r="S88" s="33">
        <f>SUM(F88:Q88)</f>
        <v/>
      </c>
    </row>
    <row r="89" ht="15" customHeight="1" s="1">
      <c r="C89" s="21" t="inlineStr">
        <is>
          <t>52250-000</t>
        </is>
      </c>
      <c r="D89" s="41" t="inlineStr">
        <is>
          <t>Window / Screen / Glass Repair</t>
        </is>
      </c>
      <c r="E89" s="22" t="n"/>
      <c r="F89" s="32" t="n">
        <v>0</v>
      </c>
      <c r="G89" s="32" t="n">
        <v>0</v>
      </c>
      <c r="H89" s="32" t="n">
        <v>154.86</v>
      </c>
      <c r="I89" s="32" t="n">
        <v>0</v>
      </c>
      <c r="J89" s="32" t="n">
        <v>453.4</v>
      </c>
      <c r="K89" s="32" t="n">
        <v>144</v>
      </c>
      <c r="L89" s="32" t="n">
        <v>0</v>
      </c>
      <c r="M89" s="32" t="n">
        <v>774.79</v>
      </c>
      <c r="N89" s="32" t="n">
        <v>0</v>
      </c>
      <c r="O89" s="32" t="n">
        <v>1216.98</v>
      </c>
      <c r="P89" s="32" t="n">
        <v>0</v>
      </c>
      <c r="Q89" s="32" t="n">
        <v>0</v>
      </c>
      <c r="R89" s="22" t="n"/>
      <c r="S89" s="33">
        <f>SUM(F89:Q89)</f>
        <v/>
      </c>
    </row>
    <row r="90" ht="15" customHeight="1" s="1">
      <c r="C90" s="21" t="inlineStr">
        <is>
          <t>52260-000</t>
        </is>
      </c>
      <c r="D90" s="41" t="inlineStr">
        <is>
          <t>Miscellaneous Supplies / Repairs</t>
        </is>
      </c>
      <c r="E90" s="22" t="n"/>
      <c r="F90" s="32" t="n">
        <v>3544.9</v>
      </c>
      <c r="G90" s="32" t="n">
        <v>1692</v>
      </c>
      <c r="H90" s="32" t="n">
        <v>100.32</v>
      </c>
      <c r="I90" s="32" t="n">
        <v>772.6</v>
      </c>
      <c r="J90" s="32" t="n">
        <v>1921.5</v>
      </c>
      <c r="K90" s="32" t="n">
        <v>1284.32</v>
      </c>
      <c r="L90" s="32" t="n">
        <v>1050</v>
      </c>
      <c r="M90" s="32" t="n">
        <v>6026.23</v>
      </c>
      <c r="N90" s="32" t="n">
        <v>516.1799999999999</v>
      </c>
      <c r="O90" s="32" t="n">
        <v>4021.58</v>
      </c>
      <c r="P90" s="32" t="n">
        <v>1672.02</v>
      </c>
      <c r="Q90" s="32" t="n">
        <v>9456.41</v>
      </c>
      <c r="R90" s="22" t="n"/>
      <c r="S90" s="33">
        <f>SUM(F90:Q90)</f>
        <v/>
      </c>
    </row>
    <row r="91" ht="15" customHeight="1" s="1">
      <c r="C91" s="21" t="inlineStr">
        <is>
          <t>52860-000</t>
        </is>
      </c>
      <c r="D91" s="41" t="inlineStr">
        <is>
          <t>Pool Supplies / Maint</t>
        </is>
      </c>
      <c r="E91" s="22" t="n"/>
      <c r="F91" s="44" t="n">
        <v>176.08</v>
      </c>
      <c r="G91" s="44" t="n">
        <v>394.2</v>
      </c>
      <c r="H91" s="44" t="n">
        <v>2459.09</v>
      </c>
      <c r="I91" s="44" t="n">
        <v>1671.77</v>
      </c>
      <c r="J91" s="44" t="n">
        <v>201.95</v>
      </c>
      <c r="K91" s="44" t="n">
        <v>3202.53</v>
      </c>
      <c r="L91" s="44" t="n">
        <v>2250</v>
      </c>
      <c r="M91" s="44" t="n">
        <v>3556.94</v>
      </c>
      <c r="N91" s="44" t="n">
        <v>-1661.28</v>
      </c>
      <c r="O91" s="44" t="n">
        <v>691.55</v>
      </c>
      <c r="P91" s="44" t="n">
        <v>0</v>
      </c>
      <c r="Q91" s="44" t="n">
        <v>670.3</v>
      </c>
      <c r="R91" s="22" t="n"/>
      <c r="S91" s="45">
        <f>SUM(F91:Q91)</f>
        <v/>
      </c>
    </row>
    <row r="92" ht="15" customHeight="1" s="1">
      <c r="C92" s="42" t="inlineStr">
        <is>
          <t>53999-099</t>
        </is>
      </c>
      <c r="D92" s="29" t="inlineStr">
        <is>
          <t>Total Repairs &amp; Maintenance</t>
        </is>
      </c>
      <c r="E92" s="22" t="n"/>
      <c r="F92" s="46">
        <f>SUM(F79:F91)</f>
        <v/>
      </c>
      <c r="G92" s="46">
        <f>SUM(G79:G91)</f>
        <v/>
      </c>
      <c r="H92" s="46">
        <f>SUM(H79:H91)</f>
        <v/>
      </c>
      <c r="I92" s="46">
        <f>SUM(I79:I91)</f>
        <v/>
      </c>
      <c r="J92" s="46">
        <f>SUM(J79:J91)</f>
        <v/>
      </c>
      <c r="K92" s="46">
        <f>SUM(K79:K91)</f>
        <v/>
      </c>
      <c r="L92" s="46">
        <f>SUM(L79:L91)</f>
        <v/>
      </c>
      <c r="M92" s="46">
        <f>SUM(M79:M91)</f>
        <v/>
      </c>
      <c r="N92" s="46">
        <f>SUM(N79:N91)</f>
        <v/>
      </c>
      <c r="O92" s="46">
        <f>SUM(O79:O91)</f>
        <v/>
      </c>
      <c r="P92" s="46">
        <f>SUM(P79:P91)</f>
        <v/>
      </c>
      <c r="Q92" s="46">
        <f>SUM(Q79:Q91)</f>
        <v/>
      </c>
      <c r="R92" s="22" t="n"/>
      <c r="S92" s="46">
        <f>SUM(S79:S91)</f>
        <v/>
      </c>
    </row>
    <row r="93" ht="3" customHeight="1" s="1">
      <c r="C93" s="21" t="n"/>
      <c r="D93" s="22" t="n"/>
      <c r="E93" s="21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21" t="n"/>
      <c r="S93" s="47" t="n"/>
    </row>
    <row r="94" ht="15" customHeight="1" s="1">
      <c r="C94" s="42" t="inlineStr">
        <is>
          <t>52600-000</t>
        </is>
      </c>
      <c r="D94" s="29" t="inlineStr">
        <is>
          <t>Make - Ready / Redecorating</t>
        </is>
      </c>
      <c r="E94" s="22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22" t="n"/>
      <c r="S94" s="45" t="n"/>
    </row>
    <row r="95" ht="15" customHeight="1" s="1">
      <c r="C95" s="21" t="inlineStr">
        <is>
          <t>52605-000</t>
        </is>
      </c>
      <c r="D95" s="41" t="inlineStr">
        <is>
          <t>Appliance Repair</t>
        </is>
      </c>
      <c r="E95" s="22" t="n"/>
      <c r="F95" s="44" t="n">
        <v>486.72</v>
      </c>
      <c r="G95" s="44" t="n">
        <v>0</v>
      </c>
      <c r="H95" s="44" t="n">
        <v>0</v>
      </c>
      <c r="I95" s="44" t="n">
        <v>546.1</v>
      </c>
      <c r="J95" s="44" t="n">
        <v>0</v>
      </c>
      <c r="K95" s="44" t="n">
        <v>479.35</v>
      </c>
      <c r="L95" s="44" t="n">
        <v>0</v>
      </c>
      <c r="M95" s="44" t="n">
        <v>2126.02</v>
      </c>
      <c r="N95" s="44" t="n">
        <v>453.72</v>
      </c>
      <c r="O95" s="44" t="n">
        <v>456.59</v>
      </c>
      <c r="P95" s="44" t="n">
        <v>0</v>
      </c>
      <c r="Q95" s="44" t="n">
        <v>1006.99</v>
      </c>
      <c r="R95" s="22" t="n"/>
      <c r="S95" s="45">
        <f>SUM(F95:Q95)</f>
        <v/>
      </c>
    </row>
    <row r="96" ht="15" customHeight="1" s="1">
      <c r="C96" s="21" t="inlineStr">
        <is>
          <t>52610-000</t>
        </is>
      </c>
      <c r="D96" s="41" t="inlineStr">
        <is>
          <t>Blinds / Drapes Repair</t>
        </is>
      </c>
      <c r="E96" s="22" t="n"/>
      <c r="F96" s="32" t="n">
        <v>867.03</v>
      </c>
      <c r="G96" s="32" t="n">
        <v>0</v>
      </c>
      <c r="H96" s="32" t="n">
        <v>700.9</v>
      </c>
      <c r="I96" s="32" t="n">
        <v>620.37</v>
      </c>
      <c r="J96" s="32" t="n">
        <v>409.53</v>
      </c>
      <c r="K96" s="32" t="n">
        <v>0</v>
      </c>
      <c r="L96" s="32" t="n">
        <v>0</v>
      </c>
      <c r="M96" s="32" t="n">
        <v>2605.39</v>
      </c>
      <c r="N96" s="32" t="n">
        <v>391.83</v>
      </c>
      <c r="O96" s="32" t="n">
        <v>200.01</v>
      </c>
      <c r="P96" s="32" t="n">
        <v>583.54</v>
      </c>
      <c r="Q96" s="32" t="n">
        <v>-137.54</v>
      </c>
      <c r="R96" s="22" t="n"/>
      <c r="S96" s="33">
        <f>SUM(F96:Q96)</f>
        <v/>
      </c>
    </row>
    <row r="97" ht="15" customHeight="1" s="1">
      <c r="C97" s="21" t="inlineStr">
        <is>
          <t>52620-000</t>
        </is>
      </c>
      <c r="D97" s="41" t="inlineStr">
        <is>
          <t>Carpet Cleaning</t>
        </is>
      </c>
      <c r="E97" s="22" t="n"/>
      <c r="F97" s="32" t="n">
        <v>1785</v>
      </c>
      <c r="G97" s="32" t="n">
        <v>1626.17</v>
      </c>
      <c r="H97" s="32" t="n">
        <v>1431.17</v>
      </c>
      <c r="I97" s="32" t="n">
        <v>1718.83</v>
      </c>
      <c r="J97" s="32" t="n">
        <v>1045</v>
      </c>
      <c r="K97" s="32" t="n">
        <v>1245</v>
      </c>
      <c r="L97" s="32" t="n">
        <v>11683.19</v>
      </c>
      <c r="M97" s="32" t="n">
        <v>-7218.19</v>
      </c>
      <c r="N97" s="32" t="n">
        <v>-785</v>
      </c>
      <c r="O97" s="32" t="n">
        <v>1350</v>
      </c>
      <c r="P97" s="32" t="n">
        <v>820</v>
      </c>
      <c r="Q97" s="32" t="n">
        <v>-310</v>
      </c>
      <c r="R97" s="22" t="n"/>
      <c r="S97" s="33">
        <f>SUM(F97:Q97)</f>
        <v/>
      </c>
    </row>
    <row r="98" ht="15" customHeight="1" s="1">
      <c r="C98" s="21" t="inlineStr">
        <is>
          <t>52640-000</t>
        </is>
      </c>
      <c r="D98" s="41" t="inlineStr">
        <is>
          <t>Cleaning Supplies</t>
        </is>
      </c>
      <c r="E98" s="22" t="n"/>
      <c r="F98" s="32" t="n">
        <v>-163.45</v>
      </c>
      <c r="G98" s="32" t="n">
        <v>-125.34</v>
      </c>
      <c r="H98" s="32" t="n">
        <v>0</v>
      </c>
      <c r="I98" s="32" t="n">
        <v>125.34</v>
      </c>
      <c r="J98" s="32" t="n">
        <v>0</v>
      </c>
      <c r="K98" s="32" t="n">
        <v>0</v>
      </c>
      <c r="L98" s="32" t="n">
        <v>0</v>
      </c>
      <c r="M98" s="32" t="n">
        <v>0</v>
      </c>
      <c r="N98" s="32" t="n">
        <v>0</v>
      </c>
      <c r="O98" s="32" t="n">
        <v>0</v>
      </c>
      <c r="P98" s="32" t="n">
        <v>0</v>
      </c>
      <c r="Q98" s="32" t="n">
        <v>0</v>
      </c>
      <c r="R98" s="22" t="n"/>
      <c r="S98" s="33">
        <f>SUM(F98:Q98)</f>
        <v/>
      </c>
    </row>
    <row r="99" ht="15" customHeight="1" s="1">
      <c r="C99" s="21" t="inlineStr">
        <is>
          <t>52650-000</t>
        </is>
      </c>
      <c r="D99" s="41" t="inlineStr">
        <is>
          <t>Housekeeper / Cleaning Service</t>
        </is>
      </c>
      <c r="E99" s="22" t="n"/>
      <c r="F99" s="32" t="n">
        <v>2073.84</v>
      </c>
      <c r="G99" s="32" t="n">
        <v>808.61</v>
      </c>
      <c r="H99" s="32" t="n">
        <v>890.01</v>
      </c>
      <c r="I99" s="32" t="n">
        <v>3080.63</v>
      </c>
      <c r="J99" s="32" t="n">
        <v>2605.97</v>
      </c>
      <c r="K99" s="32" t="n">
        <v>4190</v>
      </c>
      <c r="L99" s="32" t="n">
        <v>400</v>
      </c>
      <c r="M99" s="32" t="n">
        <v>6697.97</v>
      </c>
      <c r="N99" s="32" t="n">
        <v>287.76</v>
      </c>
      <c r="O99" s="32" t="n">
        <v>3015.17</v>
      </c>
      <c r="P99" s="32" t="n">
        <v>1280</v>
      </c>
      <c r="Q99" s="32" t="n">
        <v>1240</v>
      </c>
      <c r="R99" s="22" t="n"/>
      <c r="S99" s="33">
        <f>SUM(F99:Q99)</f>
        <v/>
      </c>
    </row>
    <row r="100" ht="15" customHeight="1" s="1">
      <c r="C100" s="21" t="inlineStr">
        <is>
          <t>52660-000</t>
        </is>
      </c>
      <c r="D100" s="41" t="inlineStr">
        <is>
          <t>Paint Contractor</t>
        </is>
      </c>
      <c r="E100" s="22" t="n"/>
      <c r="F100" s="32" t="n">
        <v>3235</v>
      </c>
      <c r="G100" s="32" t="n">
        <v>1740</v>
      </c>
      <c r="H100" s="32" t="n">
        <v>1910</v>
      </c>
      <c r="I100" s="32" t="n">
        <v>10450</v>
      </c>
      <c r="J100" s="32" t="n">
        <v>5380</v>
      </c>
      <c r="K100" s="32" t="n">
        <v>13420</v>
      </c>
      <c r="L100" s="32" t="n">
        <v>10780</v>
      </c>
      <c r="M100" s="32" t="n">
        <v>18465</v>
      </c>
      <c r="N100" s="32" t="n">
        <v>-10780</v>
      </c>
      <c r="O100" s="32" t="n">
        <v>9630</v>
      </c>
      <c r="P100" s="32" t="n">
        <v>1485</v>
      </c>
      <c r="Q100" s="32" t="n">
        <v>810</v>
      </c>
      <c r="R100" s="22" t="n"/>
      <c r="S100" s="33">
        <f>SUM(F100:Q100)</f>
        <v/>
      </c>
    </row>
    <row r="101" ht="15" customHeight="1" s="1">
      <c r="C101" s="21" t="inlineStr">
        <is>
          <t>52670-000</t>
        </is>
      </c>
      <c r="D101" s="41" t="inlineStr">
        <is>
          <t>Painting Supplies</t>
        </is>
      </c>
      <c r="E101" s="22" t="n"/>
      <c r="F101" s="32" t="n">
        <v>1263.59</v>
      </c>
      <c r="G101" s="32" t="n">
        <v>1437.82</v>
      </c>
      <c r="H101" s="32" t="n">
        <v>658.4400000000001</v>
      </c>
      <c r="I101" s="32" t="n">
        <v>930.61</v>
      </c>
      <c r="J101" s="32" t="n">
        <v>571.74</v>
      </c>
      <c r="K101" s="32" t="n">
        <v>1925.82</v>
      </c>
      <c r="L101" s="32" t="n">
        <v>516.3099999999999</v>
      </c>
      <c r="M101" s="32" t="n">
        <v>1614.58</v>
      </c>
      <c r="N101" s="32" t="n">
        <v>0</v>
      </c>
      <c r="O101" s="32" t="n">
        <v>1137.6</v>
      </c>
      <c r="P101" s="32" t="n">
        <v>246.76</v>
      </c>
      <c r="Q101" s="32" t="n">
        <v>2146.56</v>
      </c>
      <c r="R101" s="22" t="n"/>
      <c r="S101" s="33">
        <f>SUM(F101:Q101)</f>
        <v/>
      </c>
    </row>
    <row r="102" ht="15" customHeight="1" s="1">
      <c r="C102" s="21" t="inlineStr">
        <is>
          <t>52685-000</t>
        </is>
      </c>
      <c r="D102" s="41" t="inlineStr">
        <is>
          <t>Resurfacing - Tub / Shower</t>
        </is>
      </c>
      <c r="E102" s="22" t="n"/>
      <c r="F102" s="32" t="n">
        <v>0</v>
      </c>
      <c r="G102" s="32" t="n">
        <v>0</v>
      </c>
      <c r="H102" s="32" t="n">
        <v>0</v>
      </c>
      <c r="I102" s="32" t="n">
        <v>0</v>
      </c>
      <c r="J102" s="32" t="n">
        <v>0</v>
      </c>
      <c r="K102" s="32" t="n">
        <v>0</v>
      </c>
      <c r="L102" s="32" t="n">
        <v>180</v>
      </c>
      <c r="M102" s="32" t="n">
        <v>1275</v>
      </c>
      <c r="N102" s="32" t="n">
        <v>0</v>
      </c>
      <c r="O102" s="32" t="n">
        <v>1720</v>
      </c>
      <c r="P102" s="32" t="n">
        <v>544</v>
      </c>
      <c r="Q102" s="32" t="n">
        <v>56</v>
      </c>
      <c r="R102" s="22" t="n"/>
      <c r="S102" s="33">
        <f>SUM(F102:Q102)</f>
        <v/>
      </c>
    </row>
    <row r="103" ht="15" customHeight="1" s="1">
      <c r="C103" s="42" t="inlineStr">
        <is>
          <t>52799-099</t>
        </is>
      </c>
      <c r="D103" s="29" t="inlineStr">
        <is>
          <t>Total Make - Ready / Redecorating</t>
        </is>
      </c>
      <c r="E103" s="22" t="n"/>
      <c r="F103" s="46">
        <f>SUM(F95:F102)</f>
        <v/>
      </c>
      <c r="G103" s="46">
        <f>SUM(G95:G102)</f>
        <v/>
      </c>
      <c r="H103" s="46">
        <f>SUM(H95:H102)</f>
        <v/>
      </c>
      <c r="I103" s="46">
        <f>SUM(I95:I102)</f>
        <v/>
      </c>
      <c r="J103" s="46">
        <f>SUM(J95:J102)</f>
        <v/>
      </c>
      <c r="K103" s="46">
        <f>SUM(K95:K102)</f>
        <v/>
      </c>
      <c r="L103" s="46">
        <f>SUM(L95:L102)</f>
        <v/>
      </c>
      <c r="M103" s="46">
        <f>SUM(M95:M102)</f>
        <v/>
      </c>
      <c r="N103" s="46">
        <f>SUM(N95:N102)</f>
        <v/>
      </c>
      <c r="O103" s="46">
        <f>SUM(O95:O102)</f>
        <v/>
      </c>
      <c r="P103" s="46">
        <f>SUM(P95:P102)</f>
        <v/>
      </c>
      <c r="Q103" s="46">
        <f>SUM(Q95:Q102)</f>
        <v/>
      </c>
      <c r="R103" s="22" t="n"/>
      <c r="S103" s="46">
        <f>SUM(S95:S102)</f>
        <v/>
      </c>
    </row>
    <row r="104" ht="3" customHeight="1" s="1">
      <c r="C104" s="21" t="n"/>
      <c r="D104" s="22" t="n"/>
      <c r="E104" s="21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21" t="n"/>
      <c r="S104" s="47" t="n"/>
    </row>
    <row r="105" ht="15" customHeight="1" s="1">
      <c r="C105" s="42" t="inlineStr">
        <is>
          <t>53000-000</t>
        </is>
      </c>
      <c r="D105" s="29" t="inlineStr">
        <is>
          <t>Contract Services</t>
        </is>
      </c>
      <c r="E105" s="22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22" t="n"/>
      <c r="S105" s="45" t="n"/>
    </row>
    <row r="106" ht="15" customHeight="1" s="1">
      <c r="C106" s="21" t="inlineStr">
        <is>
          <t>53090-000</t>
        </is>
      </c>
      <c r="D106" s="41" t="inlineStr">
        <is>
          <t>Janitorial Contract</t>
        </is>
      </c>
      <c r="E106" s="22" t="n"/>
      <c r="F106" s="44" t="n">
        <v>998.77</v>
      </c>
      <c r="G106" s="44" t="n">
        <v>1505.21</v>
      </c>
      <c r="H106" s="44" t="n">
        <v>1050</v>
      </c>
      <c r="I106" s="44" t="n">
        <v>4050</v>
      </c>
      <c r="J106" s="44" t="n">
        <v>2300</v>
      </c>
      <c r="K106" s="44" t="n">
        <v>5399.38</v>
      </c>
      <c r="L106" s="44" t="n">
        <v>0</v>
      </c>
      <c r="M106" s="44" t="n">
        <v>3950</v>
      </c>
      <c r="N106" s="44" t="n">
        <v>-961.71</v>
      </c>
      <c r="O106" s="44" t="n">
        <v>4050</v>
      </c>
      <c r="P106" s="44" t="n">
        <v>1570</v>
      </c>
      <c r="Q106" s="44" t="n">
        <v>1810</v>
      </c>
      <c r="R106" s="22" t="n"/>
      <c r="S106" s="45">
        <f>SUM(F106:Q106)</f>
        <v/>
      </c>
    </row>
    <row r="107" ht="15" customHeight="1" s="1">
      <c r="C107" s="21" t="inlineStr">
        <is>
          <t>53100-000</t>
        </is>
      </c>
      <c r="D107" s="41" t="inlineStr">
        <is>
          <t>Landscape - Seasonal Contract</t>
        </is>
      </c>
      <c r="E107" s="22" t="n"/>
      <c r="F107" s="32" t="n">
        <v>630</v>
      </c>
      <c r="G107" s="32" t="n">
        <v>850</v>
      </c>
      <c r="H107" s="32" t="n">
        <v>1150</v>
      </c>
      <c r="I107" s="32" t="n">
        <v>1250</v>
      </c>
      <c r="J107" s="32" t="n">
        <v>0</v>
      </c>
      <c r="K107" s="32" t="n">
        <v>2230</v>
      </c>
      <c r="L107" s="32" t="n">
        <v>8525</v>
      </c>
      <c r="M107" s="32" t="n">
        <v>3200</v>
      </c>
      <c r="N107" s="32" t="n">
        <v>0</v>
      </c>
      <c r="O107" s="32" t="n">
        <v>-6925</v>
      </c>
      <c r="P107" s="32" t="n">
        <v>13450</v>
      </c>
      <c r="Q107" s="32" t="n">
        <v>-6000</v>
      </c>
      <c r="R107" s="22" t="n"/>
      <c r="S107" s="33">
        <f>SUM(F107:Q107)</f>
        <v/>
      </c>
    </row>
    <row r="108" ht="15" customHeight="1" s="1">
      <c r="C108" s="21" t="inlineStr">
        <is>
          <t>53105-000</t>
        </is>
      </c>
      <c r="D108" s="41" t="inlineStr">
        <is>
          <t>Landscape Maintenance Contract</t>
        </is>
      </c>
      <c r="E108" s="22" t="n"/>
      <c r="F108" s="32" t="n">
        <v>3550</v>
      </c>
      <c r="G108" s="32" t="n">
        <v>3550</v>
      </c>
      <c r="H108" s="32" t="n">
        <v>3550</v>
      </c>
      <c r="I108" s="32" t="n">
        <v>3550</v>
      </c>
      <c r="J108" s="32" t="n">
        <v>3550</v>
      </c>
      <c r="K108" s="32" t="n">
        <v>3709</v>
      </c>
      <c r="L108" s="32" t="n">
        <v>3550</v>
      </c>
      <c r="M108" s="32" t="n">
        <v>3550</v>
      </c>
      <c r="N108" s="32" t="n">
        <v>3550</v>
      </c>
      <c r="O108" s="32" t="n">
        <v>3550</v>
      </c>
      <c r="P108" s="32" t="n">
        <v>8000</v>
      </c>
      <c r="Q108" s="32" t="n">
        <v>2450</v>
      </c>
      <c r="R108" s="22" t="n"/>
      <c r="S108" s="33">
        <f>SUM(F108:Q108)</f>
        <v/>
      </c>
    </row>
    <row r="109" ht="15" customHeight="1" s="1">
      <c r="C109" s="21" t="inlineStr">
        <is>
          <t>53115-000</t>
        </is>
      </c>
      <c r="D109" s="41" t="inlineStr">
        <is>
          <t>Lift Station Maintenance Contract</t>
        </is>
      </c>
      <c r="E109" s="22" t="n"/>
      <c r="F109" s="32" t="n">
        <v>0</v>
      </c>
      <c r="G109" s="32" t="n">
        <v>205.99</v>
      </c>
      <c r="H109" s="32" t="n">
        <v>2240.31</v>
      </c>
      <c r="I109" s="32" t="n">
        <v>0</v>
      </c>
      <c r="J109" s="32" t="n">
        <v>0</v>
      </c>
      <c r="K109" s="32" t="n">
        <v>0</v>
      </c>
      <c r="L109" s="32" t="n">
        <v>0</v>
      </c>
      <c r="M109" s="32" t="n">
        <v>0</v>
      </c>
      <c r="N109" s="32" t="n">
        <v>0</v>
      </c>
      <c r="O109" s="32" t="n">
        <v>0</v>
      </c>
      <c r="P109" s="32" t="n">
        <v>0</v>
      </c>
      <c r="Q109" s="32" t="n">
        <v>0</v>
      </c>
      <c r="R109" s="22" t="n"/>
      <c r="S109" s="33">
        <f>SUM(F109:Q109)</f>
        <v/>
      </c>
    </row>
    <row r="110" ht="15" customHeight="1" s="1">
      <c r="C110" s="21" t="inlineStr">
        <is>
          <t>53130-000</t>
        </is>
      </c>
      <c r="D110" s="41" t="inlineStr">
        <is>
          <t>Patrol / Courtesy Officer Contract</t>
        </is>
      </c>
      <c r="E110" s="22" t="n"/>
      <c r="F110" s="32" t="n">
        <v>1365</v>
      </c>
      <c r="G110" s="32" t="n">
        <v>0</v>
      </c>
      <c r="H110" s="32" t="n">
        <v>1350</v>
      </c>
      <c r="I110" s="32" t="n">
        <v>1350</v>
      </c>
      <c r="J110" s="32" t="n">
        <v>2775</v>
      </c>
      <c r="K110" s="32" t="n">
        <v>1365</v>
      </c>
      <c r="L110" s="32" t="n">
        <v>1350</v>
      </c>
      <c r="M110" s="32" t="n">
        <v>1380</v>
      </c>
      <c r="N110" s="32" t="n">
        <v>1365</v>
      </c>
      <c r="O110" s="32" t="n">
        <v>1365</v>
      </c>
      <c r="P110" s="32" t="n">
        <v>1350</v>
      </c>
      <c r="Q110" s="32" t="n">
        <v>1229.56</v>
      </c>
      <c r="R110" s="22" t="n"/>
      <c r="S110" s="33">
        <f>SUM(F110:Q110)</f>
        <v/>
      </c>
    </row>
    <row r="111" ht="15" customHeight="1" s="1">
      <c r="C111" s="21" t="inlineStr">
        <is>
          <t>53140-000</t>
        </is>
      </c>
      <c r="D111" s="41" t="inlineStr">
        <is>
          <t>Pest Control Contract</t>
        </is>
      </c>
      <c r="E111" s="22" t="n"/>
      <c r="F111" s="32" t="n">
        <v>1095.86</v>
      </c>
      <c r="G111" s="32" t="n">
        <v>986</v>
      </c>
      <c r="H111" s="32" t="n">
        <v>1001</v>
      </c>
      <c r="I111" s="32" t="n">
        <v>1451</v>
      </c>
      <c r="J111" s="32" t="n">
        <v>3181</v>
      </c>
      <c r="K111" s="32" t="n">
        <v>1021</v>
      </c>
      <c r="L111" s="32" t="n">
        <v>1081</v>
      </c>
      <c r="M111" s="32" t="n">
        <v>2477</v>
      </c>
      <c r="N111" s="32" t="n">
        <v>-409.99</v>
      </c>
      <c r="O111" s="32" t="n">
        <v>2110.61</v>
      </c>
      <c r="P111" s="32" t="n">
        <v>671</v>
      </c>
      <c r="Q111" s="32" t="n">
        <v>285</v>
      </c>
      <c r="R111" s="22" t="n"/>
      <c r="S111" s="33">
        <f>SUM(F111:Q111)</f>
        <v/>
      </c>
    </row>
    <row r="112" ht="15" customHeight="1" s="1">
      <c r="C112" s="21" t="inlineStr">
        <is>
          <t>53165-000</t>
        </is>
      </c>
      <c r="D112" s="41" t="inlineStr">
        <is>
          <t>Snow Removal</t>
        </is>
      </c>
      <c r="E112" s="22" t="n"/>
      <c r="F112" s="32" t="n">
        <v>400</v>
      </c>
      <c r="G112" s="32" t="n">
        <v>400</v>
      </c>
      <c r="H112" s="32" t="n">
        <v>400</v>
      </c>
      <c r="I112" s="32" t="n">
        <v>400</v>
      </c>
      <c r="J112" s="32" t="n">
        <v>400</v>
      </c>
      <c r="K112" s="32" t="n">
        <v>400</v>
      </c>
      <c r="L112" s="32" t="n">
        <v>400</v>
      </c>
      <c r="M112" s="32" t="n">
        <v>800</v>
      </c>
      <c r="N112" s="32" t="n">
        <v>0</v>
      </c>
      <c r="O112" s="32" t="n">
        <v>400</v>
      </c>
      <c r="P112" s="32" t="n">
        <v>0</v>
      </c>
      <c r="Q112" s="32" t="n">
        <v>0</v>
      </c>
      <c r="R112" s="22" t="n"/>
      <c r="S112" s="33">
        <f>SUM(F112:Q112)</f>
        <v/>
      </c>
    </row>
    <row r="113" ht="15" customHeight="1" s="1">
      <c r="C113" s="21" t="inlineStr">
        <is>
          <t>53180-000</t>
        </is>
      </c>
      <c r="D113" s="41" t="inlineStr">
        <is>
          <t>Trash Removal Contract</t>
        </is>
      </c>
      <c r="E113" s="22" t="n"/>
      <c r="F113" s="32" t="n">
        <v>2664.07</v>
      </c>
      <c r="G113" s="32" t="n">
        <v>3341.11</v>
      </c>
      <c r="H113" s="32" t="n">
        <v>6465.85</v>
      </c>
      <c r="I113" s="32" t="n">
        <v>2887.8</v>
      </c>
      <c r="J113" s="32" t="n">
        <v>5436.1</v>
      </c>
      <c r="K113" s="32" t="n">
        <v>3381.26</v>
      </c>
      <c r="L113" s="32" t="n">
        <v>4319.69</v>
      </c>
      <c r="M113" s="32" t="n">
        <v>6954.36</v>
      </c>
      <c r="N113" s="32" t="n">
        <v>2734.12</v>
      </c>
      <c r="O113" s="32" t="n">
        <v>2258.57</v>
      </c>
      <c r="P113" s="32" t="n">
        <v>5773.03</v>
      </c>
      <c r="Q113" s="32" t="n">
        <v>4277.33</v>
      </c>
      <c r="R113" s="22" t="n"/>
      <c r="S113" s="33">
        <f>SUM(F113:Q113)</f>
        <v/>
      </c>
    </row>
    <row r="114" ht="15" customHeight="1" s="1">
      <c r="C114" s="21" t="inlineStr">
        <is>
          <t>53185-000</t>
        </is>
      </c>
      <c r="D114" s="41" t="inlineStr">
        <is>
          <t>Trash Removal Rebill</t>
        </is>
      </c>
      <c r="E114" s="22" t="n"/>
      <c r="F114" s="32" t="n">
        <v>0</v>
      </c>
      <c r="G114" s="32" t="n">
        <v>-75</v>
      </c>
      <c r="H114" s="32" t="n">
        <v>0</v>
      </c>
      <c r="I114" s="32" t="n">
        <v>75</v>
      </c>
      <c r="J114" s="32" t="n">
        <v>0</v>
      </c>
      <c r="K114" s="32" t="n">
        <v>0</v>
      </c>
      <c r="L114" s="32" t="n">
        <v>0</v>
      </c>
      <c r="M114" s="32" t="n">
        <v>0</v>
      </c>
      <c r="N114" s="32" t="n">
        <v>0</v>
      </c>
      <c r="O114" s="32" t="n">
        <v>0</v>
      </c>
      <c r="P114" s="32" t="n">
        <v>0</v>
      </c>
      <c r="Q114" s="32" t="n">
        <v>0</v>
      </c>
      <c r="R114" s="22" t="n"/>
      <c r="S114" s="33">
        <f>SUM(F114:Q114)</f>
        <v/>
      </c>
    </row>
    <row r="115" ht="15" customHeight="1" s="1">
      <c r="C115" s="42" t="inlineStr">
        <is>
          <t>53298-099</t>
        </is>
      </c>
      <c r="D115" s="29" t="inlineStr">
        <is>
          <t>Total Contract Services</t>
        </is>
      </c>
      <c r="E115" s="22" t="n"/>
      <c r="F115" s="46">
        <f>SUM(F106:F114)</f>
        <v/>
      </c>
      <c r="G115" s="46">
        <f>SUM(G106:G114)</f>
        <v/>
      </c>
      <c r="H115" s="46">
        <f>SUM(H106:H114)</f>
        <v/>
      </c>
      <c r="I115" s="46">
        <f>SUM(I106:I114)</f>
        <v/>
      </c>
      <c r="J115" s="46">
        <f>SUM(J106:J114)</f>
        <v/>
      </c>
      <c r="K115" s="46">
        <f>SUM(K106:K114)</f>
        <v/>
      </c>
      <c r="L115" s="46">
        <f>SUM(L106:L114)</f>
        <v/>
      </c>
      <c r="M115" s="46">
        <f>SUM(M106:M114)</f>
        <v/>
      </c>
      <c r="N115" s="46">
        <f>SUM(N106:N114)</f>
        <v/>
      </c>
      <c r="O115" s="46">
        <f>SUM(O106:O114)</f>
        <v/>
      </c>
      <c r="P115" s="46">
        <f>SUM(P106:P114)</f>
        <v/>
      </c>
      <c r="Q115" s="46">
        <f>SUM(Q106:Q114)</f>
        <v/>
      </c>
      <c r="R115" s="22" t="n"/>
      <c r="S115" s="46">
        <f>SUM(S106:S114)</f>
        <v/>
      </c>
    </row>
    <row r="116" ht="3" customHeight="1" s="1">
      <c r="C116" s="21" t="n"/>
      <c r="D116" s="22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  <c r="N116" s="21" t="n"/>
      <c r="O116" s="21" t="n"/>
      <c r="P116" s="21" t="n"/>
      <c r="Q116" s="21" t="n"/>
      <c r="R116" s="21" t="n"/>
      <c r="S116" s="21" t="n"/>
    </row>
    <row r="117" ht="15" customHeight="1" s="1">
      <c r="C117" s="42" t="inlineStr">
        <is>
          <t>54000-000</t>
        </is>
      </c>
      <c r="D117" s="29" t="inlineStr">
        <is>
          <t>Advertising / Marketing / Promotions</t>
        </is>
      </c>
      <c r="E117" s="22" t="n"/>
      <c r="F117" s="23" t="n"/>
      <c r="G117" s="23" t="n"/>
      <c r="H117" s="23" t="n"/>
      <c r="I117" s="23" t="n"/>
      <c r="J117" s="23" t="n"/>
      <c r="K117" s="23" t="n"/>
      <c r="L117" s="23" t="n"/>
      <c r="M117" s="23" t="n"/>
      <c r="N117" s="23" t="n"/>
      <c r="O117" s="23" t="n"/>
      <c r="P117" s="23" t="n"/>
      <c r="Q117" s="23" t="n"/>
      <c r="R117" s="22" t="n"/>
      <c r="S117" s="23" t="n"/>
    </row>
    <row r="118" ht="15" customHeight="1" s="1">
      <c r="C118" s="21" t="inlineStr">
        <is>
          <t>54012-000</t>
        </is>
      </c>
      <c r="D118" s="41" t="inlineStr">
        <is>
          <t>Internet Listing Services (ILS)</t>
        </is>
      </c>
      <c r="E118" s="22" t="n"/>
      <c r="F118" s="44" t="n">
        <v>0</v>
      </c>
      <c r="G118" s="44" t="n">
        <v>0</v>
      </c>
      <c r="H118" s="44" t="n">
        <v>0</v>
      </c>
      <c r="I118" s="44" t="n">
        <v>0</v>
      </c>
      <c r="J118" s="44" t="n">
        <v>0</v>
      </c>
      <c r="K118" s="44" t="n">
        <v>0</v>
      </c>
      <c r="L118" s="44" t="n">
        <v>0</v>
      </c>
      <c r="M118" s="44" t="n">
        <v>0</v>
      </c>
      <c r="N118" s="44" t="n">
        <v>0</v>
      </c>
      <c r="O118" s="44" t="n">
        <v>0</v>
      </c>
      <c r="P118" s="44" t="n">
        <v>0</v>
      </c>
      <c r="Q118" s="44" t="n">
        <v>2050</v>
      </c>
      <c r="R118" s="22" t="n"/>
      <c r="S118" s="45">
        <f>SUM(F118:Q118)</f>
        <v/>
      </c>
    </row>
    <row r="119" ht="15" customHeight="1" s="1">
      <c r="C119" s="21" t="inlineStr">
        <is>
          <t>54025-000</t>
        </is>
      </c>
      <c r="D119" s="41" t="inlineStr">
        <is>
          <t>Property Website &amp; Online Presence</t>
        </is>
      </c>
      <c r="E119" s="22" t="n"/>
      <c r="F119" s="32" t="n">
        <v>531.42</v>
      </c>
      <c r="G119" s="32" t="n">
        <v>706.37</v>
      </c>
      <c r="H119" s="32" t="n">
        <v>1036.98</v>
      </c>
      <c r="I119" s="32" t="n">
        <v>1308.64</v>
      </c>
      <c r="J119" s="32" t="n">
        <v>895.48</v>
      </c>
      <c r="K119" s="32" t="n">
        <v>684.48</v>
      </c>
      <c r="L119" s="32" t="n">
        <v>1254.48</v>
      </c>
      <c r="M119" s="32" t="n">
        <v>1908.96</v>
      </c>
      <c r="N119" s="32" t="n">
        <v>-673.34</v>
      </c>
      <c r="O119" s="32" t="n">
        <v>474.48</v>
      </c>
      <c r="P119" s="32" t="n">
        <v>1691.1</v>
      </c>
      <c r="Q119" s="32" t="n">
        <v>-460.48</v>
      </c>
      <c r="R119" s="22" t="n"/>
      <c r="S119" s="33">
        <f>SUM(F119:Q119)</f>
        <v/>
      </c>
    </row>
    <row r="120" ht="15" customHeight="1" s="1">
      <c r="C120" s="21" t="inlineStr">
        <is>
          <t>54038-000</t>
        </is>
      </c>
      <c r="D120" s="41" t="inlineStr">
        <is>
          <t>Reputation Management</t>
        </is>
      </c>
      <c r="E120" s="22" t="n"/>
      <c r="F120" s="32" t="n">
        <v>0</v>
      </c>
      <c r="G120" s="32" t="n">
        <v>1304.75</v>
      </c>
      <c r="H120" s="32" t="n">
        <v>417.4</v>
      </c>
      <c r="I120" s="32" t="n">
        <v>125</v>
      </c>
      <c r="J120" s="32" t="n">
        <v>0</v>
      </c>
      <c r="K120" s="32" t="n">
        <v>0</v>
      </c>
      <c r="L120" s="32" t="n">
        <v>-100</v>
      </c>
      <c r="M120" s="32" t="n">
        <v>0</v>
      </c>
      <c r="N120" s="32" t="n">
        <v>0</v>
      </c>
      <c r="O120" s="32" t="n">
        <v>0</v>
      </c>
      <c r="P120" s="32" t="n">
        <v>0</v>
      </c>
      <c r="Q120" s="32" t="n">
        <v>0</v>
      </c>
      <c r="R120" s="22" t="n"/>
      <c r="S120" s="33">
        <f>SUM(F120:Q120)</f>
        <v/>
      </c>
    </row>
    <row r="121" ht="15" customHeight="1" s="1">
      <c r="C121" s="21" t="inlineStr">
        <is>
          <t>54044-000</t>
        </is>
      </c>
      <c r="D121" s="41" t="inlineStr">
        <is>
          <t>Traditional - Outreach &amp; Events</t>
        </is>
      </c>
      <c r="E121" s="22" t="n"/>
      <c r="F121" s="32" t="n">
        <v>188.54</v>
      </c>
      <c r="G121" s="32" t="n">
        <v>150.7</v>
      </c>
      <c r="H121" s="32" t="n">
        <v>826.38</v>
      </c>
      <c r="I121" s="32" t="n">
        <v>946.02</v>
      </c>
      <c r="J121" s="32" t="n">
        <v>692.37</v>
      </c>
      <c r="K121" s="32" t="n">
        <v>347.44</v>
      </c>
      <c r="L121" s="32" t="n">
        <v>150.7</v>
      </c>
      <c r="M121" s="32" t="n">
        <v>878.3099999999999</v>
      </c>
      <c r="N121" s="32" t="n">
        <v>187.08</v>
      </c>
      <c r="O121" s="32" t="n">
        <v>501.99</v>
      </c>
      <c r="P121" s="32" t="n">
        <v>0</v>
      </c>
      <c r="Q121" s="32" t="n">
        <v>0</v>
      </c>
      <c r="R121" s="22" t="n"/>
      <c r="S121" s="33">
        <f>SUM(F121:Q121)</f>
        <v/>
      </c>
    </row>
    <row r="122" ht="15" customHeight="1" s="1">
      <c r="C122" s="21" t="inlineStr">
        <is>
          <t>54050-000</t>
        </is>
      </c>
      <c r="D122" s="41" t="inlineStr">
        <is>
          <t>Locator and Broker Referrals</t>
        </is>
      </c>
      <c r="E122" s="22" t="n"/>
      <c r="F122" s="32" t="n">
        <v>0</v>
      </c>
      <c r="G122" s="32" t="n">
        <v>0</v>
      </c>
      <c r="H122" s="32" t="n">
        <v>0</v>
      </c>
      <c r="I122" s="32" t="n">
        <v>0</v>
      </c>
      <c r="J122" s="32" t="n">
        <v>0</v>
      </c>
      <c r="K122" s="32" t="n">
        <v>0</v>
      </c>
      <c r="L122" s="32" t="n">
        <v>0</v>
      </c>
      <c r="M122" s="32" t="n">
        <v>0</v>
      </c>
      <c r="N122" s="32" t="n">
        <v>-1124.5</v>
      </c>
      <c r="O122" s="32" t="n">
        <v>710</v>
      </c>
      <c r="P122" s="32" t="n">
        <v>0</v>
      </c>
      <c r="Q122" s="32" t="n">
        <v>0</v>
      </c>
      <c r="R122" s="22" t="n"/>
      <c r="S122" s="33">
        <f>SUM(F122:Q122)</f>
        <v/>
      </c>
    </row>
    <row r="123" ht="15" customHeight="1" s="1">
      <c r="C123" s="21" t="inlineStr">
        <is>
          <t>54055-000</t>
        </is>
      </c>
      <c r="D123" s="41" t="inlineStr">
        <is>
          <t>Referral Fees</t>
        </is>
      </c>
      <c r="E123" s="22" t="n"/>
      <c r="F123" s="32" t="n">
        <v>0</v>
      </c>
      <c r="G123" s="32" t="n">
        <v>250</v>
      </c>
      <c r="H123" s="32" t="n">
        <v>0</v>
      </c>
      <c r="I123" s="32" t="n">
        <v>0</v>
      </c>
      <c r="J123" s="32" t="n">
        <v>0</v>
      </c>
      <c r="K123" s="32" t="n">
        <v>0</v>
      </c>
      <c r="L123" s="32" t="n">
        <v>0</v>
      </c>
      <c r="M123" s="32" t="n">
        <v>0</v>
      </c>
      <c r="N123" s="32" t="n">
        <v>0</v>
      </c>
      <c r="O123" s="32" t="n">
        <v>0</v>
      </c>
      <c r="P123" s="32" t="n">
        <v>0</v>
      </c>
      <c r="Q123" s="32" t="n">
        <v>755</v>
      </c>
      <c r="R123" s="22" t="n"/>
      <c r="S123" s="33">
        <f>SUM(F123:Q123)</f>
        <v/>
      </c>
    </row>
    <row r="124" ht="15" customHeight="1" s="1">
      <c r="C124" s="21" t="inlineStr">
        <is>
          <t>54090-000</t>
        </is>
      </c>
      <c r="D124" s="41" t="inlineStr">
        <is>
          <t>Strategic Marketing Services Fee</t>
        </is>
      </c>
      <c r="E124" s="22" t="n"/>
      <c r="F124" s="32" t="n">
        <v>0</v>
      </c>
      <c r="G124" s="32" t="n">
        <v>0</v>
      </c>
      <c r="H124" s="32" t="n">
        <v>0</v>
      </c>
      <c r="I124" s="32" t="n">
        <v>0</v>
      </c>
      <c r="J124" s="32" t="n">
        <v>0</v>
      </c>
      <c r="K124" s="32" t="n">
        <v>0</v>
      </c>
      <c r="L124" s="32" t="n">
        <v>0</v>
      </c>
      <c r="M124" s="32" t="n">
        <v>0</v>
      </c>
      <c r="N124" s="32" t="n">
        <v>0</v>
      </c>
      <c r="O124" s="32" t="n">
        <v>0</v>
      </c>
      <c r="P124" s="32" t="n">
        <v>0</v>
      </c>
      <c r="Q124" s="32" t="n">
        <v>250</v>
      </c>
      <c r="R124" s="22" t="n"/>
      <c r="S124" s="33">
        <f>SUM(F124:Q124)</f>
        <v/>
      </c>
    </row>
    <row r="125" ht="15" customHeight="1" s="1">
      <c r="C125" s="21" t="inlineStr">
        <is>
          <t>54098-000</t>
        </is>
      </c>
      <c r="D125" s="41" t="inlineStr">
        <is>
          <t>Other Advertising</t>
        </is>
      </c>
      <c r="E125" s="22" t="n"/>
      <c r="F125" s="32" t="n">
        <v>1188.13</v>
      </c>
      <c r="G125" s="32" t="n">
        <v>101.95</v>
      </c>
      <c r="H125" s="32" t="n">
        <v>1176.63</v>
      </c>
      <c r="I125" s="32" t="n">
        <v>1202.54</v>
      </c>
      <c r="J125" s="32" t="n">
        <v>1173.14</v>
      </c>
      <c r="K125" s="32" t="n">
        <v>-24.65</v>
      </c>
      <c r="L125" s="32" t="n">
        <v>1170.75</v>
      </c>
      <c r="M125" s="32" t="n">
        <v>2375.22</v>
      </c>
      <c r="N125" s="32" t="n">
        <v>2359.89</v>
      </c>
      <c r="O125" s="32" t="n">
        <v>1203.79</v>
      </c>
      <c r="P125" s="32" t="n">
        <v>357.23</v>
      </c>
      <c r="Q125" s="32" t="n">
        <v>68.2</v>
      </c>
      <c r="R125" s="22" t="n"/>
      <c r="S125" s="33">
        <f>SUM(F125:Q125)</f>
        <v/>
      </c>
    </row>
    <row r="126" ht="15" customHeight="1" s="1">
      <c r="C126" s="21" t="inlineStr">
        <is>
          <t>54101-000</t>
        </is>
      </c>
      <c r="D126" s="41" t="inlineStr">
        <is>
          <t>Model Furniture - Rent</t>
        </is>
      </c>
      <c r="E126" s="22" t="n"/>
      <c r="F126" s="32" t="n">
        <v>60</v>
      </c>
      <c r="G126" s="32" t="n">
        <v>60</v>
      </c>
      <c r="H126" s="32" t="n">
        <v>60</v>
      </c>
      <c r="I126" s="32" t="n">
        <v>60</v>
      </c>
      <c r="J126" s="32" t="n">
        <v>60</v>
      </c>
      <c r="K126" s="32" t="n">
        <v>0</v>
      </c>
      <c r="L126" s="32" t="n">
        <v>510</v>
      </c>
      <c r="M126" s="32" t="n">
        <v>421.4</v>
      </c>
      <c r="N126" s="32" t="n">
        <v>2946.31</v>
      </c>
      <c r="O126" s="32" t="n">
        <v>740.08</v>
      </c>
      <c r="P126" s="32" t="n">
        <v>-90</v>
      </c>
      <c r="Q126" s="32" t="n">
        <v>-60</v>
      </c>
      <c r="R126" s="22" t="n"/>
      <c r="S126" s="33">
        <f>SUM(F126:Q126)</f>
        <v/>
      </c>
    </row>
    <row r="127" ht="15" customHeight="1" s="1">
      <c r="C127" s="21" t="inlineStr">
        <is>
          <t>54110-000</t>
        </is>
      </c>
      <c r="D127" s="41" t="inlineStr">
        <is>
          <t>Resident Activities</t>
        </is>
      </c>
      <c r="E127" s="22" t="n"/>
      <c r="F127" s="32" t="n">
        <v>0</v>
      </c>
      <c r="G127" s="32" t="n">
        <v>0</v>
      </c>
      <c r="H127" s="32" t="n">
        <v>0</v>
      </c>
      <c r="I127" s="32" t="n">
        <v>0</v>
      </c>
      <c r="J127" s="32" t="n">
        <v>0</v>
      </c>
      <c r="K127" s="32" t="n">
        <v>0</v>
      </c>
      <c r="L127" s="32" t="n">
        <v>0</v>
      </c>
      <c r="M127" s="32" t="n">
        <v>0</v>
      </c>
      <c r="N127" s="32" t="n">
        <v>0</v>
      </c>
      <c r="O127" s="32" t="n">
        <v>355.15</v>
      </c>
      <c r="P127" s="32" t="n">
        <v>0</v>
      </c>
      <c r="Q127" s="32" t="n">
        <v>74.67</v>
      </c>
      <c r="R127" s="22" t="n"/>
      <c r="S127" s="33">
        <f>SUM(F127:Q127)</f>
        <v/>
      </c>
    </row>
    <row r="128" ht="15" customHeight="1" s="1">
      <c r="C128" s="21" t="inlineStr">
        <is>
          <t>54126-000</t>
        </is>
      </c>
      <c r="D128" s="41" t="inlineStr">
        <is>
          <t>Satisfaction Survey</t>
        </is>
      </c>
      <c r="E128" s="22" t="n"/>
      <c r="F128" s="32" t="n">
        <v>0</v>
      </c>
      <c r="G128" s="32" t="n">
        <v>0</v>
      </c>
      <c r="H128" s="32" t="n">
        <v>0</v>
      </c>
      <c r="I128" s="32" t="n">
        <v>0</v>
      </c>
      <c r="J128" s="32" t="n">
        <v>0</v>
      </c>
      <c r="K128" s="32" t="n">
        <v>0</v>
      </c>
      <c r="L128" s="32" t="n">
        <v>0</v>
      </c>
      <c r="M128" s="32" t="n">
        <v>0</v>
      </c>
      <c r="N128" s="32" t="n">
        <v>0</v>
      </c>
      <c r="O128" s="32" t="n">
        <v>0</v>
      </c>
      <c r="P128" s="32" t="n">
        <v>0</v>
      </c>
      <c r="Q128" s="32" t="n">
        <v>70</v>
      </c>
      <c r="R128" s="22" t="n"/>
      <c r="S128" s="33">
        <f>SUM(F128:Q128)</f>
        <v/>
      </c>
    </row>
    <row r="129" ht="15" customHeight="1" s="1">
      <c r="C129" s="42" t="inlineStr">
        <is>
          <t>54999-099</t>
        </is>
      </c>
      <c r="D129" s="29" t="inlineStr">
        <is>
          <t>Total Advertising / Marketing / Promotions</t>
        </is>
      </c>
      <c r="E129" s="22" t="n"/>
      <c r="F129" s="46">
        <f>SUM(F118:F128)</f>
        <v/>
      </c>
      <c r="G129" s="46">
        <f>SUM(G118:G128)</f>
        <v/>
      </c>
      <c r="H129" s="46">
        <f>SUM(H118:H128)</f>
        <v/>
      </c>
      <c r="I129" s="46">
        <f>SUM(I118:I128)</f>
        <v/>
      </c>
      <c r="J129" s="46">
        <f>SUM(J118:J128)</f>
        <v/>
      </c>
      <c r="K129" s="46">
        <f>SUM(K118:K128)</f>
        <v/>
      </c>
      <c r="L129" s="46">
        <f>SUM(L118:L128)</f>
        <v/>
      </c>
      <c r="M129" s="46">
        <f>SUM(M118:M128)</f>
        <v/>
      </c>
      <c r="N129" s="46">
        <f>SUM(N118:N128)</f>
        <v/>
      </c>
      <c r="O129" s="46">
        <f>SUM(O118:O128)</f>
        <v/>
      </c>
      <c r="P129" s="46">
        <f>SUM(P118:P128)</f>
        <v/>
      </c>
      <c r="Q129" s="46">
        <f>SUM(Q118:Q128)</f>
        <v/>
      </c>
      <c r="R129" s="22" t="n"/>
      <c r="S129" s="46">
        <f>SUM(S118:S128)</f>
        <v/>
      </c>
    </row>
    <row r="130" ht="3" customHeight="1" s="1">
      <c r="C130" s="21" t="n"/>
      <c r="D130" s="22" t="n"/>
      <c r="E130" s="21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21" t="n"/>
      <c r="S130" s="47" t="n"/>
    </row>
    <row r="131" ht="15" customHeight="1" s="1">
      <c r="C131" s="42" t="inlineStr">
        <is>
          <t>58000-000</t>
        </is>
      </c>
      <c r="D131" s="29" t="inlineStr">
        <is>
          <t>General &amp; Administrative</t>
        </is>
      </c>
      <c r="E131" s="22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22" t="n"/>
      <c r="S131" s="45" t="n"/>
    </row>
    <row r="132" ht="15" customHeight="1" s="1">
      <c r="C132" s="21" t="inlineStr">
        <is>
          <t>58001-000</t>
        </is>
      </c>
      <c r="D132" s="41" t="inlineStr">
        <is>
          <t>Office Expenses</t>
        </is>
      </c>
      <c r="E132" s="22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22" t="n"/>
      <c r="S132" s="45" t="n"/>
    </row>
    <row r="133" ht="15" customHeight="1" s="1">
      <c r="C133" s="21" t="inlineStr">
        <is>
          <t>58020-000</t>
        </is>
      </c>
      <c r="D133" s="41" t="inlineStr">
        <is>
          <t>Answering / On-hold Service</t>
        </is>
      </c>
      <c r="E133" s="22" t="n"/>
      <c r="F133" s="44" t="n">
        <v>45</v>
      </c>
      <c r="G133" s="44" t="n">
        <v>45</v>
      </c>
      <c r="H133" s="44" t="n">
        <v>45</v>
      </c>
      <c r="I133" s="44" t="n">
        <v>45</v>
      </c>
      <c r="J133" s="44" t="n">
        <v>45</v>
      </c>
      <c r="K133" s="44" t="n">
        <v>45</v>
      </c>
      <c r="L133" s="44" t="n">
        <v>45</v>
      </c>
      <c r="M133" s="44" t="n">
        <v>45</v>
      </c>
      <c r="N133" s="44" t="n">
        <v>390.66</v>
      </c>
      <c r="O133" s="44" t="n">
        <v>45</v>
      </c>
      <c r="P133" s="44" t="n">
        <v>0</v>
      </c>
      <c r="Q133" s="44" t="n">
        <v>55</v>
      </c>
      <c r="R133" s="22" t="n"/>
      <c r="S133" s="45">
        <f>SUM(F133:Q133)</f>
        <v/>
      </c>
    </row>
    <row r="134" ht="15" customHeight="1" s="1">
      <c r="C134" s="21" t="inlineStr">
        <is>
          <t>58025-000</t>
        </is>
      </c>
      <c r="D134" s="41" t="inlineStr">
        <is>
          <t>Business and Leasing Automation</t>
        </is>
      </c>
      <c r="E134" s="22" t="n"/>
      <c r="F134" s="32" t="n">
        <v>0</v>
      </c>
      <c r="G134" s="32" t="n">
        <v>654.89</v>
      </c>
      <c r="H134" s="32" t="n">
        <v>0</v>
      </c>
      <c r="I134" s="32" t="n">
        <v>0</v>
      </c>
      <c r="J134" s="32" t="n">
        <v>-318</v>
      </c>
      <c r="K134" s="32" t="n">
        <v>0</v>
      </c>
      <c r="L134" s="32" t="n">
        <v>0</v>
      </c>
      <c r="M134" s="32" t="n">
        <v>0</v>
      </c>
      <c r="N134" s="32" t="n">
        <v>0</v>
      </c>
      <c r="O134" s="32" t="n">
        <v>0</v>
      </c>
      <c r="P134" s="32" t="n">
        <v>1418</v>
      </c>
      <c r="Q134" s="32" t="n">
        <v>1334</v>
      </c>
      <c r="R134" s="22" t="n"/>
      <c r="S134" s="33">
        <f>SUM(F134:Q134)</f>
        <v/>
      </c>
    </row>
    <row r="135" ht="15" customHeight="1" s="1">
      <c r="C135" s="21" t="inlineStr">
        <is>
          <t>58026-000</t>
        </is>
      </c>
      <c r="D135" s="41" t="inlineStr">
        <is>
          <t>Revenue Management Expense</t>
        </is>
      </c>
      <c r="E135" s="22" t="n"/>
      <c r="F135" s="32" t="n">
        <v>910.6</v>
      </c>
      <c r="G135" s="32" t="n">
        <v>910.6</v>
      </c>
      <c r="H135" s="32" t="n">
        <v>942</v>
      </c>
      <c r="I135" s="32" t="n">
        <v>959.34</v>
      </c>
      <c r="J135" s="32" t="n">
        <v>942</v>
      </c>
      <c r="K135" s="32" t="n">
        <v>3.89</v>
      </c>
      <c r="L135" s="32" t="n">
        <v>4748.55</v>
      </c>
      <c r="M135" s="32" t="n">
        <v>-1750.62</v>
      </c>
      <c r="N135" s="32" t="n">
        <v>1887.89</v>
      </c>
      <c r="O135" s="32" t="n">
        <v>3.89</v>
      </c>
      <c r="P135" s="32" t="n">
        <v>962.0700000000001</v>
      </c>
      <c r="Q135" s="32" t="n">
        <v>962.0700000000001</v>
      </c>
      <c r="R135" s="22" t="n"/>
      <c r="S135" s="33">
        <f>SUM(F135:Q135)</f>
        <v/>
      </c>
    </row>
    <row r="136" ht="15" customHeight="1" s="1">
      <c r="C136" s="21" t="inlineStr">
        <is>
          <t>58070-000</t>
        </is>
      </c>
      <c r="D136" s="41" t="inlineStr">
        <is>
          <t>Office Equipment - Rental / Repair</t>
        </is>
      </c>
      <c r="E136" s="22" t="n"/>
      <c r="F136" s="32" t="n">
        <v>414.89</v>
      </c>
      <c r="G136" s="32" t="n">
        <v>300</v>
      </c>
      <c r="H136" s="32" t="n">
        <v>129.9</v>
      </c>
      <c r="I136" s="32" t="n">
        <v>849.4400000000001</v>
      </c>
      <c r="J136" s="32" t="n">
        <v>529.08</v>
      </c>
      <c r="K136" s="32" t="n">
        <v>305.47</v>
      </c>
      <c r="L136" s="32" t="n">
        <v>494.85</v>
      </c>
      <c r="M136" s="32" t="n">
        <v>1531.7</v>
      </c>
      <c r="N136" s="32" t="n">
        <v>1342.2</v>
      </c>
      <c r="O136" s="32" t="n">
        <v>1180.46</v>
      </c>
      <c r="P136" s="32" t="n">
        <v>1466.44</v>
      </c>
      <c r="Q136" s="32" t="n">
        <v>-646.5700000000001</v>
      </c>
      <c r="R136" s="22" t="n"/>
      <c r="S136" s="33">
        <f>SUM(F136:Q136)</f>
        <v/>
      </c>
    </row>
    <row r="137" ht="15" customHeight="1" s="1">
      <c r="C137" s="21" t="inlineStr">
        <is>
          <t>58080-000</t>
        </is>
      </c>
      <c r="D137" s="41" t="inlineStr">
        <is>
          <t>Office Supplies</t>
        </is>
      </c>
      <c r="E137" s="22" t="n"/>
      <c r="F137" s="32" t="n">
        <v>650.37</v>
      </c>
      <c r="G137" s="32" t="n">
        <v>244.54</v>
      </c>
      <c r="H137" s="32" t="n">
        <v>645.17</v>
      </c>
      <c r="I137" s="32" t="n">
        <v>481.11</v>
      </c>
      <c r="J137" s="32" t="n">
        <v>240.72</v>
      </c>
      <c r="K137" s="32" t="n">
        <v>498.28</v>
      </c>
      <c r="L137" s="32" t="n">
        <v>122.89</v>
      </c>
      <c r="M137" s="32" t="n">
        <v>1558.91</v>
      </c>
      <c r="N137" s="32" t="n">
        <v>465.52</v>
      </c>
      <c r="O137" s="32" t="n">
        <v>1661.26</v>
      </c>
      <c r="P137" s="32" t="n">
        <v>566.14</v>
      </c>
      <c r="Q137" s="32" t="n">
        <v>1214.38</v>
      </c>
      <c r="R137" s="22" t="n"/>
      <c r="S137" s="33">
        <f>SUM(F137:Q137)</f>
        <v/>
      </c>
    </row>
    <row r="138" ht="15" customHeight="1" s="1">
      <c r="C138" s="21" t="inlineStr">
        <is>
          <t>58100-000</t>
        </is>
      </c>
      <c r="D138" s="41" t="inlineStr">
        <is>
          <t>Postage &amp; Delivery</t>
        </is>
      </c>
      <c r="E138" s="22" t="n"/>
      <c r="F138" s="32" t="n">
        <v>0</v>
      </c>
      <c r="G138" s="32" t="n">
        <v>26.9</v>
      </c>
      <c r="H138" s="32" t="n">
        <v>0</v>
      </c>
      <c r="I138" s="32" t="n">
        <v>0</v>
      </c>
      <c r="J138" s="32" t="n">
        <v>0</v>
      </c>
      <c r="K138" s="32" t="n">
        <v>25.24</v>
      </c>
      <c r="L138" s="32" t="n">
        <v>0</v>
      </c>
      <c r="M138" s="32" t="n">
        <v>286.2</v>
      </c>
      <c r="N138" s="32" t="n">
        <v>33.69</v>
      </c>
      <c r="O138" s="32" t="n">
        <v>0</v>
      </c>
      <c r="P138" s="32" t="n">
        <v>0</v>
      </c>
      <c r="Q138" s="32" t="n">
        <v>0</v>
      </c>
      <c r="R138" s="22" t="n"/>
      <c r="S138" s="33">
        <f>SUM(F138:Q138)</f>
        <v/>
      </c>
    </row>
    <row r="139" ht="15" customHeight="1" s="1">
      <c r="C139" s="21" t="inlineStr">
        <is>
          <t>58105-000</t>
        </is>
      </c>
      <c r="D139" s="41" t="inlineStr">
        <is>
          <t>Printing Expense</t>
        </is>
      </c>
      <c r="E139" s="22" t="n"/>
      <c r="F139" s="32" t="n">
        <v>304.48</v>
      </c>
      <c r="G139" s="32" t="n">
        <v>109.9</v>
      </c>
      <c r="H139" s="32" t="n">
        <v>109.9</v>
      </c>
      <c r="I139" s="32" t="n">
        <v>109.9</v>
      </c>
      <c r="J139" s="32" t="n">
        <v>0</v>
      </c>
      <c r="K139" s="32" t="n">
        <v>109.9</v>
      </c>
      <c r="L139" s="32" t="n">
        <v>109.9</v>
      </c>
      <c r="M139" s="32" t="n">
        <v>219.8</v>
      </c>
      <c r="N139" s="32" t="n">
        <v>158.55</v>
      </c>
      <c r="O139" s="32" t="n">
        <v>109.9</v>
      </c>
      <c r="P139" s="32" t="n">
        <v>165.07</v>
      </c>
      <c r="Q139" s="32" t="n">
        <v>0</v>
      </c>
      <c r="R139" s="22" t="n"/>
      <c r="S139" s="33">
        <f>SUM(F139:Q139)</f>
        <v/>
      </c>
    </row>
    <row r="140" ht="15" customHeight="1" s="1">
      <c r="C140" s="21" t="inlineStr">
        <is>
          <t>58107-000</t>
        </is>
      </c>
      <c r="D140" s="41" t="inlineStr">
        <is>
          <t>Resident Screening</t>
        </is>
      </c>
      <c r="E140" s="22" t="n"/>
      <c r="F140" s="32" t="n">
        <v>0</v>
      </c>
      <c r="G140" s="32" t="n">
        <v>0</v>
      </c>
      <c r="H140" s="32" t="n">
        <v>0</v>
      </c>
      <c r="I140" s="32" t="n">
        <v>318.6</v>
      </c>
      <c r="J140" s="32" t="n">
        <v>318</v>
      </c>
      <c r="K140" s="32" t="n">
        <v>396.6</v>
      </c>
      <c r="L140" s="32" t="n">
        <v>684.6</v>
      </c>
      <c r="M140" s="32" t="n">
        <v>1014.62</v>
      </c>
      <c r="N140" s="32" t="n">
        <v>552</v>
      </c>
      <c r="O140" s="32" t="n">
        <v>324</v>
      </c>
      <c r="P140" s="32" t="n">
        <v>660</v>
      </c>
      <c r="Q140" s="32" t="n">
        <v>0</v>
      </c>
      <c r="R140" s="22" t="n"/>
      <c r="S140" s="33">
        <f>SUM(F140:Q140)</f>
        <v/>
      </c>
    </row>
    <row r="141" ht="15" customHeight="1" s="1">
      <c r="C141" s="21" t="inlineStr">
        <is>
          <t>58110-000</t>
        </is>
      </c>
      <c r="D141" s="41" t="inlineStr">
        <is>
          <t>Telephone Expense</t>
        </is>
      </c>
      <c r="E141" s="22" t="n"/>
      <c r="F141" s="32" t="n">
        <v>1124.43</v>
      </c>
      <c r="G141" s="32" t="n">
        <v>1128.29</v>
      </c>
      <c r="H141" s="32" t="n">
        <v>1135.46</v>
      </c>
      <c r="I141" s="32" t="n">
        <v>1126.85</v>
      </c>
      <c r="J141" s="32" t="n">
        <v>1123.57</v>
      </c>
      <c r="K141" s="32" t="n">
        <v>1483.61</v>
      </c>
      <c r="L141" s="32" t="n">
        <v>1105.23</v>
      </c>
      <c r="M141" s="32" t="n">
        <v>1170.52</v>
      </c>
      <c r="N141" s="32" t="n">
        <v>2579.07</v>
      </c>
      <c r="O141" s="32" t="n">
        <v>-7.16</v>
      </c>
      <c r="P141" s="32" t="n">
        <v>9.6</v>
      </c>
      <c r="Q141" s="32" t="n">
        <v>2011.2</v>
      </c>
      <c r="R141" s="22" t="n"/>
      <c r="S141" s="33">
        <f>SUM(F141:Q141)</f>
        <v/>
      </c>
    </row>
    <row r="142" ht="15" customHeight="1" s="1">
      <c r="C142" s="21" t="inlineStr">
        <is>
          <t>58115-000</t>
        </is>
      </c>
      <c r="D142" s="41" t="inlineStr">
        <is>
          <t>Software Licenses / Maintenance Fees</t>
        </is>
      </c>
      <c r="E142" s="22" t="n"/>
      <c r="F142" s="32" t="n">
        <v>0</v>
      </c>
      <c r="G142" s="32" t="n">
        <v>0</v>
      </c>
      <c r="H142" s="32" t="n">
        <v>0</v>
      </c>
      <c r="I142" s="32" t="n">
        <v>0</v>
      </c>
      <c r="J142" s="32" t="n">
        <v>0</v>
      </c>
      <c r="K142" s="32" t="n">
        <v>0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206.07</v>
      </c>
      <c r="R142" s="22" t="n"/>
      <c r="S142" s="33">
        <f>SUM(F142:Q142)</f>
        <v/>
      </c>
    </row>
    <row r="143" ht="15" customHeight="1" s="1">
      <c r="C143" s="21" t="inlineStr">
        <is>
          <t>58210-000</t>
        </is>
      </c>
      <c r="D143" s="41" t="inlineStr">
        <is>
          <t>Assoc. Fees / Membership Dues</t>
        </is>
      </c>
      <c r="E143" s="22" t="n"/>
      <c r="F143" s="44" t="n">
        <v>0</v>
      </c>
      <c r="G143" s="44" t="n">
        <v>0</v>
      </c>
      <c r="H143" s="44" t="n">
        <v>0</v>
      </c>
      <c r="I143" s="44" t="n">
        <v>0</v>
      </c>
      <c r="J143" s="44" t="n">
        <v>0</v>
      </c>
      <c r="K143" s="44" t="n">
        <v>0</v>
      </c>
      <c r="L143" s="44" t="n">
        <v>0</v>
      </c>
      <c r="M143" s="44" t="n">
        <v>1381.12</v>
      </c>
      <c r="N143" s="44" t="n">
        <v>0</v>
      </c>
      <c r="O143" s="44" t="n">
        <v>0</v>
      </c>
      <c r="P143" s="44" t="n">
        <v>0</v>
      </c>
      <c r="Q143" s="44" t="n">
        <v>0</v>
      </c>
      <c r="R143" s="22" t="n"/>
      <c r="S143" s="45">
        <f>SUM(F143:Q143)</f>
        <v/>
      </c>
    </row>
    <row r="144" ht="15" customHeight="1" s="1">
      <c r="C144" s="21" t="inlineStr">
        <is>
          <t>58225-000</t>
        </is>
      </c>
      <c r="D144" s="41" t="inlineStr">
        <is>
          <t>Bank Charges</t>
        </is>
      </c>
      <c r="E144" s="22" t="n"/>
      <c r="F144" s="32" t="n">
        <v>250</v>
      </c>
      <c r="G144" s="32" t="n">
        <v>300</v>
      </c>
      <c r="H144" s="32" t="n">
        <v>330</v>
      </c>
      <c r="I144" s="32" t="n">
        <v>250</v>
      </c>
      <c r="J144" s="32" t="n">
        <v>0</v>
      </c>
      <c r="K144" s="32" t="n">
        <v>250</v>
      </c>
      <c r="L144" s="32" t="n">
        <v>250</v>
      </c>
      <c r="M144" s="32" t="n">
        <v>500</v>
      </c>
      <c r="N144" s="32" t="n">
        <v>255.48</v>
      </c>
      <c r="O144" s="32" t="n">
        <v>256.05</v>
      </c>
      <c r="P144" s="32" t="n">
        <v>279.27</v>
      </c>
      <c r="Q144" s="32" t="n">
        <v>250</v>
      </c>
      <c r="R144" s="22" t="n"/>
      <c r="S144" s="33">
        <f>SUM(F144:Q144)</f>
        <v/>
      </c>
    </row>
    <row r="145" ht="15" customHeight="1" s="1">
      <c r="C145" s="21" t="inlineStr">
        <is>
          <t>58240-000</t>
        </is>
      </c>
      <c r="D145" s="41" t="inlineStr">
        <is>
          <t>Computer Expense</t>
        </is>
      </c>
      <c r="E145" s="22" t="n"/>
      <c r="F145" s="32" t="n">
        <v>2943</v>
      </c>
      <c r="G145" s="32" t="n">
        <v>2490.96</v>
      </c>
      <c r="H145" s="32" t="n">
        <v>2878.98</v>
      </c>
      <c r="I145" s="32" t="n">
        <v>2096.93</v>
      </c>
      <c r="J145" s="32" t="n">
        <v>2002.07</v>
      </c>
      <c r="K145" s="32" t="n">
        <v>141.74</v>
      </c>
      <c r="L145" s="32" t="n">
        <v>2147.49</v>
      </c>
      <c r="M145" s="32" t="n">
        <v>4721.52</v>
      </c>
      <c r="N145" s="32" t="n">
        <v>3809.86</v>
      </c>
      <c r="O145" s="32" t="n">
        <v>344.14</v>
      </c>
      <c r="P145" s="32" t="n">
        <v>2028.05</v>
      </c>
      <c r="Q145" s="32" t="n">
        <v>-1195.95</v>
      </c>
      <c r="R145" s="22" t="n"/>
      <c r="S145" s="33">
        <f>SUM(F145:Q145)</f>
        <v/>
      </c>
    </row>
    <row r="146" ht="15" customHeight="1" s="1">
      <c r="C146" s="21" t="inlineStr">
        <is>
          <t>58247-000</t>
        </is>
      </c>
      <c r="D146" s="41" t="inlineStr">
        <is>
          <t>Employee Meetings</t>
        </is>
      </c>
      <c r="E146" s="22" t="n"/>
      <c r="F146" s="32" t="n">
        <v>0</v>
      </c>
      <c r="G146" s="32" t="n">
        <v>0</v>
      </c>
      <c r="H146" s="32" t="n">
        <v>0</v>
      </c>
      <c r="I146" s="32" t="n">
        <v>0</v>
      </c>
      <c r="J146" s="32" t="n">
        <v>0</v>
      </c>
      <c r="K146" s="32" t="n">
        <v>0</v>
      </c>
      <c r="L146" s="32" t="n">
        <v>0</v>
      </c>
      <c r="M146" s="32" t="n">
        <v>0</v>
      </c>
      <c r="N146" s="32" t="n">
        <v>0</v>
      </c>
      <c r="O146" s="32" t="n">
        <v>0</v>
      </c>
      <c r="P146" s="32" t="n">
        <v>0</v>
      </c>
      <c r="Q146" s="32" t="n">
        <v>533</v>
      </c>
      <c r="R146" s="22" t="n"/>
      <c r="S146" s="33">
        <f>SUM(F146:Q146)</f>
        <v/>
      </c>
    </row>
    <row r="147" ht="15" customHeight="1" s="1">
      <c r="C147" s="21" t="inlineStr">
        <is>
          <t>58250-000</t>
        </is>
      </c>
      <c r="D147" s="41" t="inlineStr">
        <is>
          <t>Employee Recruitment</t>
        </is>
      </c>
      <c r="E147" s="22" t="n"/>
      <c r="F147" s="32" t="n">
        <v>0</v>
      </c>
      <c r="G147" s="32" t="n">
        <v>0</v>
      </c>
      <c r="H147" s="32" t="n">
        <v>0</v>
      </c>
      <c r="I147" s="32" t="n">
        <v>104.84</v>
      </c>
      <c r="J147" s="32" t="n">
        <v>266.68</v>
      </c>
      <c r="K147" s="32" t="n">
        <v>397.81</v>
      </c>
      <c r="L147" s="32" t="n">
        <v>225.84</v>
      </c>
      <c r="M147" s="32" t="n">
        <v>1452.52</v>
      </c>
      <c r="N147" s="32" t="n">
        <v>506.64</v>
      </c>
      <c r="O147" s="32" t="n">
        <v>410.98</v>
      </c>
      <c r="P147" s="32" t="n">
        <v>439.04</v>
      </c>
      <c r="Q147" s="32" t="n">
        <v>-439.04</v>
      </c>
      <c r="R147" s="22" t="n"/>
      <c r="S147" s="33">
        <f>SUM(F147:Q147)</f>
        <v/>
      </c>
    </row>
    <row r="148" ht="15" customHeight="1" s="1">
      <c r="C148" s="21" t="inlineStr">
        <is>
          <t>58253-000</t>
        </is>
      </c>
      <c r="D148" s="41" t="inlineStr">
        <is>
          <t>Employee Recognition</t>
        </is>
      </c>
      <c r="E148" s="22" t="n"/>
      <c r="F148" s="32" t="n">
        <v>0</v>
      </c>
      <c r="G148" s="32" t="n">
        <v>0</v>
      </c>
      <c r="H148" s="32" t="n">
        <v>0</v>
      </c>
      <c r="I148" s="32" t="n">
        <v>0</v>
      </c>
      <c r="J148" s="32" t="n">
        <v>0</v>
      </c>
      <c r="K148" s="32" t="n">
        <v>0</v>
      </c>
      <c r="L148" s="32" t="n">
        <v>0</v>
      </c>
      <c r="M148" s="32" t="n">
        <v>473.12</v>
      </c>
      <c r="N148" s="32" t="n">
        <v>331.97</v>
      </c>
      <c r="O148" s="32" t="n">
        <v>590.95</v>
      </c>
      <c r="P148" s="32" t="n">
        <v>0</v>
      </c>
      <c r="Q148" s="32" t="n">
        <v>0</v>
      </c>
      <c r="R148" s="22" t="n"/>
      <c r="S148" s="33">
        <f>SUM(F148:Q148)</f>
        <v/>
      </c>
    </row>
    <row r="149" ht="15" customHeight="1" s="1">
      <c r="C149" s="21" t="inlineStr">
        <is>
          <t>58260-000</t>
        </is>
      </c>
      <c r="D149" s="41" t="inlineStr">
        <is>
          <t>Eviction Fees</t>
        </is>
      </c>
      <c r="E149" s="22" t="n"/>
      <c r="F149" s="32" t="n">
        <v>-182.75</v>
      </c>
      <c r="G149" s="32" t="n">
        <v>97</v>
      </c>
      <c r="H149" s="32" t="n">
        <v>544</v>
      </c>
      <c r="I149" s="32" t="n">
        <v>0</v>
      </c>
      <c r="J149" s="32" t="n">
        <v>-211</v>
      </c>
      <c r="K149" s="32" t="n">
        <v>728</v>
      </c>
      <c r="L149" s="32" t="n">
        <v>413</v>
      </c>
      <c r="M149" s="32" t="n">
        <v>2293</v>
      </c>
      <c r="N149" s="32" t="n">
        <v>2881</v>
      </c>
      <c r="O149" s="32" t="n">
        <v>1050.25</v>
      </c>
      <c r="P149" s="32" t="n">
        <v>427.5</v>
      </c>
      <c r="Q149" s="32" t="n">
        <v>-775</v>
      </c>
      <c r="R149" s="22" t="n"/>
      <c r="S149" s="33">
        <f>SUM(F149:Q149)</f>
        <v/>
      </c>
    </row>
    <row r="150" ht="15" customHeight="1" s="1">
      <c r="C150" s="21" t="inlineStr">
        <is>
          <t>58278-000</t>
        </is>
      </c>
      <c r="D150" s="41" t="inlineStr">
        <is>
          <t>Music/TV/Video Licensing</t>
        </is>
      </c>
      <c r="E150" s="22" t="n"/>
      <c r="F150" s="32" t="n">
        <v>0</v>
      </c>
      <c r="G150" s="32" t="n">
        <v>0</v>
      </c>
      <c r="H150" s="32" t="n">
        <v>0</v>
      </c>
      <c r="I150" s="32" t="n">
        <v>0</v>
      </c>
      <c r="J150" s="32" t="n">
        <v>0</v>
      </c>
      <c r="K150" s="32" t="n">
        <v>0</v>
      </c>
      <c r="L150" s="32" t="n">
        <v>0</v>
      </c>
      <c r="M150" s="32" t="n">
        <v>0</v>
      </c>
      <c r="N150" s="32" t="n">
        <v>0</v>
      </c>
      <c r="O150" s="32" t="n">
        <v>0</v>
      </c>
      <c r="P150" s="32" t="n">
        <v>0</v>
      </c>
      <c r="Q150" s="32" t="n">
        <v>688.16</v>
      </c>
      <c r="R150" s="22" t="n"/>
      <c r="S150" s="33">
        <f>SUM(F150:Q150)</f>
        <v/>
      </c>
    </row>
    <row r="151" ht="15" customHeight="1" s="1">
      <c r="C151" s="21" t="inlineStr">
        <is>
          <t>58280-000</t>
        </is>
      </c>
      <c r="D151" s="41" t="inlineStr">
        <is>
          <t>Licenses / Fees / Permits</t>
        </is>
      </c>
      <c r="E151" s="22" t="n"/>
      <c r="F151" s="32" t="n">
        <v>0</v>
      </c>
      <c r="G151" s="32" t="n">
        <v>0</v>
      </c>
      <c r="H151" s="32" t="n">
        <v>990</v>
      </c>
      <c r="I151" s="32" t="n">
        <v>0</v>
      </c>
      <c r="J151" s="32" t="n">
        <v>0</v>
      </c>
      <c r="K151" s="32" t="n">
        <v>0</v>
      </c>
      <c r="L151" s="32" t="n">
        <v>0</v>
      </c>
      <c r="M151" s="32" t="n">
        <v>377.33</v>
      </c>
      <c r="N151" s="32" t="n">
        <v>1545.28</v>
      </c>
      <c r="O151" s="32" t="n">
        <v>0</v>
      </c>
      <c r="P151" s="32" t="n">
        <v>0</v>
      </c>
      <c r="Q151" s="32" t="n">
        <v>0</v>
      </c>
      <c r="R151" s="22" t="n"/>
      <c r="S151" s="33">
        <f>SUM(F151:Q151)</f>
        <v/>
      </c>
    </row>
    <row r="152" ht="15" customHeight="1" s="1">
      <c r="C152" s="21" t="inlineStr">
        <is>
          <t>58290-000</t>
        </is>
      </c>
      <c r="D152" s="41" t="inlineStr">
        <is>
          <t>Training / Seminars</t>
        </is>
      </c>
      <c r="E152" s="22" t="n"/>
      <c r="F152" s="32" t="n">
        <v>300</v>
      </c>
      <c r="G152" s="32" t="n">
        <v>300</v>
      </c>
      <c r="H152" s="32" t="n">
        <v>300</v>
      </c>
      <c r="I152" s="32" t="n">
        <v>360</v>
      </c>
      <c r="J152" s="32" t="n">
        <v>81.45</v>
      </c>
      <c r="K152" s="32" t="n">
        <v>323.07</v>
      </c>
      <c r="L152" s="32" t="n">
        <v>300</v>
      </c>
      <c r="M152" s="32" t="n">
        <v>600</v>
      </c>
      <c r="N152" s="32" t="n">
        <v>300</v>
      </c>
      <c r="O152" s="32" t="n">
        <v>300</v>
      </c>
      <c r="P152" s="32" t="n">
        <v>618.1</v>
      </c>
      <c r="Q152" s="32" t="n">
        <v>934.0700000000001</v>
      </c>
      <c r="R152" s="22" t="n"/>
      <c r="S152" s="33">
        <f>SUM(F152:Q152)</f>
        <v/>
      </c>
    </row>
    <row r="153" ht="15" customHeight="1" s="1">
      <c r="C153" s="21" t="inlineStr">
        <is>
          <t>58305-000</t>
        </is>
      </c>
      <c r="D153" s="41" t="inlineStr">
        <is>
          <t>Uniform Rental / Purchase</t>
        </is>
      </c>
      <c r="E153" s="22" t="n"/>
      <c r="F153" s="32" t="n">
        <v>900</v>
      </c>
      <c r="G153" s="32" t="n">
        <v>-900</v>
      </c>
      <c r="H153" s="32" t="n">
        <v>0</v>
      </c>
      <c r="I153" s="32" t="n">
        <v>0</v>
      </c>
      <c r="J153" s="32" t="n">
        <v>0</v>
      </c>
      <c r="K153" s="32" t="n">
        <v>48.51</v>
      </c>
      <c r="L153" s="32" t="n">
        <v>391.58</v>
      </c>
      <c r="M153" s="32" t="n">
        <v>2184.95</v>
      </c>
      <c r="N153" s="32" t="n">
        <v>150.96</v>
      </c>
      <c r="O153" s="32" t="n">
        <v>379.04</v>
      </c>
      <c r="P153" s="32" t="n">
        <v>144</v>
      </c>
      <c r="Q153" s="32" t="n">
        <v>0</v>
      </c>
      <c r="R153" s="22" t="n"/>
      <c r="S153" s="33">
        <f>SUM(F153:Q153)</f>
        <v/>
      </c>
    </row>
    <row r="154" ht="15" customHeight="1" s="1">
      <c r="C154" s="21" t="inlineStr">
        <is>
          <t>58320-000</t>
        </is>
      </c>
      <c r="D154" s="41" t="inlineStr">
        <is>
          <t>Miscellaneous General / Admin</t>
        </is>
      </c>
      <c r="E154" s="22" t="n"/>
      <c r="F154" s="32" t="n">
        <v>0</v>
      </c>
      <c r="G154" s="32" t="n">
        <v>0</v>
      </c>
      <c r="H154" s="32" t="n">
        <v>0</v>
      </c>
      <c r="I154" s="32" t="n">
        <v>0</v>
      </c>
      <c r="J154" s="32" t="n">
        <v>0</v>
      </c>
      <c r="K154" s="32" t="n">
        <v>0</v>
      </c>
      <c r="L154" s="32" t="n">
        <v>0</v>
      </c>
      <c r="M154" s="32" t="n">
        <v>0</v>
      </c>
      <c r="N154" s="32" t="n">
        <v>0</v>
      </c>
      <c r="O154" s="32" t="n">
        <v>0</v>
      </c>
      <c r="P154" s="32" t="n">
        <v>105.48</v>
      </c>
      <c r="Q154" s="32" t="n">
        <v>109.9</v>
      </c>
      <c r="R154" s="22" t="n"/>
      <c r="S154" s="33">
        <f>SUM(F154:Q154)</f>
        <v/>
      </c>
    </row>
    <row r="155" ht="15" customHeight="1" s="1">
      <c r="C155" s="42" t="inlineStr">
        <is>
          <t>58399-099</t>
        </is>
      </c>
      <c r="D155" s="29" t="inlineStr">
        <is>
          <t>Total General &amp; Administrative</t>
        </is>
      </c>
      <c r="E155" s="22" t="n"/>
      <c r="F155" s="46">
        <f>SUM(F133:F154)</f>
        <v/>
      </c>
      <c r="G155" s="46">
        <f>SUM(G133:G154)</f>
        <v/>
      </c>
      <c r="H155" s="46">
        <f>SUM(H133:H154)</f>
        <v/>
      </c>
      <c r="I155" s="46">
        <f>SUM(I133:I154)</f>
        <v/>
      </c>
      <c r="J155" s="46">
        <f>SUM(J133:J154)</f>
        <v/>
      </c>
      <c r="K155" s="46">
        <f>SUM(K133:K154)</f>
        <v/>
      </c>
      <c r="L155" s="46">
        <f>SUM(L133:L154)</f>
        <v/>
      </c>
      <c r="M155" s="46">
        <f>SUM(M133:M154)</f>
        <v/>
      </c>
      <c r="N155" s="46">
        <f>SUM(N133:N154)</f>
        <v/>
      </c>
      <c r="O155" s="46">
        <f>SUM(O133:O154)</f>
        <v/>
      </c>
      <c r="P155" s="46">
        <f>SUM(P133:P154)</f>
        <v/>
      </c>
      <c r="Q155" s="46">
        <f>SUM(Q133:Q154)</f>
        <v/>
      </c>
      <c r="R155" s="22" t="n"/>
      <c r="S155" s="46">
        <f>SUM(S133:S154)</f>
        <v/>
      </c>
    </row>
    <row r="156" ht="3" customHeight="1" s="1">
      <c r="C156" s="21" t="n"/>
      <c r="D156" s="22" t="n"/>
      <c r="E156" s="21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21" t="n"/>
      <c r="S156" s="47" t="n"/>
    </row>
    <row r="157" ht="15" customHeight="1" s="1">
      <c r="C157" s="42" t="inlineStr">
        <is>
          <t>59000-000</t>
        </is>
      </c>
      <c r="D157" s="29" t="inlineStr">
        <is>
          <t>Utilities</t>
        </is>
      </c>
      <c r="E157" s="22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22" t="n"/>
      <c r="S157" s="45" t="n"/>
    </row>
    <row r="158" ht="15" customHeight="1" s="1">
      <c r="C158" s="21" t="inlineStr">
        <is>
          <t>59020-000</t>
        </is>
      </c>
      <c r="D158" s="41" t="inlineStr">
        <is>
          <t>Electric - Common Areas</t>
        </is>
      </c>
      <c r="E158" s="22" t="n"/>
      <c r="F158" s="44" t="n">
        <v>2527.99</v>
      </c>
      <c r="G158" s="44" t="n">
        <v>2186.31</v>
      </c>
      <c r="H158" s="44" t="n">
        <v>2952.35</v>
      </c>
      <c r="I158" s="44" t="n">
        <v>4014.71</v>
      </c>
      <c r="J158" s="44" t="n">
        <v>4147.86</v>
      </c>
      <c r="K158" s="44" t="n">
        <v>4626.31</v>
      </c>
      <c r="L158" s="44" t="n">
        <v>4133.06</v>
      </c>
      <c r="M158" s="44" t="n">
        <v>2908.53</v>
      </c>
      <c r="N158" s="44" t="n">
        <v>2490.73</v>
      </c>
      <c r="O158" s="44" t="n">
        <v>2208.12</v>
      </c>
      <c r="P158" s="44" t="n">
        <v>1682.7</v>
      </c>
      <c r="Q158" s="44" t="n">
        <v>2399.45</v>
      </c>
      <c r="R158" s="22" t="n"/>
      <c r="S158" s="45">
        <f>SUM(F158:Q158)</f>
        <v/>
      </c>
    </row>
    <row r="159" ht="15" customHeight="1" s="1">
      <c r="C159" s="21" t="inlineStr">
        <is>
          <t>59030-000</t>
        </is>
      </c>
      <c r="D159" s="41" t="inlineStr">
        <is>
          <t>Electric - Models</t>
        </is>
      </c>
      <c r="E159" s="22" t="n"/>
      <c r="F159" s="32" t="n">
        <v>81.47</v>
      </c>
      <c r="G159" s="32" t="n">
        <v>78.67</v>
      </c>
      <c r="H159" s="32" t="n">
        <v>76.7</v>
      </c>
      <c r="I159" s="32" t="n">
        <v>104.29</v>
      </c>
      <c r="J159" s="32" t="n">
        <v>135.64</v>
      </c>
      <c r="K159" s="32" t="n">
        <v>176.82</v>
      </c>
      <c r="L159" s="32" t="n">
        <v>228.35</v>
      </c>
      <c r="M159" s="32" t="n">
        <v>156.27</v>
      </c>
      <c r="N159" s="32" t="n">
        <v>293.54</v>
      </c>
      <c r="O159" s="32" t="n">
        <v>-46.69</v>
      </c>
      <c r="P159" s="32" t="n">
        <v>107.65</v>
      </c>
      <c r="Q159" s="32" t="n">
        <v>109.74</v>
      </c>
      <c r="R159" s="22" t="n"/>
      <c r="S159" s="33">
        <f>SUM(F159:Q159)</f>
        <v/>
      </c>
    </row>
    <row r="160" ht="15" customHeight="1" s="1">
      <c r="C160" s="21" t="inlineStr">
        <is>
          <t>59040-000</t>
        </is>
      </c>
      <c r="D160" s="41" t="inlineStr">
        <is>
          <t>Electric - Vacant Units</t>
        </is>
      </c>
      <c r="E160" s="22" t="n"/>
      <c r="F160" s="32" t="n">
        <v>634.12</v>
      </c>
      <c r="G160" s="32" t="n">
        <v>549.91</v>
      </c>
      <c r="H160" s="32" t="n">
        <v>665.04</v>
      </c>
      <c r="I160" s="32" t="n">
        <v>1037.95</v>
      </c>
      <c r="J160" s="32" t="n">
        <v>1395.08</v>
      </c>
      <c r="K160" s="32" t="n">
        <v>1613.18</v>
      </c>
      <c r="L160" s="32" t="n">
        <v>2196.09</v>
      </c>
      <c r="M160" s="32" t="n">
        <v>1389.16</v>
      </c>
      <c r="N160" s="32" t="n">
        <v>2982.18</v>
      </c>
      <c r="O160" s="32" t="n">
        <v>-931.61</v>
      </c>
      <c r="P160" s="32" t="n">
        <v>943.48</v>
      </c>
      <c r="Q160" s="32" t="n">
        <v>1117.85</v>
      </c>
      <c r="R160" s="22" t="n"/>
      <c r="S160" s="33">
        <f>SUM(F160:Q160)</f>
        <v/>
      </c>
    </row>
    <row r="161" ht="15" customHeight="1" s="1">
      <c r="C161" s="21" t="inlineStr">
        <is>
          <t>59070-000</t>
        </is>
      </c>
      <c r="D161" s="41" t="inlineStr">
        <is>
          <t>Gas - Common Areas</t>
        </is>
      </c>
      <c r="E161" s="22" t="n"/>
      <c r="F161" s="32" t="n">
        <v>-2487.39</v>
      </c>
      <c r="G161" s="32" t="n">
        <v>5457.02</v>
      </c>
      <c r="H161" s="32" t="n">
        <v>-3754.56</v>
      </c>
      <c r="I161" s="32" t="n">
        <v>2260.01</v>
      </c>
      <c r="J161" s="32" t="n">
        <v>-641.47</v>
      </c>
      <c r="K161" s="32" t="n">
        <v>141.66</v>
      </c>
      <c r="L161" s="32" t="n">
        <v>2189.21</v>
      </c>
      <c r="M161" s="32" t="n">
        <v>-934.8</v>
      </c>
      <c r="N161" s="32" t="n">
        <v>6899.12</v>
      </c>
      <c r="O161" s="32" t="n">
        <v>-2644.14</v>
      </c>
      <c r="P161" s="32" t="n">
        <v>656.92</v>
      </c>
      <c r="Q161" s="32" t="n">
        <v>-1080.31</v>
      </c>
      <c r="R161" s="22" t="n"/>
      <c r="S161" s="33">
        <f>SUM(F161:Q161)</f>
        <v/>
      </c>
    </row>
    <row r="162" ht="15" customHeight="1" s="1">
      <c r="C162" s="21" t="inlineStr">
        <is>
          <t>59100-000</t>
        </is>
      </c>
      <c r="D162" s="41" t="inlineStr">
        <is>
          <t>Utility Rebill Service Fees</t>
        </is>
      </c>
      <c r="E162" s="22" t="n"/>
      <c r="F162" s="32" t="n">
        <v>0</v>
      </c>
      <c r="G162" s="32" t="n">
        <v>0</v>
      </c>
      <c r="H162" s="32" t="n">
        <v>0</v>
      </c>
      <c r="I162" s="32" t="n">
        <v>0</v>
      </c>
      <c r="J162" s="32" t="n">
        <v>0</v>
      </c>
      <c r="K162" s="32" t="n">
        <v>0</v>
      </c>
      <c r="L162" s="32" t="n">
        <v>0</v>
      </c>
      <c r="M162" s="32" t="n">
        <v>0</v>
      </c>
      <c r="N162" s="32" t="n">
        <v>0</v>
      </c>
      <c r="O162" s="32" t="n">
        <v>0</v>
      </c>
      <c r="P162" s="32" t="n">
        <v>0</v>
      </c>
      <c r="Q162" s="32" t="n">
        <v>1382.7</v>
      </c>
      <c r="R162" s="22" t="n"/>
      <c r="S162" s="33">
        <f>SUM(F162:Q162)</f>
        <v/>
      </c>
    </row>
    <row r="163" ht="15" customHeight="1" s="1">
      <c r="C163" s="21" t="inlineStr">
        <is>
          <t>59120-000</t>
        </is>
      </c>
      <c r="D163" s="41" t="inlineStr">
        <is>
          <t>Water (only)</t>
        </is>
      </c>
      <c r="E163" s="22" t="n"/>
      <c r="F163" s="32" t="n">
        <v>2989.15</v>
      </c>
      <c r="G163" s="32" t="n">
        <v>13899.06</v>
      </c>
      <c r="H163" s="32" t="n">
        <v>9800.68</v>
      </c>
      <c r="I163" s="32" t="n">
        <v>-413.49</v>
      </c>
      <c r="J163" s="32" t="n">
        <v>9985.9</v>
      </c>
      <c r="K163" s="32" t="n">
        <v>9569.799999999999</v>
      </c>
      <c r="L163" s="32" t="n">
        <v>3731.31</v>
      </c>
      <c r="M163" s="32" t="n">
        <v>6463.74</v>
      </c>
      <c r="N163" s="32" t="n">
        <v>5315.15</v>
      </c>
      <c r="O163" s="32" t="n">
        <v>12684.99</v>
      </c>
      <c r="P163" s="32" t="n">
        <v>10569.23</v>
      </c>
      <c r="Q163" s="32" t="n">
        <v>15625.53</v>
      </c>
      <c r="R163" s="22" t="n"/>
      <c r="S163" s="33">
        <f>SUM(F163:Q163)</f>
        <v/>
      </c>
    </row>
    <row r="164" ht="15" customHeight="1" s="1">
      <c r="C164" s="21" t="inlineStr">
        <is>
          <t>59122-000</t>
        </is>
      </c>
      <c r="D164" s="41" t="inlineStr">
        <is>
          <t>Sewer (only)</t>
        </is>
      </c>
      <c r="E164" s="22" t="n"/>
      <c r="F164" s="32" t="n">
        <v>8620.25</v>
      </c>
      <c r="G164" s="32" t="n">
        <v>16060.56</v>
      </c>
      <c r="H164" s="32" t="n">
        <v>3603.22</v>
      </c>
      <c r="I164" s="32" t="n">
        <v>5951.25</v>
      </c>
      <c r="J164" s="32" t="n">
        <v>8392.870000000001</v>
      </c>
      <c r="K164" s="32" t="n">
        <v>9369.700000000001</v>
      </c>
      <c r="L164" s="32" t="n">
        <v>4487.4</v>
      </c>
      <c r="M164" s="32" t="n">
        <v>6044.75</v>
      </c>
      <c r="N164" s="32" t="n">
        <v>6702.92</v>
      </c>
      <c r="O164" s="32" t="n">
        <v>6605.54</v>
      </c>
      <c r="P164" s="32" t="n">
        <v>6605.55</v>
      </c>
      <c r="Q164" s="32" t="n">
        <v>-2963.92</v>
      </c>
      <c r="R164" s="22" t="n"/>
      <c r="S164" s="33">
        <f>SUM(F164:Q164)</f>
        <v/>
      </c>
    </row>
    <row r="165" ht="15" customHeight="1" s="1">
      <c r="C165" s="42" t="inlineStr">
        <is>
          <t>59999-099</t>
        </is>
      </c>
      <c r="D165" s="29" t="inlineStr">
        <is>
          <t>Total Utilities</t>
        </is>
      </c>
      <c r="E165" s="22" t="n"/>
      <c r="F165" s="46">
        <f>SUM(F158:F164)</f>
        <v/>
      </c>
      <c r="G165" s="46">
        <f>SUM(G158:G164)</f>
        <v/>
      </c>
      <c r="H165" s="46">
        <f>SUM(H158:H164)</f>
        <v/>
      </c>
      <c r="I165" s="46">
        <f>SUM(I158:I164)</f>
        <v/>
      </c>
      <c r="J165" s="46">
        <f>SUM(J158:J164)</f>
        <v/>
      </c>
      <c r="K165" s="46">
        <f>SUM(K158:K164)</f>
        <v/>
      </c>
      <c r="L165" s="46">
        <f>SUM(L158:L164)</f>
        <v/>
      </c>
      <c r="M165" s="46">
        <f>SUM(M158:M164)</f>
        <v/>
      </c>
      <c r="N165" s="46">
        <f>SUM(N158:N164)</f>
        <v/>
      </c>
      <c r="O165" s="46">
        <f>SUM(O158:O164)</f>
        <v/>
      </c>
      <c r="P165" s="46">
        <f>SUM(P158:P164)</f>
        <v/>
      </c>
      <c r="Q165" s="46">
        <f>SUM(Q158:Q164)</f>
        <v/>
      </c>
      <c r="R165" s="22" t="n"/>
      <c r="S165" s="46">
        <f>SUM(S158:S164)</f>
        <v/>
      </c>
    </row>
    <row r="166" ht="3" customHeight="1" s="1">
      <c r="C166" s="21" t="n"/>
      <c r="D166" s="22" t="n"/>
      <c r="E166" s="21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21" t="n"/>
      <c r="S166" s="47" t="n"/>
    </row>
    <row r="167" ht="15" customHeight="1" s="1">
      <c r="C167" s="42" t="inlineStr">
        <is>
          <t>60000-000</t>
        </is>
      </c>
      <c r="D167" s="29" t="inlineStr">
        <is>
          <t>Management Fees</t>
        </is>
      </c>
      <c r="E167" s="22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22" t="n"/>
      <c r="S167" s="45" t="n"/>
    </row>
    <row r="168" ht="15" customHeight="1" s="1">
      <c r="C168" s="21" t="inlineStr">
        <is>
          <t>61030-000</t>
        </is>
      </c>
      <c r="D168" s="41" t="inlineStr">
        <is>
          <t>Property Management Fees</t>
        </is>
      </c>
      <c r="E168" s="22" t="n"/>
      <c r="F168" s="44" t="n">
        <v>13073.25</v>
      </c>
      <c r="G168" s="44" t="n">
        <v>13154.04</v>
      </c>
      <c r="H168" s="44" t="n">
        <v>12953.3</v>
      </c>
      <c r="I168" s="44" t="n">
        <v>12408</v>
      </c>
      <c r="J168" s="44" t="n">
        <v>13727.81</v>
      </c>
      <c r="K168" s="44" t="n">
        <v>13021.82</v>
      </c>
      <c r="L168" s="44" t="n">
        <v>12972.6</v>
      </c>
      <c r="M168" s="44" t="n">
        <v>13928.76</v>
      </c>
      <c r="N168" s="44" t="n">
        <v>13423.04</v>
      </c>
      <c r="O168" s="44" t="n">
        <v>14182.27</v>
      </c>
      <c r="P168" s="44" t="n">
        <v>12569.26</v>
      </c>
      <c r="Q168" s="44" t="n">
        <v>14627.04</v>
      </c>
      <c r="R168" s="22" t="n"/>
      <c r="S168" s="45">
        <f>SUM(F168:Q168)</f>
        <v/>
      </c>
    </row>
    <row r="169" ht="15" customHeight="1" s="1">
      <c r="C169" s="42" t="inlineStr">
        <is>
          <t>61999-099</t>
        </is>
      </c>
      <c r="D169" s="29" t="inlineStr">
        <is>
          <t>Total Management Fees</t>
        </is>
      </c>
      <c r="E169" s="22" t="n"/>
      <c r="F169" s="46">
        <f>SUM(F168)</f>
        <v/>
      </c>
      <c r="G169" s="46">
        <f>SUM(G168)</f>
        <v/>
      </c>
      <c r="H169" s="46">
        <f>SUM(H168)</f>
        <v/>
      </c>
      <c r="I169" s="46">
        <f>SUM(I168)</f>
        <v/>
      </c>
      <c r="J169" s="46">
        <f>SUM(J168)</f>
        <v/>
      </c>
      <c r="K169" s="46">
        <f>SUM(K168)</f>
        <v/>
      </c>
      <c r="L169" s="46">
        <f>SUM(L168)</f>
        <v/>
      </c>
      <c r="M169" s="46">
        <f>SUM(M168)</f>
        <v/>
      </c>
      <c r="N169" s="46">
        <f>SUM(N168)</f>
        <v/>
      </c>
      <c r="O169" s="46">
        <f>SUM(O168)</f>
        <v/>
      </c>
      <c r="P169" s="46">
        <f>SUM(P168)</f>
        <v/>
      </c>
      <c r="Q169" s="46">
        <f>SUM(Q168)</f>
        <v/>
      </c>
      <c r="R169" s="22" t="n"/>
      <c r="S169" s="46">
        <f>SUM(S168)</f>
        <v/>
      </c>
    </row>
    <row r="170" ht="3" customHeight="1" s="1">
      <c r="C170" s="21" t="n"/>
      <c r="D170" s="22" t="n"/>
      <c r="E170" s="21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21" t="n"/>
      <c r="S170" s="47" t="n"/>
    </row>
    <row r="171" ht="15" customHeight="1" s="1">
      <c r="C171" s="42" t="inlineStr">
        <is>
          <t>62000-000</t>
        </is>
      </c>
      <c r="D171" s="29" t="inlineStr">
        <is>
          <t>Taxes</t>
        </is>
      </c>
      <c r="E171" s="22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5" t="n"/>
      <c r="Q171" s="45" t="n"/>
      <c r="R171" s="22" t="n"/>
      <c r="S171" s="45" t="n"/>
    </row>
    <row r="172" ht="15" customHeight="1" s="1">
      <c r="C172" s="21" t="inlineStr">
        <is>
          <t>62010-000</t>
        </is>
      </c>
      <c r="D172" s="41" t="inlineStr">
        <is>
          <t>Ad Valorem Property Taxes</t>
        </is>
      </c>
      <c r="E172" s="22" t="n"/>
      <c r="F172" s="44" t="n">
        <v>34002.5</v>
      </c>
      <c r="G172" s="44" t="n">
        <v>34002.5</v>
      </c>
      <c r="H172" s="44" t="n">
        <v>34002.5</v>
      </c>
      <c r="I172" s="44" t="n">
        <v>34002.5</v>
      </c>
      <c r="J172" s="44" t="n">
        <v>34002.5</v>
      </c>
      <c r="K172" s="44" t="n">
        <v>34002.5</v>
      </c>
      <c r="L172" s="44" t="n">
        <v>28119.59</v>
      </c>
      <c r="M172" s="44" t="n">
        <v>33348.84</v>
      </c>
      <c r="N172" s="44" t="n">
        <v>33348.84</v>
      </c>
      <c r="O172" s="44" t="n">
        <v>33348.84</v>
      </c>
      <c r="P172" s="44" t="n">
        <v>33348.84</v>
      </c>
      <c r="Q172" s="44" t="n">
        <v>35016</v>
      </c>
      <c r="R172" s="22" t="n"/>
      <c r="S172" s="45">
        <f>SUM(F172:Q172)</f>
        <v/>
      </c>
    </row>
    <row r="173" ht="15" customHeight="1" s="1">
      <c r="C173" s="42" t="inlineStr">
        <is>
          <t>62999-099</t>
        </is>
      </c>
      <c r="D173" s="29" t="inlineStr">
        <is>
          <t>Total Taxes</t>
        </is>
      </c>
      <c r="E173" s="22" t="n"/>
      <c r="F173" s="46">
        <f>SUM(F172)</f>
        <v/>
      </c>
      <c r="G173" s="46">
        <f>SUM(G172)</f>
        <v/>
      </c>
      <c r="H173" s="46">
        <f>SUM(H172)</f>
        <v/>
      </c>
      <c r="I173" s="46">
        <f>SUM(I172)</f>
        <v/>
      </c>
      <c r="J173" s="46">
        <f>SUM(J172)</f>
        <v/>
      </c>
      <c r="K173" s="46">
        <f>SUM(K172)</f>
        <v/>
      </c>
      <c r="L173" s="46">
        <f>SUM(L172)</f>
        <v/>
      </c>
      <c r="M173" s="46">
        <f>SUM(M172)</f>
        <v/>
      </c>
      <c r="N173" s="46">
        <f>SUM(N172)</f>
        <v/>
      </c>
      <c r="O173" s="46">
        <f>SUM(O172)</f>
        <v/>
      </c>
      <c r="P173" s="46">
        <f>SUM(P172)</f>
        <v/>
      </c>
      <c r="Q173" s="46">
        <f>SUM(Q172)</f>
        <v/>
      </c>
      <c r="R173" s="22" t="n"/>
      <c r="S173" s="46">
        <f>SUM(S172)</f>
        <v/>
      </c>
    </row>
    <row r="174" ht="3" customHeight="1" s="1">
      <c r="C174" s="21" t="n"/>
      <c r="D174" s="22" t="n"/>
      <c r="E174" s="21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21" t="n"/>
      <c r="S174" s="47" t="n"/>
    </row>
    <row r="175" ht="15" customHeight="1" s="1">
      <c r="C175" s="42" t="inlineStr">
        <is>
          <t>63000-000</t>
        </is>
      </c>
      <c r="D175" s="29" t="inlineStr">
        <is>
          <t>Insurance</t>
        </is>
      </c>
      <c r="E175" s="22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5" t="n"/>
      <c r="Q175" s="45" t="n"/>
      <c r="R175" s="22" t="n"/>
      <c r="S175" s="45" t="n"/>
    </row>
    <row r="176" ht="15" customHeight="1" s="1">
      <c r="C176" s="21" t="inlineStr">
        <is>
          <t>63010-000</t>
        </is>
      </c>
      <c r="D176" s="41" t="inlineStr">
        <is>
          <t>Property Insurance</t>
        </is>
      </c>
      <c r="E176" s="22" t="n"/>
      <c r="F176" s="44" t="n">
        <v>4560.62</v>
      </c>
      <c r="G176" s="44" t="n">
        <v>4560.66</v>
      </c>
      <c r="H176" s="44" t="n">
        <v>7364.93</v>
      </c>
      <c r="I176" s="44" t="n">
        <v>5495.42</v>
      </c>
      <c r="J176" s="44" t="n">
        <v>5495.42</v>
      </c>
      <c r="K176" s="44" t="n">
        <v>5495.42</v>
      </c>
      <c r="L176" s="44" t="n">
        <v>5495.42</v>
      </c>
      <c r="M176" s="44" t="n">
        <v>5495.42</v>
      </c>
      <c r="N176" s="44" t="n">
        <v>5495.42</v>
      </c>
      <c r="O176" s="44" t="n">
        <v>5495.42</v>
      </c>
      <c r="P176" s="44" t="n">
        <v>5495.42</v>
      </c>
      <c r="Q176" s="44" t="n">
        <v>5495.39</v>
      </c>
      <c r="R176" s="22" t="n"/>
      <c r="S176" s="45">
        <f>SUM(F176:Q176)</f>
        <v/>
      </c>
    </row>
    <row r="177" ht="15" customHeight="1" s="1">
      <c r="C177" s="21" t="inlineStr">
        <is>
          <t>63085-000</t>
        </is>
      </c>
      <c r="D177" s="41" t="inlineStr">
        <is>
          <t>Renter's Insurance</t>
        </is>
      </c>
      <c r="E177" s="22" t="n"/>
      <c r="F177" s="32" t="n">
        <v>0</v>
      </c>
      <c r="G177" s="32" t="n">
        <v>0</v>
      </c>
      <c r="H177" s="32" t="n">
        <v>1.25</v>
      </c>
      <c r="I177" s="32" t="n">
        <v>-1.25</v>
      </c>
      <c r="J177" s="32" t="n">
        <v>0</v>
      </c>
      <c r="K177" s="32" t="n">
        <v>0</v>
      </c>
      <c r="L177" s="32" t="n">
        <v>0</v>
      </c>
      <c r="M177" s="32" t="n">
        <v>0</v>
      </c>
      <c r="N177" s="32" t="n">
        <v>2367.58</v>
      </c>
      <c r="O177" s="32" t="n">
        <v>0</v>
      </c>
      <c r="P177" s="32" t="n">
        <v>0</v>
      </c>
      <c r="Q177" s="32" t="n">
        <v>0</v>
      </c>
      <c r="R177" s="22" t="n"/>
      <c r="S177" s="33">
        <f>SUM(F177:Q177)</f>
        <v/>
      </c>
    </row>
    <row r="178" ht="15" customHeight="1" s="1">
      <c r="C178" s="42" t="inlineStr">
        <is>
          <t>63999-099</t>
        </is>
      </c>
      <c r="D178" s="29" t="inlineStr">
        <is>
          <t>Total Insurance</t>
        </is>
      </c>
      <c r="E178" s="22" t="n"/>
      <c r="F178" s="46">
        <f>SUM(F176:F177)</f>
        <v/>
      </c>
      <c r="G178" s="46">
        <f>SUM(G176:G177)</f>
        <v/>
      </c>
      <c r="H178" s="46">
        <f>SUM(H176:H177)</f>
        <v/>
      </c>
      <c r="I178" s="46">
        <f>SUM(I176:I177)</f>
        <v/>
      </c>
      <c r="J178" s="46">
        <f>SUM(J176:J177)</f>
        <v/>
      </c>
      <c r="K178" s="46">
        <f>SUM(K176:K177)</f>
        <v/>
      </c>
      <c r="L178" s="46">
        <f>SUM(L176:L177)</f>
        <v/>
      </c>
      <c r="M178" s="46">
        <f>SUM(M176:M177)</f>
        <v/>
      </c>
      <c r="N178" s="46">
        <f>SUM(N176:N177)</f>
        <v/>
      </c>
      <c r="O178" s="46">
        <f>SUM(O176:O177)</f>
        <v/>
      </c>
      <c r="P178" s="46">
        <f>SUM(P176:P177)</f>
        <v/>
      </c>
      <c r="Q178" s="46">
        <f>SUM(Q176:Q177)</f>
        <v/>
      </c>
      <c r="R178" s="22" t="n"/>
      <c r="S178" s="46">
        <f>SUM(S176:S177)</f>
        <v/>
      </c>
    </row>
    <row r="179" ht="3" customHeight="1" s="1">
      <c r="C179" s="21" t="n"/>
      <c r="D179" s="22" t="n"/>
      <c r="E179" s="21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21" t="n"/>
      <c r="S179" s="48" t="n"/>
    </row>
    <row r="180" ht="15" customHeight="1" s="1">
      <c r="C180" s="37" t="inlineStr">
        <is>
          <t>66999-199</t>
        </is>
      </c>
      <c r="D180" s="38" t="inlineStr">
        <is>
          <t>Total Operating Expenses</t>
        </is>
      </c>
      <c r="E180" s="39" t="n"/>
      <c r="F180" s="49">
        <f>SUM(F76,F92,F103,F115,F129,F155,F165,F169,F173,F178)</f>
        <v/>
      </c>
      <c r="G180" s="49">
        <f>SUM(G76,G92,G103,G115,G129,G155,G165,G169,G173,G178)</f>
        <v/>
      </c>
      <c r="H180" s="49">
        <f>SUM(H76,H92,H103,H115,H129,H155,H165,H169,H173,H178)</f>
        <v/>
      </c>
      <c r="I180" s="49">
        <f>SUM(I76,I92,I103,I115,I129,I155,I165,I169,I173,I178)</f>
        <v/>
      </c>
      <c r="J180" s="49">
        <f>SUM(J76,J92,J103,J115,J129,J155,J165,J169,J173,J178)</f>
        <v/>
      </c>
      <c r="K180" s="49">
        <f>SUM(K76,K92,K103,K115,K129,K155,K165,K169,K173,K178)</f>
        <v/>
      </c>
      <c r="L180" s="49">
        <f>SUM(L76,L92,L103,L115,L129,L155,L165,L169,L173,L178)</f>
        <v/>
      </c>
      <c r="M180" s="49">
        <f>SUM(M76,M92,M103,M115,M129,M155,M165,M169,M173,M178)</f>
        <v/>
      </c>
      <c r="N180" s="49">
        <f>SUM(N76,N92,N103,N115,N129,N155,N165,N169,N173,N178)</f>
        <v/>
      </c>
      <c r="O180" s="49">
        <f>SUM(O76,O92,O103,O115,O129,O155,O165,O169,O173,O178)</f>
        <v/>
      </c>
      <c r="P180" s="49">
        <f>SUM(P76,P92,P103,P115,P129,P155,P165,P169,P173,P178)</f>
        <v/>
      </c>
      <c r="Q180" s="49">
        <f>SUM(Q76,Q92,Q103,Q115,Q129,Q155,Q165,Q169,Q173,Q178)</f>
        <v/>
      </c>
      <c r="R180" s="39" t="n"/>
      <c r="S180" s="49">
        <f>SUM(S76,S92,S103,S115,S129,S155,S165,S169,S173,S178)</f>
        <v/>
      </c>
    </row>
    <row r="181" ht="3" customHeight="1" s="1">
      <c r="C181" s="21" t="n"/>
      <c r="D181" s="22" t="n"/>
      <c r="E181" s="21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21" t="n"/>
      <c r="S181" s="47" t="n"/>
    </row>
    <row r="182" ht="15" customHeight="1" s="1">
      <c r="C182" s="37" t="inlineStr">
        <is>
          <t>69999-099</t>
        </is>
      </c>
      <c r="D182" s="38" t="inlineStr">
        <is>
          <t>Net Operating Income</t>
        </is>
      </c>
      <c r="E182" s="39" t="n"/>
      <c r="F182" s="49">
        <f>SUM(F56,-F180)</f>
        <v/>
      </c>
      <c r="G182" s="49">
        <f>SUM(G56,-G180)</f>
        <v/>
      </c>
      <c r="H182" s="49">
        <f>SUM(H56,-H180)</f>
        <v/>
      </c>
      <c r="I182" s="49">
        <f>SUM(I56,-I180)</f>
        <v/>
      </c>
      <c r="J182" s="49">
        <f>SUM(J56,-J180)</f>
        <v/>
      </c>
      <c r="K182" s="49">
        <f>SUM(K56,-K180)</f>
        <v/>
      </c>
      <c r="L182" s="49">
        <f>SUM(L56,-L180)</f>
        <v/>
      </c>
      <c r="M182" s="49">
        <f>SUM(M56,-M180)</f>
        <v/>
      </c>
      <c r="N182" s="49">
        <f>SUM(N56,-N180)</f>
        <v/>
      </c>
      <c r="O182" s="49">
        <f>SUM(O56,-O180)</f>
        <v/>
      </c>
      <c r="P182" s="49">
        <f>SUM(P56,-P180)</f>
        <v/>
      </c>
      <c r="Q182" s="49">
        <f>SUM(Q56,-Q180)</f>
        <v/>
      </c>
      <c r="R182" s="39" t="n"/>
      <c r="S182" s="49">
        <f>SUM(S56,-S180)</f>
        <v/>
      </c>
    </row>
    <row r="183" ht="3" customHeight="1" s="1">
      <c r="C183" s="21" t="n"/>
      <c r="D183" s="22" t="n"/>
      <c r="E183" s="21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21" t="n"/>
      <c r="S183" s="47" t="n"/>
    </row>
    <row r="184" hidden="1" outlineLevel="1" ht="15" customHeight="1" s="1">
      <c r="C184" s="21" t="n"/>
      <c r="D184" s="22" t="n"/>
      <c r="E184" s="21" t="n"/>
      <c r="F184" s="21" t="n"/>
      <c r="G184" s="21" t="n"/>
      <c r="H184" s="21" t="n"/>
      <c r="I184" s="21" t="n"/>
      <c r="J184" s="21" t="n"/>
      <c r="K184" s="21" t="n"/>
      <c r="L184" s="21" t="n"/>
      <c r="M184" s="21" t="n"/>
      <c r="N184" s="21" t="n"/>
      <c r="O184" s="21" t="n"/>
      <c r="P184" s="21" t="n"/>
      <c r="Q184" s="21" t="n"/>
      <c r="R184" s="21" t="n"/>
      <c r="S184" s="21" t="n"/>
    </row>
    <row r="185" hidden="1" outlineLevel="1" ht="15" customHeight="1" s="1">
      <c r="C185" s="42" t="inlineStr">
        <is>
          <t>71500-000</t>
        </is>
      </c>
      <c r="D185" s="29" t="inlineStr">
        <is>
          <t>Capital / Renovation Expense</t>
        </is>
      </c>
      <c r="E185" s="22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22" t="n"/>
      <c r="S185" s="45" t="n"/>
    </row>
    <row r="186" hidden="1" outlineLevel="1" ht="15" customHeight="1" s="1">
      <c r="C186" s="21" t="inlineStr">
        <is>
          <t>71535-000</t>
        </is>
      </c>
      <c r="D186" s="41" t="inlineStr">
        <is>
          <t>Building - Common Areas</t>
        </is>
      </c>
      <c r="E186" s="22" t="n"/>
      <c r="F186" s="44" t="n">
        <v>0</v>
      </c>
      <c r="G186" s="44" t="n">
        <v>0</v>
      </c>
      <c r="H186" s="44" t="n">
        <v>0</v>
      </c>
      <c r="I186" s="44" t="n">
        <v>0</v>
      </c>
      <c r="J186" s="44" t="n">
        <v>0</v>
      </c>
      <c r="K186" s="44" t="n">
        <v>0</v>
      </c>
      <c r="L186" s="44" t="n">
        <v>0</v>
      </c>
      <c r="M186" s="44" t="n">
        <v>0</v>
      </c>
      <c r="N186" s="44" t="n">
        <v>0</v>
      </c>
      <c r="O186" s="44" t="n">
        <v>20354.12</v>
      </c>
      <c r="P186" s="44" t="n">
        <v>0</v>
      </c>
      <c r="Q186" s="44" t="n">
        <v>0</v>
      </c>
      <c r="R186" s="22" t="n"/>
      <c r="S186" s="45">
        <f>SUM(F186:Q186)</f>
        <v/>
      </c>
    </row>
    <row r="187" hidden="1" outlineLevel="1" ht="15" customHeight="1" s="1">
      <c r="C187" s="42" t="inlineStr">
        <is>
          <t>71899-099</t>
        </is>
      </c>
      <c r="D187" s="29" t="inlineStr">
        <is>
          <t>Total Capital / Renovation Expense</t>
        </is>
      </c>
      <c r="E187" s="22" t="n"/>
      <c r="F187" s="46">
        <f>SUM(F186)</f>
        <v/>
      </c>
      <c r="G187" s="46">
        <f>SUM(G186)</f>
        <v/>
      </c>
      <c r="H187" s="46">
        <f>SUM(H186)</f>
        <v/>
      </c>
      <c r="I187" s="46">
        <f>SUM(I186)</f>
        <v/>
      </c>
      <c r="J187" s="46">
        <f>SUM(J186)</f>
        <v/>
      </c>
      <c r="K187" s="46">
        <f>SUM(K186)</f>
        <v/>
      </c>
      <c r="L187" s="46">
        <f>SUM(L186)</f>
        <v/>
      </c>
      <c r="M187" s="46">
        <f>SUM(M186)</f>
        <v/>
      </c>
      <c r="N187" s="46">
        <f>SUM(N186)</f>
        <v/>
      </c>
      <c r="O187" s="46">
        <f>SUM(O186)</f>
        <v/>
      </c>
      <c r="P187" s="46">
        <f>SUM(P186)</f>
        <v/>
      </c>
      <c r="Q187" s="46">
        <f>SUM(Q186)</f>
        <v/>
      </c>
      <c r="R187" s="22" t="n"/>
      <c r="S187" s="46">
        <f>SUM(S186)</f>
        <v/>
      </c>
    </row>
    <row r="188" hidden="1" outlineLevel="1" ht="3" customHeight="1" s="1">
      <c r="C188" s="21" t="n"/>
      <c r="D188" s="22" t="n"/>
      <c r="E188" s="21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21" t="n"/>
      <c r="S188" s="47" t="n"/>
    </row>
    <row r="189" hidden="1" outlineLevel="1" ht="15" customHeight="1" s="1">
      <c r="C189" s="42" t="inlineStr">
        <is>
          <t>71999-099</t>
        </is>
      </c>
      <c r="D189" s="29" t="inlineStr">
        <is>
          <t>NOI After Replacements</t>
        </is>
      </c>
      <c r="E189" s="22" t="n"/>
      <c r="F189" s="46">
        <f>SUM(F182,-F187)</f>
        <v/>
      </c>
      <c r="G189" s="46">
        <f>SUM(G182,-G187)</f>
        <v/>
      </c>
      <c r="H189" s="46">
        <f>SUM(H182,-H187)</f>
        <v/>
      </c>
      <c r="I189" s="46">
        <f>SUM(I182,-I187)</f>
        <v/>
      </c>
      <c r="J189" s="46">
        <f>SUM(J182,-J187)</f>
        <v/>
      </c>
      <c r="K189" s="46">
        <f>SUM(K182,-K187)</f>
        <v/>
      </c>
      <c r="L189" s="46">
        <f>SUM(L182,-L187)</f>
        <v/>
      </c>
      <c r="M189" s="46">
        <f>SUM(M182,-M187)</f>
        <v/>
      </c>
      <c r="N189" s="46">
        <f>SUM(N182,-N187)</f>
        <v/>
      </c>
      <c r="O189" s="46">
        <f>SUM(O182,-O187)</f>
        <v/>
      </c>
      <c r="P189" s="46">
        <f>SUM(P182,-P187)</f>
        <v/>
      </c>
      <c r="Q189" s="46">
        <f>SUM(Q182,-Q187)</f>
        <v/>
      </c>
      <c r="R189" s="22" t="n"/>
      <c r="S189" s="46">
        <f>SUM(S182,-S187)</f>
        <v/>
      </c>
    </row>
    <row r="190" hidden="1" outlineLevel="1" ht="15" customHeight="1" s="1">
      <c r="C190" s="21" t="n"/>
      <c r="D190" s="22" t="n"/>
      <c r="E190" s="21" t="n"/>
      <c r="F190" s="21" t="n"/>
      <c r="G190" s="21" t="n"/>
      <c r="H190" s="21" t="n"/>
      <c r="I190" s="21" t="n"/>
      <c r="J190" s="21" t="n"/>
      <c r="K190" s="21" t="n"/>
      <c r="L190" s="21" t="n"/>
      <c r="M190" s="21" t="n"/>
      <c r="N190" s="21" t="n"/>
      <c r="O190" s="21" t="n"/>
      <c r="P190" s="21" t="n"/>
      <c r="Q190" s="21" t="n"/>
      <c r="R190" s="21" t="n"/>
      <c r="S190" s="21" t="n"/>
    </row>
    <row r="191" hidden="1" outlineLevel="1" ht="15" customHeight="1" s="1">
      <c r="C191" s="42" t="inlineStr">
        <is>
          <t>81000-000</t>
        </is>
      </c>
      <c r="D191" s="29" t="inlineStr">
        <is>
          <t>Other Non-Operating Expense</t>
        </is>
      </c>
      <c r="E191" s="22" t="n"/>
      <c r="F191" s="23" t="n"/>
      <c r="G191" s="23" t="n"/>
      <c r="H191" s="23" t="n"/>
      <c r="I191" s="23" t="n"/>
      <c r="J191" s="23" t="n"/>
      <c r="K191" s="23" t="n"/>
      <c r="L191" s="23" t="n"/>
      <c r="M191" s="23" t="n"/>
      <c r="N191" s="23" t="n"/>
      <c r="O191" s="23" t="n"/>
      <c r="P191" s="23" t="n"/>
      <c r="Q191" s="23" t="n"/>
      <c r="R191" s="22" t="n"/>
      <c r="S191" s="23" t="n"/>
    </row>
    <row r="192" hidden="1" outlineLevel="1" ht="3" customHeight="1" s="1">
      <c r="C192" s="21" t="n"/>
      <c r="D192" s="22" t="n"/>
      <c r="E192" s="21" t="n"/>
      <c r="F192" s="21" t="n"/>
      <c r="G192" s="21" t="n"/>
      <c r="H192" s="21" t="n"/>
      <c r="I192" s="21" t="n"/>
      <c r="J192" s="21" t="n"/>
      <c r="K192" s="21" t="n"/>
      <c r="L192" s="21" t="n"/>
      <c r="M192" s="21" t="n"/>
      <c r="N192" s="21" t="n"/>
      <c r="O192" s="21" t="n"/>
      <c r="P192" s="21" t="n"/>
      <c r="Q192" s="21" t="n"/>
      <c r="R192" s="21" t="n"/>
      <c r="S192" s="21" t="n"/>
    </row>
    <row r="193" hidden="1" outlineLevel="1" ht="15" customHeight="1" s="1">
      <c r="C193" s="42" t="inlineStr">
        <is>
          <t>81010-000</t>
        </is>
      </c>
      <c r="D193" s="29" t="inlineStr">
        <is>
          <t>Partnership / Owner Expenses</t>
        </is>
      </c>
      <c r="E193" s="22" t="n"/>
      <c r="F193" s="23" t="n"/>
      <c r="G193" s="23" t="n"/>
      <c r="H193" s="23" t="n"/>
      <c r="I193" s="23" t="n"/>
      <c r="J193" s="23" t="n"/>
      <c r="K193" s="23" t="n"/>
      <c r="L193" s="23" t="n"/>
      <c r="M193" s="23" t="n"/>
      <c r="N193" s="23" t="n"/>
      <c r="O193" s="23" t="n"/>
      <c r="P193" s="23" t="n"/>
      <c r="Q193" s="23" t="n"/>
      <c r="R193" s="22" t="n"/>
      <c r="S193" s="23" t="n"/>
    </row>
    <row r="194" hidden="1" outlineLevel="1" ht="15" customHeight="1" s="1">
      <c r="C194" s="21" t="inlineStr">
        <is>
          <t>81020-000</t>
        </is>
      </c>
      <c r="D194" s="41" t="inlineStr">
        <is>
          <t>Accounting / Tax Prep Fee</t>
        </is>
      </c>
      <c r="E194" s="22" t="n"/>
      <c r="F194" s="44" t="n">
        <v>831.25</v>
      </c>
      <c r="G194" s="44" t="n">
        <v>1425</v>
      </c>
      <c r="H194" s="44" t="n">
        <v>831.25</v>
      </c>
      <c r="I194" s="44" t="n">
        <v>973.75</v>
      </c>
      <c r="J194" s="44" t="n">
        <v>1401.25</v>
      </c>
      <c r="K194" s="44" t="n">
        <v>758.75</v>
      </c>
      <c r="L194" s="44" t="n">
        <v>0</v>
      </c>
      <c r="M194" s="44" t="n">
        <v>1591.25</v>
      </c>
      <c r="N194" s="44" t="n">
        <v>0</v>
      </c>
      <c r="O194" s="44" t="n">
        <v>8243</v>
      </c>
      <c r="P194" s="44" t="n">
        <v>2750</v>
      </c>
      <c r="Q194" s="44" t="n">
        <v>2500</v>
      </c>
      <c r="R194" s="22" t="n"/>
      <c r="S194" s="45">
        <f>SUM(F194:Q194)</f>
        <v/>
      </c>
    </row>
    <row r="195" hidden="1" outlineLevel="1" ht="15" customHeight="1" s="1">
      <c r="C195" s="21" t="inlineStr">
        <is>
          <t>81035-000</t>
        </is>
      </c>
      <c r="D195" s="41" t="inlineStr">
        <is>
          <t>Asset Management Fees</t>
        </is>
      </c>
      <c r="E195" s="22" t="n"/>
      <c r="F195" s="32" t="n">
        <v>6004</v>
      </c>
      <c r="G195" s="32" t="n">
        <v>6004</v>
      </c>
      <c r="H195" s="32" t="n">
        <v>6004</v>
      </c>
      <c r="I195" s="32" t="n">
        <v>6004</v>
      </c>
      <c r="J195" s="32" t="n">
        <v>6004</v>
      </c>
      <c r="K195" s="32" t="n">
        <v>6004</v>
      </c>
      <c r="L195" s="32" t="n">
        <v>6004</v>
      </c>
      <c r="M195" s="32" t="n">
        <v>6004</v>
      </c>
      <c r="N195" s="32" t="n">
        <v>6004</v>
      </c>
      <c r="O195" s="32" t="n">
        <v>6004</v>
      </c>
      <c r="P195" s="32" t="n">
        <v>7024</v>
      </c>
      <c r="Q195" s="32" t="n">
        <v>7205.79</v>
      </c>
      <c r="R195" s="22" t="n"/>
      <c r="S195" s="33">
        <f>SUM(F195:Q195)</f>
        <v/>
      </c>
    </row>
    <row r="196" hidden="1" outlineLevel="1" ht="15" customHeight="1" s="1">
      <c r="C196" s="21" t="inlineStr">
        <is>
          <t>81116-000</t>
        </is>
      </c>
      <c r="D196" s="41" t="inlineStr">
        <is>
          <t>Other Fee</t>
        </is>
      </c>
      <c r="E196" s="22" t="n"/>
      <c r="F196" s="32" t="n">
        <v>1600</v>
      </c>
      <c r="G196" s="32" t="n">
        <v>300</v>
      </c>
      <c r="H196" s="32" t="n">
        <v>0</v>
      </c>
      <c r="I196" s="32" t="n">
        <v>0</v>
      </c>
      <c r="J196" s="32" t="n">
        <v>0</v>
      </c>
      <c r="K196" s="32" t="n">
        <v>0</v>
      </c>
      <c r="L196" s="32" t="n">
        <v>0</v>
      </c>
      <c r="M196" s="32" t="n">
        <v>0</v>
      </c>
      <c r="N196" s="32" t="n">
        <v>0</v>
      </c>
      <c r="O196" s="32" t="n">
        <v>0</v>
      </c>
      <c r="P196" s="32" t="n">
        <v>20</v>
      </c>
      <c r="Q196" s="32" t="n">
        <v>-20</v>
      </c>
      <c r="R196" s="22" t="n"/>
      <c r="S196" s="33">
        <f>SUM(F196:Q196)</f>
        <v/>
      </c>
    </row>
    <row r="197" hidden="1" outlineLevel="1" ht="15" customHeight="1" s="1">
      <c r="C197" s="42" t="inlineStr">
        <is>
          <t>81499-099</t>
        </is>
      </c>
      <c r="D197" s="29" t="inlineStr">
        <is>
          <t>Total Partnership / Owner Expenses</t>
        </is>
      </c>
      <c r="E197" s="22" t="n"/>
      <c r="F197" s="46">
        <f>SUM(F194:F196)</f>
        <v/>
      </c>
      <c r="G197" s="46">
        <f>SUM(G194:G196)</f>
        <v/>
      </c>
      <c r="H197" s="46">
        <f>SUM(H194:H196)</f>
        <v/>
      </c>
      <c r="I197" s="46">
        <f>SUM(I194:I196)</f>
        <v/>
      </c>
      <c r="J197" s="46">
        <f>SUM(J194:J196)</f>
        <v/>
      </c>
      <c r="K197" s="46">
        <f>SUM(K194:K196)</f>
        <v/>
      </c>
      <c r="L197" s="46">
        <f>SUM(L194:L196)</f>
        <v/>
      </c>
      <c r="M197" s="46">
        <f>SUM(M194:M196)</f>
        <v/>
      </c>
      <c r="N197" s="46">
        <f>SUM(N194:N196)</f>
        <v/>
      </c>
      <c r="O197" s="46">
        <f>SUM(O194:O196)</f>
        <v/>
      </c>
      <c r="P197" s="46">
        <f>SUM(P194:P196)</f>
        <v/>
      </c>
      <c r="Q197" s="46">
        <f>SUM(Q194:Q196)</f>
        <v/>
      </c>
      <c r="R197" s="22" t="n"/>
      <c r="S197" s="46">
        <f>SUM(S194:S196)</f>
        <v/>
      </c>
    </row>
    <row r="198" hidden="1" outlineLevel="1" ht="3" customHeight="1" s="1">
      <c r="C198" s="42" t="n"/>
      <c r="D198" s="29" t="n"/>
      <c r="E198" s="21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21" t="n"/>
      <c r="S198" s="47" t="n"/>
    </row>
    <row r="199" hidden="1" outlineLevel="1" ht="15" customHeight="1" s="1">
      <c r="C199" s="42" t="inlineStr">
        <is>
          <t>81500-000</t>
        </is>
      </c>
      <c r="D199" s="29" t="inlineStr">
        <is>
          <t>Closing Costs</t>
        </is>
      </c>
      <c r="E199" s="22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5" t="n"/>
      <c r="Q199" s="45" t="n"/>
      <c r="R199" s="22" t="n"/>
      <c r="S199" s="45" t="n"/>
    </row>
    <row r="200" hidden="1" outlineLevel="1" ht="15" customHeight="1" s="1">
      <c r="C200" s="21" t="inlineStr">
        <is>
          <t>81560-000</t>
        </is>
      </c>
      <c r="D200" s="41" t="inlineStr">
        <is>
          <t>Legal</t>
        </is>
      </c>
      <c r="E200" s="22" t="n"/>
      <c r="F200" s="44" t="n">
        <v>0</v>
      </c>
      <c r="G200" s="44" t="n">
        <v>0</v>
      </c>
      <c r="H200" s="44" t="n">
        <v>0</v>
      </c>
      <c r="I200" s="44" t="n">
        <v>0</v>
      </c>
      <c r="J200" s="44" t="n">
        <v>0</v>
      </c>
      <c r="K200" s="44" t="n">
        <v>0</v>
      </c>
      <c r="L200" s="44" t="n">
        <v>0</v>
      </c>
      <c r="M200" s="44" t="n">
        <v>0</v>
      </c>
      <c r="N200" s="44" t="n">
        <v>0</v>
      </c>
      <c r="O200" s="44" t="n">
        <v>0</v>
      </c>
      <c r="P200" s="44" t="n">
        <v>-577.5</v>
      </c>
      <c r="Q200" s="44" t="n">
        <v>0</v>
      </c>
      <c r="R200" s="22" t="n"/>
      <c r="S200" s="45">
        <f>SUM(F200:Q200)</f>
        <v/>
      </c>
    </row>
    <row r="201" hidden="1" outlineLevel="1" ht="15" customHeight="1" s="1">
      <c r="C201" s="42" t="inlineStr">
        <is>
          <t>81699-099</t>
        </is>
      </c>
      <c r="D201" s="29" t="inlineStr">
        <is>
          <t>Total Closing Costs</t>
        </is>
      </c>
      <c r="E201" s="22" t="n"/>
      <c r="F201" s="46">
        <f>SUM(F200)</f>
        <v/>
      </c>
      <c r="G201" s="46">
        <f>SUM(G200)</f>
        <v/>
      </c>
      <c r="H201" s="46">
        <f>SUM(H200)</f>
        <v/>
      </c>
      <c r="I201" s="46">
        <f>SUM(I200)</f>
        <v/>
      </c>
      <c r="J201" s="46">
        <f>SUM(J200)</f>
        <v/>
      </c>
      <c r="K201" s="46">
        <f>SUM(K200)</f>
        <v/>
      </c>
      <c r="L201" s="46">
        <f>SUM(L200)</f>
        <v/>
      </c>
      <c r="M201" s="46">
        <f>SUM(M200)</f>
        <v/>
      </c>
      <c r="N201" s="46">
        <f>SUM(N200)</f>
        <v/>
      </c>
      <c r="O201" s="46">
        <f>SUM(O200)</f>
        <v/>
      </c>
      <c r="P201" s="46">
        <f>SUM(P200)</f>
        <v/>
      </c>
      <c r="Q201" s="46">
        <f>SUM(Q200)</f>
        <v/>
      </c>
      <c r="R201" s="22" t="n"/>
      <c r="S201" s="46">
        <f>SUM(S200)</f>
        <v/>
      </c>
    </row>
    <row r="202" hidden="1" outlineLevel="1" ht="3" customHeight="1" s="1">
      <c r="C202" s="42" t="n"/>
      <c r="D202" s="29" t="n"/>
      <c r="E202" s="21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21" t="n"/>
      <c r="S202" s="47" t="n"/>
    </row>
    <row r="203" hidden="1" outlineLevel="1" ht="15" customHeight="1" s="1">
      <c r="C203" s="42" t="inlineStr">
        <is>
          <t>82000-000</t>
        </is>
      </c>
      <c r="D203" s="29" t="inlineStr">
        <is>
          <t>Debt Service</t>
        </is>
      </c>
      <c r="E203" s="22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22" t="n"/>
      <c r="S203" s="45" t="n"/>
    </row>
    <row r="204" hidden="1" outlineLevel="1" ht="15" customHeight="1" s="1">
      <c r="C204" s="21" t="inlineStr">
        <is>
          <t>82080-000</t>
        </is>
      </c>
      <c r="D204" s="41" t="inlineStr">
        <is>
          <t>Interest Expense - Other</t>
        </is>
      </c>
      <c r="E204" s="22" t="n"/>
      <c r="F204" s="44" t="n">
        <v>121172.78</v>
      </c>
      <c r="G204" s="44" t="n">
        <v>121146.14</v>
      </c>
      <c r="H204" s="44" t="n">
        <v>122907.64</v>
      </c>
      <c r="I204" s="44" t="n">
        <v>118799.2</v>
      </c>
      <c r="J204" s="44" t="n">
        <v>122015.05</v>
      </c>
      <c r="K204" s="44" t="n">
        <v>123024.91</v>
      </c>
      <c r="L204" s="44" t="n">
        <v>118349.88</v>
      </c>
      <c r="M204" s="44" t="n">
        <v>122778.37</v>
      </c>
      <c r="N204" s="44" t="n">
        <v>122128.79</v>
      </c>
      <c r="O204" s="44" t="n">
        <v>119123.65</v>
      </c>
      <c r="P204" s="44" t="n">
        <v>121504.61</v>
      </c>
      <c r="Q204" s="44" t="n">
        <v>88993.58</v>
      </c>
      <c r="R204" s="22" t="n"/>
      <c r="S204" s="45">
        <f>SUM(F204:Q204)</f>
        <v/>
      </c>
    </row>
    <row r="205" hidden="1" outlineLevel="1" ht="15" customHeight="1" s="1">
      <c r="C205" s="21" t="inlineStr">
        <is>
          <t>82082-000</t>
        </is>
      </c>
      <c r="D205" s="41" t="inlineStr">
        <is>
          <t>Interest Expense Other 2nd</t>
        </is>
      </c>
      <c r="E205" s="22" t="n"/>
      <c r="F205" s="32" t="n">
        <v>0</v>
      </c>
      <c r="G205" s="32" t="n">
        <v>0</v>
      </c>
      <c r="H205" s="32" t="n">
        <v>0</v>
      </c>
      <c r="I205" s="32" t="n">
        <v>0</v>
      </c>
      <c r="J205" s="32" t="n">
        <v>0</v>
      </c>
      <c r="K205" s="32" t="n">
        <v>0</v>
      </c>
      <c r="L205" s="32" t="n">
        <v>0</v>
      </c>
      <c r="M205" s="32" t="n">
        <v>0</v>
      </c>
      <c r="N205" s="32" t="n">
        <v>0</v>
      </c>
      <c r="O205" s="32" t="n">
        <v>0</v>
      </c>
      <c r="P205" s="32" t="n">
        <v>0</v>
      </c>
      <c r="Q205" s="32" t="n">
        <v>18855.25</v>
      </c>
      <c r="R205" s="22" t="n"/>
      <c r="S205" s="33">
        <f>SUM(F205:Q205)</f>
        <v/>
      </c>
    </row>
    <row r="206" hidden="1" outlineLevel="1" ht="15" customHeight="1" s="1">
      <c r="C206" s="21" t="inlineStr">
        <is>
          <t>82221-000</t>
        </is>
      </c>
      <c r="D206" s="41" t="inlineStr">
        <is>
          <t>Administration Fees</t>
        </is>
      </c>
      <c r="E206" s="22" t="n"/>
      <c r="F206" s="32" t="n">
        <v>0</v>
      </c>
      <c r="G206" s="32" t="n">
        <v>0</v>
      </c>
      <c r="H206" s="32" t="n">
        <v>0</v>
      </c>
      <c r="I206" s="32" t="n">
        <v>-15</v>
      </c>
      <c r="J206" s="32" t="n">
        <v>0</v>
      </c>
      <c r="K206" s="32" t="n">
        <v>299.35</v>
      </c>
      <c r="L206" s="32" t="n">
        <v>0</v>
      </c>
      <c r="M206" s="32" t="n">
        <v>1019</v>
      </c>
      <c r="N206" s="32" t="n">
        <v>2090</v>
      </c>
      <c r="O206" s="32" t="n">
        <v>2950.61</v>
      </c>
      <c r="P206" s="32" t="n">
        <v>16.5</v>
      </c>
      <c r="Q206" s="32" t="n">
        <v>0</v>
      </c>
      <c r="R206" s="22" t="n"/>
      <c r="S206" s="33">
        <f>SUM(F206:Q206)</f>
        <v/>
      </c>
    </row>
    <row r="207" hidden="1" outlineLevel="1" ht="15" customHeight="1" s="1">
      <c r="C207" s="42" t="inlineStr">
        <is>
          <t>82999-099</t>
        </is>
      </c>
      <c r="D207" s="29" t="inlineStr">
        <is>
          <t>Total Debt Service</t>
        </is>
      </c>
      <c r="E207" s="22" t="n"/>
      <c r="F207" s="46">
        <f>SUM(F204:F206)</f>
        <v/>
      </c>
      <c r="G207" s="46">
        <f>SUM(G204:G206)</f>
        <v/>
      </c>
      <c r="H207" s="46">
        <f>SUM(H204:H206)</f>
        <v/>
      </c>
      <c r="I207" s="46">
        <f>SUM(I204:I206)</f>
        <v/>
      </c>
      <c r="J207" s="46">
        <f>SUM(J204:J206)</f>
        <v/>
      </c>
      <c r="K207" s="46">
        <f>SUM(K204:K206)</f>
        <v/>
      </c>
      <c r="L207" s="46">
        <f>SUM(L204:L206)</f>
        <v/>
      </c>
      <c r="M207" s="46">
        <f>SUM(M204:M206)</f>
        <v/>
      </c>
      <c r="N207" s="46">
        <f>SUM(N204:N206)</f>
        <v/>
      </c>
      <c r="O207" s="46">
        <f>SUM(O204:O206)</f>
        <v/>
      </c>
      <c r="P207" s="46">
        <f>SUM(P204:P206)</f>
        <v/>
      </c>
      <c r="Q207" s="46">
        <f>SUM(Q204:Q206)</f>
        <v/>
      </c>
      <c r="R207" s="22" t="n"/>
      <c r="S207" s="46">
        <f>SUM(S204:S206)</f>
        <v/>
      </c>
    </row>
    <row r="208" hidden="1" outlineLevel="1" ht="3" customHeight="1" s="1">
      <c r="C208" s="42" t="n"/>
      <c r="D208" s="29" t="n"/>
      <c r="E208" s="21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21" t="n"/>
      <c r="S208" s="47" t="n"/>
    </row>
    <row r="209" hidden="1" outlineLevel="1" ht="15" customHeight="1" s="1">
      <c r="C209" s="42" t="inlineStr">
        <is>
          <t>83099-999</t>
        </is>
      </c>
      <c r="D209" s="29" t="inlineStr">
        <is>
          <t>Total Other Non-Operating Expense</t>
        </is>
      </c>
      <c r="E209" s="22" t="n"/>
      <c r="F209" s="46">
        <f>SUM(F197,F201,F207)</f>
        <v/>
      </c>
      <c r="G209" s="46">
        <f>SUM(G197,G201,G207)</f>
        <v/>
      </c>
      <c r="H209" s="46">
        <f>SUM(H197,H201,H207)</f>
        <v/>
      </c>
      <c r="I209" s="46">
        <f>SUM(I197,I201,I207)</f>
        <v/>
      </c>
      <c r="J209" s="46">
        <f>SUM(J197,J201,J207)</f>
        <v/>
      </c>
      <c r="K209" s="46">
        <f>SUM(K197,K201,K207)</f>
        <v/>
      </c>
      <c r="L209" s="46">
        <f>SUM(L197,L201,L207)</f>
        <v/>
      </c>
      <c r="M209" s="46">
        <f>SUM(M197,M201,M207)</f>
        <v/>
      </c>
      <c r="N209" s="46">
        <f>SUM(N197,N201,N207)</f>
        <v/>
      </c>
      <c r="O209" s="46">
        <f>SUM(O197,O201,O207)</f>
        <v/>
      </c>
      <c r="P209" s="46">
        <f>SUM(P197,P201,P207)</f>
        <v/>
      </c>
      <c r="Q209" s="46">
        <f>SUM(Q197,Q201,Q207)</f>
        <v/>
      </c>
      <c r="R209" s="22" t="n"/>
      <c r="S209" s="46">
        <f>SUM(S197,S201,S207)</f>
        <v/>
      </c>
    </row>
    <row r="210" hidden="1" outlineLevel="1" ht="3" customHeight="1" s="1">
      <c r="C210" s="42" t="n"/>
      <c r="D210" s="29" t="n"/>
      <c r="E210" s="21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21" t="n"/>
      <c r="S210" s="47" t="n"/>
    </row>
    <row r="211" hidden="1" outlineLevel="1" ht="15" customHeight="1" s="1">
      <c r="C211" s="42" t="inlineStr">
        <is>
          <t>89999-999</t>
        </is>
      </c>
      <c r="D211" s="29" t="inlineStr">
        <is>
          <t>Net Income</t>
        </is>
      </c>
      <c r="E211" s="22" t="n"/>
      <c r="F211" s="46">
        <f>SUM(F189,-F209)</f>
        <v/>
      </c>
      <c r="G211" s="46">
        <f>SUM(G189,-G209)</f>
        <v/>
      </c>
      <c r="H211" s="46">
        <f>SUM(H189,-H209)</f>
        <v/>
      </c>
      <c r="I211" s="46">
        <f>SUM(I189,-I209)</f>
        <v/>
      </c>
      <c r="J211" s="46">
        <f>SUM(J189,-J209)</f>
        <v/>
      </c>
      <c r="K211" s="46">
        <f>SUM(K189,-K209)</f>
        <v/>
      </c>
      <c r="L211" s="46">
        <f>SUM(L189,-L209)</f>
        <v/>
      </c>
      <c r="M211" s="46">
        <f>SUM(M189,-M209)</f>
        <v/>
      </c>
      <c r="N211" s="46">
        <f>SUM(N189,-N209)</f>
        <v/>
      </c>
      <c r="O211" s="46">
        <f>SUM(O189,-O209)</f>
        <v/>
      </c>
      <c r="P211" s="46">
        <f>SUM(P189,-P209)</f>
        <v/>
      </c>
      <c r="Q211" s="46">
        <f>SUM(Q189,-Q209)</f>
        <v/>
      </c>
      <c r="R211" s="22" t="n"/>
      <c r="S211" s="46">
        <f>SUM(S189,-S209)</f>
        <v/>
      </c>
    </row>
    <row r="212" collapsed="1" ht="15" customHeight="1" s="1"/>
  </sheetData>
  <pageMargins left="0.7" right="0.7" top="0.7" bottom="0.7" header="0.5" footer="0.5"/>
  <pageSetup orientation="landscape" paperSize="5" fitToHeight="990" useFirstPageNumber="1"/>
  <headerFooter alignWithMargins="0">
    <oddHeader>&amp;R&amp;B&amp;D &amp;T</oddHeader>
    <oddFooter>&amp;C&amp;B Page &amp;P of &amp;N</oddFooter>
    <evenHeader/>
    <evenFooter/>
    <firstHeader/>
    <firstFooter/>
  </headerFooter>
  <rowBreaks count="1" manualBreakCount="1">
    <brk id="44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2022-03-29T20:05:29Z</dcterms:created>
  <dcterms:modified xsi:type="dcterms:W3CDTF">2025-03-07T13:16:46Z</dcterms:modified>
  <cp:lastModifiedBy>Matt Borgeson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