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name="Loft Vue" sheetId="1" state="visible" r:id="rId1"/>
  </sheets>
  <definedNames>
    <definedName name="_xlnm.Print_Titles" localSheetId="0">'Loft Vue'!$7:$7</definedName>
  </definedNames>
  <calcPr calcId="125725" fullCalcOnLoad="1"/>
</workbook>
</file>

<file path=xl/styles.xml><?xml version="1.0" encoding="utf-8"?>
<styleSheet xmlns="http://schemas.openxmlformats.org/spreadsheetml/2006/main">
  <numFmts count="4">
    <numFmt numFmtId="164" formatCode="[$-409]m-d-yyyy h:mm AM/PM"/>
    <numFmt numFmtId="165" formatCode="MM/YYYY"/>
    <numFmt numFmtId="166" formatCode="[=1]&quot;True&quot;;[=0]&quot;False&quot;;General"/>
    <numFmt numFmtId="167" formatCode="[=1]&quot;Yes&quot;;[=0]&quot;No&quot;;General"/>
  </numFmts>
  <fonts count="5">
    <font>
      <name val="Calibri"/>
      <sz val="11"/>
    </font>
    <font>
      <name val="Arial"/>
      <sz val="10"/>
    </font>
    <font>
      <name val="Arial"/>
      <b val="1"/>
      <sz val="10"/>
    </font>
    <font>
      <name val="Arial"/>
      <b val="1"/>
      <sz val="12"/>
    </font>
    <font>
      <name val="Arial"/>
      <sz val="10"/>
    </font>
  </fonts>
  <fills count="64">
    <fill>
      <patternFill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337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/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41">
    <xf numFmtId="0" fontId="0" fillId="0" borderId="0" pivotButton="0" quotePrefix="0" xfId="0"/>
    <xf numFmtId="49" fontId="3" fillId="0" borderId="1" applyAlignment="1" pivotButton="0" quotePrefix="0" xfId="0">
      <alignment horizontal="center" vertical="center"/>
    </xf>
    <xf numFmtId="49" fontId="4" fillId="0" borderId="2" applyAlignment="1" pivotButton="0" quotePrefix="0" xfId="0">
      <alignment horizontal="center" vertical="center"/>
    </xf>
    <xf numFmtId="49" fontId="3" fillId="0" borderId="3" applyAlignment="1" pivotButton="0" quotePrefix="0" xfId="0">
      <alignment horizontal="left" vertical="center"/>
    </xf>
    <xf numFmtId="49" fontId="2" fillId="0" borderId="4" applyAlignment="1" pivotButton="0" quotePrefix="0" xfId="0">
      <alignment horizontal="left" vertical="center"/>
    </xf>
    <xf numFmtId="49" fontId="2" fillId="2" borderId="5" applyAlignment="1" pivotButton="0" quotePrefix="0" xfId="0">
      <alignment horizontal="center" vertical="center" wrapText="1"/>
    </xf>
    <xf numFmtId="49" fontId="2" fillId="3" borderId="6" applyAlignment="1" pivotButton="0" quotePrefix="0" xfId="0">
      <alignment vertical="center" wrapText="1"/>
    </xf>
    <xf numFmtId="49" fontId="2" fillId="4" borderId="7" applyAlignment="1" pivotButton="0" quotePrefix="0" xfId="0">
      <alignment horizontal="right" vertical="center" wrapText="1"/>
    </xf>
    <xf numFmtId="49" fontId="2" fillId="5" borderId="8" applyAlignment="1" pivotButton="0" quotePrefix="0" xfId="0">
      <alignment horizontal="right" vertical="center" wrapText="1"/>
    </xf>
    <xf numFmtId="49" fontId="2" fillId="6" borderId="9" applyAlignment="1" pivotButton="0" quotePrefix="0" xfId="0">
      <alignment horizontal="right" vertical="center" wrapText="1"/>
    </xf>
    <xf numFmtId="49" fontId="2" fillId="7" borderId="10" applyAlignment="1" pivotButton="0" quotePrefix="0" xfId="0">
      <alignment horizontal="right" vertical="center" wrapText="1"/>
    </xf>
    <xf numFmtId="49" fontId="2" fillId="8" borderId="11" applyAlignment="1" pivotButton="0" quotePrefix="0" xfId="0">
      <alignment horizontal="right" vertical="center" wrapText="1"/>
    </xf>
    <xf numFmtId="49" fontId="2" fillId="9" borderId="12" applyAlignment="1" pivotButton="0" quotePrefix="0" xfId="0">
      <alignment vertical="center" wrapText="1"/>
    </xf>
    <xf numFmtId="49" fontId="2" fillId="10" borderId="13" applyAlignment="1" pivotButton="0" quotePrefix="0" xfId="0">
      <alignment vertical="center" wrapText="1"/>
    </xf>
    <xf numFmtId="49" fontId="2" fillId="11" borderId="14" applyAlignment="1" pivotButton="0" quotePrefix="0" xfId="0">
      <alignment vertical="center" wrapText="1"/>
    </xf>
    <xf numFmtId="49" fontId="2" fillId="12" borderId="15" applyAlignment="1" pivotButton="0" quotePrefix="0" xfId="0">
      <alignment vertical="center" wrapText="1"/>
    </xf>
    <xf numFmtId="49" fontId="2" fillId="13" borderId="16" applyAlignment="1" pivotButton="0" quotePrefix="0" xfId="0">
      <alignment vertical="center" wrapText="1"/>
    </xf>
    <xf numFmtId="49" fontId="2" fillId="14" borderId="17" applyAlignment="1" pivotButton="0" quotePrefix="0" xfId="0">
      <alignment vertical="center" wrapText="1"/>
    </xf>
    <xf numFmtId="49" fontId="2" fillId="15" borderId="18" applyAlignment="1" pivotButton="0" quotePrefix="0" xfId="0">
      <alignment vertical="center" wrapText="1"/>
    </xf>
    <xf numFmtId="49" fontId="2" fillId="16" borderId="19" applyAlignment="1" pivotButton="0" quotePrefix="0" xfId="0">
      <alignment vertical="center" wrapText="1"/>
    </xf>
    <xf numFmtId="49" fontId="2" fillId="17" borderId="20" applyAlignment="1" pivotButton="0" quotePrefix="0" xfId="0">
      <alignment horizontal="right" vertical="center" wrapText="1"/>
    </xf>
    <xf numFmtId="49" fontId="2" fillId="18" borderId="21" applyAlignment="1" pivotButton="0" quotePrefix="0" xfId="0">
      <alignment vertical="center" textRotation="60" wrapText="1"/>
    </xf>
    <xf numFmtId="49" fontId="2" fillId="19" borderId="22" applyAlignment="1" pivotButton="0" quotePrefix="0" xfId="0">
      <alignment horizontal="right" vertical="center" textRotation="60" wrapText="1"/>
    </xf>
    <xf numFmtId="49" fontId="2" fillId="20" borderId="23" applyAlignment="1" pivotButton="0" quotePrefix="0" xfId="0">
      <alignment horizontal="right" vertical="center" textRotation="60" wrapText="1"/>
    </xf>
    <xf numFmtId="49" fontId="2" fillId="21" borderId="24" applyAlignment="1" pivotButton="0" quotePrefix="0" xfId="0">
      <alignment horizontal="right" vertical="center" textRotation="60" wrapText="1"/>
    </xf>
    <xf numFmtId="49" fontId="2" fillId="22" borderId="25" applyAlignment="1" pivotButton="0" quotePrefix="0" xfId="0">
      <alignment horizontal="right" vertical="center" textRotation="60" wrapText="1"/>
    </xf>
    <xf numFmtId="49" fontId="2" fillId="23" borderId="26" applyAlignment="1" pivotButton="0" quotePrefix="0" xfId="0">
      <alignment horizontal="right" vertical="center" textRotation="60" wrapText="1"/>
    </xf>
    <xf numFmtId="49" fontId="2" fillId="24" borderId="27" applyAlignment="1" pivotButton="0" quotePrefix="0" xfId="0">
      <alignment vertical="center" textRotation="60" wrapText="1"/>
    </xf>
    <xf numFmtId="49" fontId="2" fillId="25" borderId="28" applyAlignment="1" pivotButton="0" quotePrefix="0" xfId="0">
      <alignment vertical="center" textRotation="60" wrapText="1"/>
    </xf>
    <xf numFmtId="49" fontId="2" fillId="26" borderId="29" applyAlignment="1" pivotButton="0" quotePrefix="0" xfId="0">
      <alignment vertical="center" textRotation="60" wrapText="1"/>
    </xf>
    <xf numFmtId="49" fontId="2" fillId="27" borderId="30" applyAlignment="1" pivotButton="0" quotePrefix="0" xfId="0">
      <alignment vertical="center" textRotation="60" wrapText="1"/>
    </xf>
    <xf numFmtId="49" fontId="2" fillId="28" borderId="31" applyAlignment="1" pivotButton="0" quotePrefix="0" xfId="0">
      <alignment vertical="center" textRotation="60" wrapText="1"/>
    </xf>
    <xf numFmtId="49" fontId="2" fillId="29" borderId="32" applyAlignment="1" pivotButton="0" quotePrefix="0" xfId="0">
      <alignment vertical="center" textRotation="60" wrapText="1"/>
    </xf>
    <xf numFmtId="49" fontId="2" fillId="30" borderId="33" applyAlignment="1" pivotButton="0" quotePrefix="0" xfId="0">
      <alignment vertical="center" textRotation="60" wrapText="1"/>
    </xf>
    <xf numFmtId="49" fontId="2" fillId="31" borderId="34" applyAlignment="1" pivotButton="0" quotePrefix="0" xfId="0">
      <alignment vertical="center" textRotation="60" wrapText="1"/>
    </xf>
    <xf numFmtId="49" fontId="2" fillId="32" borderId="35" applyAlignment="1" pivotButton="0" quotePrefix="0" xfId="0">
      <alignment horizontal="right" vertical="center" textRotation="60" wrapText="1"/>
    </xf>
    <xf numFmtId="49" fontId="2" fillId="33" borderId="36" applyAlignment="1" pivotButton="0" quotePrefix="0" xfId="0">
      <alignment horizontal="center" vertical="center"/>
    </xf>
    <xf numFmtId="49" fontId="2" fillId="34" borderId="37" applyAlignment="1" pivotButton="0" quotePrefix="0" xfId="0">
      <alignment vertical="center"/>
    </xf>
    <xf numFmtId="49" fontId="2" fillId="35" borderId="38" applyAlignment="1" pivotButton="0" quotePrefix="0" xfId="0">
      <alignment horizontal="right" vertical="center"/>
    </xf>
    <xf numFmtId="49" fontId="2" fillId="36" borderId="39" applyAlignment="1" pivotButton="0" quotePrefix="0" xfId="0">
      <alignment horizontal="right" vertical="center"/>
    </xf>
    <xf numFmtId="49" fontId="2" fillId="37" borderId="40" applyAlignment="1" pivotButton="0" quotePrefix="0" xfId="0">
      <alignment horizontal="right" vertical="center"/>
    </xf>
    <xf numFmtId="49" fontId="2" fillId="38" borderId="41" applyAlignment="1" pivotButton="0" quotePrefix="0" xfId="0">
      <alignment horizontal="right" vertical="center"/>
    </xf>
    <xf numFmtId="49" fontId="2" fillId="39" borderId="42" applyAlignment="1" pivotButton="0" quotePrefix="0" xfId="0">
      <alignment horizontal="right" vertical="center"/>
    </xf>
    <xf numFmtId="49" fontId="2" fillId="40" borderId="43" applyAlignment="1" pivotButton="0" quotePrefix="0" xfId="0">
      <alignment vertical="center"/>
    </xf>
    <xf numFmtId="49" fontId="2" fillId="41" borderId="44" applyAlignment="1" pivotButton="0" quotePrefix="0" xfId="0">
      <alignment vertical="center"/>
    </xf>
    <xf numFmtId="49" fontId="2" fillId="42" borderId="45" applyAlignment="1" pivotButton="0" quotePrefix="0" xfId="0">
      <alignment vertical="center"/>
    </xf>
    <xf numFmtId="49" fontId="2" fillId="43" borderId="46" applyAlignment="1" pivotButton="0" quotePrefix="0" xfId="0">
      <alignment vertical="center"/>
    </xf>
    <xf numFmtId="49" fontId="2" fillId="44" borderId="47" applyAlignment="1" pivotButton="0" quotePrefix="0" xfId="0">
      <alignment vertical="center"/>
    </xf>
    <xf numFmtId="49" fontId="2" fillId="45" borderId="48" applyAlignment="1" pivotButton="0" quotePrefix="0" xfId="0">
      <alignment vertical="center"/>
    </xf>
    <xf numFmtId="49" fontId="2" fillId="46" borderId="49" applyAlignment="1" pivotButton="0" quotePrefix="0" xfId="0">
      <alignment vertical="center"/>
    </xf>
    <xf numFmtId="49" fontId="2" fillId="47" borderId="50" applyAlignment="1" pivotButton="0" quotePrefix="0" xfId="0">
      <alignment vertical="center"/>
    </xf>
    <xf numFmtId="49" fontId="2" fillId="48" borderId="51" applyAlignment="1" pivotButton="0" quotePrefix="0" xfId="0">
      <alignment horizontal="right" vertical="center"/>
    </xf>
    <xf numFmtId="49" fontId="2" fillId="49" borderId="52" applyAlignment="1" pivotButton="0" quotePrefix="0" xfId="0">
      <alignment vertical="center" textRotation="60"/>
    </xf>
    <xf numFmtId="49" fontId="2" fillId="50" borderId="53" applyAlignment="1" pivotButton="0" quotePrefix="0" xfId="0">
      <alignment horizontal="right" vertical="center" textRotation="60"/>
    </xf>
    <xf numFmtId="49" fontId="2" fillId="51" borderId="54" applyAlignment="1" pivotButton="0" quotePrefix="0" xfId="0">
      <alignment horizontal="right" vertical="center" textRotation="60"/>
    </xf>
    <xf numFmtId="49" fontId="2" fillId="52" borderId="55" applyAlignment="1" pivotButton="0" quotePrefix="0" xfId="0">
      <alignment horizontal="right" vertical="center" textRotation="60"/>
    </xf>
    <xf numFmtId="49" fontId="2" fillId="53" borderId="56" applyAlignment="1" pivotButton="0" quotePrefix="0" xfId="0">
      <alignment horizontal="right" vertical="center" textRotation="60"/>
    </xf>
    <xf numFmtId="49" fontId="2" fillId="54" borderId="57" applyAlignment="1" pivotButton="0" quotePrefix="0" xfId="0">
      <alignment horizontal="right" vertical="center" textRotation="60"/>
    </xf>
    <xf numFmtId="49" fontId="2" fillId="55" borderId="58" applyAlignment="1" pivotButton="0" quotePrefix="0" xfId="0">
      <alignment vertical="center" textRotation="60"/>
    </xf>
    <xf numFmtId="49" fontId="2" fillId="56" borderId="59" applyAlignment="1" pivotButton="0" quotePrefix="0" xfId="0">
      <alignment vertical="center" textRotation="60"/>
    </xf>
    <xf numFmtId="49" fontId="2" fillId="57" borderId="60" applyAlignment="1" pivotButton="0" quotePrefix="0" xfId="0">
      <alignment vertical="center" textRotation="60"/>
    </xf>
    <xf numFmtId="49" fontId="2" fillId="58" borderId="61" applyAlignment="1" pivotButton="0" quotePrefix="0" xfId="0">
      <alignment vertical="center" textRotation="60"/>
    </xf>
    <xf numFmtId="49" fontId="2" fillId="59" borderId="62" applyAlignment="1" pivotButton="0" quotePrefix="0" xfId="0">
      <alignment vertical="center" textRotation="60"/>
    </xf>
    <xf numFmtId="49" fontId="2" fillId="60" borderId="63" applyAlignment="1" pivotButton="0" quotePrefix="0" xfId="0">
      <alignment vertical="center" textRotation="60"/>
    </xf>
    <xf numFmtId="49" fontId="2" fillId="61" borderId="64" applyAlignment="1" pivotButton="0" quotePrefix="0" xfId="0">
      <alignment vertical="center" textRotation="60"/>
    </xf>
    <xf numFmtId="49" fontId="2" fillId="62" borderId="65" applyAlignment="1" pivotButton="0" quotePrefix="0" xfId="0">
      <alignment vertical="center" textRotation="60"/>
    </xf>
    <xf numFmtId="49" fontId="2" fillId="63" borderId="66" applyAlignment="1" pivotButton="0" quotePrefix="0" xfId="0">
      <alignment horizontal="right" vertical="center" textRotation="60"/>
    </xf>
    <xf numFmtId="49" fontId="2" fillId="0" borderId="67" applyAlignment="1" pivotButton="0" quotePrefix="0" xfId="0">
      <alignment vertical="center"/>
    </xf>
    <xf numFmtId="3" fontId="2" fillId="0" borderId="68" applyAlignment="1" pivotButton="0" quotePrefix="0" xfId="0">
      <alignment horizontal="right" vertical="center"/>
    </xf>
    <xf numFmtId="4" fontId="2" fillId="0" borderId="69" applyAlignment="1" pivotButton="0" quotePrefix="0" xfId="0">
      <alignment horizontal="right" vertical="center"/>
    </xf>
    <xf numFmtId="39" fontId="2" fillId="0" borderId="70" applyAlignment="1" pivotButton="0" quotePrefix="0" xfId="0">
      <alignment horizontal="right" vertical="center"/>
    </xf>
    <xf numFmtId="9" fontId="2" fillId="0" borderId="71" applyAlignment="1" pivotButton="0" quotePrefix="0" xfId="0">
      <alignment horizontal="right" vertical="center"/>
    </xf>
    <xf numFmtId="10" fontId="2" fillId="0" borderId="72" applyAlignment="1" pivotButton="0" quotePrefix="0" xfId="0">
      <alignment horizontal="right" vertical="center"/>
    </xf>
    <xf numFmtId="14" fontId="2" fillId="0" borderId="73" applyAlignment="1" pivotButton="0" quotePrefix="0" xfId="0">
      <alignment vertical="center"/>
    </xf>
    <xf numFmtId="164" fontId="2" fillId="0" borderId="74" applyAlignment="1" pivotButton="0" quotePrefix="0" xfId="0">
      <alignment vertical="center"/>
    </xf>
    <xf numFmtId="165" fontId="2" fillId="0" borderId="75" applyAlignment="1" pivotButton="0" quotePrefix="0" xfId="0">
      <alignment vertical="center"/>
    </xf>
    <xf numFmtId="49" fontId="2" fillId="0" borderId="76" applyAlignment="1" pivotButton="0" quotePrefix="0" xfId="0">
      <alignment vertical="center"/>
    </xf>
    <xf numFmtId="49" fontId="2" fillId="0" borderId="77" applyAlignment="1" pivotButton="0" quotePrefix="0" xfId="0">
      <alignment vertical="center"/>
    </xf>
    <xf numFmtId="166" fontId="2" fillId="0" borderId="78" applyAlignment="1" pivotButton="0" quotePrefix="0" xfId="0">
      <alignment horizontal="left" vertical="center"/>
    </xf>
    <xf numFmtId="167" fontId="2" fillId="0" borderId="79" applyAlignment="1" pivotButton="0" quotePrefix="0" xfId="0">
      <alignment horizontal="left" vertical="center"/>
    </xf>
    <xf numFmtId="167" fontId="1" fillId="0" borderId="80" applyAlignment="1" pivotButton="0" quotePrefix="0" xfId="0">
      <alignment vertical="center"/>
    </xf>
    <xf numFmtId="49" fontId="2" fillId="0" borderId="81" applyAlignment="1" pivotButton="0" quotePrefix="0" xfId="0">
      <alignment horizontal="right" vertical="center"/>
    </xf>
    <xf numFmtId="49" fontId="2" fillId="0" borderId="82" applyAlignment="1" pivotButton="0" quotePrefix="0" xfId="0">
      <alignment vertical="center"/>
    </xf>
    <xf numFmtId="3" fontId="2" fillId="0" borderId="83" applyAlignment="1" pivotButton="0" quotePrefix="0" xfId="0">
      <alignment horizontal="right" vertical="center"/>
    </xf>
    <xf numFmtId="4" fontId="2" fillId="0" borderId="84" applyAlignment="1" pivotButton="0" quotePrefix="0" xfId="0">
      <alignment horizontal="right" vertical="center"/>
    </xf>
    <xf numFmtId="39" fontId="2" fillId="0" borderId="85" applyAlignment="1" pivotButton="0" quotePrefix="0" xfId="0">
      <alignment horizontal="right" vertical="center"/>
    </xf>
    <xf numFmtId="9" fontId="2" fillId="0" borderId="86" applyAlignment="1" pivotButton="0" quotePrefix="0" xfId="0">
      <alignment horizontal="right" vertical="center"/>
    </xf>
    <xf numFmtId="10" fontId="2" fillId="0" borderId="87" applyAlignment="1" pivotButton="0" quotePrefix="0" xfId="0">
      <alignment horizontal="right" vertical="center"/>
    </xf>
    <xf numFmtId="14" fontId="2" fillId="0" borderId="88" applyAlignment="1" pivotButton="0" quotePrefix="0" xfId="0">
      <alignment vertical="center"/>
    </xf>
    <xf numFmtId="164" fontId="2" fillId="0" borderId="89" applyAlignment="1" pivotButton="0" quotePrefix="0" xfId="0">
      <alignment vertical="center"/>
    </xf>
    <xf numFmtId="165" fontId="2" fillId="0" borderId="90" applyAlignment="1" pivotButton="0" quotePrefix="0" xfId="0">
      <alignment vertical="center"/>
    </xf>
    <xf numFmtId="49" fontId="2" fillId="0" borderId="91" applyAlignment="1" pivotButton="0" quotePrefix="0" xfId="0">
      <alignment vertical="center"/>
    </xf>
    <xf numFmtId="49" fontId="2" fillId="0" borderId="92" applyAlignment="1" pivotButton="0" quotePrefix="0" xfId="0">
      <alignment vertical="center"/>
    </xf>
    <xf numFmtId="166" fontId="2" fillId="0" borderId="93" applyAlignment="1" pivotButton="0" quotePrefix="0" xfId="0">
      <alignment horizontal="left" vertical="center"/>
    </xf>
    <xf numFmtId="167" fontId="2" fillId="0" borderId="94" applyAlignment="1" pivotButton="0" quotePrefix="0" xfId="0">
      <alignment horizontal="left" vertical="center"/>
    </xf>
    <xf numFmtId="167" fontId="1" fillId="0" borderId="95" applyAlignment="1" pivotButton="0" quotePrefix="0" xfId="0">
      <alignment vertical="center"/>
    </xf>
    <xf numFmtId="49" fontId="2" fillId="0" borderId="96" applyAlignment="1" pivotButton="0" quotePrefix="0" xfId="0">
      <alignment horizontal="right" vertical="center"/>
    </xf>
    <xf numFmtId="49" fontId="2" fillId="0" borderId="97" applyAlignment="1" pivotButton="0" quotePrefix="0" xfId="0">
      <alignment vertical="center"/>
    </xf>
    <xf numFmtId="49" fontId="1" fillId="0" borderId="98" applyAlignment="1" pivotButton="0" quotePrefix="0" xfId="0">
      <alignment horizontal="left" vertical="center"/>
    </xf>
    <xf numFmtId="3" fontId="1" fillId="0" borderId="99" applyAlignment="1" pivotButton="0" quotePrefix="0" xfId="0">
      <alignment horizontal="right" vertical="center"/>
    </xf>
    <xf numFmtId="4" fontId="1" fillId="0" borderId="100" applyAlignment="1" pivotButton="0" quotePrefix="0" xfId="0">
      <alignment horizontal="right" vertical="center"/>
    </xf>
    <xf numFmtId="39" fontId="1" fillId="0" borderId="101" applyAlignment="1" pivotButton="0" quotePrefix="0" xfId="0">
      <alignment horizontal="right" vertical="center"/>
    </xf>
    <xf numFmtId="9" fontId="1" fillId="0" borderId="102" applyAlignment="1" pivotButton="0" quotePrefix="0" xfId="0">
      <alignment horizontal="right" vertical="center"/>
    </xf>
    <xf numFmtId="10" fontId="1" fillId="0" borderId="103" applyAlignment="1" pivotButton="0" quotePrefix="0" xfId="0">
      <alignment horizontal="right" vertical="center"/>
    </xf>
    <xf numFmtId="14" fontId="1" fillId="0" borderId="104" applyAlignment="1" pivotButton="0" quotePrefix="0" xfId="0">
      <alignment horizontal="left" vertical="center"/>
    </xf>
    <xf numFmtId="164" fontId="1" fillId="0" borderId="105" applyAlignment="1" pivotButton="0" quotePrefix="0" xfId="0">
      <alignment horizontal="left" vertical="center"/>
    </xf>
    <xf numFmtId="165" fontId="1" fillId="0" borderId="106" applyAlignment="1" pivotButton="0" quotePrefix="0" xfId="0">
      <alignment horizontal="left" vertical="center"/>
    </xf>
    <xf numFmtId="49" fontId="1" fillId="0" borderId="107" applyAlignment="1" pivotButton="0" quotePrefix="0" xfId="0">
      <alignment horizontal="left" vertical="center"/>
    </xf>
    <xf numFmtId="49" fontId="1" fillId="0" borderId="108" applyAlignment="1" pivotButton="0" quotePrefix="0" xfId="0">
      <alignment horizontal="left" vertical="center" wrapText="1"/>
    </xf>
    <xf numFmtId="166" fontId="1" fillId="0" borderId="109" applyAlignment="1" pivotButton="0" quotePrefix="0" xfId="0">
      <alignment horizontal="left" vertical="center"/>
    </xf>
    <xf numFmtId="167" fontId="1" fillId="0" borderId="110" applyAlignment="1" pivotButton="0" quotePrefix="0" xfId="0">
      <alignment horizontal="left" vertical="center"/>
    </xf>
    <xf numFmtId="167" fontId="1" fillId="0" borderId="111" applyAlignment="1" pivotButton="0" quotePrefix="0" xfId="0">
      <alignment horizontal="left" vertical="center"/>
    </xf>
    <xf numFmtId="49" fontId="2" fillId="0" borderId="112" applyAlignment="1" pivotButton="0" quotePrefix="0" xfId="0">
      <alignment vertical="center" indent="1"/>
    </xf>
    <xf numFmtId="49" fontId="1" fillId="0" borderId="113" applyAlignment="1" pivotButton="0" quotePrefix="0" xfId="0">
      <alignment horizontal="left" vertical="center" indent="1"/>
    </xf>
    <xf numFmtId="3" fontId="1" fillId="0" borderId="114" applyAlignment="1" pivotButton="0" quotePrefix="0" xfId="0">
      <alignment horizontal="right" vertical="center" indent="1"/>
    </xf>
    <xf numFmtId="4" fontId="1" fillId="0" borderId="115" applyAlignment="1" pivotButton="0" quotePrefix="0" xfId="0">
      <alignment horizontal="right" vertical="center" indent="1"/>
    </xf>
    <xf numFmtId="39" fontId="1" fillId="0" borderId="116" applyAlignment="1" pivotButton="0" quotePrefix="0" xfId="0">
      <alignment horizontal="right" vertical="center" indent="1"/>
    </xf>
    <xf numFmtId="9" fontId="1" fillId="0" borderId="117" applyAlignment="1" pivotButton="0" quotePrefix="0" xfId="0">
      <alignment horizontal="right" vertical="center" indent="1"/>
    </xf>
    <xf numFmtId="10" fontId="1" fillId="0" borderId="118" applyAlignment="1" pivotButton="0" quotePrefix="0" xfId="0">
      <alignment horizontal="right" vertical="center" indent="1"/>
    </xf>
    <xf numFmtId="14" fontId="1" fillId="0" borderId="119" applyAlignment="1" pivotButton="0" quotePrefix="0" xfId="0">
      <alignment horizontal="left" vertical="center" indent="1"/>
    </xf>
    <xf numFmtId="164" fontId="1" fillId="0" borderId="120" applyAlignment="1" pivotButton="0" quotePrefix="0" xfId="0">
      <alignment horizontal="left" vertical="center" indent="1"/>
    </xf>
    <xf numFmtId="165" fontId="1" fillId="0" borderId="121" applyAlignment="1" pivotButton="0" quotePrefix="0" xfId="0">
      <alignment horizontal="left" vertical="center" indent="1"/>
    </xf>
    <xf numFmtId="49" fontId="1" fillId="0" borderId="122" applyAlignment="1" pivotButton="0" quotePrefix="0" xfId="0">
      <alignment horizontal="left" vertical="center" indent="1"/>
    </xf>
    <xf numFmtId="49" fontId="1" fillId="0" borderId="123" applyAlignment="1" pivotButton="0" quotePrefix="0" xfId="0">
      <alignment horizontal="left" vertical="center" wrapText="1" indent="1"/>
    </xf>
    <xf numFmtId="166" fontId="1" fillId="0" borderId="124" applyAlignment="1" pivotButton="0" quotePrefix="0" xfId="0">
      <alignment horizontal="left" vertical="center" indent="1"/>
    </xf>
    <xf numFmtId="167" fontId="1" fillId="0" borderId="125" applyAlignment="1" pivotButton="0" quotePrefix="0" xfId="0">
      <alignment horizontal="left" vertical="center" indent="1"/>
    </xf>
    <xf numFmtId="167" fontId="1" fillId="0" borderId="126" applyAlignment="1" pivotButton="0" quotePrefix="0" xfId="0">
      <alignment horizontal="left" vertical="center" indent="1"/>
    </xf>
    <xf numFmtId="49" fontId="2" fillId="0" borderId="127" applyAlignment="1" pivotButton="0" quotePrefix="0" xfId="0">
      <alignment vertical="center" indent="2"/>
    </xf>
    <xf numFmtId="49" fontId="1" fillId="0" borderId="128" applyAlignment="1" pivotButton="0" quotePrefix="0" xfId="0">
      <alignment horizontal="left" vertical="center" indent="2"/>
    </xf>
    <xf numFmtId="3" fontId="1" fillId="0" borderId="129" applyAlignment="1" pivotButton="0" quotePrefix="0" xfId="0">
      <alignment horizontal="right" vertical="center" indent="2"/>
    </xf>
    <xf numFmtId="4" fontId="1" fillId="0" borderId="130" applyAlignment="1" pivotButton="0" quotePrefix="0" xfId="0">
      <alignment horizontal="right" vertical="center" indent="2"/>
    </xf>
    <xf numFmtId="39" fontId="1" fillId="0" borderId="131" applyAlignment="1" pivotButton="0" quotePrefix="0" xfId="0">
      <alignment horizontal="right" vertical="center" indent="2"/>
    </xf>
    <xf numFmtId="9" fontId="1" fillId="0" borderId="132" applyAlignment="1" pivotButton="0" quotePrefix="0" xfId="0">
      <alignment horizontal="right" vertical="center" indent="2"/>
    </xf>
    <xf numFmtId="10" fontId="1" fillId="0" borderId="133" applyAlignment="1" pivotButton="0" quotePrefix="0" xfId="0">
      <alignment horizontal="right" vertical="center" indent="2"/>
    </xf>
    <xf numFmtId="14" fontId="1" fillId="0" borderId="134" applyAlignment="1" pivotButton="0" quotePrefix="0" xfId="0">
      <alignment horizontal="left" vertical="center" indent="2"/>
    </xf>
    <xf numFmtId="164" fontId="1" fillId="0" borderId="135" applyAlignment="1" pivotButton="0" quotePrefix="0" xfId="0">
      <alignment horizontal="left" vertical="center" indent="2"/>
    </xf>
    <xf numFmtId="165" fontId="1" fillId="0" borderId="136" applyAlignment="1" pivotButton="0" quotePrefix="0" xfId="0">
      <alignment horizontal="left" vertical="center" indent="2"/>
    </xf>
    <xf numFmtId="49" fontId="1" fillId="0" borderId="137" applyAlignment="1" pivotButton="0" quotePrefix="0" xfId="0">
      <alignment horizontal="left" vertical="center" indent="2"/>
    </xf>
    <xf numFmtId="49" fontId="1" fillId="0" borderId="138" applyAlignment="1" pivotButton="0" quotePrefix="0" xfId="0">
      <alignment horizontal="left" vertical="center" wrapText="1" indent="2"/>
    </xf>
    <xf numFmtId="166" fontId="1" fillId="0" borderId="139" applyAlignment="1" pivotButton="0" quotePrefix="0" xfId="0">
      <alignment horizontal="left" vertical="center" indent="2"/>
    </xf>
    <xf numFmtId="167" fontId="1" fillId="0" borderId="140" applyAlignment="1" pivotButton="0" quotePrefix="0" xfId="0">
      <alignment horizontal="left" vertical="center" indent="2"/>
    </xf>
    <xf numFmtId="167" fontId="1" fillId="0" borderId="141" applyAlignment="1" pivotButton="0" quotePrefix="0" xfId="0">
      <alignment horizontal="left" vertical="center" indent="2"/>
    </xf>
    <xf numFmtId="49" fontId="2" fillId="0" borderId="142" applyAlignment="1" pivotButton="0" quotePrefix="0" xfId="0">
      <alignment vertical="center" indent="3"/>
    </xf>
    <xf numFmtId="49" fontId="1" fillId="0" borderId="143" applyAlignment="1" pivotButton="0" quotePrefix="0" xfId="0">
      <alignment horizontal="left" vertical="center" indent="3"/>
    </xf>
    <xf numFmtId="3" fontId="1" fillId="0" borderId="144" applyAlignment="1" pivotButton="0" quotePrefix="0" xfId="0">
      <alignment horizontal="right" vertical="center" indent="3"/>
    </xf>
    <xf numFmtId="4" fontId="1" fillId="0" borderId="145" applyAlignment="1" pivotButton="0" quotePrefix="0" xfId="0">
      <alignment horizontal="right" vertical="center" indent="3"/>
    </xf>
    <xf numFmtId="39" fontId="1" fillId="0" borderId="146" applyAlignment="1" pivotButton="0" quotePrefix="0" xfId="0">
      <alignment horizontal="right" vertical="center" indent="3"/>
    </xf>
    <xf numFmtId="9" fontId="1" fillId="0" borderId="147" applyAlignment="1" pivotButton="0" quotePrefix="0" xfId="0">
      <alignment horizontal="right" vertical="center" indent="3"/>
    </xf>
    <xf numFmtId="10" fontId="1" fillId="0" borderId="148" applyAlignment="1" pivotButton="0" quotePrefix="0" xfId="0">
      <alignment horizontal="right" vertical="center" indent="3"/>
    </xf>
    <xf numFmtId="14" fontId="1" fillId="0" borderId="149" applyAlignment="1" pivotButton="0" quotePrefix="0" xfId="0">
      <alignment horizontal="left" vertical="center" indent="3"/>
    </xf>
    <xf numFmtId="164" fontId="1" fillId="0" borderId="150" applyAlignment="1" pivotButton="0" quotePrefix="0" xfId="0">
      <alignment horizontal="left" vertical="center" indent="3"/>
    </xf>
    <xf numFmtId="165" fontId="1" fillId="0" borderId="151" applyAlignment="1" pivotButton="0" quotePrefix="0" xfId="0">
      <alignment horizontal="left" vertical="center" indent="3"/>
    </xf>
    <xf numFmtId="49" fontId="1" fillId="0" borderId="152" applyAlignment="1" pivotButton="0" quotePrefix="0" xfId="0">
      <alignment horizontal="left" vertical="center" indent="3"/>
    </xf>
    <xf numFmtId="49" fontId="1" fillId="0" borderId="153" applyAlignment="1" pivotButton="0" quotePrefix="0" xfId="0">
      <alignment horizontal="left" vertical="center" wrapText="1" indent="3"/>
    </xf>
    <xf numFmtId="166" fontId="1" fillId="0" borderId="154" applyAlignment="1" pivotButton="0" quotePrefix="0" xfId="0">
      <alignment horizontal="left" vertical="center" indent="3"/>
    </xf>
    <xf numFmtId="167" fontId="1" fillId="0" borderId="155" applyAlignment="1" pivotButton="0" quotePrefix="0" xfId="0">
      <alignment horizontal="left" vertical="center" indent="3"/>
    </xf>
    <xf numFmtId="167" fontId="1" fillId="0" borderId="156" applyAlignment="1" pivotButton="0" quotePrefix="0" xfId="0">
      <alignment horizontal="left" vertical="center" indent="3"/>
    </xf>
    <xf numFmtId="49" fontId="2" fillId="0" borderId="157" applyAlignment="1" pivotButton="0" quotePrefix="0" xfId="0">
      <alignment vertical="center" indent="4"/>
    </xf>
    <xf numFmtId="49" fontId="1" fillId="0" borderId="158" applyAlignment="1" pivotButton="0" quotePrefix="0" xfId="0">
      <alignment horizontal="left" vertical="center" indent="4"/>
    </xf>
    <xf numFmtId="3" fontId="1" fillId="0" borderId="159" applyAlignment="1" pivotButton="0" quotePrefix="0" xfId="0">
      <alignment horizontal="right" vertical="center" indent="4"/>
    </xf>
    <xf numFmtId="4" fontId="1" fillId="0" borderId="160" applyAlignment="1" pivotButton="0" quotePrefix="0" xfId="0">
      <alignment horizontal="right" vertical="center" indent="4"/>
    </xf>
    <xf numFmtId="39" fontId="1" fillId="0" borderId="161" applyAlignment="1" pivotButton="0" quotePrefix="0" xfId="0">
      <alignment horizontal="right" vertical="center" indent="4"/>
    </xf>
    <xf numFmtId="9" fontId="1" fillId="0" borderId="162" applyAlignment="1" pivotButton="0" quotePrefix="0" xfId="0">
      <alignment horizontal="right" vertical="center" indent="4"/>
    </xf>
    <xf numFmtId="10" fontId="1" fillId="0" borderId="163" applyAlignment="1" pivotButton="0" quotePrefix="0" xfId="0">
      <alignment horizontal="right" vertical="center" indent="4"/>
    </xf>
    <xf numFmtId="14" fontId="1" fillId="0" borderId="164" applyAlignment="1" pivotButton="0" quotePrefix="0" xfId="0">
      <alignment horizontal="left" vertical="center" indent="4"/>
    </xf>
    <xf numFmtId="164" fontId="1" fillId="0" borderId="165" applyAlignment="1" pivotButton="0" quotePrefix="0" xfId="0">
      <alignment horizontal="left" vertical="center" indent="4"/>
    </xf>
    <xf numFmtId="165" fontId="1" fillId="0" borderId="166" applyAlignment="1" pivotButton="0" quotePrefix="0" xfId="0">
      <alignment horizontal="left" vertical="center" indent="4"/>
    </xf>
    <xf numFmtId="49" fontId="1" fillId="0" borderId="167" applyAlignment="1" pivotButton="0" quotePrefix="0" xfId="0">
      <alignment horizontal="left" vertical="center" indent="4"/>
    </xf>
    <xf numFmtId="49" fontId="1" fillId="0" borderId="168" applyAlignment="1" pivotButton="0" quotePrefix="0" xfId="0">
      <alignment horizontal="left" vertical="center" wrapText="1" indent="4"/>
    </xf>
    <xf numFmtId="166" fontId="1" fillId="0" borderId="169" applyAlignment="1" pivotButton="0" quotePrefix="0" xfId="0">
      <alignment horizontal="left" vertical="center" indent="4"/>
    </xf>
    <xf numFmtId="167" fontId="1" fillId="0" borderId="170" applyAlignment="1" pivotButton="0" quotePrefix="0" xfId="0">
      <alignment horizontal="left" vertical="center" indent="4"/>
    </xf>
    <xf numFmtId="167" fontId="1" fillId="0" borderId="171" applyAlignment="1" pivotButton="0" quotePrefix="0" xfId="0">
      <alignment horizontal="left" vertical="center" indent="4"/>
    </xf>
    <xf numFmtId="49" fontId="2" fillId="0" borderId="172" applyAlignment="1" pivotButton="0" quotePrefix="0" xfId="0">
      <alignment vertical="center" indent="5"/>
    </xf>
    <xf numFmtId="49" fontId="1" fillId="0" borderId="173" applyAlignment="1" pivotButton="0" quotePrefix="0" xfId="0">
      <alignment horizontal="left" vertical="center" indent="5"/>
    </xf>
    <xf numFmtId="3" fontId="1" fillId="0" borderId="174" applyAlignment="1" pivotButton="0" quotePrefix="0" xfId="0">
      <alignment horizontal="right" vertical="center" indent="5"/>
    </xf>
    <xf numFmtId="4" fontId="1" fillId="0" borderId="175" applyAlignment="1" pivotButton="0" quotePrefix="0" xfId="0">
      <alignment horizontal="right" vertical="center" indent="5"/>
    </xf>
    <xf numFmtId="39" fontId="1" fillId="0" borderId="176" applyAlignment="1" pivotButton="0" quotePrefix="0" xfId="0">
      <alignment horizontal="right" vertical="center" indent="5"/>
    </xf>
    <xf numFmtId="9" fontId="1" fillId="0" borderId="177" applyAlignment="1" pivotButton="0" quotePrefix="0" xfId="0">
      <alignment horizontal="right" vertical="center" indent="5"/>
    </xf>
    <xf numFmtId="10" fontId="1" fillId="0" borderId="178" applyAlignment="1" pivotButton="0" quotePrefix="0" xfId="0">
      <alignment horizontal="right" vertical="center" indent="5"/>
    </xf>
    <xf numFmtId="14" fontId="1" fillId="0" borderId="179" applyAlignment="1" pivotButton="0" quotePrefix="0" xfId="0">
      <alignment horizontal="left" vertical="center" indent="5"/>
    </xf>
    <xf numFmtId="164" fontId="1" fillId="0" borderId="180" applyAlignment="1" pivotButton="0" quotePrefix="0" xfId="0">
      <alignment horizontal="left" vertical="center" indent="5"/>
    </xf>
    <xf numFmtId="165" fontId="1" fillId="0" borderId="181" applyAlignment="1" pivotButton="0" quotePrefix="0" xfId="0">
      <alignment horizontal="left" vertical="center" indent="5"/>
    </xf>
    <xf numFmtId="49" fontId="1" fillId="0" borderId="182" applyAlignment="1" pivotButton="0" quotePrefix="0" xfId="0">
      <alignment horizontal="left" vertical="center" indent="5"/>
    </xf>
    <xf numFmtId="49" fontId="1" fillId="0" borderId="183" applyAlignment="1" pivotButton="0" quotePrefix="0" xfId="0">
      <alignment horizontal="left" vertical="center" wrapText="1" indent="5"/>
    </xf>
    <xf numFmtId="166" fontId="1" fillId="0" borderId="184" applyAlignment="1" pivotButton="0" quotePrefix="0" xfId="0">
      <alignment horizontal="left" vertical="center" indent="5"/>
    </xf>
    <xf numFmtId="167" fontId="1" fillId="0" borderId="185" applyAlignment="1" pivotButton="0" quotePrefix="0" xfId="0">
      <alignment horizontal="left" vertical="center" indent="5"/>
    </xf>
    <xf numFmtId="167" fontId="1" fillId="0" borderId="186" applyAlignment="1" pivotButton="0" quotePrefix="0" xfId="0">
      <alignment horizontal="left" vertical="center" indent="5"/>
    </xf>
    <xf numFmtId="49" fontId="2" fillId="0" borderId="187" applyAlignment="1" pivotButton="0" quotePrefix="0" xfId="0">
      <alignment vertical="center" indent="6"/>
    </xf>
    <xf numFmtId="49" fontId="1" fillId="0" borderId="188" applyAlignment="1" pivotButton="0" quotePrefix="0" xfId="0">
      <alignment horizontal="left" vertical="center" indent="6"/>
    </xf>
    <xf numFmtId="3" fontId="1" fillId="0" borderId="189" applyAlignment="1" pivotButton="0" quotePrefix="0" xfId="0">
      <alignment horizontal="right" vertical="center" indent="6"/>
    </xf>
    <xf numFmtId="4" fontId="1" fillId="0" borderId="190" applyAlignment="1" pivotButton="0" quotePrefix="0" xfId="0">
      <alignment horizontal="right" vertical="center" indent="6"/>
    </xf>
    <xf numFmtId="39" fontId="1" fillId="0" borderId="191" applyAlignment="1" pivotButton="0" quotePrefix="0" xfId="0">
      <alignment horizontal="right" vertical="center" indent="6"/>
    </xf>
    <xf numFmtId="9" fontId="1" fillId="0" borderId="192" applyAlignment="1" pivotButton="0" quotePrefix="0" xfId="0">
      <alignment horizontal="right" vertical="center" indent="6"/>
    </xf>
    <xf numFmtId="10" fontId="1" fillId="0" borderId="193" applyAlignment="1" pivotButton="0" quotePrefix="0" xfId="0">
      <alignment horizontal="right" vertical="center" indent="6"/>
    </xf>
    <xf numFmtId="14" fontId="1" fillId="0" borderId="194" applyAlignment="1" pivotButton="0" quotePrefix="0" xfId="0">
      <alignment horizontal="left" vertical="center" indent="6"/>
    </xf>
    <xf numFmtId="164" fontId="1" fillId="0" borderId="195" applyAlignment="1" pivotButton="0" quotePrefix="0" xfId="0">
      <alignment horizontal="left" vertical="center" indent="6"/>
    </xf>
    <xf numFmtId="165" fontId="1" fillId="0" borderId="196" applyAlignment="1" pivotButton="0" quotePrefix="0" xfId="0">
      <alignment horizontal="left" vertical="center" indent="6"/>
    </xf>
    <xf numFmtId="49" fontId="1" fillId="0" borderId="197" applyAlignment="1" pivotButton="0" quotePrefix="0" xfId="0">
      <alignment horizontal="left" vertical="center" indent="6"/>
    </xf>
    <xf numFmtId="49" fontId="1" fillId="0" borderId="198" applyAlignment="1" pivotButton="0" quotePrefix="0" xfId="0">
      <alignment horizontal="left" vertical="center" wrapText="1" indent="6"/>
    </xf>
    <xf numFmtId="166" fontId="1" fillId="0" borderId="199" applyAlignment="1" pivotButton="0" quotePrefix="0" xfId="0">
      <alignment horizontal="left" vertical="center" indent="6"/>
    </xf>
    <xf numFmtId="167" fontId="1" fillId="0" borderId="200" applyAlignment="1" pivotButton="0" quotePrefix="0" xfId="0">
      <alignment horizontal="left" vertical="center" indent="6"/>
    </xf>
    <xf numFmtId="167" fontId="1" fillId="0" borderId="201" applyAlignment="1" pivotButton="0" quotePrefix="0" xfId="0">
      <alignment horizontal="left" vertical="center" indent="6"/>
    </xf>
    <xf numFmtId="49" fontId="2" fillId="0" borderId="202" applyAlignment="1" pivotButton="0" quotePrefix="0" xfId="0">
      <alignment vertical="center" indent="7"/>
    </xf>
    <xf numFmtId="49" fontId="1" fillId="0" borderId="203" applyAlignment="1" pivotButton="0" quotePrefix="0" xfId="0">
      <alignment horizontal="left" vertical="center" indent="7"/>
    </xf>
    <xf numFmtId="3" fontId="1" fillId="0" borderId="204" applyAlignment="1" pivotButton="0" quotePrefix="0" xfId="0">
      <alignment horizontal="right" vertical="center" indent="7"/>
    </xf>
    <xf numFmtId="4" fontId="1" fillId="0" borderId="205" applyAlignment="1" pivotButton="0" quotePrefix="0" xfId="0">
      <alignment horizontal="right" vertical="center" indent="7"/>
    </xf>
    <xf numFmtId="39" fontId="1" fillId="0" borderId="206" applyAlignment="1" pivotButton="0" quotePrefix="0" xfId="0">
      <alignment horizontal="right" vertical="center" indent="7"/>
    </xf>
    <xf numFmtId="9" fontId="1" fillId="0" borderId="207" applyAlignment="1" pivotButton="0" quotePrefix="0" xfId="0">
      <alignment horizontal="right" vertical="center" indent="7"/>
    </xf>
    <xf numFmtId="10" fontId="1" fillId="0" borderId="208" applyAlignment="1" pivotButton="0" quotePrefix="0" xfId="0">
      <alignment horizontal="right" vertical="center" indent="7"/>
    </xf>
    <xf numFmtId="14" fontId="1" fillId="0" borderId="209" applyAlignment="1" pivotButton="0" quotePrefix="0" xfId="0">
      <alignment horizontal="left" vertical="center" indent="7"/>
    </xf>
    <xf numFmtId="164" fontId="1" fillId="0" borderId="210" applyAlignment="1" pivotButton="0" quotePrefix="0" xfId="0">
      <alignment horizontal="left" vertical="center" indent="7"/>
    </xf>
    <xf numFmtId="165" fontId="1" fillId="0" borderId="211" applyAlignment="1" pivotButton="0" quotePrefix="0" xfId="0">
      <alignment horizontal="left" vertical="center" indent="7"/>
    </xf>
    <xf numFmtId="49" fontId="1" fillId="0" borderId="212" applyAlignment="1" pivotButton="0" quotePrefix="0" xfId="0">
      <alignment horizontal="left" vertical="center" indent="7"/>
    </xf>
    <xf numFmtId="49" fontId="1" fillId="0" borderId="213" applyAlignment="1" pivotButton="0" quotePrefix="0" xfId="0">
      <alignment horizontal="left" vertical="center" wrapText="1" indent="7"/>
    </xf>
    <xf numFmtId="166" fontId="1" fillId="0" borderId="214" applyAlignment="1" pivotButton="0" quotePrefix="0" xfId="0">
      <alignment horizontal="left" vertical="center" indent="7"/>
    </xf>
    <xf numFmtId="167" fontId="1" fillId="0" borderId="215" applyAlignment="1" pivotButton="0" quotePrefix="0" xfId="0">
      <alignment horizontal="left" vertical="center" indent="7"/>
    </xf>
    <xf numFmtId="167" fontId="1" fillId="0" borderId="216" applyAlignment="1" pivotButton="0" quotePrefix="0" xfId="0">
      <alignment horizontal="left" vertical="center" indent="7"/>
    </xf>
    <xf numFmtId="49" fontId="2" fillId="0" borderId="217" applyAlignment="1" pivotButton="0" quotePrefix="0" xfId="0">
      <alignment vertical="center" indent="8"/>
    </xf>
    <xf numFmtId="49" fontId="1" fillId="0" borderId="218" applyAlignment="1" pivotButton="0" quotePrefix="0" xfId="0">
      <alignment horizontal="left" vertical="center" indent="8"/>
    </xf>
    <xf numFmtId="3" fontId="1" fillId="0" borderId="219" applyAlignment="1" pivotButton="0" quotePrefix="0" xfId="0">
      <alignment horizontal="right" vertical="center" indent="8"/>
    </xf>
    <xf numFmtId="4" fontId="1" fillId="0" borderId="220" applyAlignment="1" pivotButton="0" quotePrefix="0" xfId="0">
      <alignment horizontal="right" vertical="center" indent="8"/>
    </xf>
    <xf numFmtId="39" fontId="1" fillId="0" borderId="221" applyAlignment="1" pivotButton="0" quotePrefix="0" xfId="0">
      <alignment horizontal="right" vertical="center" indent="8"/>
    </xf>
    <xf numFmtId="9" fontId="1" fillId="0" borderId="222" applyAlignment="1" pivotButton="0" quotePrefix="0" xfId="0">
      <alignment horizontal="right" vertical="center" indent="8"/>
    </xf>
    <xf numFmtId="10" fontId="1" fillId="0" borderId="223" applyAlignment="1" pivotButton="0" quotePrefix="0" xfId="0">
      <alignment horizontal="right" vertical="center" indent="8"/>
    </xf>
    <xf numFmtId="14" fontId="1" fillId="0" borderId="224" applyAlignment="1" pivotButton="0" quotePrefix="0" xfId="0">
      <alignment horizontal="left" vertical="center" indent="8"/>
    </xf>
    <xf numFmtId="164" fontId="1" fillId="0" borderId="225" applyAlignment="1" pivotButton="0" quotePrefix="0" xfId="0">
      <alignment horizontal="left" vertical="center" indent="8"/>
    </xf>
    <xf numFmtId="165" fontId="1" fillId="0" borderId="226" applyAlignment="1" pivotButton="0" quotePrefix="0" xfId="0">
      <alignment horizontal="left" vertical="center" indent="8"/>
    </xf>
    <xf numFmtId="49" fontId="1" fillId="0" borderId="227" applyAlignment="1" pivotButton="0" quotePrefix="0" xfId="0">
      <alignment horizontal="left" vertical="center" indent="8"/>
    </xf>
    <xf numFmtId="49" fontId="1" fillId="0" borderId="228" applyAlignment="1" pivotButton="0" quotePrefix="0" xfId="0">
      <alignment horizontal="left" vertical="center" wrapText="1" indent="8"/>
    </xf>
    <xf numFmtId="166" fontId="1" fillId="0" borderId="229" applyAlignment="1" pivotButton="0" quotePrefix="0" xfId="0">
      <alignment horizontal="left" vertical="center" indent="8"/>
    </xf>
    <xf numFmtId="167" fontId="1" fillId="0" borderId="230" applyAlignment="1" pivotButton="0" quotePrefix="0" xfId="0">
      <alignment horizontal="left" vertical="center" indent="8"/>
    </xf>
    <xf numFmtId="167" fontId="1" fillId="0" borderId="231" applyAlignment="1" pivotButton="0" quotePrefix="0" xfId="0">
      <alignment horizontal="left" vertical="center" indent="8"/>
    </xf>
    <xf numFmtId="49" fontId="2" fillId="0" borderId="232" applyAlignment="1" pivotButton="0" quotePrefix="0" xfId="0">
      <alignment vertical="center" indent="9"/>
    </xf>
    <xf numFmtId="49" fontId="1" fillId="0" borderId="233" applyAlignment="1" pivotButton="0" quotePrefix="0" xfId="0">
      <alignment horizontal="left" vertical="center" indent="9"/>
    </xf>
    <xf numFmtId="3" fontId="1" fillId="0" borderId="234" applyAlignment="1" pivotButton="0" quotePrefix="0" xfId="0">
      <alignment horizontal="right" vertical="center" indent="9"/>
    </xf>
    <xf numFmtId="4" fontId="1" fillId="0" borderId="235" applyAlignment="1" pivotButton="0" quotePrefix="0" xfId="0">
      <alignment horizontal="right" vertical="center" indent="9"/>
    </xf>
    <xf numFmtId="39" fontId="1" fillId="0" borderId="236" applyAlignment="1" pivotButton="0" quotePrefix="0" xfId="0">
      <alignment horizontal="right" vertical="center" indent="9"/>
    </xf>
    <xf numFmtId="9" fontId="1" fillId="0" borderId="237" applyAlignment="1" pivotButton="0" quotePrefix="0" xfId="0">
      <alignment horizontal="right" vertical="center" indent="9"/>
    </xf>
    <xf numFmtId="10" fontId="1" fillId="0" borderId="238" applyAlignment="1" pivotButton="0" quotePrefix="0" xfId="0">
      <alignment horizontal="right" vertical="center" indent="9"/>
    </xf>
    <xf numFmtId="14" fontId="1" fillId="0" borderId="239" applyAlignment="1" pivotButton="0" quotePrefix="0" xfId="0">
      <alignment horizontal="left" vertical="center" indent="9"/>
    </xf>
    <xf numFmtId="164" fontId="1" fillId="0" borderId="240" applyAlignment="1" pivotButton="0" quotePrefix="0" xfId="0">
      <alignment horizontal="left" vertical="center" indent="9"/>
    </xf>
    <xf numFmtId="165" fontId="1" fillId="0" borderId="241" applyAlignment="1" pivotButton="0" quotePrefix="0" xfId="0">
      <alignment horizontal="left" vertical="center" indent="9"/>
    </xf>
    <xf numFmtId="49" fontId="1" fillId="0" borderId="242" applyAlignment="1" pivotButton="0" quotePrefix="0" xfId="0">
      <alignment horizontal="left" vertical="center" indent="9"/>
    </xf>
    <xf numFmtId="49" fontId="1" fillId="0" borderId="243" applyAlignment="1" pivotButton="0" quotePrefix="0" xfId="0">
      <alignment horizontal="left" vertical="center" wrapText="1" indent="9"/>
    </xf>
    <xf numFmtId="166" fontId="1" fillId="0" borderId="244" applyAlignment="1" pivotButton="0" quotePrefix="0" xfId="0">
      <alignment horizontal="left" vertical="center" indent="9"/>
    </xf>
    <xf numFmtId="167" fontId="1" fillId="0" borderId="245" applyAlignment="1" pivotButton="0" quotePrefix="0" xfId="0">
      <alignment horizontal="left" vertical="center" indent="9"/>
    </xf>
    <xf numFmtId="167" fontId="1" fillId="0" borderId="246" applyAlignment="1" pivotButton="0" quotePrefix="0" xfId="0">
      <alignment horizontal="left" vertical="center" indent="9"/>
    </xf>
    <xf numFmtId="49" fontId="2" fillId="0" borderId="247" applyAlignment="1" pivotButton="0" quotePrefix="0" xfId="0">
      <alignment vertical="center" indent="10"/>
    </xf>
    <xf numFmtId="49" fontId="1" fillId="0" borderId="248" applyAlignment="1" pivotButton="0" quotePrefix="0" xfId="0">
      <alignment horizontal="left" vertical="center" indent="10"/>
    </xf>
    <xf numFmtId="3" fontId="1" fillId="0" borderId="249" applyAlignment="1" pivotButton="0" quotePrefix="0" xfId="0">
      <alignment horizontal="right" vertical="center" indent="10"/>
    </xf>
    <xf numFmtId="4" fontId="1" fillId="0" borderId="250" applyAlignment="1" pivotButton="0" quotePrefix="0" xfId="0">
      <alignment horizontal="right" vertical="center" indent="10"/>
    </xf>
    <xf numFmtId="39" fontId="1" fillId="0" borderId="251" applyAlignment="1" pivotButton="0" quotePrefix="0" xfId="0">
      <alignment horizontal="right" vertical="center" indent="10"/>
    </xf>
    <xf numFmtId="9" fontId="1" fillId="0" borderId="252" applyAlignment="1" pivotButton="0" quotePrefix="0" xfId="0">
      <alignment horizontal="right" vertical="center" indent="10"/>
    </xf>
    <xf numFmtId="10" fontId="1" fillId="0" borderId="253" applyAlignment="1" pivotButton="0" quotePrefix="0" xfId="0">
      <alignment horizontal="right" vertical="center" indent="10"/>
    </xf>
    <xf numFmtId="14" fontId="1" fillId="0" borderId="254" applyAlignment="1" pivotButton="0" quotePrefix="0" xfId="0">
      <alignment horizontal="left" vertical="center" indent="10"/>
    </xf>
    <xf numFmtId="164" fontId="1" fillId="0" borderId="255" applyAlignment="1" pivotButton="0" quotePrefix="0" xfId="0">
      <alignment horizontal="left" vertical="center" indent="10"/>
    </xf>
    <xf numFmtId="165" fontId="1" fillId="0" borderId="256" applyAlignment="1" pivotButton="0" quotePrefix="0" xfId="0">
      <alignment horizontal="left" vertical="center" indent="10"/>
    </xf>
    <xf numFmtId="49" fontId="1" fillId="0" borderId="257" applyAlignment="1" pivotButton="0" quotePrefix="0" xfId="0">
      <alignment horizontal="left" vertical="center" indent="10"/>
    </xf>
    <xf numFmtId="49" fontId="1" fillId="0" borderId="258" applyAlignment="1" pivotButton="0" quotePrefix="0" xfId="0">
      <alignment horizontal="left" vertical="center" wrapText="1" indent="10"/>
    </xf>
    <xf numFmtId="166" fontId="1" fillId="0" borderId="259" applyAlignment="1" pivotButton="0" quotePrefix="0" xfId="0">
      <alignment horizontal="left" vertical="center" indent="10"/>
    </xf>
    <xf numFmtId="167" fontId="1" fillId="0" borderId="260" applyAlignment="1" pivotButton="0" quotePrefix="0" xfId="0">
      <alignment horizontal="left" vertical="center" indent="10"/>
    </xf>
    <xf numFmtId="167" fontId="1" fillId="0" borderId="261" applyAlignment="1" pivotButton="0" quotePrefix="0" xfId="0">
      <alignment horizontal="left" vertical="center" indent="10"/>
    </xf>
    <xf numFmtId="49" fontId="2" fillId="0" borderId="262" applyAlignment="1" pivotButton="0" quotePrefix="0" xfId="0">
      <alignment vertical="center" indent="11"/>
    </xf>
    <xf numFmtId="49" fontId="1" fillId="0" borderId="263" applyAlignment="1" pivotButton="0" quotePrefix="0" xfId="0">
      <alignment horizontal="left" vertical="center" indent="11"/>
    </xf>
    <xf numFmtId="3" fontId="1" fillId="0" borderId="264" applyAlignment="1" pivotButton="0" quotePrefix="0" xfId="0">
      <alignment horizontal="right" vertical="center" indent="11"/>
    </xf>
    <xf numFmtId="4" fontId="1" fillId="0" borderId="265" applyAlignment="1" pivotButton="0" quotePrefix="0" xfId="0">
      <alignment horizontal="right" vertical="center" indent="11"/>
    </xf>
    <xf numFmtId="39" fontId="1" fillId="0" borderId="266" applyAlignment="1" pivotButton="0" quotePrefix="0" xfId="0">
      <alignment horizontal="right" vertical="center" indent="11"/>
    </xf>
    <xf numFmtId="9" fontId="1" fillId="0" borderId="267" applyAlignment="1" pivotButton="0" quotePrefix="0" xfId="0">
      <alignment horizontal="right" vertical="center" indent="11"/>
    </xf>
    <xf numFmtId="10" fontId="1" fillId="0" borderId="268" applyAlignment="1" pivotButton="0" quotePrefix="0" xfId="0">
      <alignment horizontal="right" vertical="center" indent="11"/>
    </xf>
    <xf numFmtId="14" fontId="1" fillId="0" borderId="269" applyAlignment="1" pivotButton="0" quotePrefix="0" xfId="0">
      <alignment horizontal="left" vertical="center" indent="11"/>
    </xf>
    <xf numFmtId="164" fontId="1" fillId="0" borderId="270" applyAlignment="1" pivotButton="0" quotePrefix="0" xfId="0">
      <alignment horizontal="left" vertical="center" indent="11"/>
    </xf>
    <xf numFmtId="165" fontId="1" fillId="0" borderId="271" applyAlignment="1" pivotButton="0" quotePrefix="0" xfId="0">
      <alignment horizontal="left" vertical="center" indent="11"/>
    </xf>
    <xf numFmtId="49" fontId="1" fillId="0" borderId="272" applyAlignment="1" pivotButton="0" quotePrefix="0" xfId="0">
      <alignment horizontal="left" vertical="center" indent="11"/>
    </xf>
    <xf numFmtId="49" fontId="1" fillId="0" borderId="273" applyAlignment="1" pivotButton="0" quotePrefix="0" xfId="0">
      <alignment horizontal="left" vertical="center" wrapText="1" indent="11"/>
    </xf>
    <xf numFmtId="166" fontId="1" fillId="0" borderId="274" applyAlignment="1" pivotButton="0" quotePrefix="0" xfId="0">
      <alignment horizontal="left" vertical="center" indent="11"/>
    </xf>
    <xf numFmtId="167" fontId="1" fillId="0" borderId="275" applyAlignment="1" pivotButton="0" quotePrefix="0" xfId="0">
      <alignment horizontal="left" vertical="center" indent="11"/>
    </xf>
    <xf numFmtId="167" fontId="1" fillId="0" borderId="276" applyAlignment="1" pivotButton="0" quotePrefix="0" xfId="0">
      <alignment horizontal="left" vertical="center" indent="11"/>
    </xf>
    <xf numFmtId="49" fontId="2" fillId="0" borderId="277" applyAlignment="1" pivotButton="0" quotePrefix="0" xfId="0">
      <alignment vertical="center" indent="12"/>
    </xf>
    <xf numFmtId="49" fontId="1" fillId="0" borderId="278" applyAlignment="1" pivotButton="0" quotePrefix="0" xfId="0">
      <alignment horizontal="left" vertical="center" indent="12"/>
    </xf>
    <xf numFmtId="3" fontId="1" fillId="0" borderId="279" applyAlignment="1" pivotButton="0" quotePrefix="0" xfId="0">
      <alignment horizontal="right" vertical="center" indent="12"/>
    </xf>
    <xf numFmtId="4" fontId="1" fillId="0" borderId="280" applyAlignment="1" pivotButton="0" quotePrefix="0" xfId="0">
      <alignment horizontal="right" vertical="center" indent="12"/>
    </xf>
    <xf numFmtId="39" fontId="1" fillId="0" borderId="281" applyAlignment="1" pivotButton="0" quotePrefix="0" xfId="0">
      <alignment horizontal="right" vertical="center" indent="12"/>
    </xf>
    <xf numFmtId="9" fontId="1" fillId="0" borderId="282" applyAlignment="1" pivotButton="0" quotePrefix="0" xfId="0">
      <alignment horizontal="right" vertical="center" indent="12"/>
    </xf>
    <xf numFmtId="10" fontId="1" fillId="0" borderId="283" applyAlignment="1" pivotButton="0" quotePrefix="0" xfId="0">
      <alignment horizontal="right" vertical="center" indent="12"/>
    </xf>
    <xf numFmtId="14" fontId="1" fillId="0" borderId="284" applyAlignment="1" pivotButton="0" quotePrefix="0" xfId="0">
      <alignment horizontal="left" vertical="center" indent="12"/>
    </xf>
    <xf numFmtId="164" fontId="1" fillId="0" borderId="285" applyAlignment="1" pivotButton="0" quotePrefix="0" xfId="0">
      <alignment horizontal="left" vertical="center" indent="12"/>
    </xf>
    <xf numFmtId="165" fontId="1" fillId="0" borderId="286" applyAlignment="1" pivotButton="0" quotePrefix="0" xfId="0">
      <alignment horizontal="left" vertical="center" indent="12"/>
    </xf>
    <xf numFmtId="49" fontId="1" fillId="0" borderId="287" applyAlignment="1" pivotButton="0" quotePrefix="0" xfId="0">
      <alignment horizontal="left" vertical="center" indent="12"/>
    </xf>
    <xf numFmtId="49" fontId="1" fillId="0" borderId="288" applyAlignment="1" pivotButton="0" quotePrefix="0" xfId="0">
      <alignment horizontal="left" vertical="center" wrapText="1" indent="12"/>
    </xf>
    <xf numFmtId="166" fontId="1" fillId="0" borderId="289" applyAlignment="1" pivotButton="0" quotePrefix="0" xfId="0">
      <alignment horizontal="left" vertical="center" indent="12"/>
    </xf>
    <xf numFmtId="167" fontId="1" fillId="0" borderId="290" applyAlignment="1" pivotButton="0" quotePrefix="0" xfId="0">
      <alignment horizontal="left" vertical="center" indent="12"/>
    </xf>
    <xf numFmtId="167" fontId="1" fillId="0" borderId="291" applyAlignment="1" pivotButton="0" quotePrefix="0" xfId="0">
      <alignment horizontal="left" vertical="center" indent="12"/>
    </xf>
    <xf numFmtId="49" fontId="2" fillId="0" borderId="292" applyAlignment="1" pivotButton="0" quotePrefix="0" xfId="0">
      <alignment vertical="center" indent="13"/>
    </xf>
    <xf numFmtId="49" fontId="1" fillId="0" borderId="293" applyAlignment="1" pivotButton="0" quotePrefix="0" xfId="0">
      <alignment horizontal="left" vertical="center" indent="13"/>
    </xf>
    <xf numFmtId="3" fontId="1" fillId="0" borderId="294" applyAlignment="1" pivotButton="0" quotePrefix="0" xfId="0">
      <alignment horizontal="right" vertical="center" indent="13"/>
    </xf>
    <xf numFmtId="4" fontId="1" fillId="0" borderId="295" applyAlignment="1" pivotButton="0" quotePrefix="0" xfId="0">
      <alignment horizontal="right" vertical="center" indent="13"/>
    </xf>
    <xf numFmtId="39" fontId="1" fillId="0" borderId="296" applyAlignment="1" pivotButton="0" quotePrefix="0" xfId="0">
      <alignment horizontal="right" vertical="center" indent="13"/>
    </xf>
    <xf numFmtId="9" fontId="1" fillId="0" borderId="297" applyAlignment="1" pivotButton="0" quotePrefix="0" xfId="0">
      <alignment horizontal="right" vertical="center" indent="13"/>
    </xf>
    <xf numFmtId="10" fontId="1" fillId="0" borderId="298" applyAlignment="1" pivotButton="0" quotePrefix="0" xfId="0">
      <alignment horizontal="right" vertical="center" indent="13"/>
    </xf>
    <xf numFmtId="14" fontId="1" fillId="0" borderId="299" applyAlignment="1" pivotButton="0" quotePrefix="0" xfId="0">
      <alignment horizontal="left" vertical="center" indent="13"/>
    </xf>
    <xf numFmtId="164" fontId="1" fillId="0" borderId="300" applyAlignment="1" pivotButton="0" quotePrefix="0" xfId="0">
      <alignment horizontal="left" vertical="center" indent="13"/>
    </xf>
    <xf numFmtId="165" fontId="1" fillId="0" borderId="301" applyAlignment="1" pivotButton="0" quotePrefix="0" xfId="0">
      <alignment horizontal="left" vertical="center" indent="13"/>
    </xf>
    <xf numFmtId="49" fontId="1" fillId="0" borderId="302" applyAlignment="1" pivotButton="0" quotePrefix="0" xfId="0">
      <alignment horizontal="left" vertical="center" indent="13"/>
    </xf>
    <xf numFmtId="49" fontId="1" fillId="0" borderId="303" applyAlignment="1" pivotButton="0" quotePrefix="0" xfId="0">
      <alignment horizontal="left" vertical="center" wrapText="1" indent="13"/>
    </xf>
    <xf numFmtId="166" fontId="1" fillId="0" borderId="304" applyAlignment="1" pivotButton="0" quotePrefix="0" xfId="0">
      <alignment horizontal="left" vertical="center" indent="13"/>
    </xf>
    <xf numFmtId="167" fontId="1" fillId="0" borderId="305" applyAlignment="1" pivotButton="0" quotePrefix="0" xfId="0">
      <alignment horizontal="left" vertical="center" indent="13"/>
    </xf>
    <xf numFmtId="167" fontId="1" fillId="0" borderId="306" applyAlignment="1" pivotButton="0" quotePrefix="0" xfId="0">
      <alignment horizontal="left" vertical="center" indent="13"/>
    </xf>
    <xf numFmtId="49" fontId="2" fillId="0" borderId="307" applyAlignment="1" pivotButton="0" quotePrefix="0" xfId="0">
      <alignment vertical="center" indent="14"/>
    </xf>
    <xf numFmtId="49" fontId="1" fillId="0" borderId="308" applyAlignment="1" pivotButton="0" quotePrefix="0" xfId="0">
      <alignment horizontal="left" vertical="center" indent="14"/>
    </xf>
    <xf numFmtId="3" fontId="1" fillId="0" borderId="309" applyAlignment="1" pivotButton="0" quotePrefix="0" xfId="0">
      <alignment horizontal="right" vertical="center" indent="14"/>
    </xf>
    <xf numFmtId="4" fontId="1" fillId="0" borderId="310" applyAlignment="1" pivotButton="0" quotePrefix="0" xfId="0">
      <alignment horizontal="right" vertical="center" indent="14"/>
    </xf>
    <xf numFmtId="39" fontId="1" fillId="0" borderId="311" applyAlignment="1" pivotButton="0" quotePrefix="0" xfId="0">
      <alignment horizontal="right" vertical="center" indent="14"/>
    </xf>
    <xf numFmtId="9" fontId="1" fillId="0" borderId="312" applyAlignment="1" pivotButton="0" quotePrefix="0" xfId="0">
      <alignment horizontal="right" vertical="center" indent="14"/>
    </xf>
    <xf numFmtId="10" fontId="1" fillId="0" borderId="313" applyAlignment="1" pivotButton="0" quotePrefix="0" xfId="0">
      <alignment horizontal="right" vertical="center" indent="14"/>
    </xf>
    <xf numFmtId="14" fontId="1" fillId="0" borderId="314" applyAlignment="1" pivotButton="0" quotePrefix="0" xfId="0">
      <alignment horizontal="left" vertical="center" indent="14"/>
    </xf>
    <xf numFmtId="164" fontId="1" fillId="0" borderId="315" applyAlignment="1" pivotButton="0" quotePrefix="0" xfId="0">
      <alignment horizontal="left" vertical="center" indent="14"/>
    </xf>
    <xf numFmtId="165" fontId="1" fillId="0" borderId="316" applyAlignment="1" pivotButton="0" quotePrefix="0" xfId="0">
      <alignment horizontal="left" vertical="center" indent="14"/>
    </xf>
    <xf numFmtId="49" fontId="1" fillId="0" borderId="317" applyAlignment="1" pivotButton="0" quotePrefix="0" xfId="0">
      <alignment horizontal="left" vertical="center" indent="14"/>
    </xf>
    <xf numFmtId="49" fontId="1" fillId="0" borderId="318" applyAlignment="1" pivotButton="0" quotePrefix="0" xfId="0">
      <alignment horizontal="left" vertical="center" wrapText="1" indent="14"/>
    </xf>
    <xf numFmtId="166" fontId="1" fillId="0" borderId="319" applyAlignment="1" pivotButton="0" quotePrefix="0" xfId="0">
      <alignment horizontal="left" vertical="center" indent="14"/>
    </xf>
    <xf numFmtId="167" fontId="1" fillId="0" borderId="320" applyAlignment="1" pivotButton="0" quotePrefix="0" xfId="0">
      <alignment horizontal="left" vertical="center" indent="14"/>
    </xf>
    <xf numFmtId="167" fontId="1" fillId="0" borderId="321" applyAlignment="1" pivotButton="0" quotePrefix="0" xfId="0">
      <alignment horizontal="left" vertical="center" indent="14"/>
    </xf>
    <xf numFmtId="49" fontId="2" fillId="0" borderId="322" applyAlignment="1" pivotButton="0" quotePrefix="0" xfId="0">
      <alignment vertical="center" indent="15"/>
    </xf>
    <xf numFmtId="49" fontId="1" fillId="0" borderId="323" applyAlignment="1" pivotButton="0" quotePrefix="0" xfId="0">
      <alignment horizontal="left" vertical="center" indent="15"/>
    </xf>
    <xf numFmtId="3" fontId="1" fillId="0" borderId="324" applyAlignment="1" pivotButton="0" quotePrefix="0" xfId="0">
      <alignment horizontal="right" vertical="center" indent="15"/>
    </xf>
    <xf numFmtId="4" fontId="1" fillId="0" borderId="325" applyAlignment="1" pivotButton="0" quotePrefix="0" xfId="0">
      <alignment horizontal="right" vertical="center" indent="15"/>
    </xf>
    <xf numFmtId="39" fontId="1" fillId="0" borderId="326" applyAlignment="1" pivotButton="0" quotePrefix="0" xfId="0">
      <alignment horizontal="right" vertical="center" indent="15"/>
    </xf>
    <xf numFmtId="9" fontId="1" fillId="0" borderId="327" applyAlignment="1" pivotButton="0" quotePrefix="0" xfId="0">
      <alignment horizontal="right" vertical="center" indent="15"/>
    </xf>
    <xf numFmtId="10" fontId="1" fillId="0" borderId="328" applyAlignment="1" pivotButton="0" quotePrefix="0" xfId="0">
      <alignment horizontal="right" vertical="center" indent="15"/>
    </xf>
    <xf numFmtId="14" fontId="1" fillId="0" borderId="329" applyAlignment="1" pivotButton="0" quotePrefix="0" xfId="0">
      <alignment horizontal="left" vertical="center" indent="15"/>
    </xf>
    <xf numFmtId="164" fontId="1" fillId="0" borderId="330" applyAlignment="1" pivotButton="0" quotePrefix="0" xfId="0">
      <alignment horizontal="left" vertical="center" indent="15"/>
    </xf>
    <xf numFmtId="165" fontId="1" fillId="0" borderId="331" applyAlignment="1" pivotButton="0" quotePrefix="0" xfId="0">
      <alignment horizontal="left" vertical="center" indent="15"/>
    </xf>
    <xf numFmtId="49" fontId="1" fillId="0" borderId="332" applyAlignment="1" pivotButton="0" quotePrefix="0" xfId="0">
      <alignment horizontal="left" vertical="center" indent="15"/>
    </xf>
    <xf numFmtId="49" fontId="1" fillId="0" borderId="333" applyAlignment="1" pivotButton="0" quotePrefix="0" xfId="0">
      <alignment horizontal="left" vertical="center" wrapText="1" indent="15"/>
    </xf>
    <xf numFmtId="166" fontId="1" fillId="0" borderId="334" applyAlignment="1" pivotButton="0" quotePrefix="0" xfId="0">
      <alignment horizontal="left" vertical="center" indent="15"/>
    </xf>
    <xf numFmtId="167" fontId="1" fillId="0" borderId="335" applyAlignment="1" pivotButton="0" quotePrefix="0" xfId="0">
      <alignment horizontal="left" vertical="center" indent="15"/>
    </xf>
    <xf numFmtId="167" fontId="1" fillId="0" borderId="336" applyAlignment="1" pivotButton="0" quotePrefix="0" xfId="0">
      <alignment horizontal="left" vertical="center" indent="15"/>
    </xf>
    <xf numFmtId="49" fontId="3" fillId="0" borderId="336" applyAlignment="1" pivotButton="0" quotePrefix="0" xfId="0">
      <alignment horizontal="center" vertical="center"/>
    </xf>
    <xf numFmtId="49" fontId="4" fillId="0" borderId="336" applyAlignment="1" pivotButton="0" quotePrefix="0" xfId="0">
      <alignment horizontal="center" vertical="center"/>
    </xf>
    <xf numFmtId="49" fontId="2" fillId="0" borderId="336" applyAlignment="1" pivotButton="0" quotePrefix="0" xfId="0">
      <alignment vertical="center"/>
    </xf>
    <xf numFmtId="49" fontId="2" fillId="0" borderId="336" applyAlignment="1" pivotButton="0" quotePrefix="0" xfId="0">
      <alignment vertical="center" inden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H175"/>
  <sheetViews>
    <sheetView workbookViewId="0">
      <pane xSplit="0" ySplit="7" topLeftCell="A8" activePane="bottomRight" state="frozenSplit"/>
      <selection activeCell="A1" sqref="A1"/>
    </sheetView>
  </sheetViews>
  <sheetFormatPr baseColWidth="8" defaultRowHeight="15"/>
  <cols>
    <col width="46.3125" customWidth="1" min="1" max="1"/>
    <col width="15.11328125" customWidth="1" min="2" max="2"/>
    <col width="15.11328125" customWidth="1" min="3" max="3"/>
    <col width="15.11328125" customWidth="1" min="4" max="4"/>
    <col width="15.11328125" customWidth="1" min="5" max="5"/>
    <col width="15.11328125" customWidth="1" min="6" max="6"/>
    <col width="15.11328125" customWidth="1" min="7" max="7"/>
    <col width="15.11328125" customWidth="1" min="8" max="8"/>
    <col width="15.11328125" customWidth="1" min="9" max="9"/>
    <col width="15.11328125" customWidth="1" min="10" max="10"/>
    <col width="15.11328125" customWidth="1" min="11" max="11"/>
    <col width="15.11328125" customWidth="1" min="12" max="12"/>
    <col width="15.11328125" customWidth="1" min="13" max="13"/>
    <col width="13.9140625" customWidth="1" min="14" max="14"/>
    <col width="17.51171875" customWidth="1" min="15" max="15"/>
    <col hidden="1" width="15.140625" customWidth="1" min="17" max="17"/>
    <col hidden="1" width="10.28125" customWidth="1" min="18" max="18"/>
    <col hidden="1" width="9.140625" customWidth="1" min="19" max="19"/>
    <col hidden="1" width="9.140625" customWidth="1" min="20" max="20"/>
    <col hidden="1" width="18.140625" customWidth="1" min="21" max="21"/>
    <col hidden="1" width="18.140625" customWidth="1" min="22" max="22"/>
    <col hidden="1" width="18.140625" customWidth="1" min="23" max="23"/>
    <col hidden="1" width="18.140625" customWidth="1" min="24" max="24"/>
    <col hidden="1" width="18.140625" customWidth="1" min="25" max="25"/>
    <col hidden="1" width="18.140625" customWidth="1" min="26" max="26"/>
    <col hidden="1" width="18.140625" customWidth="1" min="27" max="27"/>
    <col hidden="1" width="18.140625" customWidth="1" min="28" max="28"/>
    <col hidden="1" width="18.140625" customWidth="1" min="29" max="29"/>
    <col hidden="1" width="18.140625" customWidth="1" min="30" max="30"/>
    <col hidden="1" width="18.140625" customWidth="1" min="31" max="31"/>
    <col hidden="1" width="18.140625" customWidth="1" min="32" max="32"/>
    <col hidden="1" width="18.140625" customWidth="1" min="33" max="33"/>
    <col hidden="1" width="18.140625" customWidth="1" min="34" max="34"/>
  </cols>
  <sheetData>
    <row r="2">
      <c r="A2" s="337" t="inlineStr">
        <is>
          <t>Income Statement</t>
        </is>
      </c>
    </row>
    <row r="3">
      <c r="A3" s="338" t="inlineStr">
        <is>
          <t>Loft Vue</t>
        </is>
      </c>
    </row>
    <row r="4">
      <c r="A4" s="338" t="inlineStr">
        <is>
          <t>Accrual Basis</t>
        </is>
      </c>
    </row>
    <row r="5">
      <c r="A5" s="338" t="inlineStr">
        <is>
          <t>Sep 2020 - Sep 2021</t>
        </is>
      </c>
    </row>
    <row r="7">
      <c r="A7" s="6" t="inlineStr">
        <is>
          <t>Account Name</t>
        </is>
      </c>
      <c r="B7" s="9" t="inlineStr">
        <is>
          <t>Sep 2020</t>
        </is>
      </c>
      <c r="C7" s="9" t="inlineStr">
        <is>
          <t>Oct 2020</t>
        </is>
      </c>
      <c r="D7" s="9" t="inlineStr">
        <is>
          <t>Nov 2020</t>
        </is>
      </c>
      <c r="E7" s="9" t="inlineStr">
        <is>
          <t>Dec 2020</t>
        </is>
      </c>
      <c r="F7" s="9" t="inlineStr">
        <is>
          <t>Jan 2021</t>
        </is>
      </c>
      <c r="G7" s="9" t="inlineStr">
        <is>
          <t>Feb 2021</t>
        </is>
      </c>
      <c r="H7" s="9" t="inlineStr">
        <is>
          <t>Mar 2021</t>
        </is>
      </c>
      <c r="I7" s="9" t="inlineStr">
        <is>
          <t>Apr 2021</t>
        </is>
      </c>
      <c r="J7" s="9" t="inlineStr">
        <is>
          <t>May 2021</t>
        </is>
      </c>
      <c r="K7" s="9" t="inlineStr">
        <is>
          <t>Jun 2021</t>
        </is>
      </c>
      <c r="L7" s="9" t="inlineStr">
        <is>
          <t>Jul 2021</t>
        </is>
      </c>
      <c r="M7" s="9" t="inlineStr">
        <is>
          <t>Aug 2021</t>
        </is>
      </c>
      <c r="N7" s="9" t="inlineStr">
        <is>
          <t>Sep 2021</t>
        </is>
      </c>
      <c r="O7" s="9" t="inlineStr">
        <is>
          <t>Total</t>
        </is>
      </c>
      <c r="Q7" s="38" t="inlineStr">
        <is>
          <t>Income Statement: GL Account Type</t>
        </is>
      </c>
      <c r="R7" s="37" t="inlineStr">
        <is>
          <t>Income Statement: Property</t>
        </is>
      </c>
      <c r="S7" s="37" t="inlineStr">
        <is>
          <t>Income Statement: Property Look-Up Code</t>
        </is>
      </c>
      <c r="T7" s="38" t="inlineStr">
        <is>
          <t>Income Statement: Unit Count</t>
        </is>
      </c>
      <c r="U7" s="39" t="inlineStr">
        <is>
          <t>Income Statement: Month 1 Change Sign</t>
        </is>
      </c>
      <c r="V7" s="39" t="inlineStr">
        <is>
          <t>Income Statement: Month 2 Change Sign</t>
        </is>
      </c>
      <c r="W7" s="39" t="inlineStr">
        <is>
          <t>Income Statement: Month 3 Change Sign</t>
        </is>
      </c>
      <c r="X7" s="39" t="inlineStr">
        <is>
          <t>Income Statement: Month 4 Change Sign</t>
        </is>
      </c>
      <c r="Y7" s="39" t="inlineStr">
        <is>
          <t>Income Statement: Month 5 Change Sign</t>
        </is>
      </c>
      <c r="Z7" s="39" t="inlineStr">
        <is>
          <t>Income Statement: Month 6 Change Sign</t>
        </is>
      </c>
      <c r="AA7" s="39" t="inlineStr">
        <is>
          <t>Income Statement: Month 7 Change Sign</t>
        </is>
      </c>
      <c r="AB7" s="39" t="inlineStr">
        <is>
          <t>Income Statement: Month 8 Change Sign</t>
        </is>
      </c>
      <c r="AC7" s="39" t="inlineStr">
        <is>
          <t>Income Statement: Month 9 Change Sign</t>
        </is>
      </c>
      <c r="AD7" s="39" t="inlineStr">
        <is>
          <t>Income Statement: Month 10 Change Sign</t>
        </is>
      </c>
      <c r="AE7" s="39" t="inlineStr">
        <is>
          <t>Income Statement: Month 11 Change Sign</t>
        </is>
      </c>
      <c r="AF7" s="39" t="inlineStr">
        <is>
          <t>Income Statement: Month 12 Change Sign</t>
        </is>
      </c>
      <c r="AG7" s="39" t="inlineStr">
        <is>
          <t>Income Statement: Month 13 Change Sign</t>
        </is>
      </c>
      <c r="AH7" s="39" t="inlineStr">
        <is>
          <t>Income Statement: Total Change Sign</t>
        </is>
      </c>
    </row>
    <row r="8">
      <c r="A8" s="339" t="inlineStr">
        <is>
          <t>Rent Revenue</t>
        </is>
      </c>
    </row>
    <row r="9">
      <c r="A9" s="340" t="inlineStr">
        <is>
          <t>Total Gross Potential Rent</t>
        </is>
      </c>
    </row>
    <row r="10">
      <c r="A10" s="128" t="inlineStr">
        <is>
          <t>Rents - Market</t>
        </is>
      </c>
      <c r="B10" s="101" t="n">
        <v>106964.5</v>
      </c>
      <c r="C10" s="101" t="n">
        <v>108056</v>
      </c>
      <c r="D10" s="101" t="n">
        <v>108810.9</v>
      </c>
      <c r="E10" s="101" t="n">
        <v>110208</v>
      </c>
      <c r="F10" s="101" t="n">
        <v>139437</v>
      </c>
      <c r="G10" s="101" t="n">
        <v>138976</v>
      </c>
      <c r="H10" s="101" t="n">
        <v>138976</v>
      </c>
      <c r="I10" s="101" t="n">
        <v>138976</v>
      </c>
      <c r="J10" s="101" t="n">
        <v>139886.14</v>
      </c>
      <c r="K10" s="101" t="n">
        <v>138976</v>
      </c>
      <c r="L10" s="101" t="n">
        <v>102982</v>
      </c>
      <c r="M10" s="101" t="n">
        <v>126112.1</v>
      </c>
      <c r="N10" s="101" t="n">
        <v>123557.67</v>
      </c>
      <c r="O10" s="101" t="n">
        <v>1621918.31</v>
      </c>
      <c r="Q10" s="99" t="n">
        <v>4</v>
      </c>
      <c r="R10" s="98" t="inlineStr">
        <is>
          <t>Loft Vue</t>
        </is>
      </c>
      <c r="U10" s="100">
        <f>IF(5 = Q10, B10 * -1, B10)</f>
        <v/>
      </c>
      <c r="V10" s="100">
        <f>IF(5 = Q10, C10 * -1, C10)</f>
        <v/>
      </c>
      <c r="W10" s="100">
        <f>IF(5 = Q10, D10 * -1, D10)</f>
        <v/>
      </c>
      <c r="X10" s="100">
        <f>IF(5 = Q10, E10 * -1, E10)</f>
        <v/>
      </c>
      <c r="Y10" s="100">
        <f>IF(5 = Q10, F10 * -1, F10)</f>
        <v/>
      </c>
      <c r="Z10" s="100">
        <f>IF(5 = Q10, G10 * -1, G10)</f>
        <v/>
      </c>
      <c r="AA10" s="100">
        <f>IF(5 = Q10, H10 * -1, H10)</f>
        <v/>
      </c>
      <c r="AB10" s="100">
        <f>IF(5 = Q10, I10 * -1, I10)</f>
        <v/>
      </c>
      <c r="AC10" s="100">
        <f>IF(5 = Q10, J10 * -1, J10)</f>
        <v/>
      </c>
      <c r="AD10" s="100">
        <f>IF(5 = Q10, K10 * -1, K10)</f>
        <v/>
      </c>
      <c r="AE10" s="100">
        <f>IF(5 = Q10, L10 * -1, L10)</f>
        <v/>
      </c>
      <c r="AF10" s="100">
        <f>IF(5 = Q10, M10 * -1, M10)</f>
        <v/>
      </c>
      <c r="AG10" s="100">
        <f>IF(5 = Q10, N10 * -1, N10)</f>
        <v/>
      </c>
      <c r="AH10" s="100">
        <f>IF(5 = Q10, O10 * -1, O10)</f>
        <v/>
      </c>
    </row>
    <row r="11">
      <c r="A11" s="128" t="inlineStr">
        <is>
          <t>Gain (Loss) to Lease</t>
        </is>
      </c>
      <c r="B11" s="101" t="n">
        <v>0</v>
      </c>
      <c r="C11" s="101" t="n">
        <v>0</v>
      </c>
      <c r="D11" s="101" t="n">
        <v>0</v>
      </c>
      <c r="E11" s="101" t="n">
        <v>0</v>
      </c>
      <c r="F11" s="101" t="n">
        <v>-4025.35</v>
      </c>
      <c r="G11" s="101" t="n">
        <v>-2406</v>
      </c>
      <c r="H11" s="101" t="n">
        <v>-4235.73</v>
      </c>
      <c r="I11" s="101" t="n">
        <v>-3171.45</v>
      </c>
      <c r="J11" s="101" t="n">
        <v>-6718.37</v>
      </c>
      <c r="K11" s="101" t="n">
        <v>-4015</v>
      </c>
      <c r="L11" s="101" t="n">
        <v>0</v>
      </c>
      <c r="M11" s="101" t="n">
        <v>0</v>
      </c>
      <c r="N11" s="101" t="n">
        <v>0</v>
      </c>
      <c r="O11" s="101" t="n">
        <v>-24571.9</v>
      </c>
      <c r="Q11" s="99" t="n">
        <v>4</v>
      </c>
      <c r="R11" s="98" t="inlineStr">
        <is>
          <t>Loft Vue</t>
        </is>
      </c>
      <c r="U11" s="100">
        <f>IF(5 = Q11, B11 * -1, B11)</f>
        <v/>
      </c>
      <c r="V11" s="100">
        <f>IF(5 = Q11, C11 * -1, C11)</f>
        <v/>
      </c>
      <c r="W11" s="100">
        <f>IF(5 = Q11, D11 * -1, D11)</f>
        <v/>
      </c>
      <c r="X11" s="100">
        <f>IF(5 = Q11, E11 * -1, E11)</f>
        <v/>
      </c>
      <c r="Y11" s="100">
        <f>IF(5 = Q11, F11 * -1, F11)</f>
        <v/>
      </c>
      <c r="Z11" s="100">
        <f>IF(5 = Q11, G11 * -1, G11)</f>
        <v/>
      </c>
      <c r="AA11" s="100">
        <f>IF(5 = Q11, H11 * -1, H11)</f>
        <v/>
      </c>
      <c r="AB11" s="100">
        <f>IF(5 = Q11, I11 * -1, I11)</f>
        <v/>
      </c>
      <c r="AC11" s="100">
        <f>IF(5 = Q11, J11 * -1, J11)</f>
        <v/>
      </c>
      <c r="AD11" s="100">
        <f>IF(5 = Q11, K11 * -1, K11)</f>
        <v/>
      </c>
      <c r="AE11" s="100">
        <f>IF(5 = Q11, L11 * -1, L11)</f>
        <v/>
      </c>
      <c r="AF11" s="100">
        <f>IF(5 = Q11, M11 * -1, M11)</f>
        <v/>
      </c>
      <c r="AG11" s="100">
        <f>IF(5 = Q11, N11 * -1, N11)</f>
        <v/>
      </c>
      <c r="AH11" s="100">
        <f>IF(5 = Q11, O11 * -1, O11)</f>
        <v/>
      </c>
    </row>
    <row r="12">
      <c r="A12" s="96" t="inlineStr">
        <is>
          <t>Total Gross Potential Rent</t>
        </is>
      </c>
      <c r="B12" s="85">
        <f>IF(5 = Q12, U12 * -1, U12)</f>
        <v/>
      </c>
      <c r="C12" s="85">
        <f>IF(5 = Q12, V12 * -1, V12)</f>
        <v/>
      </c>
      <c r="D12" s="85">
        <f>IF(5 = Q12, W12 * -1, W12)</f>
        <v/>
      </c>
      <c r="E12" s="85">
        <f>IF(5 = Q12, X12 * -1, X12)</f>
        <v/>
      </c>
      <c r="F12" s="85">
        <f>IF(5 = Q12, Y12 * -1, Y12)</f>
        <v/>
      </c>
      <c r="G12" s="85">
        <f>IF(5 = Q12, Z12 * -1, Z12)</f>
        <v/>
      </c>
      <c r="H12" s="85">
        <f>IF(5 = Q12, AA12 * -1, AA12)</f>
        <v/>
      </c>
      <c r="I12" s="85">
        <f>IF(5 = Q12, AB12 * -1, AB12)</f>
        <v/>
      </c>
      <c r="J12" s="85">
        <f>IF(5 = Q12, AC12 * -1, AC12)</f>
        <v/>
      </c>
      <c r="K12" s="85">
        <f>IF(5 = Q12, AD12 * -1, AD12)</f>
        <v/>
      </c>
      <c r="L12" s="85">
        <f>IF(5 = Q12, AE12 * -1, AE12)</f>
        <v/>
      </c>
      <c r="M12" s="85">
        <f>IF(5 = Q12, AF12 * -1, AF12)</f>
        <v/>
      </c>
      <c r="N12" s="85">
        <f>IF(5 = Q12, AG12 * -1, AG12)</f>
        <v/>
      </c>
      <c r="O12" s="85">
        <f>IF(5 = Q12, AH12 * -1, AH12)</f>
        <v/>
      </c>
      <c r="Q12" s="83" t="n">
        <v>4</v>
      </c>
      <c r="R12" s="82">
        <f>R11</f>
        <v/>
      </c>
      <c r="S12" s="82">
        <f>S11</f>
        <v/>
      </c>
      <c r="T12" s="83">
        <f>T11</f>
        <v/>
      </c>
      <c r="U12" s="84">
        <f>SUM(U10:U11)</f>
        <v/>
      </c>
      <c r="V12" s="84">
        <f>SUM(V10:V11)</f>
        <v/>
      </c>
      <c r="W12" s="84">
        <f>SUM(W10:W11)</f>
        <v/>
      </c>
      <c r="X12" s="84">
        <f>SUM(X10:X11)</f>
        <v/>
      </c>
      <c r="Y12" s="84">
        <f>SUM(Y10:Y11)</f>
        <v/>
      </c>
      <c r="Z12" s="84">
        <f>SUM(Z10:Z11)</f>
        <v/>
      </c>
      <c r="AA12" s="84">
        <f>SUM(AA10:AA11)</f>
        <v/>
      </c>
      <c r="AB12" s="84">
        <f>SUM(AB10:AB11)</f>
        <v/>
      </c>
      <c r="AC12" s="84">
        <f>SUM(AC10:AC11)</f>
        <v/>
      </c>
      <c r="AD12" s="84">
        <f>SUM(AD10:AD11)</f>
        <v/>
      </c>
      <c r="AE12" s="84">
        <f>SUM(AE10:AE11)</f>
        <v/>
      </c>
      <c r="AF12" s="84">
        <f>SUM(AF10:AF11)</f>
        <v/>
      </c>
      <c r="AG12" s="84">
        <f>SUM(AG10:AG11)</f>
        <v/>
      </c>
      <c r="AH12" s="84">
        <f>SUM(AH10:AH11)</f>
        <v/>
      </c>
    </row>
    <row r="14">
      <c r="A14" s="340" t="inlineStr">
        <is>
          <t>Rental Adjustments</t>
        </is>
      </c>
    </row>
    <row r="15">
      <c r="A15" s="128" t="inlineStr">
        <is>
          <t>Vacancy</t>
        </is>
      </c>
      <c r="B15" s="101" t="n">
        <v>0</v>
      </c>
      <c r="C15" s="101" t="n">
        <v>0</v>
      </c>
      <c r="D15" s="101" t="n">
        <v>0</v>
      </c>
      <c r="E15" s="101" t="n">
        <v>0</v>
      </c>
      <c r="F15" s="101" t="n">
        <v>-17488</v>
      </c>
      <c r="G15" s="101" t="n">
        <v>-16681</v>
      </c>
      <c r="H15" s="101" t="n">
        <v>-16667</v>
      </c>
      <c r="I15" s="101" t="n">
        <v>-15803</v>
      </c>
      <c r="J15" s="101" t="n">
        <v>-15422</v>
      </c>
      <c r="K15" s="101" t="n">
        <v>-29224</v>
      </c>
      <c r="L15" s="101" t="n">
        <v>0</v>
      </c>
      <c r="M15" s="101" t="n">
        <v>0</v>
      </c>
      <c r="N15" s="101" t="n">
        <v>0</v>
      </c>
      <c r="O15" s="101" t="n">
        <v>-111285</v>
      </c>
      <c r="Q15" s="99" t="n">
        <v>4</v>
      </c>
      <c r="R15" s="98" t="inlineStr">
        <is>
          <t>Loft Vue</t>
        </is>
      </c>
      <c r="U15" s="100">
        <f>IF(5 = Q15, B15 * -1, B15)</f>
        <v/>
      </c>
      <c r="V15" s="100">
        <f>IF(5 = Q15, C15 * -1, C15)</f>
        <v/>
      </c>
      <c r="W15" s="100">
        <f>IF(5 = Q15, D15 * -1, D15)</f>
        <v/>
      </c>
      <c r="X15" s="100">
        <f>IF(5 = Q15, E15 * -1, E15)</f>
        <v/>
      </c>
      <c r="Y15" s="100">
        <f>IF(5 = Q15, F15 * -1, F15)</f>
        <v/>
      </c>
      <c r="Z15" s="100">
        <f>IF(5 = Q15, G15 * -1, G15)</f>
        <v/>
      </c>
      <c r="AA15" s="100">
        <f>IF(5 = Q15, H15 * -1, H15)</f>
        <v/>
      </c>
      <c r="AB15" s="100">
        <f>IF(5 = Q15, I15 * -1, I15)</f>
        <v/>
      </c>
      <c r="AC15" s="100">
        <f>IF(5 = Q15, J15 * -1, J15)</f>
        <v/>
      </c>
      <c r="AD15" s="100">
        <f>IF(5 = Q15, K15 * -1, K15)</f>
        <v/>
      </c>
      <c r="AE15" s="100">
        <f>IF(5 = Q15, L15 * -1, L15)</f>
        <v/>
      </c>
      <c r="AF15" s="100">
        <f>IF(5 = Q15, M15 * -1, M15)</f>
        <v/>
      </c>
      <c r="AG15" s="100">
        <f>IF(5 = Q15, N15 * -1, N15)</f>
        <v/>
      </c>
      <c r="AH15" s="100">
        <f>IF(5 = Q15, O15 * -1, O15)</f>
        <v/>
      </c>
    </row>
    <row r="16">
      <c r="A16" s="128" t="inlineStr">
        <is>
          <t>Model Unit</t>
        </is>
      </c>
      <c r="B16" s="101" t="n">
        <v>-1900</v>
      </c>
      <c r="C16" s="101" t="n">
        <v>-1900</v>
      </c>
      <c r="D16" s="101" t="n">
        <v>-1900</v>
      </c>
      <c r="E16" s="101" t="n">
        <v>-1900</v>
      </c>
      <c r="F16" s="101" t="n">
        <v>-1728</v>
      </c>
      <c r="G16" s="101" t="n">
        <v>-1728</v>
      </c>
      <c r="H16" s="101" t="n">
        <v>-1728</v>
      </c>
      <c r="I16" s="101" t="n">
        <v>-1728</v>
      </c>
      <c r="J16" s="101" t="n">
        <v>-1728</v>
      </c>
      <c r="K16" s="101" t="n">
        <v>-1728</v>
      </c>
      <c r="L16" s="101" t="n">
        <v>0</v>
      </c>
      <c r="M16" s="101" t="n">
        <v>0</v>
      </c>
      <c r="N16" s="101" t="n">
        <v>0</v>
      </c>
      <c r="O16" s="101" t="n">
        <v>-17968</v>
      </c>
      <c r="Q16" s="99" t="n">
        <v>4</v>
      </c>
      <c r="R16" s="98" t="inlineStr">
        <is>
          <t>Loft Vue</t>
        </is>
      </c>
      <c r="U16" s="100">
        <f>IF(5 = Q16, B16 * -1, B16)</f>
        <v/>
      </c>
      <c r="V16" s="100">
        <f>IF(5 = Q16, C16 * -1, C16)</f>
        <v/>
      </c>
      <c r="W16" s="100">
        <f>IF(5 = Q16, D16 * -1, D16)</f>
        <v/>
      </c>
      <c r="X16" s="100">
        <f>IF(5 = Q16, E16 * -1, E16)</f>
        <v/>
      </c>
      <c r="Y16" s="100">
        <f>IF(5 = Q16, F16 * -1, F16)</f>
        <v/>
      </c>
      <c r="Z16" s="100">
        <f>IF(5 = Q16, G16 * -1, G16)</f>
        <v/>
      </c>
      <c r="AA16" s="100">
        <f>IF(5 = Q16, H16 * -1, H16)</f>
        <v/>
      </c>
      <c r="AB16" s="100">
        <f>IF(5 = Q16, I16 * -1, I16)</f>
        <v/>
      </c>
      <c r="AC16" s="100">
        <f>IF(5 = Q16, J16 * -1, J16)</f>
        <v/>
      </c>
      <c r="AD16" s="100">
        <f>IF(5 = Q16, K16 * -1, K16)</f>
        <v/>
      </c>
      <c r="AE16" s="100">
        <f>IF(5 = Q16, L16 * -1, L16)</f>
        <v/>
      </c>
      <c r="AF16" s="100">
        <f>IF(5 = Q16, M16 * -1, M16)</f>
        <v/>
      </c>
      <c r="AG16" s="100">
        <f>IF(5 = Q16, N16 * -1, N16)</f>
        <v/>
      </c>
      <c r="AH16" s="100">
        <f>IF(5 = Q16, O16 * -1, O16)</f>
        <v/>
      </c>
    </row>
    <row r="17">
      <c r="A17" s="128" t="inlineStr">
        <is>
          <t>Employee Discounts</t>
        </is>
      </c>
      <c r="B17" s="101" t="n">
        <v>-2238.75</v>
      </c>
      <c r="C17" s="101" t="n">
        <v>-2238.75</v>
      </c>
      <c r="D17" s="101" t="n">
        <v>-2594</v>
      </c>
      <c r="E17" s="101" t="n">
        <v>-2578</v>
      </c>
      <c r="F17" s="101" t="n">
        <v>-2578</v>
      </c>
      <c r="G17" s="101" t="n">
        <v>-2578</v>
      </c>
      <c r="H17" s="101" t="n">
        <v>-2578</v>
      </c>
      <c r="I17" s="101" t="n">
        <v>-4118</v>
      </c>
      <c r="J17" s="101" t="n">
        <v>-3938</v>
      </c>
      <c r="K17" s="101" t="n">
        <v>-3938</v>
      </c>
      <c r="L17" s="101" t="n">
        <v>-3938</v>
      </c>
      <c r="M17" s="101" t="n">
        <v>-3938</v>
      </c>
      <c r="N17" s="101" t="n">
        <v>-2398</v>
      </c>
      <c r="O17" s="101" t="n">
        <v>-39651.5</v>
      </c>
      <c r="Q17" s="99" t="n">
        <v>4</v>
      </c>
      <c r="R17" s="98" t="inlineStr">
        <is>
          <t>Loft Vue</t>
        </is>
      </c>
      <c r="U17" s="100">
        <f>IF(5 = Q17, B17 * -1, B17)</f>
        <v/>
      </c>
      <c r="V17" s="100">
        <f>IF(5 = Q17, C17 * -1, C17)</f>
        <v/>
      </c>
      <c r="W17" s="100">
        <f>IF(5 = Q17, D17 * -1, D17)</f>
        <v/>
      </c>
      <c r="X17" s="100">
        <f>IF(5 = Q17, E17 * -1, E17)</f>
        <v/>
      </c>
      <c r="Y17" s="100">
        <f>IF(5 = Q17, F17 * -1, F17)</f>
        <v/>
      </c>
      <c r="Z17" s="100">
        <f>IF(5 = Q17, G17 * -1, G17)</f>
        <v/>
      </c>
      <c r="AA17" s="100">
        <f>IF(5 = Q17, H17 * -1, H17)</f>
        <v/>
      </c>
      <c r="AB17" s="100">
        <f>IF(5 = Q17, I17 * -1, I17)</f>
        <v/>
      </c>
      <c r="AC17" s="100">
        <f>IF(5 = Q17, J17 * -1, J17)</f>
        <v/>
      </c>
      <c r="AD17" s="100">
        <f>IF(5 = Q17, K17 * -1, K17)</f>
        <v/>
      </c>
      <c r="AE17" s="100">
        <f>IF(5 = Q17, L17 * -1, L17)</f>
        <v/>
      </c>
      <c r="AF17" s="100">
        <f>IF(5 = Q17, M17 * -1, M17)</f>
        <v/>
      </c>
      <c r="AG17" s="100">
        <f>IF(5 = Q17, N17 * -1, N17)</f>
        <v/>
      </c>
      <c r="AH17" s="100">
        <f>IF(5 = Q17, O17 * -1, O17)</f>
        <v/>
      </c>
    </row>
    <row r="18">
      <c r="A18" s="128" t="inlineStr">
        <is>
          <t>Rent Concessions</t>
        </is>
      </c>
      <c r="B18" s="101" t="n">
        <v>-6436.78</v>
      </c>
      <c r="C18" s="101" t="n">
        <v>-6956.64</v>
      </c>
      <c r="D18" s="101" t="n">
        <v>-8456.639999999999</v>
      </c>
      <c r="E18" s="101" t="n">
        <v>-4361.76</v>
      </c>
      <c r="F18" s="101" t="n">
        <v>-4608.93</v>
      </c>
      <c r="G18" s="101" t="n">
        <v>-4586.96</v>
      </c>
      <c r="H18" s="101" t="n">
        <v>-4412.16</v>
      </c>
      <c r="I18" s="101" t="n">
        <v>-3840.81</v>
      </c>
      <c r="J18" s="101" t="n">
        <v>-4600.95</v>
      </c>
      <c r="K18" s="101" t="n">
        <v>-4599.98</v>
      </c>
      <c r="L18" s="101" t="n">
        <v>-40770.07</v>
      </c>
      <c r="M18" s="101" t="n">
        <v>-3164.53</v>
      </c>
      <c r="N18" s="101" t="n">
        <v>-1930.53</v>
      </c>
      <c r="O18" s="101" t="n">
        <v>-98726.74000000001</v>
      </c>
      <c r="Q18" s="99" t="n">
        <v>4</v>
      </c>
      <c r="R18" s="98" t="inlineStr">
        <is>
          <t>Loft Vue</t>
        </is>
      </c>
      <c r="U18" s="100">
        <f>IF(5 = Q18, B18 * -1, B18)</f>
        <v/>
      </c>
      <c r="V18" s="100">
        <f>IF(5 = Q18, C18 * -1, C18)</f>
        <v/>
      </c>
      <c r="W18" s="100">
        <f>IF(5 = Q18, D18 * -1, D18)</f>
        <v/>
      </c>
      <c r="X18" s="100">
        <f>IF(5 = Q18, E18 * -1, E18)</f>
        <v/>
      </c>
      <c r="Y18" s="100">
        <f>IF(5 = Q18, F18 * -1, F18)</f>
        <v/>
      </c>
      <c r="Z18" s="100">
        <f>IF(5 = Q18, G18 * -1, G18)</f>
        <v/>
      </c>
      <c r="AA18" s="100">
        <f>IF(5 = Q18, H18 * -1, H18)</f>
        <v/>
      </c>
      <c r="AB18" s="100">
        <f>IF(5 = Q18, I18 * -1, I18)</f>
        <v/>
      </c>
      <c r="AC18" s="100">
        <f>IF(5 = Q18, J18 * -1, J18)</f>
        <v/>
      </c>
      <c r="AD18" s="100">
        <f>IF(5 = Q18, K18 * -1, K18)</f>
        <v/>
      </c>
      <c r="AE18" s="100">
        <f>IF(5 = Q18, L18 * -1, L18)</f>
        <v/>
      </c>
      <c r="AF18" s="100">
        <f>IF(5 = Q18, M18 * -1, M18)</f>
        <v/>
      </c>
      <c r="AG18" s="100">
        <f>IF(5 = Q18, N18 * -1, N18)</f>
        <v/>
      </c>
      <c r="AH18" s="100">
        <f>IF(5 = Q18, O18 * -1, O18)</f>
        <v/>
      </c>
    </row>
    <row r="19">
      <c r="A19" s="128" t="inlineStr">
        <is>
          <t>Bad Debt - Rent</t>
        </is>
      </c>
      <c r="B19" s="101" t="n">
        <v>27281</v>
      </c>
      <c r="C19" s="101" t="n">
        <v>0</v>
      </c>
      <c r="D19" s="101" t="n">
        <v>0</v>
      </c>
      <c r="E19" s="101" t="n">
        <v>6051</v>
      </c>
      <c r="F19" s="101" t="n">
        <v>0</v>
      </c>
      <c r="G19" s="101" t="n">
        <v>0</v>
      </c>
      <c r="H19" s="101" t="n">
        <v>0</v>
      </c>
      <c r="I19" s="101" t="n">
        <v>-1279</v>
      </c>
      <c r="J19" s="101" t="n">
        <v>-2715</v>
      </c>
      <c r="K19" s="101" t="n">
        <v>-6124.39</v>
      </c>
      <c r="L19" s="101" t="n">
        <v>0</v>
      </c>
      <c r="M19" s="101" t="n">
        <v>-51.6</v>
      </c>
      <c r="N19" s="101" t="n">
        <v>0</v>
      </c>
      <c r="O19" s="101" t="n">
        <v>23162.01</v>
      </c>
      <c r="Q19" s="99" t="n">
        <v>4</v>
      </c>
      <c r="R19" s="98" t="inlineStr">
        <is>
          <t>Loft Vue</t>
        </is>
      </c>
      <c r="U19" s="100">
        <f>IF(5 = Q19, B19 * -1, B19)</f>
        <v/>
      </c>
      <c r="V19" s="100">
        <f>IF(5 = Q19, C19 * -1, C19)</f>
        <v/>
      </c>
      <c r="W19" s="100">
        <f>IF(5 = Q19, D19 * -1, D19)</f>
        <v/>
      </c>
      <c r="X19" s="100">
        <f>IF(5 = Q19, E19 * -1, E19)</f>
        <v/>
      </c>
      <c r="Y19" s="100">
        <f>IF(5 = Q19, F19 * -1, F19)</f>
        <v/>
      </c>
      <c r="Z19" s="100">
        <f>IF(5 = Q19, G19 * -1, G19)</f>
        <v/>
      </c>
      <c r="AA19" s="100">
        <f>IF(5 = Q19, H19 * -1, H19)</f>
        <v/>
      </c>
      <c r="AB19" s="100">
        <f>IF(5 = Q19, I19 * -1, I19)</f>
        <v/>
      </c>
      <c r="AC19" s="100">
        <f>IF(5 = Q19, J19 * -1, J19)</f>
        <v/>
      </c>
      <c r="AD19" s="100">
        <f>IF(5 = Q19, K19 * -1, K19)</f>
        <v/>
      </c>
      <c r="AE19" s="100">
        <f>IF(5 = Q19, L19 * -1, L19)</f>
        <v/>
      </c>
      <c r="AF19" s="100">
        <f>IF(5 = Q19, M19 * -1, M19)</f>
        <v/>
      </c>
      <c r="AG19" s="100">
        <f>IF(5 = Q19, N19 * -1, N19)</f>
        <v/>
      </c>
      <c r="AH19" s="100">
        <f>IF(5 = Q19, O19 * -1, O19)</f>
        <v/>
      </c>
    </row>
    <row r="20">
      <c r="A20" s="128" t="inlineStr">
        <is>
          <t>Bad Debt Recovery - Rent</t>
        </is>
      </c>
      <c r="B20" s="101" t="n">
        <v>0</v>
      </c>
      <c r="C20" s="101" t="n">
        <v>0</v>
      </c>
      <c r="D20" s="101" t="n">
        <v>0</v>
      </c>
      <c r="E20" s="101" t="n">
        <v>389.95</v>
      </c>
      <c r="F20" s="101" t="n">
        <v>0</v>
      </c>
      <c r="G20" s="101" t="n">
        <v>0</v>
      </c>
      <c r="H20" s="101" t="n">
        <v>0</v>
      </c>
      <c r="I20" s="101" t="n">
        <v>0</v>
      </c>
      <c r="J20" s="101" t="n">
        <v>0</v>
      </c>
      <c r="K20" s="101" t="n">
        <v>0</v>
      </c>
      <c r="L20" s="101" t="n">
        <v>0</v>
      </c>
      <c r="M20" s="101" t="n">
        <v>0</v>
      </c>
      <c r="N20" s="101" t="n">
        <v>0</v>
      </c>
      <c r="O20" s="101" t="n">
        <v>389.95</v>
      </c>
      <c r="Q20" s="99" t="n">
        <v>4</v>
      </c>
      <c r="R20" s="98" t="inlineStr">
        <is>
          <t>Loft Vue</t>
        </is>
      </c>
      <c r="U20" s="100">
        <f>IF(5 = Q20, B20 * -1, B20)</f>
        <v/>
      </c>
      <c r="V20" s="100">
        <f>IF(5 = Q20, C20 * -1, C20)</f>
        <v/>
      </c>
      <c r="W20" s="100">
        <f>IF(5 = Q20, D20 * -1, D20)</f>
        <v/>
      </c>
      <c r="X20" s="100">
        <f>IF(5 = Q20, E20 * -1, E20)</f>
        <v/>
      </c>
      <c r="Y20" s="100">
        <f>IF(5 = Q20, F20 * -1, F20)</f>
        <v/>
      </c>
      <c r="Z20" s="100">
        <f>IF(5 = Q20, G20 * -1, G20)</f>
        <v/>
      </c>
      <c r="AA20" s="100">
        <f>IF(5 = Q20, H20 * -1, H20)</f>
        <v/>
      </c>
      <c r="AB20" s="100">
        <f>IF(5 = Q20, I20 * -1, I20)</f>
        <v/>
      </c>
      <c r="AC20" s="100">
        <f>IF(5 = Q20, J20 * -1, J20)</f>
        <v/>
      </c>
      <c r="AD20" s="100">
        <f>IF(5 = Q20, K20 * -1, K20)</f>
        <v/>
      </c>
      <c r="AE20" s="100">
        <f>IF(5 = Q20, L20 * -1, L20)</f>
        <v/>
      </c>
      <c r="AF20" s="100">
        <f>IF(5 = Q20, M20 * -1, M20)</f>
        <v/>
      </c>
      <c r="AG20" s="100">
        <f>IF(5 = Q20, N20 * -1, N20)</f>
        <v/>
      </c>
      <c r="AH20" s="100">
        <f>IF(5 = Q20, O20 * -1, O20)</f>
        <v/>
      </c>
    </row>
    <row r="21">
      <c r="A21" s="96" t="inlineStr">
        <is>
          <t>Rental Adjustments</t>
        </is>
      </c>
      <c r="B21" s="85">
        <f>IF(5 = Q21, U21 * -1, U21)</f>
        <v/>
      </c>
      <c r="C21" s="85">
        <f>IF(5 = Q21, V21 * -1, V21)</f>
        <v/>
      </c>
      <c r="D21" s="85">
        <f>IF(5 = Q21, W21 * -1, W21)</f>
        <v/>
      </c>
      <c r="E21" s="85">
        <f>IF(5 = Q21, X21 * -1, X21)</f>
        <v/>
      </c>
      <c r="F21" s="85">
        <f>IF(5 = Q21, Y21 * -1, Y21)</f>
        <v/>
      </c>
      <c r="G21" s="85">
        <f>IF(5 = Q21, Z21 * -1, Z21)</f>
        <v/>
      </c>
      <c r="H21" s="85">
        <f>IF(5 = Q21, AA21 * -1, AA21)</f>
        <v/>
      </c>
      <c r="I21" s="85">
        <f>IF(5 = Q21, AB21 * -1, AB21)</f>
        <v/>
      </c>
      <c r="J21" s="85">
        <f>IF(5 = Q21, AC21 * -1, AC21)</f>
        <v/>
      </c>
      <c r="K21" s="85">
        <f>IF(5 = Q21, AD21 * -1, AD21)</f>
        <v/>
      </c>
      <c r="L21" s="85">
        <f>IF(5 = Q21, AE21 * -1, AE21)</f>
        <v/>
      </c>
      <c r="M21" s="85">
        <f>IF(5 = Q21, AF21 * -1, AF21)</f>
        <v/>
      </c>
      <c r="N21" s="85">
        <f>IF(5 = Q21, AG21 * -1, AG21)</f>
        <v/>
      </c>
      <c r="O21" s="85">
        <f>IF(5 = Q21, AH21 * -1, AH21)</f>
        <v/>
      </c>
      <c r="Q21" s="83" t="n">
        <v>4</v>
      </c>
      <c r="R21" s="82">
        <f>R20</f>
        <v/>
      </c>
      <c r="S21" s="82">
        <f>S20</f>
        <v/>
      </c>
      <c r="T21" s="83">
        <f>T20</f>
        <v/>
      </c>
      <c r="U21" s="84">
        <f>SUM(U15:U20)</f>
        <v/>
      </c>
      <c r="V21" s="84">
        <f>SUM(V15:V20)</f>
        <v/>
      </c>
      <c r="W21" s="84">
        <f>SUM(W15:W20)</f>
        <v/>
      </c>
      <c r="X21" s="84">
        <f>SUM(X15:X20)</f>
        <v/>
      </c>
      <c r="Y21" s="84">
        <f>SUM(Y15:Y20)</f>
        <v/>
      </c>
      <c r="Z21" s="84">
        <f>SUM(Z15:Z20)</f>
        <v/>
      </c>
      <c r="AA21" s="84">
        <f>SUM(AA15:AA20)</f>
        <v/>
      </c>
      <c r="AB21" s="84">
        <f>SUM(AB15:AB20)</f>
        <v/>
      </c>
      <c r="AC21" s="84">
        <f>SUM(AC15:AC20)</f>
        <v/>
      </c>
      <c r="AD21" s="84">
        <f>SUM(AD15:AD20)</f>
        <v/>
      </c>
      <c r="AE21" s="84">
        <f>SUM(AE15:AE20)</f>
        <v/>
      </c>
      <c r="AF21" s="84">
        <f>SUM(AF15:AF20)</f>
        <v/>
      </c>
      <c r="AG21" s="84">
        <f>SUM(AG15:AG20)</f>
        <v/>
      </c>
      <c r="AH21" s="84">
        <f>SUM(AH15:AH20)</f>
        <v/>
      </c>
    </row>
    <row r="23">
      <c r="A23" s="96" t="inlineStr">
        <is>
          <t>Rent Revenue</t>
        </is>
      </c>
      <c r="B23" s="85">
        <f>IF(5 = Q23, U23 * -1, U23)</f>
        <v/>
      </c>
      <c r="C23" s="85">
        <f>IF(5 = Q23, V23 * -1, V23)</f>
        <v/>
      </c>
      <c r="D23" s="85">
        <f>IF(5 = Q23, W23 * -1, W23)</f>
        <v/>
      </c>
      <c r="E23" s="85">
        <f>IF(5 = Q23, X23 * -1, X23)</f>
        <v/>
      </c>
      <c r="F23" s="85">
        <f>IF(5 = Q23, Y23 * -1, Y23)</f>
        <v/>
      </c>
      <c r="G23" s="85">
        <f>IF(5 = Q23, Z23 * -1, Z23)</f>
        <v/>
      </c>
      <c r="H23" s="85">
        <f>IF(5 = Q23, AA23 * -1, AA23)</f>
        <v/>
      </c>
      <c r="I23" s="85">
        <f>IF(5 = Q23, AB23 * -1, AB23)</f>
        <v/>
      </c>
      <c r="J23" s="85">
        <f>IF(5 = Q23, AC23 * -1, AC23)</f>
        <v/>
      </c>
      <c r="K23" s="85">
        <f>IF(5 = Q23, AD23 * -1, AD23)</f>
        <v/>
      </c>
      <c r="L23" s="85">
        <f>IF(5 = Q23, AE23 * -1, AE23)</f>
        <v/>
      </c>
      <c r="M23" s="85">
        <f>IF(5 = Q23, AF23 * -1, AF23)</f>
        <v/>
      </c>
      <c r="N23" s="85">
        <f>IF(5 = Q23, AG23 * -1, AG23)</f>
        <v/>
      </c>
      <c r="O23" s="85">
        <f>IF(5 = Q23, AH23 * -1, AH23)</f>
        <v/>
      </c>
      <c r="Q23" s="83" t="n">
        <v>4</v>
      </c>
      <c r="R23" s="82">
        <f>R20</f>
        <v/>
      </c>
      <c r="S23" s="82">
        <f>S20</f>
        <v/>
      </c>
      <c r="T23" s="83">
        <f>T20</f>
        <v/>
      </c>
      <c r="U23" s="84">
        <f>SUM(U10:U11)+SUM(U15:U20)</f>
        <v/>
      </c>
      <c r="V23" s="84">
        <f>SUM(V10:V11)+SUM(V15:V20)</f>
        <v/>
      </c>
      <c r="W23" s="84">
        <f>SUM(W10:W11)+SUM(W15:W20)</f>
        <v/>
      </c>
      <c r="X23" s="84">
        <f>SUM(X10:X11)+SUM(X15:X20)</f>
        <v/>
      </c>
      <c r="Y23" s="84">
        <f>SUM(Y10:Y11)+SUM(Y15:Y20)</f>
        <v/>
      </c>
      <c r="Z23" s="84">
        <f>SUM(Z10:Z11)+SUM(Z15:Z20)</f>
        <v/>
      </c>
      <c r="AA23" s="84">
        <f>SUM(AA10:AA11)+SUM(AA15:AA20)</f>
        <v/>
      </c>
      <c r="AB23" s="84">
        <f>SUM(AB10:AB11)+SUM(AB15:AB20)</f>
        <v/>
      </c>
      <c r="AC23" s="84">
        <f>SUM(AC10:AC11)+SUM(AC15:AC20)</f>
        <v/>
      </c>
      <c r="AD23" s="84">
        <f>SUM(AD10:AD11)+SUM(AD15:AD20)</f>
        <v/>
      </c>
      <c r="AE23" s="84">
        <f>SUM(AE10:AE11)+SUM(AE15:AE20)</f>
        <v/>
      </c>
      <c r="AF23" s="84">
        <f>SUM(AF10:AF11)+SUM(AF15:AF20)</f>
        <v/>
      </c>
      <c r="AG23" s="84">
        <f>SUM(AG10:AG11)+SUM(AG15:AG20)</f>
        <v/>
      </c>
      <c r="AH23" s="84">
        <f>SUM(AH10:AH11)+SUM(AH15:AH20)</f>
        <v/>
      </c>
    </row>
    <row r="25">
      <c r="A25" s="339" t="inlineStr">
        <is>
          <t>Other Revenue</t>
        </is>
      </c>
    </row>
    <row r="26">
      <c r="A26" s="113" t="inlineStr">
        <is>
          <t>Utilities Recovery</t>
        </is>
      </c>
      <c r="B26" s="101" t="n">
        <v>751.1</v>
      </c>
      <c r="C26" s="101" t="n">
        <v>1826.06</v>
      </c>
      <c r="D26" s="101" t="n">
        <v>1670.43</v>
      </c>
      <c r="E26" s="101" t="n">
        <v>1521.86</v>
      </c>
      <c r="F26" s="101" t="n">
        <v>884.45</v>
      </c>
      <c r="G26" s="101" t="n">
        <v>1688.24</v>
      </c>
      <c r="H26" s="101" t="n">
        <v>1287.31</v>
      </c>
      <c r="I26" s="101" t="n">
        <v>4587.5</v>
      </c>
      <c r="J26" s="101" t="n">
        <v>2776.15</v>
      </c>
      <c r="K26" s="101" t="n">
        <v>1945.82</v>
      </c>
      <c r="L26" s="101" t="n">
        <v>3860.93</v>
      </c>
      <c r="M26" s="101" t="n">
        <v>12211.14</v>
      </c>
      <c r="N26" s="101" t="n">
        <v>11506.5</v>
      </c>
      <c r="O26" s="101" t="n">
        <v>46517.49</v>
      </c>
      <c r="Q26" s="99" t="n">
        <v>4</v>
      </c>
      <c r="R26" s="98" t="inlineStr">
        <is>
          <t>Loft Vue</t>
        </is>
      </c>
      <c r="U26" s="100">
        <f>IF(5 = Q26, B26 * -1, B26)</f>
        <v/>
      </c>
      <c r="V26" s="100">
        <f>IF(5 = Q26, C26 * -1, C26)</f>
        <v/>
      </c>
      <c r="W26" s="100">
        <f>IF(5 = Q26, D26 * -1, D26)</f>
        <v/>
      </c>
      <c r="X26" s="100">
        <f>IF(5 = Q26, E26 * -1, E26)</f>
        <v/>
      </c>
      <c r="Y26" s="100">
        <f>IF(5 = Q26, F26 * -1, F26)</f>
        <v/>
      </c>
      <c r="Z26" s="100">
        <f>IF(5 = Q26, G26 * -1, G26)</f>
        <v/>
      </c>
      <c r="AA26" s="100">
        <f>IF(5 = Q26, H26 * -1, H26)</f>
        <v/>
      </c>
      <c r="AB26" s="100">
        <f>IF(5 = Q26, I26 * -1, I26)</f>
        <v/>
      </c>
      <c r="AC26" s="100">
        <f>IF(5 = Q26, J26 * -1, J26)</f>
        <v/>
      </c>
      <c r="AD26" s="100">
        <f>IF(5 = Q26, K26 * -1, K26)</f>
        <v/>
      </c>
      <c r="AE26" s="100">
        <f>IF(5 = Q26, L26 * -1, L26)</f>
        <v/>
      </c>
      <c r="AF26" s="100">
        <f>IF(5 = Q26, M26 * -1, M26)</f>
        <v/>
      </c>
      <c r="AG26" s="100">
        <f>IF(5 = Q26, N26 * -1, N26)</f>
        <v/>
      </c>
      <c r="AH26" s="100">
        <f>IF(5 = Q26, O26 * -1, O26)</f>
        <v/>
      </c>
    </row>
    <row r="27">
      <c r="A27" s="113" t="inlineStr">
        <is>
          <t>Late Fee Income</t>
        </is>
      </c>
      <c r="B27" s="101" t="n">
        <v>523</v>
      </c>
      <c r="C27" s="101" t="n">
        <v>208.7</v>
      </c>
      <c r="D27" s="101" t="n">
        <v>540</v>
      </c>
      <c r="E27" s="101" t="n">
        <v>1130</v>
      </c>
      <c r="F27" s="101" t="n">
        <v>1260</v>
      </c>
      <c r="G27" s="101" t="n">
        <v>390</v>
      </c>
      <c r="H27" s="101" t="n">
        <v>1050</v>
      </c>
      <c r="I27" s="101" t="n">
        <v>-19.64</v>
      </c>
      <c r="J27" s="101" t="n">
        <v>-100</v>
      </c>
      <c r="K27" s="101" t="n">
        <v>-207.01</v>
      </c>
      <c r="L27" s="101" t="n">
        <v>150</v>
      </c>
      <c r="M27" s="101" t="n">
        <v>943.09</v>
      </c>
      <c r="N27" s="101" t="n">
        <v>1830</v>
      </c>
      <c r="O27" s="101" t="n">
        <v>7698.14</v>
      </c>
      <c r="Q27" s="99" t="n">
        <v>4</v>
      </c>
      <c r="R27" s="98" t="inlineStr">
        <is>
          <t>Loft Vue</t>
        </is>
      </c>
      <c r="U27" s="100">
        <f>IF(5 = Q27, B27 * -1, B27)</f>
        <v/>
      </c>
      <c r="V27" s="100">
        <f>IF(5 = Q27, C27 * -1, C27)</f>
        <v/>
      </c>
      <c r="W27" s="100">
        <f>IF(5 = Q27, D27 * -1, D27)</f>
        <v/>
      </c>
      <c r="X27" s="100">
        <f>IF(5 = Q27, E27 * -1, E27)</f>
        <v/>
      </c>
      <c r="Y27" s="100">
        <f>IF(5 = Q27, F27 * -1, F27)</f>
        <v/>
      </c>
      <c r="Z27" s="100">
        <f>IF(5 = Q27, G27 * -1, G27)</f>
        <v/>
      </c>
      <c r="AA27" s="100">
        <f>IF(5 = Q27, H27 * -1, H27)</f>
        <v/>
      </c>
      <c r="AB27" s="100">
        <f>IF(5 = Q27, I27 * -1, I27)</f>
        <v/>
      </c>
      <c r="AC27" s="100">
        <f>IF(5 = Q27, J27 * -1, J27)</f>
        <v/>
      </c>
      <c r="AD27" s="100">
        <f>IF(5 = Q27, K27 * -1, K27)</f>
        <v/>
      </c>
      <c r="AE27" s="100">
        <f>IF(5 = Q27, L27 * -1, L27)</f>
        <v/>
      </c>
      <c r="AF27" s="100">
        <f>IF(5 = Q27, M27 * -1, M27)</f>
        <v/>
      </c>
      <c r="AG27" s="100">
        <f>IF(5 = Q27, N27 * -1, N27)</f>
        <v/>
      </c>
      <c r="AH27" s="100">
        <f>IF(5 = Q27, O27 * -1, O27)</f>
        <v/>
      </c>
    </row>
    <row r="28">
      <c r="A28" s="113" t="inlineStr">
        <is>
          <t>Cleaning Fees</t>
        </is>
      </c>
      <c r="B28" s="101" t="n">
        <v>0</v>
      </c>
      <c r="C28" s="101" t="n">
        <v>0</v>
      </c>
      <c r="D28" s="101" t="n">
        <v>0</v>
      </c>
      <c r="E28" s="101" t="n">
        <v>23</v>
      </c>
      <c r="F28" s="101" t="n">
        <v>0</v>
      </c>
      <c r="G28" s="101" t="n">
        <v>0</v>
      </c>
      <c r="H28" s="101" t="n">
        <v>0</v>
      </c>
      <c r="I28" s="101" t="n">
        <v>0</v>
      </c>
      <c r="J28" s="101" t="n">
        <v>0</v>
      </c>
      <c r="K28" s="101" t="n">
        <v>0</v>
      </c>
      <c r="L28" s="101" t="n">
        <v>0</v>
      </c>
      <c r="M28" s="101" t="n">
        <v>15</v>
      </c>
      <c r="N28" s="101" t="n">
        <v>0</v>
      </c>
      <c r="O28" s="101" t="n">
        <v>38</v>
      </c>
      <c r="Q28" s="99" t="n">
        <v>4</v>
      </c>
      <c r="R28" s="98" t="inlineStr">
        <is>
          <t>Loft Vue</t>
        </is>
      </c>
      <c r="U28" s="100">
        <f>IF(5 = Q28, B28 * -1, B28)</f>
        <v/>
      </c>
      <c r="V28" s="100">
        <f>IF(5 = Q28, C28 * -1, C28)</f>
        <v/>
      </c>
      <c r="W28" s="100">
        <f>IF(5 = Q28, D28 * -1, D28)</f>
        <v/>
      </c>
      <c r="X28" s="100">
        <f>IF(5 = Q28, E28 * -1, E28)</f>
        <v/>
      </c>
      <c r="Y28" s="100">
        <f>IF(5 = Q28, F28 * -1, F28)</f>
        <v/>
      </c>
      <c r="Z28" s="100">
        <f>IF(5 = Q28, G28 * -1, G28)</f>
        <v/>
      </c>
      <c r="AA28" s="100">
        <f>IF(5 = Q28, H28 * -1, H28)</f>
        <v/>
      </c>
      <c r="AB28" s="100">
        <f>IF(5 = Q28, I28 * -1, I28)</f>
        <v/>
      </c>
      <c r="AC28" s="100">
        <f>IF(5 = Q28, J28 * -1, J28)</f>
        <v/>
      </c>
      <c r="AD28" s="100">
        <f>IF(5 = Q28, K28 * -1, K28)</f>
        <v/>
      </c>
      <c r="AE28" s="100">
        <f>IF(5 = Q28, L28 * -1, L28)</f>
        <v/>
      </c>
      <c r="AF28" s="100">
        <f>IF(5 = Q28, M28 * -1, M28)</f>
        <v/>
      </c>
      <c r="AG28" s="100">
        <f>IF(5 = Q28, N28 * -1, N28)</f>
        <v/>
      </c>
      <c r="AH28" s="100">
        <f>IF(5 = Q28, O28 * -1, O28)</f>
        <v/>
      </c>
    </row>
    <row r="29">
      <c r="A29" s="113" t="inlineStr">
        <is>
          <t>Parking Income</t>
        </is>
      </c>
      <c r="B29" s="101" t="n">
        <v>2535</v>
      </c>
      <c r="C29" s="101" t="n">
        <v>2580</v>
      </c>
      <c r="D29" s="101" t="n">
        <v>2665</v>
      </c>
      <c r="E29" s="101" t="n">
        <v>2665</v>
      </c>
      <c r="F29" s="101" t="n">
        <v>3260</v>
      </c>
      <c r="G29" s="101" t="n">
        <v>3515</v>
      </c>
      <c r="H29" s="101" t="n">
        <v>3600</v>
      </c>
      <c r="I29" s="101" t="n">
        <v>3090</v>
      </c>
      <c r="J29" s="101" t="n">
        <v>2920</v>
      </c>
      <c r="K29" s="101" t="n">
        <v>2455</v>
      </c>
      <c r="L29" s="101" t="n">
        <v>2455</v>
      </c>
      <c r="M29" s="101" t="n">
        <v>4335</v>
      </c>
      <c r="N29" s="101" t="n">
        <v>4930</v>
      </c>
      <c r="O29" s="101" t="n">
        <v>41005</v>
      </c>
      <c r="Q29" s="99" t="n">
        <v>4</v>
      </c>
      <c r="R29" s="98" t="inlineStr">
        <is>
          <t>Loft Vue</t>
        </is>
      </c>
      <c r="U29" s="100">
        <f>IF(5 = Q29, B29 * -1, B29)</f>
        <v/>
      </c>
      <c r="V29" s="100">
        <f>IF(5 = Q29, C29 * -1, C29)</f>
        <v/>
      </c>
      <c r="W29" s="100">
        <f>IF(5 = Q29, D29 * -1, D29)</f>
        <v/>
      </c>
      <c r="X29" s="100">
        <f>IF(5 = Q29, E29 * -1, E29)</f>
        <v/>
      </c>
      <c r="Y29" s="100">
        <f>IF(5 = Q29, F29 * -1, F29)</f>
        <v/>
      </c>
      <c r="Z29" s="100">
        <f>IF(5 = Q29, G29 * -1, G29)</f>
        <v/>
      </c>
      <c r="AA29" s="100">
        <f>IF(5 = Q29, H29 * -1, H29)</f>
        <v/>
      </c>
      <c r="AB29" s="100">
        <f>IF(5 = Q29, I29 * -1, I29)</f>
        <v/>
      </c>
      <c r="AC29" s="100">
        <f>IF(5 = Q29, J29 * -1, J29)</f>
        <v/>
      </c>
      <c r="AD29" s="100">
        <f>IF(5 = Q29, K29 * -1, K29)</f>
        <v/>
      </c>
      <c r="AE29" s="100">
        <f>IF(5 = Q29, L29 * -1, L29)</f>
        <v/>
      </c>
      <c r="AF29" s="100">
        <f>IF(5 = Q29, M29 * -1, M29)</f>
        <v/>
      </c>
      <c r="AG29" s="100">
        <f>IF(5 = Q29, N29 * -1, N29)</f>
        <v/>
      </c>
      <c r="AH29" s="100">
        <f>IF(5 = Q29, O29 * -1, O29)</f>
        <v/>
      </c>
    </row>
    <row r="30">
      <c r="A30" s="113" t="inlineStr">
        <is>
          <t>Early Termination Fees</t>
        </is>
      </c>
      <c r="B30" s="101" t="n">
        <v>0</v>
      </c>
      <c r="C30" s="101" t="n">
        <v>0</v>
      </c>
      <c r="D30" s="101" t="n">
        <v>0</v>
      </c>
      <c r="E30" s="101" t="n">
        <v>1869.15</v>
      </c>
      <c r="F30" s="101" t="n">
        <v>1164.5</v>
      </c>
      <c r="G30" s="101" t="n">
        <v>0</v>
      </c>
      <c r="H30" s="101" t="n">
        <v>0</v>
      </c>
      <c r="I30" s="101" t="n">
        <v>701.25</v>
      </c>
      <c r="J30" s="101" t="n">
        <v>764.15</v>
      </c>
      <c r="K30" s="101" t="n">
        <v>1249.5</v>
      </c>
      <c r="L30" s="101" t="n">
        <v>0</v>
      </c>
      <c r="M30" s="101" t="n">
        <v>4221.95</v>
      </c>
      <c r="N30" s="101" t="n">
        <v>0</v>
      </c>
      <c r="O30" s="101" t="n">
        <v>9970.5</v>
      </c>
      <c r="Q30" s="99" t="n">
        <v>4</v>
      </c>
      <c r="R30" s="98" t="inlineStr">
        <is>
          <t>Loft Vue</t>
        </is>
      </c>
      <c r="U30" s="100">
        <f>IF(5 = Q30, B30 * -1, B30)</f>
        <v/>
      </c>
      <c r="V30" s="100">
        <f>IF(5 = Q30, C30 * -1, C30)</f>
        <v/>
      </c>
      <c r="W30" s="100">
        <f>IF(5 = Q30, D30 * -1, D30)</f>
        <v/>
      </c>
      <c r="X30" s="100">
        <f>IF(5 = Q30, E30 * -1, E30)</f>
        <v/>
      </c>
      <c r="Y30" s="100">
        <f>IF(5 = Q30, F30 * -1, F30)</f>
        <v/>
      </c>
      <c r="Z30" s="100">
        <f>IF(5 = Q30, G30 * -1, G30)</f>
        <v/>
      </c>
      <c r="AA30" s="100">
        <f>IF(5 = Q30, H30 * -1, H30)</f>
        <v/>
      </c>
      <c r="AB30" s="100">
        <f>IF(5 = Q30, I30 * -1, I30)</f>
        <v/>
      </c>
      <c r="AC30" s="100">
        <f>IF(5 = Q30, J30 * -1, J30)</f>
        <v/>
      </c>
      <c r="AD30" s="100">
        <f>IF(5 = Q30, K30 * -1, K30)</f>
        <v/>
      </c>
      <c r="AE30" s="100">
        <f>IF(5 = Q30, L30 * -1, L30)</f>
        <v/>
      </c>
      <c r="AF30" s="100">
        <f>IF(5 = Q30, M30 * -1, M30)</f>
        <v/>
      </c>
      <c r="AG30" s="100">
        <f>IF(5 = Q30, N30 * -1, N30)</f>
        <v/>
      </c>
      <c r="AH30" s="100">
        <f>IF(5 = Q30, O30 * -1, O30)</f>
        <v/>
      </c>
    </row>
    <row r="31">
      <c r="A31" s="113" t="inlineStr">
        <is>
          <t>NSF Fees</t>
        </is>
      </c>
      <c r="B31" s="101" t="n">
        <v>50</v>
      </c>
      <c r="C31" s="101" t="n">
        <v>25</v>
      </c>
      <c r="D31" s="101" t="n">
        <v>75</v>
      </c>
      <c r="E31" s="101" t="n">
        <v>0</v>
      </c>
      <c r="F31" s="101" t="n">
        <v>0</v>
      </c>
      <c r="G31" s="101" t="n">
        <v>0</v>
      </c>
      <c r="H31" s="101" t="n">
        <v>0</v>
      </c>
      <c r="I31" s="101" t="n">
        <v>0</v>
      </c>
      <c r="J31" s="101" t="n">
        <v>0</v>
      </c>
      <c r="K31" s="101" t="n">
        <v>0</v>
      </c>
      <c r="L31" s="101" t="n">
        <v>25</v>
      </c>
      <c r="M31" s="101" t="n">
        <v>100</v>
      </c>
      <c r="N31" s="101" t="n">
        <v>50</v>
      </c>
      <c r="O31" s="101" t="n">
        <v>325</v>
      </c>
      <c r="Q31" s="99" t="n">
        <v>4</v>
      </c>
      <c r="R31" s="98" t="inlineStr">
        <is>
          <t>Loft Vue</t>
        </is>
      </c>
      <c r="U31" s="100">
        <f>IF(5 = Q31, B31 * -1, B31)</f>
        <v/>
      </c>
      <c r="V31" s="100">
        <f>IF(5 = Q31, C31 * -1, C31)</f>
        <v/>
      </c>
      <c r="W31" s="100">
        <f>IF(5 = Q31, D31 * -1, D31)</f>
        <v/>
      </c>
      <c r="X31" s="100">
        <f>IF(5 = Q31, E31 * -1, E31)</f>
        <v/>
      </c>
      <c r="Y31" s="100">
        <f>IF(5 = Q31, F31 * -1, F31)</f>
        <v/>
      </c>
      <c r="Z31" s="100">
        <f>IF(5 = Q31, G31 * -1, G31)</f>
        <v/>
      </c>
      <c r="AA31" s="100">
        <f>IF(5 = Q31, H31 * -1, H31)</f>
        <v/>
      </c>
      <c r="AB31" s="100">
        <f>IF(5 = Q31, I31 * -1, I31)</f>
        <v/>
      </c>
      <c r="AC31" s="100">
        <f>IF(5 = Q31, J31 * -1, J31)</f>
        <v/>
      </c>
      <c r="AD31" s="100">
        <f>IF(5 = Q31, K31 * -1, K31)</f>
        <v/>
      </c>
      <c r="AE31" s="100">
        <f>IF(5 = Q31, L31 * -1, L31)</f>
        <v/>
      </c>
      <c r="AF31" s="100">
        <f>IF(5 = Q31, M31 * -1, M31)</f>
        <v/>
      </c>
      <c r="AG31" s="100">
        <f>IF(5 = Q31, N31 * -1, N31)</f>
        <v/>
      </c>
      <c r="AH31" s="100">
        <f>IF(5 = Q31, O31 * -1, O31)</f>
        <v/>
      </c>
    </row>
    <row r="32">
      <c r="A32" s="113" t="inlineStr">
        <is>
          <t>Application Fees</t>
        </is>
      </c>
      <c r="B32" s="101" t="n">
        <v>0</v>
      </c>
      <c r="C32" s="101" t="n">
        <v>0</v>
      </c>
      <c r="D32" s="101" t="n">
        <v>0</v>
      </c>
      <c r="E32" s="101" t="n">
        <v>0</v>
      </c>
      <c r="F32" s="101" t="n">
        <v>0</v>
      </c>
      <c r="G32" s="101" t="n">
        <v>100</v>
      </c>
      <c r="H32" s="101" t="n">
        <v>350</v>
      </c>
      <c r="I32" s="101" t="n">
        <v>-100</v>
      </c>
      <c r="J32" s="101" t="n">
        <v>0</v>
      </c>
      <c r="K32" s="101" t="n">
        <v>-100</v>
      </c>
      <c r="L32" s="101" t="n">
        <v>0</v>
      </c>
      <c r="M32" s="101" t="n">
        <v>0</v>
      </c>
      <c r="N32" s="101" t="n">
        <v>0</v>
      </c>
      <c r="O32" s="101" t="n">
        <v>250</v>
      </c>
      <c r="Q32" s="99" t="n">
        <v>4</v>
      </c>
      <c r="R32" s="98" t="inlineStr">
        <is>
          <t>Loft Vue</t>
        </is>
      </c>
      <c r="U32" s="100">
        <f>IF(5 = Q32, B32 * -1, B32)</f>
        <v/>
      </c>
      <c r="V32" s="100">
        <f>IF(5 = Q32, C32 * -1, C32)</f>
        <v/>
      </c>
      <c r="W32" s="100">
        <f>IF(5 = Q32, D32 * -1, D32)</f>
        <v/>
      </c>
      <c r="X32" s="100">
        <f>IF(5 = Q32, E32 * -1, E32)</f>
        <v/>
      </c>
      <c r="Y32" s="100">
        <f>IF(5 = Q32, F32 * -1, F32)</f>
        <v/>
      </c>
      <c r="Z32" s="100">
        <f>IF(5 = Q32, G32 * -1, G32)</f>
        <v/>
      </c>
      <c r="AA32" s="100">
        <f>IF(5 = Q32, H32 * -1, H32)</f>
        <v/>
      </c>
      <c r="AB32" s="100">
        <f>IF(5 = Q32, I32 * -1, I32)</f>
        <v/>
      </c>
      <c r="AC32" s="100">
        <f>IF(5 = Q32, J32 * -1, J32)</f>
        <v/>
      </c>
      <c r="AD32" s="100">
        <f>IF(5 = Q32, K32 * -1, K32)</f>
        <v/>
      </c>
      <c r="AE32" s="100">
        <f>IF(5 = Q32, L32 * -1, L32)</f>
        <v/>
      </c>
      <c r="AF32" s="100">
        <f>IF(5 = Q32, M32 * -1, M32)</f>
        <v/>
      </c>
      <c r="AG32" s="100">
        <f>IF(5 = Q32, N32 * -1, N32)</f>
        <v/>
      </c>
      <c r="AH32" s="100">
        <f>IF(5 = Q32, O32 * -1, O32)</f>
        <v/>
      </c>
    </row>
    <row r="33">
      <c r="A33" s="113" t="inlineStr">
        <is>
          <t>Damages</t>
        </is>
      </c>
      <c r="B33" s="101" t="n">
        <v>277</v>
      </c>
      <c r="C33" s="101" t="n">
        <v>2022.89</v>
      </c>
      <c r="D33" s="101" t="n">
        <v>-35</v>
      </c>
      <c r="E33" s="101" t="n">
        <v>597.11</v>
      </c>
      <c r="F33" s="101" t="n">
        <v>627.59</v>
      </c>
      <c r="G33" s="101" t="n">
        <v>25</v>
      </c>
      <c r="H33" s="101" t="n">
        <v>-305</v>
      </c>
      <c r="I33" s="101" t="n">
        <v>0</v>
      </c>
      <c r="J33" s="101" t="n">
        <v>0</v>
      </c>
      <c r="K33" s="101" t="n">
        <v>1154.55</v>
      </c>
      <c r="L33" s="101" t="n">
        <v>0</v>
      </c>
      <c r="M33" s="101" t="n">
        <v>4873.75</v>
      </c>
      <c r="N33" s="101" t="n">
        <v>812.5</v>
      </c>
      <c r="O33" s="101" t="n">
        <v>10050.39</v>
      </c>
      <c r="Q33" s="99" t="n">
        <v>4</v>
      </c>
      <c r="R33" s="98" t="inlineStr">
        <is>
          <t>Loft Vue</t>
        </is>
      </c>
      <c r="U33" s="100">
        <f>IF(5 = Q33, B33 * -1, B33)</f>
        <v/>
      </c>
      <c r="V33" s="100">
        <f>IF(5 = Q33, C33 * -1, C33)</f>
        <v/>
      </c>
      <c r="W33" s="100">
        <f>IF(5 = Q33, D33 * -1, D33)</f>
        <v/>
      </c>
      <c r="X33" s="100">
        <f>IF(5 = Q33, E33 * -1, E33)</f>
        <v/>
      </c>
      <c r="Y33" s="100">
        <f>IF(5 = Q33, F33 * -1, F33)</f>
        <v/>
      </c>
      <c r="Z33" s="100">
        <f>IF(5 = Q33, G33 * -1, G33)</f>
        <v/>
      </c>
      <c r="AA33" s="100">
        <f>IF(5 = Q33, H33 * -1, H33)</f>
        <v/>
      </c>
      <c r="AB33" s="100">
        <f>IF(5 = Q33, I33 * -1, I33)</f>
        <v/>
      </c>
      <c r="AC33" s="100">
        <f>IF(5 = Q33, J33 * -1, J33)</f>
        <v/>
      </c>
      <c r="AD33" s="100">
        <f>IF(5 = Q33, K33 * -1, K33)</f>
        <v/>
      </c>
      <c r="AE33" s="100">
        <f>IF(5 = Q33, L33 * -1, L33)</f>
        <v/>
      </c>
      <c r="AF33" s="100">
        <f>IF(5 = Q33, M33 * -1, M33)</f>
        <v/>
      </c>
      <c r="AG33" s="100">
        <f>IF(5 = Q33, N33 * -1, N33)</f>
        <v/>
      </c>
      <c r="AH33" s="100">
        <f>IF(5 = Q33, O33 * -1, O33)</f>
        <v/>
      </c>
    </row>
    <row r="34">
      <c r="A34" s="113" t="inlineStr">
        <is>
          <t>Key Charges</t>
        </is>
      </c>
      <c r="B34" s="101" t="n">
        <v>50</v>
      </c>
      <c r="C34" s="101" t="n">
        <v>200</v>
      </c>
      <c r="D34" s="101" t="n">
        <v>200</v>
      </c>
      <c r="E34" s="101" t="n">
        <v>0</v>
      </c>
      <c r="F34" s="101" t="n">
        <v>50</v>
      </c>
      <c r="G34" s="101" t="n">
        <v>50</v>
      </c>
      <c r="H34" s="101" t="n">
        <v>50</v>
      </c>
      <c r="I34" s="101" t="n">
        <v>350</v>
      </c>
      <c r="J34" s="101" t="n">
        <v>0</v>
      </c>
      <c r="K34" s="101" t="n">
        <v>50</v>
      </c>
      <c r="L34" s="101" t="n">
        <v>50</v>
      </c>
      <c r="M34" s="101" t="n">
        <v>150</v>
      </c>
      <c r="N34" s="101" t="n">
        <v>100</v>
      </c>
      <c r="O34" s="101" t="n">
        <v>1300</v>
      </c>
      <c r="Q34" s="99" t="n">
        <v>4</v>
      </c>
      <c r="R34" s="98" t="inlineStr">
        <is>
          <t>Loft Vue</t>
        </is>
      </c>
      <c r="U34" s="100">
        <f>IF(5 = Q34, B34 * -1, B34)</f>
        <v/>
      </c>
      <c r="V34" s="100">
        <f>IF(5 = Q34, C34 * -1, C34)</f>
        <v/>
      </c>
      <c r="W34" s="100">
        <f>IF(5 = Q34, D34 * -1, D34)</f>
        <v/>
      </c>
      <c r="X34" s="100">
        <f>IF(5 = Q34, E34 * -1, E34)</f>
        <v/>
      </c>
      <c r="Y34" s="100">
        <f>IF(5 = Q34, F34 * -1, F34)</f>
        <v/>
      </c>
      <c r="Z34" s="100">
        <f>IF(5 = Q34, G34 * -1, G34)</f>
        <v/>
      </c>
      <c r="AA34" s="100">
        <f>IF(5 = Q34, H34 * -1, H34)</f>
        <v/>
      </c>
      <c r="AB34" s="100">
        <f>IF(5 = Q34, I34 * -1, I34)</f>
        <v/>
      </c>
      <c r="AC34" s="100">
        <f>IF(5 = Q34, J34 * -1, J34)</f>
        <v/>
      </c>
      <c r="AD34" s="100">
        <f>IF(5 = Q34, K34 * -1, K34)</f>
        <v/>
      </c>
      <c r="AE34" s="100">
        <f>IF(5 = Q34, L34 * -1, L34)</f>
        <v/>
      </c>
      <c r="AF34" s="100">
        <f>IF(5 = Q34, M34 * -1, M34)</f>
        <v/>
      </c>
      <c r="AG34" s="100">
        <f>IF(5 = Q34, N34 * -1, N34)</f>
        <v/>
      </c>
      <c r="AH34" s="100">
        <f>IF(5 = Q34, O34 * -1, O34)</f>
        <v/>
      </c>
    </row>
    <row r="35">
      <c r="A35" s="113" t="inlineStr">
        <is>
          <t>Pet Fees</t>
        </is>
      </c>
      <c r="B35" s="101" t="n">
        <v>80</v>
      </c>
      <c r="C35" s="101" t="n">
        <v>80</v>
      </c>
      <c r="D35" s="101" t="n">
        <v>260</v>
      </c>
      <c r="E35" s="101" t="n">
        <v>110</v>
      </c>
      <c r="F35" s="101" t="n">
        <v>422.9</v>
      </c>
      <c r="G35" s="101" t="n">
        <v>120</v>
      </c>
      <c r="H35" s="101" t="n">
        <v>180</v>
      </c>
      <c r="I35" s="101" t="n">
        <v>120</v>
      </c>
      <c r="J35" s="101" t="n">
        <v>180</v>
      </c>
      <c r="K35" s="101" t="n">
        <v>210</v>
      </c>
      <c r="L35" s="101" t="n">
        <v>90</v>
      </c>
      <c r="M35" s="101" t="n">
        <v>570</v>
      </c>
      <c r="N35" s="101" t="n">
        <v>155</v>
      </c>
      <c r="O35" s="101" t="n">
        <v>2577.9</v>
      </c>
      <c r="Q35" s="99" t="n">
        <v>4</v>
      </c>
      <c r="R35" s="98" t="inlineStr">
        <is>
          <t>Loft Vue</t>
        </is>
      </c>
      <c r="U35" s="100">
        <f>IF(5 = Q35, B35 * -1, B35)</f>
        <v/>
      </c>
      <c r="V35" s="100">
        <f>IF(5 = Q35, C35 * -1, C35)</f>
        <v/>
      </c>
      <c r="W35" s="100">
        <f>IF(5 = Q35, D35 * -1, D35)</f>
        <v/>
      </c>
      <c r="X35" s="100">
        <f>IF(5 = Q35, E35 * -1, E35)</f>
        <v/>
      </c>
      <c r="Y35" s="100">
        <f>IF(5 = Q35, F35 * -1, F35)</f>
        <v/>
      </c>
      <c r="Z35" s="100">
        <f>IF(5 = Q35, G35 * -1, G35)</f>
        <v/>
      </c>
      <c r="AA35" s="100">
        <f>IF(5 = Q35, H35 * -1, H35)</f>
        <v/>
      </c>
      <c r="AB35" s="100">
        <f>IF(5 = Q35, I35 * -1, I35)</f>
        <v/>
      </c>
      <c r="AC35" s="100">
        <f>IF(5 = Q35, J35 * -1, J35)</f>
        <v/>
      </c>
      <c r="AD35" s="100">
        <f>IF(5 = Q35, K35 * -1, K35)</f>
        <v/>
      </c>
      <c r="AE35" s="100">
        <f>IF(5 = Q35, L35 * -1, L35)</f>
        <v/>
      </c>
      <c r="AF35" s="100">
        <f>IF(5 = Q35, M35 * -1, M35)</f>
        <v/>
      </c>
      <c r="AG35" s="100">
        <f>IF(5 = Q35, N35 * -1, N35)</f>
        <v/>
      </c>
      <c r="AH35" s="100">
        <f>IF(5 = Q35, O35 * -1, O35)</f>
        <v/>
      </c>
    </row>
    <row r="36">
      <c r="A36" s="113" t="inlineStr">
        <is>
          <t>Contract Transfer Fees</t>
        </is>
      </c>
      <c r="B36" s="101" t="n">
        <v>0</v>
      </c>
      <c r="C36" s="101" t="n">
        <v>0</v>
      </c>
      <c r="D36" s="101" t="n">
        <v>0</v>
      </c>
      <c r="E36" s="101" t="n">
        <v>0</v>
      </c>
      <c r="F36" s="101" t="n">
        <v>0</v>
      </c>
      <c r="G36" s="101" t="n">
        <v>250</v>
      </c>
      <c r="H36" s="101" t="n">
        <v>0</v>
      </c>
      <c r="I36" s="101" t="n">
        <v>0</v>
      </c>
      <c r="J36" s="101" t="n">
        <v>0</v>
      </c>
      <c r="K36" s="101" t="n">
        <v>0</v>
      </c>
      <c r="L36" s="101" t="n">
        <v>0</v>
      </c>
      <c r="M36" s="101" t="n">
        <v>250</v>
      </c>
      <c r="N36" s="101" t="n">
        <v>0</v>
      </c>
      <c r="O36" s="101" t="n">
        <v>500</v>
      </c>
      <c r="Q36" s="99" t="n">
        <v>4</v>
      </c>
      <c r="R36" s="98" t="inlineStr">
        <is>
          <t>Loft Vue</t>
        </is>
      </c>
      <c r="U36" s="100">
        <f>IF(5 = Q36, B36 * -1, B36)</f>
        <v/>
      </c>
      <c r="V36" s="100">
        <f>IF(5 = Q36, C36 * -1, C36)</f>
        <v/>
      </c>
      <c r="W36" s="100">
        <f>IF(5 = Q36, D36 * -1, D36)</f>
        <v/>
      </c>
      <c r="X36" s="100">
        <f>IF(5 = Q36, E36 * -1, E36)</f>
        <v/>
      </c>
      <c r="Y36" s="100">
        <f>IF(5 = Q36, F36 * -1, F36)</f>
        <v/>
      </c>
      <c r="Z36" s="100">
        <f>IF(5 = Q36, G36 * -1, G36)</f>
        <v/>
      </c>
      <c r="AA36" s="100">
        <f>IF(5 = Q36, H36 * -1, H36)</f>
        <v/>
      </c>
      <c r="AB36" s="100">
        <f>IF(5 = Q36, I36 * -1, I36)</f>
        <v/>
      </c>
      <c r="AC36" s="100">
        <f>IF(5 = Q36, J36 * -1, J36)</f>
        <v/>
      </c>
      <c r="AD36" s="100">
        <f>IF(5 = Q36, K36 * -1, K36)</f>
        <v/>
      </c>
      <c r="AE36" s="100">
        <f>IF(5 = Q36, L36 * -1, L36)</f>
        <v/>
      </c>
      <c r="AF36" s="100">
        <f>IF(5 = Q36, M36 * -1, M36)</f>
        <v/>
      </c>
      <c r="AG36" s="100">
        <f>IF(5 = Q36, N36 * -1, N36)</f>
        <v/>
      </c>
      <c r="AH36" s="100">
        <f>IF(5 = Q36, O36 * -1, O36)</f>
        <v/>
      </c>
    </row>
    <row r="37">
      <c r="A37" s="113" t="inlineStr">
        <is>
          <t>Short Term Lease Fees</t>
        </is>
      </c>
      <c r="B37" s="101" t="n">
        <v>3052.9</v>
      </c>
      <c r="C37" s="101" t="n">
        <v>2152.9</v>
      </c>
      <c r="D37" s="101" t="n">
        <v>2002.9</v>
      </c>
      <c r="E37" s="101" t="n">
        <v>2202.9</v>
      </c>
      <c r="F37" s="101" t="n">
        <v>2157.22</v>
      </c>
      <c r="G37" s="101" t="n">
        <v>2237.9</v>
      </c>
      <c r="H37" s="101" t="n">
        <v>2237.9</v>
      </c>
      <c r="I37" s="101" t="n">
        <v>2037.9</v>
      </c>
      <c r="J37" s="101" t="n">
        <v>2389.51</v>
      </c>
      <c r="K37" s="101" t="n">
        <v>1235</v>
      </c>
      <c r="L37" s="101" t="n">
        <v>1135</v>
      </c>
      <c r="M37" s="101" t="n">
        <v>1925</v>
      </c>
      <c r="N37" s="101" t="n">
        <v>1950</v>
      </c>
      <c r="O37" s="101" t="n">
        <v>26717.03</v>
      </c>
      <c r="Q37" s="99" t="n">
        <v>4</v>
      </c>
      <c r="R37" s="98" t="inlineStr">
        <is>
          <t>Loft Vue</t>
        </is>
      </c>
      <c r="U37" s="100">
        <f>IF(5 = Q37, B37 * -1, B37)</f>
        <v/>
      </c>
      <c r="V37" s="100">
        <f>IF(5 = Q37, C37 * -1, C37)</f>
        <v/>
      </c>
      <c r="W37" s="100">
        <f>IF(5 = Q37, D37 * -1, D37)</f>
        <v/>
      </c>
      <c r="X37" s="100">
        <f>IF(5 = Q37, E37 * -1, E37)</f>
        <v/>
      </c>
      <c r="Y37" s="100">
        <f>IF(5 = Q37, F37 * -1, F37)</f>
        <v/>
      </c>
      <c r="Z37" s="100">
        <f>IF(5 = Q37, G37 * -1, G37)</f>
        <v/>
      </c>
      <c r="AA37" s="100">
        <f>IF(5 = Q37, H37 * -1, H37)</f>
        <v/>
      </c>
      <c r="AB37" s="100">
        <f>IF(5 = Q37, I37 * -1, I37)</f>
        <v/>
      </c>
      <c r="AC37" s="100">
        <f>IF(5 = Q37, J37 * -1, J37)</f>
        <v/>
      </c>
      <c r="AD37" s="100">
        <f>IF(5 = Q37, K37 * -1, K37)</f>
        <v/>
      </c>
      <c r="AE37" s="100">
        <f>IF(5 = Q37, L37 * -1, L37)</f>
        <v/>
      </c>
      <c r="AF37" s="100">
        <f>IF(5 = Q37, M37 * -1, M37)</f>
        <v/>
      </c>
      <c r="AG37" s="100">
        <f>IF(5 = Q37, N37 * -1, N37)</f>
        <v/>
      </c>
      <c r="AH37" s="100">
        <f>IF(5 = Q37, O37 * -1, O37)</f>
        <v/>
      </c>
    </row>
    <row r="38">
      <c r="A38" s="113" t="inlineStr">
        <is>
          <t>Legal Fee Income</t>
        </is>
      </c>
      <c r="B38" s="101" t="n">
        <v>121</v>
      </c>
      <c r="C38" s="101" t="n">
        <v>0</v>
      </c>
      <c r="D38" s="101" t="n">
        <v>134</v>
      </c>
      <c r="E38" s="101" t="n">
        <v>-112</v>
      </c>
      <c r="F38" s="101" t="n">
        <v>0</v>
      </c>
      <c r="G38" s="101" t="n">
        <v>0</v>
      </c>
      <c r="H38" s="101" t="n">
        <v>121</v>
      </c>
      <c r="I38" s="101" t="n">
        <v>0</v>
      </c>
      <c r="J38" s="101" t="n">
        <v>0</v>
      </c>
      <c r="K38" s="101" t="n">
        <v>-121</v>
      </c>
      <c r="L38" s="101" t="n">
        <v>0</v>
      </c>
      <c r="M38" s="101" t="n">
        <v>0</v>
      </c>
      <c r="N38" s="101" t="n">
        <v>0</v>
      </c>
      <c r="O38" s="101" t="n">
        <v>143</v>
      </c>
      <c r="Q38" s="99" t="n">
        <v>4</v>
      </c>
      <c r="R38" s="98" t="inlineStr">
        <is>
          <t>Loft Vue</t>
        </is>
      </c>
      <c r="U38" s="100">
        <f>IF(5 = Q38, B38 * -1, B38)</f>
        <v/>
      </c>
      <c r="V38" s="100">
        <f>IF(5 = Q38, C38 * -1, C38)</f>
        <v/>
      </c>
      <c r="W38" s="100">
        <f>IF(5 = Q38, D38 * -1, D38)</f>
        <v/>
      </c>
      <c r="X38" s="100">
        <f>IF(5 = Q38, E38 * -1, E38)</f>
        <v/>
      </c>
      <c r="Y38" s="100">
        <f>IF(5 = Q38, F38 * -1, F38)</f>
        <v/>
      </c>
      <c r="Z38" s="100">
        <f>IF(5 = Q38, G38 * -1, G38)</f>
        <v/>
      </c>
      <c r="AA38" s="100">
        <f>IF(5 = Q38, H38 * -1, H38)</f>
        <v/>
      </c>
      <c r="AB38" s="100">
        <f>IF(5 = Q38, I38 * -1, I38)</f>
        <v/>
      </c>
      <c r="AC38" s="100">
        <f>IF(5 = Q38, J38 * -1, J38)</f>
        <v/>
      </c>
      <c r="AD38" s="100">
        <f>IF(5 = Q38, K38 * -1, K38)</f>
        <v/>
      </c>
      <c r="AE38" s="100">
        <f>IF(5 = Q38, L38 * -1, L38)</f>
        <v/>
      </c>
      <c r="AF38" s="100">
        <f>IF(5 = Q38, M38 * -1, M38)</f>
        <v/>
      </c>
      <c r="AG38" s="100">
        <f>IF(5 = Q38, N38 * -1, N38)</f>
        <v/>
      </c>
      <c r="AH38" s="100">
        <f>IF(5 = Q38, O38 * -1, O38)</f>
        <v/>
      </c>
    </row>
    <row r="39">
      <c r="A39" s="113" t="inlineStr">
        <is>
          <t>Other Fees/Income</t>
        </is>
      </c>
      <c r="B39" s="101" t="n">
        <v>280</v>
      </c>
      <c r="C39" s="101" t="n">
        <v>430</v>
      </c>
      <c r="D39" s="101" t="n">
        <v>280</v>
      </c>
      <c r="E39" s="101" t="n">
        <v>180</v>
      </c>
      <c r="F39" s="101" t="n">
        <v>280</v>
      </c>
      <c r="G39" s="101" t="n">
        <v>205</v>
      </c>
      <c r="H39" s="101" t="n">
        <v>355</v>
      </c>
      <c r="I39" s="101" t="n">
        <v>430</v>
      </c>
      <c r="J39" s="101" t="n">
        <v>180</v>
      </c>
      <c r="K39" s="101" t="n">
        <v>170</v>
      </c>
      <c r="L39" s="101" t="n">
        <v>245</v>
      </c>
      <c r="M39" s="101" t="n">
        <v>50</v>
      </c>
      <c r="N39" s="101" t="n">
        <v>25</v>
      </c>
      <c r="O39" s="101" t="n">
        <v>3110</v>
      </c>
      <c r="Q39" s="99" t="n">
        <v>4</v>
      </c>
      <c r="R39" s="98" t="inlineStr">
        <is>
          <t>Loft Vue</t>
        </is>
      </c>
      <c r="U39" s="100">
        <f>IF(5 = Q39, B39 * -1, B39)</f>
        <v/>
      </c>
      <c r="V39" s="100">
        <f>IF(5 = Q39, C39 * -1, C39)</f>
        <v/>
      </c>
      <c r="W39" s="100">
        <f>IF(5 = Q39, D39 * -1, D39)</f>
        <v/>
      </c>
      <c r="X39" s="100">
        <f>IF(5 = Q39, E39 * -1, E39)</f>
        <v/>
      </c>
      <c r="Y39" s="100">
        <f>IF(5 = Q39, F39 * -1, F39)</f>
        <v/>
      </c>
      <c r="Z39" s="100">
        <f>IF(5 = Q39, G39 * -1, G39)</f>
        <v/>
      </c>
      <c r="AA39" s="100">
        <f>IF(5 = Q39, H39 * -1, H39)</f>
        <v/>
      </c>
      <c r="AB39" s="100">
        <f>IF(5 = Q39, I39 * -1, I39)</f>
        <v/>
      </c>
      <c r="AC39" s="100">
        <f>IF(5 = Q39, J39 * -1, J39)</f>
        <v/>
      </c>
      <c r="AD39" s="100">
        <f>IF(5 = Q39, K39 * -1, K39)</f>
        <v/>
      </c>
      <c r="AE39" s="100">
        <f>IF(5 = Q39, L39 * -1, L39)</f>
        <v/>
      </c>
      <c r="AF39" s="100">
        <f>IF(5 = Q39, M39 * -1, M39)</f>
        <v/>
      </c>
      <c r="AG39" s="100">
        <f>IF(5 = Q39, N39 * -1, N39)</f>
        <v/>
      </c>
      <c r="AH39" s="100">
        <f>IF(5 = Q39, O39 * -1, O39)</f>
        <v/>
      </c>
    </row>
    <row r="40">
      <c r="A40" s="113" t="inlineStr">
        <is>
          <t>Other Concessions</t>
        </is>
      </c>
      <c r="B40" s="101" t="n">
        <v>0</v>
      </c>
      <c r="C40" s="101" t="n">
        <v>0</v>
      </c>
      <c r="D40" s="101" t="n">
        <v>0</v>
      </c>
      <c r="E40" s="101" t="n">
        <v>0</v>
      </c>
      <c r="F40" s="101" t="n">
        <v>0</v>
      </c>
      <c r="G40" s="101" t="n">
        <v>0</v>
      </c>
      <c r="H40" s="101" t="n">
        <v>0</v>
      </c>
      <c r="I40" s="101" t="n">
        <v>0</v>
      </c>
      <c r="J40" s="101" t="n">
        <v>0</v>
      </c>
      <c r="K40" s="101" t="n">
        <v>0</v>
      </c>
      <c r="L40" s="101" t="n">
        <v>0</v>
      </c>
      <c r="M40" s="101" t="n">
        <v>-1599</v>
      </c>
      <c r="N40" s="101" t="n">
        <v>-1599</v>
      </c>
      <c r="O40" s="101" t="n">
        <v>-3198</v>
      </c>
      <c r="Q40" s="99" t="n">
        <v>4</v>
      </c>
      <c r="R40" s="98" t="inlineStr">
        <is>
          <t>Loft Vue</t>
        </is>
      </c>
      <c r="U40" s="100">
        <f>IF(5 = Q40, B40 * -1, B40)</f>
        <v/>
      </c>
      <c r="V40" s="100">
        <f>IF(5 = Q40, C40 * -1, C40)</f>
        <v/>
      </c>
      <c r="W40" s="100">
        <f>IF(5 = Q40, D40 * -1, D40)</f>
        <v/>
      </c>
      <c r="X40" s="100">
        <f>IF(5 = Q40, E40 * -1, E40)</f>
        <v/>
      </c>
      <c r="Y40" s="100">
        <f>IF(5 = Q40, F40 * -1, F40)</f>
        <v/>
      </c>
      <c r="Z40" s="100">
        <f>IF(5 = Q40, G40 * -1, G40)</f>
        <v/>
      </c>
      <c r="AA40" s="100">
        <f>IF(5 = Q40, H40 * -1, H40)</f>
        <v/>
      </c>
      <c r="AB40" s="100">
        <f>IF(5 = Q40, I40 * -1, I40)</f>
        <v/>
      </c>
      <c r="AC40" s="100">
        <f>IF(5 = Q40, J40 * -1, J40)</f>
        <v/>
      </c>
      <c r="AD40" s="100">
        <f>IF(5 = Q40, K40 * -1, K40)</f>
        <v/>
      </c>
      <c r="AE40" s="100">
        <f>IF(5 = Q40, L40 * -1, L40)</f>
        <v/>
      </c>
      <c r="AF40" s="100">
        <f>IF(5 = Q40, M40 * -1, M40)</f>
        <v/>
      </c>
      <c r="AG40" s="100">
        <f>IF(5 = Q40, N40 * -1, N40)</f>
        <v/>
      </c>
      <c r="AH40" s="100">
        <f>IF(5 = Q40, O40 * -1, O40)</f>
        <v/>
      </c>
    </row>
    <row r="41">
      <c r="A41" s="113" t="inlineStr">
        <is>
          <t>Bad Debt - Other Income</t>
        </is>
      </c>
      <c r="B41" s="101" t="n">
        <v>0</v>
      </c>
      <c r="C41" s="101" t="n">
        <v>-1026.35</v>
      </c>
      <c r="D41" s="101" t="n">
        <v>-335</v>
      </c>
      <c r="E41" s="101" t="n">
        <v>-1477.97</v>
      </c>
      <c r="F41" s="101" t="n">
        <v>0</v>
      </c>
      <c r="G41" s="101" t="n">
        <v>0</v>
      </c>
      <c r="H41" s="101" t="n">
        <v>0</v>
      </c>
      <c r="I41" s="101" t="n">
        <v>0</v>
      </c>
      <c r="J41" s="101" t="n">
        <v>0</v>
      </c>
      <c r="K41" s="101" t="n">
        <v>0</v>
      </c>
      <c r="L41" s="101" t="n">
        <v>0</v>
      </c>
      <c r="M41" s="101" t="n">
        <v>0</v>
      </c>
      <c r="N41" s="101" t="n">
        <v>0</v>
      </c>
      <c r="O41" s="101" t="n">
        <v>-2839.32</v>
      </c>
      <c r="Q41" s="99" t="n">
        <v>4</v>
      </c>
      <c r="R41" s="98" t="inlineStr">
        <is>
          <t>Loft Vue</t>
        </is>
      </c>
      <c r="U41" s="100">
        <f>IF(5 = Q41, B41 * -1, B41)</f>
        <v/>
      </c>
      <c r="V41" s="100">
        <f>IF(5 = Q41, C41 * -1, C41)</f>
        <v/>
      </c>
      <c r="W41" s="100">
        <f>IF(5 = Q41, D41 * -1, D41)</f>
        <v/>
      </c>
      <c r="X41" s="100">
        <f>IF(5 = Q41, E41 * -1, E41)</f>
        <v/>
      </c>
      <c r="Y41" s="100">
        <f>IF(5 = Q41, F41 * -1, F41)</f>
        <v/>
      </c>
      <c r="Z41" s="100">
        <f>IF(5 = Q41, G41 * -1, G41)</f>
        <v/>
      </c>
      <c r="AA41" s="100">
        <f>IF(5 = Q41, H41 * -1, H41)</f>
        <v/>
      </c>
      <c r="AB41" s="100">
        <f>IF(5 = Q41, I41 * -1, I41)</f>
        <v/>
      </c>
      <c r="AC41" s="100">
        <f>IF(5 = Q41, J41 * -1, J41)</f>
        <v/>
      </c>
      <c r="AD41" s="100">
        <f>IF(5 = Q41, K41 * -1, K41)</f>
        <v/>
      </c>
      <c r="AE41" s="100">
        <f>IF(5 = Q41, L41 * -1, L41)</f>
        <v/>
      </c>
      <c r="AF41" s="100">
        <f>IF(5 = Q41, M41 * -1, M41)</f>
        <v/>
      </c>
      <c r="AG41" s="100">
        <f>IF(5 = Q41, N41 * -1, N41)</f>
        <v/>
      </c>
      <c r="AH41" s="100">
        <f>IF(5 = Q41, O41 * -1, O41)</f>
        <v/>
      </c>
    </row>
    <row r="42">
      <c r="A42" s="113" t="inlineStr">
        <is>
          <t>Bad Debt Recovery - Other Income</t>
        </is>
      </c>
      <c r="B42" s="101" t="n">
        <v>0</v>
      </c>
      <c r="C42" s="101" t="n">
        <v>0</v>
      </c>
      <c r="D42" s="101" t="n">
        <v>55</v>
      </c>
      <c r="E42" s="101" t="n">
        <v>855.89</v>
      </c>
      <c r="F42" s="101" t="n">
        <v>0</v>
      </c>
      <c r="G42" s="101" t="n">
        <v>0</v>
      </c>
      <c r="H42" s="101" t="n">
        <v>0</v>
      </c>
      <c r="I42" s="101" t="n">
        <v>0</v>
      </c>
      <c r="J42" s="101" t="n">
        <v>0</v>
      </c>
      <c r="K42" s="101" t="n">
        <v>0</v>
      </c>
      <c r="L42" s="101" t="n">
        <v>0</v>
      </c>
      <c r="M42" s="101" t="n">
        <v>0</v>
      </c>
      <c r="N42" s="101" t="n">
        <v>0</v>
      </c>
      <c r="O42" s="101" t="n">
        <v>910.89</v>
      </c>
      <c r="Q42" s="99" t="n">
        <v>4</v>
      </c>
      <c r="R42" s="98" t="inlineStr">
        <is>
          <t>Loft Vue</t>
        </is>
      </c>
      <c r="U42" s="100">
        <f>IF(5 = Q42, B42 * -1, B42)</f>
        <v/>
      </c>
      <c r="V42" s="100">
        <f>IF(5 = Q42, C42 * -1, C42)</f>
        <v/>
      </c>
      <c r="W42" s="100">
        <f>IF(5 = Q42, D42 * -1, D42)</f>
        <v/>
      </c>
      <c r="X42" s="100">
        <f>IF(5 = Q42, E42 * -1, E42)</f>
        <v/>
      </c>
      <c r="Y42" s="100">
        <f>IF(5 = Q42, F42 * -1, F42)</f>
        <v/>
      </c>
      <c r="Z42" s="100">
        <f>IF(5 = Q42, G42 * -1, G42)</f>
        <v/>
      </c>
      <c r="AA42" s="100">
        <f>IF(5 = Q42, H42 * -1, H42)</f>
        <v/>
      </c>
      <c r="AB42" s="100">
        <f>IF(5 = Q42, I42 * -1, I42)</f>
        <v/>
      </c>
      <c r="AC42" s="100">
        <f>IF(5 = Q42, J42 * -1, J42)</f>
        <v/>
      </c>
      <c r="AD42" s="100">
        <f>IF(5 = Q42, K42 * -1, K42)</f>
        <v/>
      </c>
      <c r="AE42" s="100">
        <f>IF(5 = Q42, L42 * -1, L42)</f>
        <v/>
      </c>
      <c r="AF42" s="100">
        <f>IF(5 = Q42, M42 * -1, M42)</f>
        <v/>
      </c>
      <c r="AG42" s="100">
        <f>IF(5 = Q42, N42 * -1, N42)</f>
        <v/>
      </c>
      <c r="AH42" s="100">
        <f>IF(5 = Q42, O42 * -1, O42)</f>
        <v/>
      </c>
    </row>
    <row r="43">
      <c r="A43" s="96" t="inlineStr">
        <is>
          <t>Other Revenue</t>
        </is>
      </c>
      <c r="B43" s="85">
        <f>IF(5 = Q43, U43 * -1, U43)</f>
        <v/>
      </c>
      <c r="C43" s="85">
        <f>IF(5 = Q43, V43 * -1, V43)</f>
        <v/>
      </c>
      <c r="D43" s="85">
        <f>IF(5 = Q43, W43 * -1, W43)</f>
        <v/>
      </c>
      <c r="E43" s="85">
        <f>IF(5 = Q43, X43 * -1, X43)</f>
        <v/>
      </c>
      <c r="F43" s="85">
        <f>IF(5 = Q43, Y43 * -1, Y43)</f>
        <v/>
      </c>
      <c r="G43" s="85">
        <f>IF(5 = Q43, Z43 * -1, Z43)</f>
        <v/>
      </c>
      <c r="H43" s="85">
        <f>IF(5 = Q43, AA43 * -1, AA43)</f>
        <v/>
      </c>
      <c r="I43" s="85">
        <f>IF(5 = Q43, AB43 * -1, AB43)</f>
        <v/>
      </c>
      <c r="J43" s="85">
        <f>IF(5 = Q43, AC43 * -1, AC43)</f>
        <v/>
      </c>
      <c r="K43" s="85">
        <f>IF(5 = Q43, AD43 * -1, AD43)</f>
        <v/>
      </c>
      <c r="L43" s="85">
        <f>IF(5 = Q43, AE43 * -1, AE43)</f>
        <v/>
      </c>
      <c r="M43" s="85">
        <f>IF(5 = Q43, AF43 * -1, AF43)</f>
        <v/>
      </c>
      <c r="N43" s="85">
        <f>IF(5 = Q43, AG43 * -1, AG43)</f>
        <v/>
      </c>
      <c r="O43" s="85">
        <f>IF(5 = Q43, AH43 * -1, AH43)</f>
        <v/>
      </c>
      <c r="Q43" s="83" t="n">
        <v>4</v>
      </c>
      <c r="R43" s="82">
        <f>R42</f>
        <v/>
      </c>
      <c r="S43" s="82">
        <f>S42</f>
        <v/>
      </c>
      <c r="T43" s="83">
        <f>T42</f>
        <v/>
      </c>
      <c r="U43" s="84">
        <f>SUM(U26:U42)</f>
        <v/>
      </c>
      <c r="V43" s="84">
        <f>SUM(V26:V42)</f>
        <v/>
      </c>
      <c r="W43" s="84">
        <f>SUM(W26:W42)</f>
        <v/>
      </c>
      <c r="X43" s="84">
        <f>SUM(X26:X42)</f>
        <v/>
      </c>
      <c r="Y43" s="84">
        <f>SUM(Y26:Y42)</f>
        <v/>
      </c>
      <c r="Z43" s="84">
        <f>SUM(Z26:Z42)</f>
        <v/>
      </c>
      <c r="AA43" s="84">
        <f>SUM(AA26:AA42)</f>
        <v/>
      </c>
      <c r="AB43" s="84">
        <f>SUM(AB26:AB42)</f>
        <v/>
      </c>
      <c r="AC43" s="84">
        <f>SUM(AC26:AC42)</f>
        <v/>
      </c>
      <c r="AD43" s="84">
        <f>SUM(AD26:AD42)</f>
        <v/>
      </c>
      <c r="AE43" s="84">
        <f>SUM(AE26:AE42)</f>
        <v/>
      </c>
      <c r="AF43" s="84">
        <f>SUM(AF26:AF42)</f>
        <v/>
      </c>
      <c r="AG43" s="84">
        <f>SUM(AG26:AG42)</f>
        <v/>
      </c>
      <c r="AH43" s="84">
        <f>SUM(AH26:AH42)</f>
        <v/>
      </c>
    </row>
    <row r="45">
      <c r="A45" s="96" t="inlineStr">
        <is>
          <t>Total Revenue</t>
        </is>
      </c>
      <c r="B45" s="85">
        <f>IF(5 = Q45, U45 * -1, U45)</f>
        <v/>
      </c>
      <c r="C45" s="85">
        <f>IF(5 = Q45, V45 * -1, V45)</f>
        <v/>
      </c>
      <c r="D45" s="85">
        <f>IF(5 = Q45, W45 * -1, W45)</f>
        <v/>
      </c>
      <c r="E45" s="85">
        <f>IF(5 = Q45, X45 * -1, X45)</f>
        <v/>
      </c>
      <c r="F45" s="85">
        <f>IF(5 = Q45, Y45 * -1, Y45)</f>
        <v/>
      </c>
      <c r="G45" s="85">
        <f>IF(5 = Q45, Z45 * -1, Z45)</f>
        <v/>
      </c>
      <c r="H45" s="85">
        <f>IF(5 = Q45, AA45 * -1, AA45)</f>
        <v/>
      </c>
      <c r="I45" s="85">
        <f>IF(5 = Q45, AB45 * -1, AB45)</f>
        <v/>
      </c>
      <c r="J45" s="85">
        <f>IF(5 = Q45, AC45 * -1, AC45)</f>
        <v/>
      </c>
      <c r="K45" s="85">
        <f>IF(5 = Q45, AD45 * -1, AD45)</f>
        <v/>
      </c>
      <c r="L45" s="85">
        <f>IF(5 = Q45, AE45 * -1, AE45)</f>
        <v/>
      </c>
      <c r="M45" s="85">
        <f>IF(5 = Q45, AF45 * -1, AF45)</f>
        <v/>
      </c>
      <c r="N45" s="85">
        <f>IF(5 = Q45, AG45 * -1, AG45)</f>
        <v/>
      </c>
      <c r="O45" s="85">
        <f>IF(5 = Q45, AH45 * -1, AH45)</f>
        <v/>
      </c>
      <c r="Q45" s="83" t="n">
        <v>4</v>
      </c>
      <c r="R45" s="82">
        <f>R42</f>
        <v/>
      </c>
      <c r="S45" s="82">
        <f>S42</f>
        <v/>
      </c>
      <c r="T45" s="83">
        <f>T42</f>
        <v/>
      </c>
      <c r="U45" s="84">
        <f>SUM(U10:U11)+SUM(U15:U20)+SUM(U26:U42)</f>
        <v/>
      </c>
      <c r="V45" s="84">
        <f>SUM(V10:V11)+SUM(V15:V20)+SUM(V26:V42)</f>
        <v/>
      </c>
      <c r="W45" s="84">
        <f>SUM(W10:W11)+SUM(W15:W20)+SUM(W26:W42)</f>
        <v/>
      </c>
      <c r="X45" s="84">
        <f>SUM(X10:X11)+SUM(X15:X20)+SUM(X26:X42)</f>
        <v/>
      </c>
      <c r="Y45" s="84">
        <f>SUM(Y10:Y11)+SUM(Y15:Y20)+SUM(Y26:Y42)</f>
        <v/>
      </c>
      <c r="Z45" s="84">
        <f>SUM(Z10:Z11)+SUM(Z15:Z20)+SUM(Z26:Z42)</f>
        <v/>
      </c>
      <c r="AA45" s="84">
        <f>SUM(AA10:AA11)+SUM(AA15:AA20)+SUM(AA26:AA42)</f>
        <v/>
      </c>
      <c r="AB45" s="84">
        <f>SUM(AB10:AB11)+SUM(AB15:AB20)+SUM(AB26:AB42)</f>
        <v/>
      </c>
      <c r="AC45" s="84">
        <f>SUM(AC10:AC11)+SUM(AC15:AC20)+SUM(AC26:AC42)</f>
        <v/>
      </c>
      <c r="AD45" s="84">
        <f>SUM(AD10:AD11)+SUM(AD15:AD20)+SUM(AD26:AD42)</f>
        <v/>
      </c>
      <c r="AE45" s="84">
        <f>SUM(AE10:AE11)+SUM(AE15:AE20)+SUM(AE26:AE42)</f>
        <v/>
      </c>
      <c r="AF45" s="84">
        <f>SUM(AF10:AF11)+SUM(AF15:AF20)+SUM(AF26:AF42)</f>
        <v/>
      </c>
      <c r="AG45" s="84">
        <f>SUM(AG10:AG11)+SUM(AG15:AG20)+SUM(AG26:AG42)</f>
        <v/>
      </c>
      <c r="AH45" s="84">
        <f>SUM(AH10:AH11)+SUM(AH15:AH20)+SUM(AH26:AH42)</f>
        <v/>
      </c>
    </row>
    <row r="47">
      <c r="A47" s="339" t="inlineStr">
        <is>
          <t>Operating Expenses</t>
        </is>
      </c>
    </row>
    <row r="48">
      <c r="A48" s="340" t="inlineStr">
        <is>
          <t>Payroll Expenses</t>
        </is>
      </c>
    </row>
    <row r="49">
      <c r="A49" s="128" t="inlineStr">
        <is>
          <t>Property Manager</t>
        </is>
      </c>
      <c r="B49" s="101" t="n">
        <v>4166.66</v>
      </c>
      <c r="C49" s="101" t="n">
        <v>4166.66</v>
      </c>
      <c r="D49" s="101" t="n">
        <v>4166.66</v>
      </c>
      <c r="E49" s="101" t="n">
        <v>4166.66</v>
      </c>
      <c r="F49" s="101" t="n">
        <v>4304.16</v>
      </c>
      <c r="G49" s="101" t="n">
        <v>4216.66</v>
      </c>
      <c r="H49" s="101" t="n">
        <v>4311.66</v>
      </c>
      <c r="I49" s="101" t="n">
        <v>0</v>
      </c>
      <c r="J49" s="101" t="n">
        <v>0</v>
      </c>
      <c r="K49" s="101" t="n">
        <v>0</v>
      </c>
      <c r="L49" s="101" t="n">
        <v>0</v>
      </c>
      <c r="M49" s="101" t="n">
        <v>0</v>
      </c>
      <c r="N49" s="101" t="n">
        <v>0</v>
      </c>
      <c r="O49" s="101" t="n">
        <v>29499.12</v>
      </c>
      <c r="Q49" s="99" t="n">
        <v>5</v>
      </c>
      <c r="R49" s="98" t="inlineStr">
        <is>
          <t>Loft Vue</t>
        </is>
      </c>
      <c r="U49" s="100">
        <f>IF(5 = Q49, B49 * -1, B49)</f>
        <v/>
      </c>
      <c r="V49" s="100">
        <f>IF(5 = Q49, C49 * -1, C49)</f>
        <v/>
      </c>
      <c r="W49" s="100">
        <f>IF(5 = Q49, D49 * -1, D49)</f>
        <v/>
      </c>
      <c r="X49" s="100">
        <f>IF(5 = Q49, E49 * -1, E49)</f>
        <v/>
      </c>
      <c r="Y49" s="100">
        <f>IF(5 = Q49, F49 * -1, F49)</f>
        <v/>
      </c>
      <c r="Z49" s="100">
        <f>IF(5 = Q49, G49 * -1, G49)</f>
        <v/>
      </c>
      <c r="AA49" s="100">
        <f>IF(5 = Q49, H49 * -1, H49)</f>
        <v/>
      </c>
      <c r="AB49" s="100">
        <f>IF(5 = Q49, I49 * -1, I49)</f>
        <v/>
      </c>
      <c r="AC49" s="100">
        <f>IF(5 = Q49, J49 * -1, J49)</f>
        <v/>
      </c>
      <c r="AD49" s="100">
        <f>IF(5 = Q49, K49 * -1, K49)</f>
        <v/>
      </c>
      <c r="AE49" s="100">
        <f>IF(5 = Q49, L49 * -1, L49)</f>
        <v/>
      </c>
      <c r="AF49" s="100">
        <f>IF(5 = Q49, M49 * -1, M49)</f>
        <v/>
      </c>
      <c r="AG49" s="100">
        <f>IF(5 = Q49, N49 * -1, N49)</f>
        <v/>
      </c>
      <c r="AH49" s="100">
        <f>IF(5 = Q49, O49 * -1, O49)</f>
        <v/>
      </c>
    </row>
    <row r="50">
      <c r="A50" s="128" t="inlineStr">
        <is>
          <t>Leasing Staff</t>
        </is>
      </c>
      <c r="B50" s="101" t="n">
        <v>2184.08</v>
      </c>
      <c r="C50" s="101" t="n">
        <v>2110.48</v>
      </c>
      <c r="D50" s="101" t="n">
        <v>0</v>
      </c>
      <c r="E50" s="101" t="n">
        <v>0</v>
      </c>
      <c r="F50" s="101" t="n">
        <v>0</v>
      </c>
      <c r="G50" s="101" t="n">
        <v>0</v>
      </c>
      <c r="H50" s="101" t="n">
        <v>1218.4</v>
      </c>
      <c r="I50" s="101" t="n">
        <v>0</v>
      </c>
      <c r="J50" s="101" t="n">
        <v>0</v>
      </c>
      <c r="K50" s="101" t="n">
        <v>0</v>
      </c>
      <c r="L50" s="101" t="n">
        <v>0</v>
      </c>
      <c r="M50" s="101" t="n">
        <v>0</v>
      </c>
      <c r="N50" s="101" t="n">
        <v>0</v>
      </c>
      <c r="O50" s="101" t="n">
        <v>5512.96</v>
      </c>
      <c r="Q50" s="99" t="n">
        <v>5</v>
      </c>
      <c r="R50" s="98" t="inlineStr">
        <is>
          <t>Loft Vue</t>
        </is>
      </c>
      <c r="U50" s="100">
        <f>IF(5 = Q50, B50 * -1, B50)</f>
        <v/>
      </c>
      <c r="V50" s="100">
        <f>IF(5 = Q50, C50 * -1, C50)</f>
        <v/>
      </c>
      <c r="W50" s="100">
        <f>IF(5 = Q50, D50 * -1, D50)</f>
        <v/>
      </c>
      <c r="X50" s="100">
        <f>IF(5 = Q50, E50 * -1, E50)</f>
        <v/>
      </c>
      <c r="Y50" s="100">
        <f>IF(5 = Q50, F50 * -1, F50)</f>
        <v/>
      </c>
      <c r="Z50" s="100">
        <f>IF(5 = Q50, G50 * -1, G50)</f>
        <v/>
      </c>
      <c r="AA50" s="100">
        <f>IF(5 = Q50, H50 * -1, H50)</f>
        <v/>
      </c>
      <c r="AB50" s="100">
        <f>IF(5 = Q50, I50 * -1, I50)</f>
        <v/>
      </c>
      <c r="AC50" s="100">
        <f>IF(5 = Q50, J50 * -1, J50)</f>
        <v/>
      </c>
      <c r="AD50" s="100">
        <f>IF(5 = Q50, K50 * -1, K50)</f>
        <v/>
      </c>
      <c r="AE50" s="100">
        <f>IF(5 = Q50, L50 * -1, L50)</f>
        <v/>
      </c>
      <c r="AF50" s="100">
        <f>IF(5 = Q50, M50 * -1, M50)</f>
        <v/>
      </c>
      <c r="AG50" s="100">
        <f>IF(5 = Q50, N50 * -1, N50)</f>
        <v/>
      </c>
      <c r="AH50" s="100">
        <f>IF(5 = Q50, O50 * -1, O50)</f>
        <v/>
      </c>
    </row>
    <row r="51">
      <c r="A51" s="128" t="inlineStr">
        <is>
          <t>Maintenance Staff</t>
        </is>
      </c>
      <c r="B51" s="101" t="n">
        <v>3514.53</v>
      </c>
      <c r="C51" s="101" t="n">
        <v>4341.22</v>
      </c>
      <c r="D51" s="101" t="n">
        <v>3488.31</v>
      </c>
      <c r="E51" s="101" t="n">
        <v>3293.65</v>
      </c>
      <c r="F51" s="101" t="n">
        <v>4613.81</v>
      </c>
      <c r="G51" s="101" t="n">
        <v>3985.29</v>
      </c>
      <c r="H51" s="101" t="n">
        <v>3283.03</v>
      </c>
      <c r="I51" s="101" t="n">
        <v>0</v>
      </c>
      <c r="J51" s="101" t="n">
        <v>0</v>
      </c>
      <c r="K51" s="101" t="n">
        <v>0</v>
      </c>
      <c r="L51" s="101" t="n">
        <v>0</v>
      </c>
      <c r="M51" s="101" t="n">
        <v>0</v>
      </c>
      <c r="N51" s="101" t="n">
        <v>0</v>
      </c>
      <c r="O51" s="101" t="n">
        <v>26519.84</v>
      </c>
      <c r="Q51" s="99" t="n">
        <v>5</v>
      </c>
      <c r="R51" s="98" t="inlineStr">
        <is>
          <t>Loft Vue</t>
        </is>
      </c>
      <c r="U51" s="100">
        <f>IF(5 = Q51, B51 * -1, B51)</f>
        <v/>
      </c>
      <c r="V51" s="100">
        <f>IF(5 = Q51, C51 * -1, C51)</f>
        <v/>
      </c>
      <c r="W51" s="100">
        <f>IF(5 = Q51, D51 * -1, D51)</f>
        <v/>
      </c>
      <c r="X51" s="100">
        <f>IF(5 = Q51, E51 * -1, E51)</f>
        <v/>
      </c>
      <c r="Y51" s="100">
        <f>IF(5 = Q51, F51 * -1, F51)</f>
        <v/>
      </c>
      <c r="Z51" s="100">
        <f>IF(5 = Q51, G51 * -1, G51)</f>
        <v/>
      </c>
      <c r="AA51" s="100">
        <f>IF(5 = Q51, H51 * -1, H51)</f>
        <v/>
      </c>
      <c r="AB51" s="100">
        <f>IF(5 = Q51, I51 * -1, I51)</f>
        <v/>
      </c>
      <c r="AC51" s="100">
        <f>IF(5 = Q51, J51 * -1, J51)</f>
        <v/>
      </c>
      <c r="AD51" s="100">
        <f>IF(5 = Q51, K51 * -1, K51)</f>
        <v/>
      </c>
      <c r="AE51" s="100">
        <f>IF(5 = Q51, L51 * -1, L51)</f>
        <v/>
      </c>
      <c r="AF51" s="100">
        <f>IF(5 = Q51, M51 * -1, M51)</f>
        <v/>
      </c>
      <c r="AG51" s="100">
        <f>IF(5 = Q51, N51 * -1, N51)</f>
        <v/>
      </c>
      <c r="AH51" s="100">
        <f>IF(5 = Q51, O51 * -1, O51)</f>
        <v/>
      </c>
    </row>
    <row r="52">
      <c r="A52" s="128" t="inlineStr">
        <is>
          <t>Community Assistants</t>
        </is>
      </c>
      <c r="B52" s="101" t="n">
        <v>2157.2</v>
      </c>
      <c r="C52" s="101" t="n">
        <v>2568.6</v>
      </c>
      <c r="D52" s="101" t="n">
        <v>3631.1</v>
      </c>
      <c r="E52" s="101" t="n">
        <v>3514.36</v>
      </c>
      <c r="F52" s="101" t="n">
        <v>5380.94</v>
      </c>
      <c r="G52" s="101" t="n">
        <v>3750.74</v>
      </c>
      <c r="H52" s="101" t="n">
        <v>1834.2</v>
      </c>
      <c r="I52" s="101" t="n">
        <v>0</v>
      </c>
      <c r="J52" s="101" t="n">
        <v>0</v>
      </c>
      <c r="K52" s="101" t="n">
        <v>0</v>
      </c>
      <c r="L52" s="101" t="n">
        <v>0</v>
      </c>
      <c r="M52" s="101" t="n">
        <v>0</v>
      </c>
      <c r="N52" s="101" t="n">
        <v>0</v>
      </c>
      <c r="O52" s="101" t="n">
        <v>22837.14</v>
      </c>
      <c r="Q52" s="99" t="n">
        <v>5</v>
      </c>
      <c r="R52" s="98" t="inlineStr">
        <is>
          <t>Loft Vue</t>
        </is>
      </c>
      <c r="U52" s="100">
        <f>IF(5 = Q52, B52 * -1, B52)</f>
        <v/>
      </c>
      <c r="V52" s="100">
        <f>IF(5 = Q52, C52 * -1, C52)</f>
        <v/>
      </c>
      <c r="W52" s="100">
        <f>IF(5 = Q52, D52 * -1, D52)</f>
        <v/>
      </c>
      <c r="X52" s="100">
        <f>IF(5 = Q52, E52 * -1, E52)</f>
        <v/>
      </c>
      <c r="Y52" s="100">
        <f>IF(5 = Q52, F52 * -1, F52)</f>
        <v/>
      </c>
      <c r="Z52" s="100">
        <f>IF(5 = Q52, G52 * -1, G52)</f>
        <v/>
      </c>
      <c r="AA52" s="100">
        <f>IF(5 = Q52, H52 * -1, H52)</f>
        <v/>
      </c>
      <c r="AB52" s="100">
        <f>IF(5 = Q52, I52 * -1, I52)</f>
        <v/>
      </c>
      <c r="AC52" s="100">
        <f>IF(5 = Q52, J52 * -1, J52)</f>
        <v/>
      </c>
      <c r="AD52" s="100">
        <f>IF(5 = Q52, K52 * -1, K52)</f>
        <v/>
      </c>
      <c r="AE52" s="100">
        <f>IF(5 = Q52, L52 * -1, L52)</f>
        <v/>
      </c>
      <c r="AF52" s="100">
        <f>IF(5 = Q52, M52 * -1, M52)</f>
        <v/>
      </c>
      <c r="AG52" s="100">
        <f>IF(5 = Q52, N52 * -1, N52)</f>
        <v/>
      </c>
      <c r="AH52" s="100">
        <f>IF(5 = Q52, O52 * -1, O52)</f>
        <v/>
      </c>
    </row>
    <row r="53">
      <c r="A53" s="128" t="inlineStr">
        <is>
          <t>Porter Staff</t>
        </is>
      </c>
      <c r="B53" s="101" t="n">
        <v>2514.23</v>
      </c>
      <c r="C53" s="101" t="n">
        <v>2222.43</v>
      </c>
      <c r="D53" s="101" t="n">
        <v>823.76</v>
      </c>
      <c r="E53" s="101" t="n">
        <v>2275.49</v>
      </c>
      <c r="F53" s="101" t="n">
        <v>2910.25</v>
      </c>
      <c r="G53" s="101" t="n">
        <v>2057.39</v>
      </c>
      <c r="H53" s="101" t="n">
        <v>2606.52</v>
      </c>
      <c r="I53" s="101" t="n">
        <v>0</v>
      </c>
      <c r="J53" s="101" t="n">
        <v>0</v>
      </c>
      <c r="K53" s="101" t="n">
        <v>0</v>
      </c>
      <c r="L53" s="101" t="n">
        <v>0</v>
      </c>
      <c r="M53" s="101" t="n">
        <v>0</v>
      </c>
      <c r="N53" s="101" t="n">
        <v>0</v>
      </c>
      <c r="O53" s="101" t="n">
        <v>15410.07</v>
      </c>
      <c r="Q53" s="99" t="n">
        <v>5</v>
      </c>
      <c r="R53" s="98" t="inlineStr">
        <is>
          <t>Loft Vue</t>
        </is>
      </c>
      <c r="U53" s="100">
        <f>IF(5 = Q53, B53 * -1, B53)</f>
        <v/>
      </c>
      <c r="V53" s="100">
        <f>IF(5 = Q53, C53 * -1, C53)</f>
        <v/>
      </c>
      <c r="W53" s="100">
        <f>IF(5 = Q53, D53 * -1, D53)</f>
        <v/>
      </c>
      <c r="X53" s="100">
        <f>IF(5 = Q53, E53 * -1, E53)</f>
        <v/>
      </c>
      <c r="Y53" s="100">
        <f>IF(5 = Q53, F53 * -1, F53)</f>
        <v/>
      </c>
      <c r="Z53" s="100">
        <f>IF(5 = Q53, G53 * -1, G53)</f>
        <v/>
      </c>
      <c r="AA53" s="100">
        <f>IF(5 = Q53, H53 * -1, H53)</f>
        <v/>
      </c>
      <c r="AB53" s="100">
        <f>IF(5 = Q53, I53 * -1, I53)</f>
        <v/>
      </c>
      <c r="AC53" s="100">
        <f>IF(5 = Q53, J53 * -1, J53)</f>
        <v/>
      </c>
      <c r="AD53" s="100">
        <f>IF(5 = Q53, K53 * -1, K53)</f>
        <v/>
      </c>
      <c r="AE53" s="100">
        <f>IF(5 = Q53, L53 * -1, L53)</f>
        <v/>
      </c>
      <c r="AF53" s="100">
        <f>IF(5 = Q53, M53 * -1, M53)</f>
        <v/>
      </c>
      <c r="AG53" s="100">
        <f>IF(5 = Q53, N53 * -1, N53)</f>
        <v/>
      </c>
      <c r="AH53" s="100">
        <f>IF(5 = Q53, O53 * -1, O53)</f>
        <v/>
      </c>
    </row>
    <row r="54">
      <c r="A54" s="128" t="inlineStr">
        <is>
          <t>Benefits</t>
        </is>
      </c>
      <c r="B54" s="101" t="n">
        <v>1116.37</v>
      </c>
      <c r="C54" s="101" t="n">
        <v>1116.37</v>
      </c>
      <c r="D54" s="101" t="n">
        <v>545.95</v>
      </c>
      <c r="E54" s="101" t="n">
        <v>646.63</v>
      </c>
      <c r="F54" s="101" t="n">
        <v>4140.01</v>
      </c>
      <c r="G54" s="101" t="n">
        <v>1202.91</v>
      </c>
      <c r="H54" s="101" t="n">
        <v>1154.23</v>
      </c>
      <c r="I54" s="101" t="n">
        <v>1786.19</v>
      </c>
      <c r="J54" s="101" t="n">
        <v>-564.46</v>
      </c>
      <c r="K54" s="101" t="n">
        <v>0</v>
      </c>
      <c r="L54" s="101" t="n">
        <v>0</v>
      </c>
      <c r="M54" s="101" t="n">
        <v>0</v>
      </c>
      <c r="N54" s="101" t="n">
        <v>0</v>
      </c>
      <c r="O54" s="101" t="n">
        <v>11144.2</v>
      </c>
      <c r="Q54" s="99" t="n">
        <v>5</v>
      </c>
      <c r="R54" s="98" t="inlineStr">
        <is>
          <t>Loft Vue</t>
        </is>
      </c>
      <c r="U54" s="100">
        <f>IF(5 = Q54, B54 * -1, B54)</f>
        <v/>
      </c>
      <c r="V54" s="100">
        <f>IF(5 = Q54, C54 * -1, C54)</f>
        <v/>
      </c>
      <c r="W54" s="100">
        <f>IF(5 = Q54, D54 * -1, D54)</f>
        <v/>
      </c>
      <c r="X54" s="100">
        <f>IF(5 = Q54, E54 * -1, E54)</f>
        <v/>
      </c>
      <c r="Y54" s="100">
        <f>IF(5 = Q54, F54 * -1, F54)</f>
        <v/>
      </c>
      <c r="Z54" s="100">
        <f>IF(5 = Q54, G54 * -1, G54)</f>
        <v/>
      </c>
      <c r="AA54" s="100">
        <f>IF(5 = Q54, H54 * -1, H54)</f>
        <v/>
      </c>
      <c r="AB54" s="100">
        <f>IF(5 = Q54, I54 * -1, I54)</f>
        <v/>
      </c>
      <c r="AC54" s="100">
        <f>IF(5 = Q54, J54 * -1, J54)</f>
        <v/>
      </c>
      <c r="AD54" s="100">
        <f>IF(5 = Q54, K54 * -1, K54)</f>
        <v/>
      </c>
      <c r="AE54" s="100">
        <f>IF(5 = Q54, L54 * -1, L54)</f>
        <v/>
      </c>
      <c r="AF54" s="100">
        <f>IF(5 = Q54, M54 * -1, M54)</f>
        <v/>
      </c>
      <c r="AG54" s="100">
        <f>IF(5 = Q54, N54 * -1, N54)</f>
        <v/>
      </c>
      <c r="AH54" s="100">
        <f>IF(5 = Q54, O54 * -1, O54)</f>
        <v/>
      </c>
    </row>
    <row r="55">
      <c r="A55" s="128" t="inlineStr">
        <is>
          <t>Payroll</t>
        </is>
      </c>
      <c r="B55" s="101" t="n">
        <v>0</v>
      </c>
      <c r="C55" s="101" t="n">
        <v>0</v>
      </c>
      <c r="D55" s="101" t="n">
        <v>0</v>
      </c>
      <c r="E55" s="101" t="n">
        <v>0</v>
      </c>
      <c r="F55" s="101" t="n">
        <v>0</v>
      </c>
      <c r="G55" s="101" t="n">
        <v>0</v>
      </c>
      <c r="H55" s="101" t="n">
        <v>0</v>
      </c>
      <c r="I55" s="101" t="n">
        <v>17995.38</v>
      </c>
      <c r="J55" s="101" t="n">
        <v>13266.11</v>
      </c>
      <c r="K55" s="101" t="n">
        <v>5220.17</v>
      </c>
      <c r="L55" s="101" t="n">
        <v>0</v>
      </c>
      <c r="M55" s="101" t="n">
        <v>0</v>
      </c>
      <c r="N55" s="101" t="n">
        <v>0</v>
      </c>
      <c r="O55" s="101" t="n">
        <v>36481.66</v>
      </c>
      <c r="Q55" s="99" t="n">
        <v>5</v>
      </c>
      <c r="R55" s="98" t="inlineStr">
        <is>
          <t>Loft Vue</t>
        </is>
      </c>
      <c r="U55" s="100">
        <f>IF(5 = Q55, B55 * -1, B55)</f>
        <v/>
      </c>
      <c r="V55" s="100">
        <f>IF(5 = Q55, C55 * -1, C55)</f>
        <v/>
      </c>
      <c r="W55" s="100">
        <f>IF(5 = Q55, D55 * -1, D55)</f>
        <v/>
      </c>
      <c r="X55" s="100">
        <f>IF(5 = Q55, E55 * -1, E55)</f>
        <v/>
      </c>
      <c r="Y55" s="100">
        <f>IF(5 = Q55, F55 * -1, F55)</f>
        <v/>
      </c>
      <c r="Z55" s="100">
        <f>IF(5 = Q55, G55 * -1, G55)</f>
        <v/>
      </c>
      <c r="AA55" s="100">
        <f>IF(5 = Q55, H55 * -1, H55)</f>
        <v/>
      </c>
      <c r="AB55" s="100">
        <f>IF(5 = Q55, I55 * -1, I55)</f>
        <v/>
      </c>
      <c r="AC55" s="100">
        <f>IF(5 = Q55, J55 * -1, J55)</f>
        <v/>
      </c>
      <c r="AD55" s="100">
        <f>IF(5 = Q55, K55 * -1, K55)</f>
        <v/>
      </c>
      <c r="AE55" s="100">
        <f>IF(5 = Q55, L55 * -1, L55)</f>
        <v/>
      </c>
      <c r="AF55" s="100">
        <f>IF(5 = Q55, M55 * -1, M55)</f>
        <v/>
      </c>
      <c r="AG55" s="100">
        <f>IF(5 = Q55, N55 * -1, N55)</f>
        <v/>
      </c>
      <c r="AH55" s="100">
        <f>IF(5 = Q55, O55 * -1, O55)</f>
        <v/>
      </c>
    </row>
    <row r="56">
      <c r="A56" s="128" t="inlineStr">
        <is>
          <t>Payroll Taxes</t>
        </is>
      </c>
      <c r="B56" s="101" t="n">
        <v>1152.59</v>
      </c>
      <c r="C56" s="101" t="n">
        <v>1216.77</v>
      </c>
      <c r="D56" s="101" t="n">
        <v>1050</v>
      </c>
      <c r="E56" s="101" t="n">
        <v>1225.7</v>
      </c>
      <c r="F56" s="101" t="n">
        <v>2491.42</v>
      </c>
      <c r="G56" s="101" t="n">
        <v>2001.18</v>
      </c>
      <c r="H56" s="101" t="n">
        <v>1434.63</v>
      </c>
      <c r="I56" s="101" t="n">
        <v>1736.25</v>
      </c>
      <c r="J56" s="101" t="n">
        <v>1044.84</v>
      </c>
      <c r="K56" s="101" t="n">
        <v>1181.01</v>
      </c>
      <c r="L56" s="101" t="n">
        <v>0</v>
      </c>
      <c r="M56" s="101" t="n">
        <v>0</v>
      </c>
      <c r="N56" s="101" t="n">
        <v>0</v>
      </c>
      <c r="O56" s="101" t="n">
        <v>14534.39</v>
      </c>
      <c r="Q56" s="99" t="n">
        <v>5</v>
      </c>
      <c r="R56" s="98" t="inlineStr">
        <is>
          <t>Loft Vue</t>
        </is>
      </c>
      <c r="U56" s="100">
        <f>IF(5 = Q56, B56 * -1, B56)</f>
        <v/>
      </c>
      <c r="V56" s="100">
        <f>IF(5 = Q56, C56 * -1, C56)</f>
        <v/>
      </c>
      <c r="W56" s="100">
        <f>IF(5 = Q56, D56 * -1, D56)</f>
        <v/>
      </c>
      <c r="X56" s="100">
        <f>IF(5 = Q56, E56 * -1, E56)</f>
        <v/>
      </c>
      <c r="Y56" s="100">
        <f>IF(5 = Q56, F56 * -1, F56)</f>
        <v/>
      </c>
      <c r="Z56" s="100">
        <f>IF(5 = Q56, G56 * -1, G56)</f>
        <v/>
      </c>
      <c r="AA56" s="100">
        <f>IF(5 = Q56, H56 * -1, H56)</f>
        <v/>
      </c>
      <c r="AB56" s="100">
        <f>IF(5 = Q56, I56 * -1, I56)</f>
        <v/>
      </c>
      <c r="AC56" s="100">
        <f>IF(5 = Q56, J56 * -1, J56)</f>
        <v/>
      </c>
      <c r="AD56" s="100">
        <f>IF(5 = Q56, K56 * -1, K56)</f>
        <v/>
      </c>
      <c r="AE56" s="100">
        <f>IF(5 = Q56, L56 * -1, L56)</f>
        <v/>
      </c>
      <c r="AF56" s="100">
        <f>IF(5 = Q56, M56 * -1, M56)</f>
        <v/>
      </c>
      <c r="AG56" s="100">
        <f>IF(5 = Q56, N56 * -1, N56)</f>
        <v/>
      </c>
      <c r="AH56" s="100">
        <f>IF(5 = Q56, O56 * -1, O56)</f>
        <v/>
      </c>
    </row>
    <row r="57">
      <c r="A57" s="128" t="inlineStr">
        <is>
          <t>Temporary Employees / Contract Workers</t>
        </is>
      </c>
      <c r="B57" s="101" t="n">
        <v>561.28</v>
      </c>
      <c r="C57" s="101" t="n">
        <v>0</v>
      </c>
      <c r="D57" s="101" t="n">
        <v>0</v>
      </c>
      <c r="E57" s="101" t="n">
        <v>0</v>
      </c>
      <c r="F57" s="101" t="n">
        <v>0</v>
      </c>
      <c r="G57" s="101" t="n">
        <v>0</v>
      </c>
      <c r="H57" s="101" t="n">
        <v>0</v>
      </c>
      <c r="I57" s="101" t="n">
        <v>0</v>
      </c>
      <c r="J57" s="101" t="n">
        <v>0</v>
      </c>
      <c r="K57" s="101" t="n">
        <v>0</v>
      </c>
      <c r="L57" s="101" t="n">
        <v>0</v>
      </c>
      <c r="M57" s="101" t="n">
        <v>0</v>
      </c>
      <c r="N57" s="101" t="n">
        <v>0</v>
      </c>
      <c r="O57" s="101" t="n">
        <v>561.28</v>
      </c>
      <c r="Q57" s="99" t="n">
        <v>5</v>
      </c>
      <c r="R57" s="98" t="inlineStr">
        <is>
          <t>Loft Vue</t>
        </is>
      </c>
      <c r="U57" s="100">
        <f>IF(5 = Q57, B57 * -1, B57)</f>
        <v/>
      </c>
      <c r="V57" s="100">
        <f>IF(5 = Q57, C57 * -1, C57)</f>
        <v/>
      </c>
      <c r="W57" s="100">
        <f>IF(5 = Q57, D57 * -1, D57)</f>
        <v/>
      </c>
      <c r="X57" s="100">
        <f>IF(5 = Q57, E57 * -1, E57)</f>
        <v/>
      </c>
      <c r="Y57" s="100">
        <f>IF(5 = Q57, F57 * -1, F57)</f>
        <v/>
      </c>
      <c r="Z57" s="100">
        <f>IF(5 = Q57, G57 * -1, G57)</f>
        <v/>
      </c>
      <c r="AA57" s="100">
        <f>IF(5 = Q57, H57 * -1, H57)</f>
        <v/>
      </c>
      <c r="AB57" s="100">
        <f>IF(5 = Q57, I57 * -1, I57)</f>
        <v/>
      </c>
      <c r="AC57" s="100">
        <f>IF(5 = Q57, J57 * -1, J57)</f>
        <v/>
      </c>
      <c r="AD57" s="100">
        <f>IF(5 = Q57, K57 * -1, K57)</f>
        <v/>
      </c>
      <c r="AE57" s="100">
        <f>IF(5 = Q57, L57 * -1, L57)</f>
        <v/>
      </c>
      <c r="AF57" s="100">
        <f>IF(5 = Q57, M57 * -1, M57)</f>
        <v/>
      </c>
      <c r="AG57" s="100">
        <f>IF(5 = Q57, N57 * -1, N57)</f>
        <v/>
      </c>
      <c r="AH57" s="100">
        <f>IF(5 = Q57, O57 * -1, O57)</f>
        <v/>
      </c>
    </row>
    <row r="58">
      <c r="A58" s="96" t="inlineStr">
        <is>
          <t>Payroll Expenses</t>
        </is>
      </c>
      <c r="B58" s="85">
        <f>IF(5 = Q58, U58 * -1, U58)</f>
        <v/>
      </c>
      <c r="C58" s="85">
        <f>IF(5 = Q58, V58 * -1, V58)</f>
        <v/>
      </c>
      <c r="D58" s="85">
        <f>IF(5 = Q58, W58 * -1, W58)</f>
        <v/>
      </c>
      <c r="E58" s="85">
        <f>IF(5 = Q58, X58 * -1, X58)</f>
        <v/>
      </c>
      <c r="F58" s="85">
        <f>IF(5 = Q58, Y58 * -1, Y58)</f>
        <v/>
      </c>
      <c r="G58" s="85">
        <f>IF(5 = Q58, Z58 * -1, Z58)</f>
        <v/>
      </c>
      <c r="H58" s="85">
        <f>IF(5 = Q58, AA58 * -1, AA58)</f>
        <v/>
      </c>
      <c r="I58" s="85">
        <f>IF(5 = Q58, AB58 * -1, AB58)</f>
        <v/>
      </c>
      <c r="J58" s="85">
        <f>IF(5 = Q58, AC58 * -1, AC58)</f>
        <v/>
      </c>
      <c r="K58" s="85">
        <f>IF(5 = Q58, AD58 * -1, AD58)</f>
        <v/>
      </c>
      <c r="L58" s="85">
        <f>IF(5 = Q58, AE58 * -1, AE58)</f>
        <v/>
      </c>
      <c r="M58" s="85">
        <f>IF(5 = Q58, AF58 * -1, AF58)</f>
        <v/>
      </c>
      <c r="N58" s="85">
        <f>IF(5 = Q58, AG58 * -1, AG58)</f>
        <v/>
      </c>
      <c r="O58" s="85">
        <f>IF(5 = Q58, AH58 * -1, AH58)</f>
        <v/>
      </c>
      <c r="Q58" s="83" t="n">
        <v>5</v>
      </c>
      <c r="R58" s="82">
        <f>R57</f>
        <v/>
      </c>
      <c r="S58" s="82">
        <f>S57</f>
        <v/>
      </c>
      <c r="T58" s="83">
        <f>T57</f>
        <v/>
      </c>
      <c r="U58" s="84">
        <f>SUM(U49:U57)</f>
        <v/>
      </c>
      <c r="V58" s="84">
        <f>SUM(V49:V57)</f>
        <v/>
      </c>
      <c r="W58" s="84">
        <f>SUM(W49:W57)</f>
        <v/>
      </c>
      <c r="X58" s="84">
        <f>SUM(X49:X57)</f>
        <v/>
      </c>
      <c r="Y58" s="84">
        <f>SUM(Y49:Y57)</f>
        <v/>
      </c>
      <c r="Z58" s="84">
        <f>SUM(Z49:Z57)</f>
        <v/>
      </c>
      <c r="AA58" s="84">
        <f>SUM(AA49:AA57)</f>
        <v/>
      </c>
      <c r="AB58" s="84">
        <f>SUM(AB49:AB57)</f>
        <v/>
      </c>
      <c r="AC58" s="84">
        <f>SUM(AC49:AC57)</f>
        <v/>
      </c>
      <c r="AD58" s="84">
        <f>SUM(AD49:AD57)</f>
        <v/>
      </c>
      <c r="AE58" s="84">
        <f>SUM(AE49:AE57)</f>
        <v/>
      </c>
      <c r="AF58" s="84">
        <f>SUM(AF49:AF57)</f>
        <v/>
      </c>
      <c r="AG58" s="84">
        <f>SUM(AG49:AG57)</f>
        <v/>
      </c>
      <c r="AH58" s="84">
        <f>SUM(AH49:AH57)</f>
        <v/>
      </c>
    </row>
    <row r="60">
      <c r="A60" s="340" t="inlineStr">
        <is>
          <t>Utilities</t>
        </is>
      </c>
    </row>
    <row r="61">
      <c r="A61" s="128" t="inlineStr">
        <is>
          <t>Electricity</t>
        </is>
      </c>
      <c r="B61" s="101" t="n">
        <v>6570.51</v>
      </c>
      <c r="C61" s="101" t="n">
        <v>4891.97</v>
      </c>
      <c r="D61" s="101" t="n">
        <v>4784.15</v>
      </c>
      <c r="E61" s="101" t="n">
        <v>3615.81</v>
      </c>
      <c r="F61" s="101" t="n">
        <v>5695.01</v>
      </c>
      <c r="G61" s="101" t="n">
        <v>9050.469999999999</v>
      </c>
      <c r="H61" s="101" t="n">
        <v>5985.5</v>
      </c>
      <c r="I61" s="101" t="n">
        <v>5137.9</v>
      </c>
      <c r="J61" s="101" t="n">
        <v>5257.44</v>
      </c>
      <c r="K61" s="101" t="n">
        <v>0</v>
      </c>
      <c r="L61" s="101" t="n">
        <v>0</v>
      </c>
      <c r="M61" s="101" t="n">
        <v>0</v>
      </c>
      <c r="N61" s="101" t="n">
        <v>0</v>
      </c>
      <c r="O61" s="101" t="n">
        <v>50988.76</v>
      </c>
      <c r="Q61" s="99" t="n">
        <v>5</v>
      </c>
      <c r="R61" s="98" t="inlineStr">
        <is>
          <t>Loft Vue</t>
        </is>
      </c>
      <c r="U61" s="100">
        <f>IF(5 = Q61, B61 * -1, B61)</f>
        <v/>
      </c>
      <c r="V61" s="100">
        <f>IF(5 = Q61, C61 * -1, C61)</f>
        <v/>
      </c>
      <c r="W61" s="100">
        <f>IF(5 = Q61, D61 * -1, D61)</f>
        <v/>
      </c>
      <c r="X61" s="100">
        <f>IF(5 = Q61, E61 * -1, E61)</f>
        <v/>
      </c>
      <c r="Y61" s="100">
        <f>IF(5 = Q61, F61 * -1, F61)</f>
        <v/>
      </c>
      <c r="Z61" s="100">
        <f>IF(5 = Q61, G61 * -1, G61)</f>
        <v/>
      </c>
      <c r="AA61" s="100">
        <f>IF(5 = Q61, H61 * -1, H61)</f>
        <v/>
      </c>
      <c r="AB61" s="100">
        <f>IF(5 = Q61, I61 * -1, I61)</f>
        <v/>
      </c>
      <c r="AC61" s="100">
        <f>IF(5 = Q61, J61 * -1, J61)</f>
        <v/>
      </c>
      <c r="AD61" s="100">
        <f>IF(5 = Q61, K61 * -1, K61)</f>
        <v/>
      </c>
      <c r="AE61" s="100">
        <f>IF(5 = Q61, L61 * -1, L61)</f>
        <v/>
      </c>
      <c r="AF61" s="100">
        <f>IF(5 = Q61, M61 * -1, M61)</f>
        <v/>
      </c>
      <c r="AG61" s="100">
        <f>IF(5 = Q61, N61 * -1, N61)</f>
        <v/>
      </c>
      <c r="AH61" s="100">
        <f>IF(5 = Q61, O61 * -1, O61)</f>
        <v/>
      </c>
    </row>
    <row r="62">
      <c r="A62" s="128" t="inlineStr">
        <is>
          <t>Gas</t>
        </is>
      </c>
      <c r="B62" s="101" t="n">
        <v>54.8</v>
      </c>
      <c r="C62" s="101" t="n">
        <v>54.81</v>
      </c>
      <c r="D62" s="101" t="n">
        <v>59.93</v>
      </c>
      <c r="E62" s="101" t="n">
        <v>67.94</v>
      </c>
      <c r="F62" s="101" t="n">
        <v>72.78</v>
      </c>
      <c r="G62" s="101" t="n">
        <v>64.17</v>
      </c>
      <c r="H62" s="101" t="n">
        <v>64.81</v>
      </c>
      <c r="I62" s="101" t="n">
        <v>72.87</v>
      </c>
      <c r="J62" s="101" t="n">
        <v>63.46</v>
      </c>
      <c r="K62" s="101" t="n">
        <v>65.87</v>
      </c>
      <c r="L62" s="101" t="n">
        <v>0</v>
      </c>
      <c r="M62" s="101" t="n">
        <v>0</v>
      </c>
      <c r="N62" s="101" t="n">
        <v>0</v>
      </c>
      <c r="O62" s="101" t="n">
        <v>641.4400000000001</v>
      </c>
      <c r="Q62" s="99" t="n">
        <v>5</v>
      </c>
      <c r="R62" s="98" t="inlineStr">
        <is>
          <t>Loft Vue</t>
        </is>
      </c>
      <c r="U62" s="100">
        <f>IF(5 = Q62, B62 * -1, B62)</f>
        <v/>
      </c>
      <c r="V62" s="100">
        <f>IF(5 = Q62, C62 * -1, C62)</f>
        <v/>
      </c>
      <c r="W62" s="100">
        <f>IF(5 = Q62, D62 * -1, D62)</f>
        <v/>
      </c>
      <c r="X62" s="100">
        <f>IF(5 = Q62, E62 * -1, E62)</f>
        <v/>
      </c>
      <c r="Y62" s="100">
        <f>IF(5 = Q62, F62 * -1, F62)</f>
        <v/>
      </c>
      <c r="Z62" s="100">
        <f>IF(5 = Q62, G62 * -1, G62)</f>
        <v/>
      </c>
      <c r="AA62" s="100">
        <f>IF(5 = Q62, H62 * -1, H62)</f>
        <v/>
      </c>
      <c r="AB62" s="100">
        <f>IF(5 = Q62, I62 * -1, I62)</f>
        <v/>
      </c>
      <c r="AC62" s="100">
        <f>IF(5 = Q62, J62 * -1, J62)</f>
        <v/>
      </c>
      <c r="AD62" s="100">
        <f>IF(5 = Q62, K62 * -1, K62)</f>
        <v/>
      </c>
      <c r="AE62" s="100">
        <f>IF(5 = Q62, L62 * -1, L62)</f>
        <v/>
      </c>
      <c r="AF62" s="100">
        <f>IF(5 = Q62, M62 * -1, M62)</f>
        <v/>
      </c>
      <c r="AG62" s="100">
        <f>IF(5 = Q62, N62 * -1, N62)</f>
        <v/>
      </c>
      <c r="AH62" s="100">
        <f>IF(5 = Q62, O62 * -1, O62)</f>
        <v/>
      </c>
    </row>
    <row r="63">
      <c r="A63" s="128" t="inlineStr">
        <is>
          <t>Water &amp; Sewer</t>
        </is>
      </c>
      <c r="B63" s="101" t="n">
        <v>5322.94</v>
      </c>
      <c r="C63" s="101" t="n">
        <v>6519.38</v>
      </c>
      <c r="D63" s="101" t="n">
        <v>6765.75</v>
      </c>
      <c r="E63" s="101" t="n">
        <v>7332.23</v>
      </c>
      <c r="F63" s="101" t="n">
        <v>8377.16</v>
      </c>
      <c r="G63" s="101" t="n">
        <v>8928.120000000001</v>
      </c>
      <c r="H63" s="101" t="n">
        <v>6844.59</v>
      </c>
      <c r="I63" s="101" t="n">
        <v>8585.02</v>
      </c>
      <c r="J63" s="101" t="n">
        <v>8478.98</v>
      </c>
      <c r="K63" s="101" t="n">
        <v>2000.6</v>
      </c>
      <c r="L63" s="101" t="n">
        <v>10055.83</v>
      </c>
      <c r="M63" s="101" t="n">
        <v>0</v>
      </c>
      <c r="N63" s="101" t="n">
        <v>0</v>
      </c>
      <c r="O63" s="101" t="n">
        <v>79210.60000000001</v>
      </c>
      <c r="Q63" s="99" t="n">
        <v>5</v>
      </c>
      <c r="R63" s="98" t="inlineStr">
        <is>
          <t>Loft Vue</t>
        </is>
      </c>
      <c r="U63" s="100">
        <f>IF(5 = Q63, B63 * -1, B63)</f>
        <v/>
      </c>
      <c r="V63" s="100">
        <f>IF(5 = Q63, C63 * -1, C63)</f>
        <v/>
      </c>
      <c r="W63" s="100">
        <f>IF(5 = Q63, D63 * -1, D63)</f>
        <v/>
      </c>
      <c r="X63" s="100">
        <f>IF(5 = Q63, E63 * -1, E63)</f>
        <v/>
      </c>
      <c r="Y63" s="100">
        <f>IF(5 = Q63, F63 * -1, F63)</f>
        <v/>
      </c>
      <c r="Z63" s="100">
        <f>IF(5 = Q63, G63 * -1, G63)</f>
        <v/>
      </c>
      <c r="AA63" s="100">
        <f>IF(5 = Q63, H63 * -1, H63)</f>
        <v/>
      </c>
      <c r="AB63" s="100">
        <f>IF(5 = Q63, I63 * -1, I63)</f>
        <v/>
      </c>
      <c r="AC63" s="100">
        <f>IF(5 = Q63, J63 * -1, J63)</f>
        <v/>
      </c>
      <c r="AD63" s="100">
        <f>IF(5 = Q63, K63 * -1, K63)</f>
        <v/>
      </c>
      <c r="AE63" s="100">
        <f>IF(5 = Q63, L63 * -1, L63)</f>
        <v/>
      </c>
      <c r="AF63" s="100">
        <f>IF(5 = Q63, M63 * -1, M63)</f>
        <v/>
      </c>
      <c r="AG63" s="100">
        <f>IF(5 = Q63, N63 * -1, N63)</f>
        <v/>
      </c>
      <c r="AH63" s="100">
        <f>IF(5 = Q63, O63 * -1, O63)</f>
        <v/>
      </c>
    </row>
    <row r="64">
      <c r="A64" s="128" t="inlineStr">
        <is>
          <t>Garbage &amp; Recycling</t>
        </is>
      </c>
      <c r="B64" s="101" t="n">
        <v>3417.27</v>
      </c>
      <c r="C64" s="101" t="n">
        <v>3024.12</v>
      </c>
      <c r="D64" s="101" t="n">
        <v>3015.11</v>
      </c>
      <c r="E64" s="101" t="n">
        <v>3028.56</v>
      </c>
      <c r="F64" s="101" t="n">
        <v>3209.66</v>
      </c>
      <c r="G64" s="101" t="n">
        <v>3228.41</v>
      </c>
      <c r="H64" s="101" t="n">
        <v>3291.71</v>
      </c>
      <c r="I64" s="101" t="n">
        <v>3343.24</v>
      </c>
      <c r="J64" s="101" t="n">
        <v>3331.68</v>
      </c>
      <c r="K64" s="101" t="n">
        <v>0</v>
      </c>
      <c r="L64" s="101" t="n">
        <v>0</v>
      </c>
      <c r="M64" s="101" t="n">
        <v>0</v>
      </c>
      <c r="N64" s="101" t="n">
        <v>0</v>
      </c>
      <c r="O64" s="101" t="n">
        <v>28889.76</v>
      </c>
      <c r="Q64" s="99" t="n">
        <v>5</v>
      </c>
      <c r="R64" s="98" t="inlineStr">
        <is>
          <t>Loft Vue</t>
        </is>
      </c>
      <c r="U64" s="100">
        <f>IF(5 = Q64, B64 * -1, B64)</f>
        <v/>
      </c>
      <c r="V64" s="100">
        <f>IF(5 = Q64, C64 * -1, C64)</f>
        <v/>
      </c>
      <c r="W64" s="100">
        <f>IF(5 = Q64, D64 * -1, D64)</f>
        <v/>
      </c>
      <c r="X64" s="100">
        <f>IF(5 = Q64, E64 * -1, E64)</f>
        <v/>
      </c>
      <c r="Y64" s="100">
        <f>IF(5 = Q64, F64 * -1, F64)</f>
        <v/>
      </c>
      <c r="Z64" s="100">
        <f>IF(5 = Q64, G64 * -1, G64)</f>
        <v/>
      </c>
      <c r="AA64" s="100">
        <f>IF(5 = Q64, H64 * -1, H64)</f>
        <v/>
      </c>
      <c r="AB64" s="100">
        <f>IF(5 = Q64, I64 * -1, I64)</f>
        <v/>
      </c>
      <c r="AC64" s="100">
        <f>IF(5 = Q64, J64 * -1, J64)</f>
        <v/>
      </c>
      <c r="AD64" s="100">
        <f>IF(5 = Q64, K64 * -1, K64)</f>
        <v/>
      </c>
      <c r="AE64" s="100">
        <f>IF(5 = Q64, L64 * -1, L64)</f>
        <v/>
      </c>
      <c r="AF64" s="100">
        <f>IF(5 = Q64, M64 * -1, M64)</f>
        <v/>
      </c>
      <c r="AG64" s="100">
        <f>IF(5 = Q64, N64 * -1, N64)</f>
        <v/>
      </c>
      <c r="AH64" s="100">
        <f>IF(5 = Q64, O64 * -1, O64)</f>
        <v/>
      </c>
    </row>
    <row r="65">
      <c r="A65" s="128" t="inlineStr">
        <is>
          <t>Internet</t>
        </is>
      </c>
      <c r="B65" s="101" t="n">
        <v>2227.41</v>
      </c>
      <c r="C65" s="101" t="n">
        <v>2227.47</v>
      </c>
      <c r="D65" s="101" t="n">
        <v>2227.48</v>
      </c>
      <c r="E65" s="101" t="n">
        <v>2291.37</v>
      </c>
      <c r="F65" s="101" t="n">
        <v>2291.37</v>
      </c>
      <c r="G65" s="101" t="n">
        <v>2227.48</v>
      </c>
      <c r="H65" s="101" t="n">
        <v>2231.46</v>
      </c>
      <c r="I65" s="101" t="n">
        <v>2227.48</v>
      </c>
      <c r="J65" s="101" t="n">
        <v>2323.23</v>
      </c>
      <c r="K65" s="101" t="n">
        <v>0</v>
      </c>
      <c r="L65" s="101" t="n">
        <v>2127.97</v>
      </c>
      <c r="M65" s="101" t="n">
        <v>0</v>
      </c>
      <c r="N65" s="101" t="n">
        <v>3821.73</v>
      </c>
      <c r="O65" s="101" t="n">
        <v>26224.45</v>
      </c>
      <c r="Q65" s="99" t="n">
        <v>5</v>
      </c>
      <c r="R65" s="98" t="inlineStr">
        <is>
          <t>Loft Vue</t>
        </is>
      </c>
      <c r="U65" s="100">
        <f>IF(5 = Q65, B65 * -1, B65)</f>
        <v/>
      </c>
      <c r="V65" s="100">
        <f>IF(5 = Q65, C65 * -1, C65)</f>
        <v/>
      </c>
      <c r="W65" s="100">
        <f>IF(5 = Q65, D65 * -1, D65)</f>
        <v/>
      </c>
      <c r="X65" s="100">
        <f>IF(5 = Q65, E65 * -1, E65)</f>
        <v/>
      </c>
      <c r="Y65" s="100">
        <f>IF(5 = Q65, F65 * -1, F65)</f>
        <v/>
      </c>
      <c r="Z65" s="100">
        <f>IF(5 = Q65, G65 * -1, G65)</f>
        <v/>
      </c>
      <c r="AA65" s="100">
        <f>IF(5 = Q65, H65 * -1, H65)</f>
        <v/>
      </c>
      <c r="AB65" s="100">
        <f>IF(5 = Q65, I65 * -1, I65)</f>
        <v/>
      </c>
      <c r="AC65" s="100">
        <f>IF(5 = Q65, J65 * -1, J65)</f>
        <v/>
      </c>
      <c r="AD65" s="100">
        <f>IF(5 = Q65, K65 * -1, K65)</f>
        <v/>
      </c>
      <c r="AE65" s="100">
        <f>IF(5 = Q65, L65 * -1, L65)</f>
        <v/>
      </c>
      <c r="AF65" s="100">
        <f>IF(5 = Q65, M65 * -1, M65)</f>
        <v/>
      </c>
      <c r="AG65" s="100">
        <f>IF(5 = Q65, N65 * -1, N65)</f>
        <v/>
      </c>
      <c r="AH65" s="100">
        <f>IF(5 = Q65, O65 * -1, O65)</f>
        <v/>
      </c>
    </row>
    <row r="66">
      <c r="A66" s="128" t="inlineStr">
        <is>
          <t>Cable</t>
        </is>
      </c>
      <c r="B66" s="101" t="n">
        <v>4463.2</v>
      </c>
      <c r="C66" s="101" t="n">
        <v>4491.72</v>
      </c>
      <c r="D66" s="101" t="n">
        <v>4557.16</v>
      </c>
      <c r="E66" s="101" t="n">
        <v>4556.2</v>
      </c>
      <c r="F66" s="101" t="n">
        <v>4711.91</v>
      </c>
      <c r="G66" s="101" t="n">
        <v>4699.94</v>
      </c>
      <c r="H66" s="101" t="n">
        <v>4767.1</v>
      </c>
      <c r="I66" s="101" t="n">
        <v>4769.15</v>
      </c>
      <c r="J66" s="101" t="n">
        <v>9206.639999999999</v>
      </c>
      <c r="K66" s="101" t="n">
        <v>0</v>
      </c>
      <c r="L66" s="101" t="n">
        <v>0</v>
      </c>
      <c r="M66" s="101" t="n">
        <v>0</v>
      </c>
      <c r="N66" s="101" t="n">
        <v>0</v>
      </c>
      <c r="O66" s="101" t="n">
        <v>46223.02</v>
      </c>
      <c r="Q66" s="99" t="n">
        <v>5</v>
      </c>
      <c r="R66" s="98" t="inlineStr">
        <is>
          <t>Loft Vue</t>
        </is>
      </c>
      <c r="U66" s="100">
        <f>IF(5 = Q66, B66 * -1, B66)</f>
        <v/>
      </c>
      <c r="V66" s="100">
        <f>IF(5 = Q66, C66 * -1, C66)</f>
        <v/>
      </c>
      <c r="W66" s="100">
        <f>IF(5 = Q66, D66 * -1, D66)</f>
        <v/>
      </c>
      <c r="X66" s="100">
        <f>IF(5 = Q66, E66 * -1, E66)</f>
        <v/>
      </c>
      <c r="Y66" s="100">
        <f>IF(5 = Q66, F66 * -1, F66)</f>
        <v/>
      </c>
      <c r="Z66" s="100">
        <f>IF(5 = Q66, G66 * -1, G66)</f>
        <v/>
      </c>
      <c r="AA66" s="100">
        <f>IF(5 = Q66, H66 * -1, H66)</f>
        <v/>
      </c>
      <c r="AB66" s="100">
        <f>IF(5 = Q66, I66 * -1, I66)</f>
        <v/>
      </c>
      <c r="AC66" s="100">
        <f>IF(5 = Q66, J66 * -1, J66)</f>
        <v/>
      </c>
      <c r="AD66" s="100">
        <f>IF(5 = Q66, K66 * -1, K66)</f>
        <v/>
      </c>
      <c r="AE66" s="100">
        <f>IF(5 = Q66, L66 * -1, L66)</f>
        <v/>
      </c>
      <c r="AF66" s="100">
        <f>IF(5 = Q66, M66 * -1, M66)</f>
        <v/>
      </c>
      <c r="AG66" s="100">
        <f>IF(5 = Q66, N66 * -1, N66)</f>
        <v/>
      </c>
      <c r="AH66" s="100">
        <f>IF(5 = Q66, O66 * -1, O66)</f>
        <v/>
      </c>
    </row>
    <row r="67">
      <c r="A67" s="128" t="inlineStr">
        <is>
          <t>Utility Late Fees</t>
        </is>
      </c>
      <c r="B67" s="101" t="n">
        <v>0</v>
      </c>
      <c r="C67" s="101" t="n">
        <v>0</v>
      </c>
      <c r="D67" s="101" t="n">
        <v>0</v>
      </c>
      <c r="E67" s="101" t="n">
        <v>0</v>
      </c>
      <c r="F67" s="101" t="n">
        <v>0</v>
      </c>
      <c r="G67" s="101" t="n">
        <v>0</v>
      </c>
      <c r="H67" s="101" t="n">
        <v>0</v>
      </c>
      <c r="I67" s="101" t="n">
        <v>441.21</v>
      </c>
      <c r="J67" s="101" t="n">
        <v>317</v>
      </c>
      <c r="K67" s="101" t="n">
        <v>333.69</v>
      </c>
      <c r="L67" s="101" t="n">
        <v>0</v>
      </c>
      <c r="M67" s="101" t="n">
        <v>0</v>
      </c>
      <c r="N67" s="101" t="n">
        <v>0</v>
      </c>
      <c r="O67" s="101" t="n">
        <v>1091.9</v>
      </c>
      <c r="Q67" s="99" t="n">
        <v>5</v>
      </c>
      <c r="R67" s="98" t="inlineStr">
        <is>
          <t>Loft Vue</t>
        </is>
      </c>
      <c r="U67" s="100">
        <f>IF(5 = Q67, B67 * -1, B67)</f>
        <v/>
      </c>
      <c r="V67" s="100">
        <f>IF(5 = Q67, C67 * -1, C67)</f>
        <v/>
      </c>
      <c r="W67" s="100">
        <f>IF(5 = Q67, D67 * -1, D67)</f>
        <v/>
      </c>
      <c r="X67" s="100">
        <f>IF(5 = Q67, E67 * -1, E67)</f>
        <v/>
      </c>
      <c r="Y67" s="100">
        <f>IF(5 = Q67, F67 * -1, F67)</f>
        <v/>
      </c>
      <c r="Z67" s="100">
        <f>IF(5 = Q67, G67 * -1, G67)</f>
        <v/>
      </c>
      <c r="AA67" s="100">
        <f>IF(5 = Q67, H67 * -1, H67)</f>
        <v/>
      </c>
      <c r="AB67" s="100">
        <f>IF(5 = Q67, I67 * -1, I67)</f>
        <v/>
      </c>
      <c r="AC67" s="100">
        <f>IF(5 = Q67, J67 * -1, J67)</f>
        <v/>
      </c>
      <c r="AD67" s="100">
        <f>IF(5 = Q67, K67 * -1, K67)</f>
        <v/>
      </c>
      <c r="AE67" s="100">
        <f>IF(5 = Q67, L67 * -1, L67)</f>
        <v/>
      </c>
      <c r="AF67" s="100">
        <f>IF(5 = Q67, M67 * -1, M67)</f>
        <v/>
      </c>
      <c r="AG67" s="100">
        <f>IF(5 = Q67, N67 * -1, N67)</f>
        <v/>
      </c>
      <c r="AH67" s="100">
        <f>IF(5 = Q67, O67 * -1, O67)</f>
        <v/>
      </c>
    </row>
    <row r="68">
      <c r="A68" s="128" t="inlineStr">
        <is>
          <t>Utility Management Service</t>
        </is>
      </c>
      <c r="B68" s="101" t="n">
        <v>450</v>
      </c>
      <c r="C68" s="101" t="n">
        <v>493.5</v>
      </c>
      <c r="D68" s="101" t="n">
        <v>427.4</v>
      </c>
      <c r="E68" s="101" t="n">
        <v>371.4</v>
      </c>
      <c r="F68" s="101" t="n">
        <v>465.6</v>
      </c>
      <c r="G68" s="101" t="n">
        <v>549.0599999999999</v>
      </c>
      <c r="H68" s="101" t="n">
        <v>538.98</v>
      </c>
      <c r="I68" s="101" t="n">
        <v>555.3</v>
      </c>
      <c r="J68" s="101" t="n">
        <v>554.66</v>
      </c>
      <c r="K68" s="101" t="n">
        <v>0</v>
      </c>
      <c r="L68" s="101" t="n">
        <v>571.38</v>
      </c>
      <c r="M68" s="101" t="n">
        <v>0</v>
      </c>
      <c r="N68" s="101" t="n">
        <v>0</v>
      </c>
      <c r="O68" s="101" t="n">
        <v>4977.28</v>
      </c>
      <c r="Q68" s="99" t="n">
        <v>5</v>
      </c>
      <c r="R68" s="98" t="inlineStr">
        <is>
          <t>Loft Vue</t>
        </is>
      </c>
      <c r="U68" s="100">
        <f>IF(5 = Q68, B68 * -1, B68)</f>
        <v/>
      </c>
      <c r="V68" s="100">
        <f>IF(5 = Q68, C68 * -1, C68)</f>
        <v/>
      </c>
      <c r="W68" s="100">
        <f>IF(5 = Q68, D68 * -1, D68)</f>
        <v/>
      </c>
      <c r="X68" s="100">
        <f>IF(5 = Q68, E68 * -1, E68)</f>
        <v/>
      </c>
      <c r="Y68" s="100">
        <f>IF(5 = Q68, F68 * -1, F68)</f>
        <v/>
      </c>
      <c r="Z68" s="100">
        <f>IF(5 = Q68, G68 * -1, G68)</f>
        <v/>
      </c>
      <c r="AA68" s="100">
        <f>IF(5 = Q68, H68 * -1, H68)</f>
        <v/>
      </c>
      <c r="AB68" s="100">
        <f>IF(5 = Q68, I68 * -1, I68)</f>
        <v/>
      </c>
      <c r="AC68" s="100">
        <f>IF(5 = Q68, J68 * -1, J68)</f>
        <v/>
      </c>
      <c r="AD68" s="100">
        <f>IF(5 = Q68, K68 * -1, K68)</f>
        <v/>
      </c>
      <c r="AE68" s="100">
        <f>IF(5 = Q68, L68 * -1, L68)</f>
        <v/>
      </c>
      <c r="AF68" s="100">
        <f>IF(5 = Q68, M68 * -1, M68)</f>
        <v/>
      </c>
      <c r="AG68" s="100">
        <f>IF(5 = Q68, N68 * -1, N68)</f>
        <v/>
      </c>
      <c r="AH68" s="100">
        <f>IF(5 = Q68, O68 * -1, O68)</f>
        <v/>
      </c>
    </row>
    <row r="69">
      <c r="A69" s="96" t="inlineStr">
        <is>
          <t>Utilities</t>
        </is>
      </c>
      <c r="B69" s="85">
        <f>IF(5 = Q69, U69 * -1, U69)</f>
        <v/>
      </c>
      <c r="C69" s="85">
        <f>IF(5 = Q69, V69 * -1, V69)</f>
        <v/>
      </c>
      <c r="D69" s="85">
        <f>IF(5 = Q69, W69 * -1, W69)</f>
        <v/>
      </c>
      <c r="E69" s="85">
        <f>IF(5 = Q69, X69 * -1, X69)</f>
        <v/>
      </c>
      <c r="F69" s="85">
        <f>IF(5 = Q69, Y69 * -1, Y69)</f>
        <v/>
      </c>
      <c r="G69" s="85">
        <f>IF(5 = Q69, Z69 * -1, Z69)</f>
        <v/>
      </c>
      <c r="H69" s="85">
        <f>IF(5 = Q69, AA69 * -1, AA69)</f>
        <v/>
      </c>
      <c r="I69" s="85">
        <f>IF(5 = Q69, AB69 * -1, AB69)</f>
        <v/>
      </c>
      <c r="J69" s="85">
        <f>IF(5 = Q69, AC69 * -1, AC69)</f>
        <v/>
      </c>
      <c r="K69" s="85">
        <f>IF(5 = Q69, AD69 * -1, AD69)</f>
        <v/>
      </c>
      <c r="L69" s="85">
        <f>IF(5 = Q69, AE69 * -1, AE69)</f>
        <v/>
      </c>
      <c r="M69" s="85">
        <f>IF(5 = Q69, AF69 * -1, AF69)</f>
        <v/>
      </c>
      <c r="N69" s="85">
        <f>IF(5 = Q69, AG69 * -1, AG69)</f>
        <v/>
      </c>
      <c r="O69" s="85">
        <f>IF(5 = Q69, AH69 * -1, AH69)</f>
        <v/>
      </c>
      <c r="Q69" s="83" t="n">
        <v>5</v>
      </c>
      <c r="R69" s="82">
        <f>R68</f>
        <v/>
      </c>
      <c r="S69" s="82">
        <f>S68</f>
        <v/>
      </c>
      <c r="T69" s="83">
        <f>T68</f>
        <v/>
      </c>
      <c r="U69" s="84">
        <f>SUM(U61:U68)</f>
        <v/>
      </c>
      <c r="V69" s="84">
        <f>SUM(V61:V68)</f>
        <v/>
      </c>
      <c r="W69" s="84">
        <f>SUM(W61:W68)</f>
        <v/>
      </c>
      <c r="X69" s="84">
        <f>SUM(X61:X68)</f>
        <v/>
      </c>
      <c r="Y69" s="84">
        <f>SUM(Y61:Y68)</f>
        <v/>
      </c>
      <c r="Z69" s="84">
        <f>SUM(Z61:Z68)</f>
        <v/>
      </c>
      <c r="AA69" s="84">
        <f>SUM(AA61:AA68)</f>
        <v/>
      </c>
      <c r="AB69" s="84">
        <f>SUM(AB61:AB68)</f>
        <v/>
      </c>
      <c r="AC69" s="84">
        <f>SUM(AC61:AC68)</f>
        <v/>
      </c>
      <c r="AD69" s="84">
        <f>SUM(AD61:AD68)</f>
        <v/>
      </c>
      <c r="AE69" s="84">
        <f>SUM(AE61:AE68)</f>
        <v/>
      </c>
      <c r="AF69" s="84">
        <f>SUM(AF61:AF68)</f>
        <v/>
      </c>
      <c r="AG69" s="84">
        <f>SUM(AG61:AG68)</f>
        <v/>
      </c>
      <c r="AH69" s="84">
        <f>SUM(AH61:AH68)</f>
        <v/>
      </c>
    </row>
    <row r="71">
      <c r="A71" s="340" t="inlineStr">
        <is>
          <t>Contract Services</t>
        </is>
      </c>
    </row>
    <row r="72">
      <c r="A72" s="128" t="inlineStr">
        <is>
          <t>Fire Alarm Monitoring</t>
        </is>
      </c>
      <c r="B72" s="101" t="n">
        <v>285.84</v>
      </c>
      <c r="C72" s="101" t="n">
        <v>285.84</v>
      </c>
      <c r="D72" s="101" t="n">
        <v>285.84</v>
      </c>
      <c r="E72" s="101" t="n">
        <v>285.84</v>
      </c>
      <c r="F72" s="101" t="n">
        <v>285.84</v>
      </c>
      <c r="G72" s="101" t="n">
        <v>259.79</v>
      </c>
      <c r="H72" s="101" t="n">
        <v>259.79</v>
      </c>
      <c r="I72" s="101" t="n">
        <v>604.79</v>
      </c>
      <c r="J72" s="101" t="n">
        <v>3624.79</v>
      </c>
      <c r="K72" s="101" t="n">
        <v>259.79</v>
      </c>
      <c r="L72" s="101" t="n">
        <v>259.79</v>
      </c>
      <c r="M72" s="101" t="n">
        <v>214.37</v>
      </c>
      <c r="N72" s="101" t="n">
        <v>214.37</v>
      </c>
      <c r="O72" s="101" t="n">
        <v>7126.68</v>
      </c>
      <c r="Q72" s="99" t="n">
        <v>5</v>
      </c>
      <c r="R72" s="98" t="inlineStr">
        <is>
          <t>Loft Vue</t>
        </is>
      </c>
      <c r="U72" s="100">
        <f>IF(5 = Q72, B72 * -1, B72)</f>
        <v/>
      </c>
      <c r="V72" s="100">
        <f>IF(5 = Q72, C72 * -1, C72)</f>
        <v/>
      </c>
      <c r="W72" s="100">
        <f>IF(5 = Q72, D72 * -1, D72)</f>
        <v/>
      </c>
      <c r="X72" s="100">
        <f>IF(5 = Q72, E72 * -1, E72)</f>
        <v/>
      </c>
      <c r="Y72" s="100">
        <f>IF(5 = Q72, F72 * -1, F72)</f>
        <v/>
      </c>
      <c r="Z72" s="100">
        <f>IF(5 = Q72, G72 * -1, G72)</f>
        <v/>
      </c>
      <c r="AA72" s="100">
        <f>IF(5 = Q72, H72 * -1, H72)</f>
        <v/>
      </c>
      <c r="AB72" s="100">
        <f>IF(5 = Q72, I72 * -1, I72)</f>
        <v/>
      </c>
      <c r="AC72" s="100">
        <f>IF(5 = Q72, J72 * -1, J72)</f>
        <v/>
      </c>
      <c r="AD72" s="100">
        <f>IF(5 = Q72, K72 * -1, K72)</f>
        <v/>
      </c>
      <c r="AE72" s="100">
        <f>IF(5 = Q72, L72 * -1, L72)</f>
        <v/>
      </c>
      <c r="AF72" s="100">
        <f>IF(5 = Q72, M72 * -1, M72)</f>
        <v/>
      </c>
      <c r="AG72" s="100">
        <f>IF(5 = Q72, N72 * -1, N72)</f>
        <v/>
      </c>
      <c r="AH72" s="100">
        <f>IF(5 = Q72, O72 * -1, O72)</f>
        <v/>
      </c>
    </row>
    <row r="73">
      <c r="A73" s="128" t="inlineStr">
        <is>
          <t>Elevator Service</t>
        </is>
      </c>
      <c r="B73" s="101" t="n">
        <v>903.33</v>
      </c>
      <c r="C73" s="101" t="n">
        <v>903.33</v>
      </c>
      <c r="D73" s="101" t="n">
        <v>1006.24</v>
      </c>
      <c r="E73" s="101" t="n">
        <v>929.0700000000001</v>
      </c>
      <c r="F73" s="101" t="n">
        <v>929.11</v>
      </c>
      <c r="G73" s="101" t="n">
        <v>929.0700000000001</v>
      </c>
      <c r="H73" s="101" t="n">
        <v>929.0700000000001</v>
      </c>
      <c r="I73" s="101" t="n">
        <v>929.0700000000001</v>
      </c>
      <c r="J73" s="101" t="n">
        <v>12132.94</v>
      </c>
      <c r="K73" s="101" t="n">
        <v>929.0700000000001</v>
      </c>
      <c r="L73" s="101" t="n">
        <v>929.0700000000001</v>
      </c>
      <c r="M73" s="101" t="n">
        <v>10565.05</v>
      </c>
      <c r="N73" s="101" t="n">
        <v>83.33</v>
      </c>
      <c r="O73" s="101" t="n">
        <v>32097.75</v>
      </c>
      <c r="Q73" s="99" t="n">
        <v>5</v>
      </c>
      <c r="R73" s="98" t="inlineStr">
        <is>
          <t>Loft Vue</t>
        </is>
      </c>
      <c r="U73" s="100">
        <f>IF(5 = Q73, B73 * -1, B73)</f>
        <v/>
      </c>
      <c r="V73" s="100">
        <f>IF(5 = Q73, C73 * -1, C73)</f>
        <v/>
      </c>
      <c r="W73" s="100">
        <f>IF(5 = Q73, D73 * -1, D73)</f>
        <v/>
      </c>
      <c r="X73" s="100">
        <f>IF(5 = Q73, E73 * -1, E73)</f>
        <v/>
      </c>
      <c r="Y73" s="100">
        <f>IF(5 = Q73, F73 * -1, F73)</f>
        <v/>
      </c>
      <c r="Z73" s="100">
        <f>IF(5 = Q73, G73 * -1, G73)</f>
        <v/>
      </c>
      <c r="AA73" s="100">
        <f>IF(5 = Q73, H73 * -1, H73)</f>
        <v/>
      </c>
      <c r="AB73" s="100">
        <f>IF(5 = Q73, I73 * -1, I73)</f>
        <v/>
      </c>
      <c r="AC73" s="100">
        <f>IF(5 = Q73, J73 * -1, J73)</f>
        <v/>
      </c>
      <c r="AD73" s="100">
        <f>IF(5 = Q73, K73 * -1, K73)</f>
        <v/>
      </c>
      <c r="AE73" s="100">
        <f>IF(5 = Q73, L73 * -1, L73)</f>
        <v/>
      </c>
      <c r="AF73" s="100">
        <f>IF(5 = Q73, M73 * -1, M73)</f>
        <v/>
      </c>
      <c r="AG73" s="100">
        <f>IF(5 = Q73, N73 * -1, N73)</f>
        <v/>
      </c>
      <c r="AH73" s="100">
        <f>IF(5 = Q73, O73 * -1, O73)</f>
        <v/>
      </c>
    </row>
    <row r="74">
      <c r="A74" s="96" t="inlineStr">
        <is>
          <t>Contract Services</t>
        </is>
      </c>
      <c r="B74" s="85">
        <f>IF(5 = Q74, U74 * -1, U74)</f>
        <v/>
      </c>
      <c r="C74" s="85">
        <f>IF(5 = Q74, V74 * -1, V74)</f>
        <v/>
      </c>
      <c r="D74" s="85">
        <f>IF(5 = Q74, W74 * -1, W74)</f>
        <v/>
      </c>
      <c r="E74" s="85">
        <f>IF(5 = Q74, X74 * -1, X74)</f>
        <v/>
      </c>
      <c r="F74" s="85">
        <f>IF(5 = Q74, Y74 * -1, Y74)</f>
        <v/>
      </c>
      <c r="G74" s="85">
        <f>IF(5 = Q74, Z74 * -1, Z74)</f>
        <v/>
      </c>
      <c r="H74" s="85">
        <f>IF(5 = Q74, AA74 * -1, AA74)</f>
        <v/>
      </c>
      <c r="I74" s="85">
        <f>IF(5 = Q74, AB74 * -1, AB74)</f>
        <v/>
      </c>
      <c r="J74" s="85">
        <f>IF(5 = Q74, AC74 * -1, AC74)</f>
        <v/>
      </c>
      <c r="K74" s="85">
        <f>IF(5 = Q74, AD74 * -1, AD74)</f>
        <v/>
      </c>
      <c r="L74" s="85">
        <f>IF(5 = Q74, AE74 * -1, AE74)</f>
        <v/>
      </c>
      <c r="M74" s="85">
        <f>IF(5 = Q74, AF74 * -1, AF74)</f>
        <v/>
      </c>
      <c r="N74" s="85">
        <f>IF(5 = Q74, AG74 * -1, AG74)</f>
        <v/>
      </c>
      <c r="O74" s="85">
        <f>IF(5 = Q74, AH74 * -1, AH74)</f>
        <v/>
      </c>
      <c r="Q74" s="83" t="n">
        <v>5</v>
      </c>
      <c r="R74" s="82">
        <f>R73</f>
        <v/>
      </c>
      <c r="S74" s="82">
        <f>S73</f>
        <v/>
      </c>
      <c r="T74" s="83">
        <f>T73</f>
        <v/>
      </c>
      <c r="U74" s="84">
        <f>SUM(U72:U73)</f>
        <v/>
      </c>
      <c r="V74" s="84">
        <f>SUM(V72:V73)</f>
        <v/>
      </c>
      <c r="W74" s="84">
        <f>SUM(W72:W73)</f>
        <v/>
      </c>
      <c r="X74" s="84">
        <f>SUM(X72:X73)</f>
        <v/>
      </c>
      <c r="Y74" s="84">
        <f>SUM(Y72:Y73)</f>
        <v/>
      </c>
      <c r="Z74" s="84">
        <f>SUM(Z72:Z73)</f>
        <v/>
      </c>
      <c r="AA74" s="84">
        <f>SUM(AA72:AA73)</f>
        <v/>
      </c>
      <c r="AB74" s="84">
        <f>SUM(AB72:AB73)</f>
        <v/>
      </c>
      <c r="AC74" s="84">
        <f>SUM(AC72:AC73)</f>
        <v/>
      </c>
      <c r="AD74" s="84">
        <f>SUM(AD72:AD73)</f>
        <v/>
      </c>
      <c r="AE74" s="84">
        <f>SUM(AE72:AE73)</f>
        <v/>
      </c>
      <c r="AF74" s="84">
        <f>SUM(AF72:AF73)</f>
        <v/>
      </c>
      <c r="AG74" s="84">
        <f>SUM(AG72:AG73)</f>
        <v/>
      </c>
      <c r="AH74" s="84">
        <f>SUM(AH72:AH73)</f>
        <v/>
      </c>
    </row>
    <row r="76">
      <c r="A76" s="340" t="inlineStr">
        <is>
          <t>Maintenance &amp; Grounds</t>
        </is>
      </c>
    </row>
    <row r="77">
      <c r="A77" s="128" t="inlineStr">
        <is>
          <t>Landscaping &amp; Gardening</t>
        </is>
      </c>
      <c r="B77" s="101" t="n">
        <v>457.09</v>
      </c>
      <c r="C77" s="101" t="n">
        <v>457.09</v>
      </c>
      <c r="D77" s="101" t="n">
        <v>457.09</v>
      </c>
      <c r="E77" s="101" t="n">
        <v>457.09</v>
      </c>
      <c r="F77" s="101" t="n">
        <v>457.09</v>
      </c>
      <c r="G77" s="101" t="n">
        <v>457.09</v>
      </c>
      <c r="H77" s="101" t="n">
        <v>1121.82</v>
      </c>
      <c r="I77" s="101" t="n">
        <v>457.09</v>
      </c>
      <c r="J77" s="101" t="n">
        <v>457.09</v>
      </c>
      <c r="K77" s="101" t="n">
        <v>0</v>
      </c>
      <c r="L77" s="101" t="n">
        <v>457.09</v>
      </c>
      <c r="M77" s="101" t="n">
        <v>457.09</v>
      </c>
      <c r="N77" s="101" t="n">
        <v>0</v>
      </c>
      <c r="O77" s="101" t="n">
        <v>5692.72</v>
      </c>
      <c r="Q77" s="99" t="n">
        <v>5</v>
      </c>
      <c r="R77" s="98" t="inlineStr">
        <is>
          <t>Loft Vue</t>
        </is>
      </c>
      <c r="U77" s="100">
        <f>IF(5 = Q77, B77 * -1, B77)</f>
        <v/>
      </c>
      <c r="V77" s="100">
        <f>IF(5 = Q77, C77 * -1, C77)</f>
        <v/>
      </c>
      <c r="W77" s="100">
        <f>IF(5 = Q77, D77 * -1, D77)</f>
        <v/>
      </c>
      <c r="X77" s="100">
        <f>IF(5 = Q77, E77 * -1, E77)</f>
        <v/>
      </c>
      <c r="Y77" s="100">
        <f>IF(5 = Q77, F77 * -1, F77)</f>
        <v/>
      </c>
      <c r="Z77" s="100">
        <f>IF(5 = Q77, G77 * -1, G77)</f>
        <v/>
      </c>
      <c r="AA77" s="100">
        <f>IF(5 = Q77, H77 * -1, H77)</f>
        <v/>
      </c>
      <c r="AB77" s="100">
        <f>IF(5 = Q77, I77 * -1, I77)</f>
        <v/>
      </c>
      <c r="AC77" s="100">
        <f>IF(5 = Q77, J77 * -1, J77)</f>
        <v/>
      </c>
      <c r="AD77" s="100">
        <f>IF(5 = Q77, K77 * -1, K77)</f>
        <v/>
      </c>
      <c r="AE77" s="100">
        <f>IF(5 = Q77, L77 * -1, L77)</f>
        <v/>
      </c>
      <c r="AF77" s="100">
        <f>IF(5 = Q77, M77 * -1, M77)</f>
        <v/>
      </c>
      <c r="AG77" s="100">
        <f>IF(5 = Q77, N77 * -1, N77)</f>
        <v/>
      </c>
      <c r="AH77" s="100">
        <f>IF(5 = Q77, O77 * -1, O77)</f>
        <v/>
      </c>
    </row>
    <row r="78">
      <c r="A78" s="128" t="inlineStr">
        <is>
          <t>Pest Control</t>
        </is>
      </c>
      <c r="B78" s="101" t="n">
        <v>220.32</v>
      </c>
      <c r="C78" s="101" t="n">
        <v>160.92</v>
      </c>
      <c r="D78" s="101" t="n">
        <v>160.92</v>
      </c>
      <c r="E78" s="101" t="n">
        <v>160.92</v>
      </c>
      <c r="F78" s="101" t="n">
        <v>160.92</v>
      </c>
      <c r="G78" s="101" t="n">
        <v>0</v>
      </c>
      <c r="H78" s="101" t="n">
        <v>160.92</v>
      </c>
      <c r="I78" s="101" t="n">
        <v>160.92</v>
      </c>
      <c r="J78" s="101" t="n">
        <v>322.58</v>
      </c>
      <c r="K78" s="101" t="n">
        <v>322.21</v>
      </c>
      <c r="L78" s="101" t="n">
        <v>322.21</v>
      </c>
      <c r="M78" s="101" t="n">
        <v>0</v>
      </c>
      <c r="N78" s="101" t="n">
        <v>0</v>
      </c>
      <c r="O78" s="101" t="n">
        <v>2152.84</v>
      </c>
      <c r="Q78" s="99" t="n">
        <v>5</v>
      </c>
      <c r="R78" s="98" t="inlineStr">
        <is>
          <t>Loft Vue</t>
        </is>
      </c>
      <c r="U78" s="100">
        <f>IF(5 = Q78, B78 * -1, B78)</f>
        <v/>
      </c>
      <c r="V78" s="100">
        <f>IF(5 = Q78, C78 * -1, C78)</f>
        <v/>
      </c>
      <c r="W78" s="100">
        <f>IF(5 = Q78, D78 * -1, D78)</f>
        <v/>
      </c>
      <c r="X78" s="100">
        <f>IF(5 = Q78, E78 * -1, E78)</f>
        <v/>
      </c>
      <c r="Y78" s="100">
        <f>IF(5 = Q78, F78 * -1, F78)</f>
        <v/>
      </c>
      <c r="Z78" s="100">
        <f>IF(5 = Q78, G78 * -1, G78)</f>
        <v/>
      </c>
      <c r="AA78" s="100">
        <f>IF(5 = Q78, H78 * -1, H78)</f>
        <v/>
      </c>
      <c r="AB78" s="100">
        <f>IF(5 = Q78, I78 * -1, I78)</f>
        <v/>
      </c>
      <c r="AC78" s="100">
        <f>IF(5 = Q78, J78 * -1, J78)</f>
        <v/>
      </c>
      <c r="AD78" s="100">
        <f>IF(5 = Q78, K78 * -1, K78)</f>
        <v/>
      </c>
      <c r="AE78" s="100">
        <f>IF(5 = Q78, L78 * -1, L78)</f>
        <v/>
      </c>
      <c r="AF78" s="100">
        <f>IF(5 = Q78, M78 * -1, M78)</f>
        <v/>
      </c>
      <c r="AG78" s="100">
        <f>IF(5 = Q78, N78 * -1, N78)</f>
        <v/>
      </c>
      <c r="AH78" s="100">
        <f>IF(5 = Q78, O78 * -1, O78)</f>
        <v/>
      </c>
    </row>
    <row r="79">
      <c r="A79" s="128" t="inlineStr">
        <is>
          <t>Pool Supplies &amp; Services</t>
        </is>
      </c>
      <c r="B79" s="101" t="n">
        <v>104.98</v>
      </c>
      <c r="C79" s="101" t="n">
        <v>243.56</v>
      </c>
      <c r="D79" s="101" t="n">
        <v>0</v>
      </c>
      <c r="E79" s="101" t="n">
        <v>0</v>
      </c>
      <c r="F79" s="101" t="n">
        <v>0</v>
      </c>
      <c r="G79" s="101" t="n">
        <v>0</v>
      </c>
      <c r="H79" s="101" t="n">
        <v>0</v>
      </c>
      <c r="I79" s="101" t="n">
        <v>0</v>
      </c>
      <c r="J79" s="101" t="n">
        <v>200</v>
      </c>
      <c r="K79" s="101" t="n">
        <v>0</v>
      </c>
      <c r="L79" s="101" t="n">
        <v>0</v>
      </c>
      <c r="M79" s="101" t="n">
        <v>0</v>
      </c>
      <c r="N79" s="101" t="n">
        <v>0</v>
      </c>
      <c r="O79" s="101" t="n">
        <v>548.54</v>
      </c>
      <c r="Q79" s="99" t="n">
        <v>5</v>
      </c>
      <c r="R79" s="98" t="inlineStr">
        <is>
          <t>Loft Vue</t>
        </is>
      </c>
      <c r="U79" s="100">
        <f>IF(5 = Q79, B79 * -1, B79)</f>
        <v/>
      </c>
      <c r="V79" s="100">
        <f>IF(5 = Q79, C79 * -1, C79)</f>
        <v/>
      </c>
      <c r="W79" s="100">
        <f>IF(5 = Q79, D79 * -1, D79)</f>
        <v/>
      </c>
      <c r="X79" s="100">
        <f>IF(5 = Q79, E79 * -1, E79)</f>
        <v/>
      </c>
      <c r="Y79" s="100">
        <f>IF(5 = Q79, F79 * -1, F79)</f>
        <v/>
      </c>
      <c r="Z79" s="100">
        <f>IF(5 = Q79, G79 * -1, G79)</f>
        <v/>
      </c>
      <c r="AA79" s="100">
        <f>IF(5 = Q79, H79 * -1, H79)</f>
        <v/>
      </c>
      <c r="AB79" s="100">
        <f>IF(5 = Q79, I79 * -1, I79)</f>
        <v/>
      </c>
      <c r="AC79" s="100">
        <f>IF(5 = Q79, J79 * -1, J79)</f>
        <v/>
      </c>
      <c r="AD79" s="100">
        <f>IF(5 = Q79, K79 * -1, K79)</f>
        <v/>
      </c>
      <c r="AE79" s="100">
        <f>IF(5 = Q79, L79 * -1, L79)</f>
        <v/>
      </c>
      <c r="AF79" s="100">
        <f>IF(5 = Q79, M79 * -1, M79)</f>
        <v/>
      </c>
      <c r="AG79" s="100">
        <f>IF(5 = Q79, N79 * -1, N79)</f>
        <v/>
      </c>
      <c r="AH79" s="100">
        <f>IF(5 = Q79, O79 * -1, O79)</f>
        <v/>
      </c>
    </row>
    <row r="80">
      <c r="A80" s="128" t="inlineStr">
        <is>
          <t>Janitorial Supplies &amp; Services</t>
        </is>
      </c>
      <c r="B80" s="101" t="n">
        <v>2300.69</v>
      </c>
      <c r="C80" s="101" t="n">
        <v>1506.84</v>
      </c>
      <c r="D80" s="101" t="n">
        <v>1506.84</v>
      </c>
      <c r="E80" s="101" t="n">
        <v>1506.84</v>
      </c>
      <c r="F80" s="101" t="n">
        <v>1506.84</v>
      </c>
      <c r="G80" s="101" t="n">
        <v>1506.84</v>
      </c>
      <c r="H80" s="101" t="n">
        <v>0</v>
      </c>
      <c r="I80" s="101" t="n">
        <v>0</v>
      </c>
      <c r="J80" s="101" t="n">
        <v>-35.12</v>
      </c>
      <c r="K80" s="101" t="n">
        <v>138</v>
      </c>
      <c r="L80" s="101" t="n">
        <v>277.32</v>
      </c>
      <c r="M80" s="101" t="n">
        <v>303.37</v>
      </c>
      <c r="N80" s="101" t="n">
        <v>0</v>
      </c>
      <c r="O80" s="101" t="n">
        <v>10518.46</v>
      </c>
      <c r="Q80" s="99" t="n">
        <v>5</v>
      </c>
      <c r="R80" s="98" t="inlineStr">
        <is>
          <t>Loft Vue</t>
        </is>
      </c>
      <c r="U80" s="100">
        <f>IF(5 = Q80, B80 * -1, B80)</f>
        <v/>
      </c>
      <c r="V80" s="100">
        <f>IF(5 = Q80, C80 * -1, C80)</f>
        <v/>
      </c>
      <c r="W80" s="100">
        <f>IF(5 = Q80, D80 * -1, D80)</f>
        <v/>
      </c>
      <c r="X80" s="100">
        <f>IF(5 = Q80, E80 * -1, E80)</f>
        <v/>
      </c>
      <c r="Y80" s="100">
        <f>IF(5 = Q80, F80 * -1, F80)</f>
        <v/>
      </c>
      <c r="Z80" s="100">
        <f>IF(5 = Q80, G80 * -1, G80)</f>
        <v/>
      </c>
      <c r="AA80" s="100">
        <f>IF(5 = Q80, H80 * -1, H80)</f>
        <v/>
      </c>
      <c r="AB80" s="100">
        <f>IF(5 = Q80, I80 * -1, I80)</f>
        <v/>
      </c>
      <c r="AC80" s="100">
        <f>IF(5 = Q80, J80 * -1, J80)</f>
        <v/>
      </c>
      <c r="AD80" s="100">
        <f>IF(5 = Q80, K80 * -1, K80)</f>
        <v/>
      </c>
      <c r="AE80" s="100">
        <f>IF(5 = Q80, L80 * -1, L80)</f>
        <v/>
      </c>
      <c r="AF80" s="100">
        <f>IF(5 = Q80, M80 * -1, M80)</f>
        <v/>
      </c>
      <c r="AG80" s="100">
        <f>IF(5 = Q80, N80 * -1, N80)</f>
        <v/>
      </c>
      <c r="AH80" s="100">
        <f>IF(5 = Q80, O80 * -1, O80)</f>
        <v/>
      </c>
    </row>
    <row r="81">
      <c r="A81" s="128" t="inlineStr">
        <is>
          <t>General Maintenance</t>
        </is>
      </c>
      <c r="B81" s="101" t="n">
        <v>0</v>
      </c>
      <c r="C81" s="101" t="n">
        <v>29.32</v>
      </c>
      <c r="D81" s="101" t="n">
        <v>86.52</v>
      </c>
      <c r="E81" s="101" t="n">
        <v>0</v>
      </c>
      <c r="F81" s="101" t="n">
        <v>1746.8</v>
      </c>
      <c r="G81" s="101" t="n">
        <v>80.26000000000001</v>
      </c>
      <c r="H81" s="101" t="n">
        <v>0</v>
      </c>
      <c r="I81" s="101" t="n">
        <v>455.93</v>
      </c>
      <c r="J81" s="101" t="n">
        <v>-136.35</v>
      </c>
      <c r="K81" s="101" t="n">
        <v>0</v>
      </c>
      <c r="L81" s="101" t="n">
        <v>416.99</v>
      </c>
      <c r="M81" s="101" t="n">
        <v>586.42</v>
      </c>
      <c r="N81" s="101" t="n">
        <v>0</v>
      </c>
      <c r="O81" s="101" t="n">
        <v>3265.89</v>
      </c>
      <c r="Q81" s="99" t="n">
        <v>5</v>
      </c>
      <c r="R81" s="98" t="inlineStr">
        <is>
          <t>Loft Vue</t>
        </is>
      </c>
      <c r="U81" s="100">
        <f>IF(5 = Q81, B81 * -1, B81)</f>
        <v/>
      </c>
      <c r="V81" s="100">
        <f>IF(5 = Q81, C81 * -1, C81)</f>
        <v/>
      </c>
      <c r="W81" s="100">
        <f>IF(5 = Q81, D81 * -1, D81)</f>
        <v/>
      </c>
      <c r="X81" s="100">
        <f>IF(5 = Q81, E81 * -1, E81)</f>
        <v/>
      </c>
      <c r="Y81" s="100">
        <f>IF(5 = Q81, F81 * -1, F81)</f>
        <v/>
      </c>
      <c r="Z81" s="100">
        <f>IF(5 = Q81, G81 * -1, G81)</f>
        <v/>
      </c>
      <c r="AA81" s="100">
        <f>IF(5 = Q81, H81 * -1, H81)</f>
        <v/>
      </c>
      <c r="AB81" s="100">
        <f>IF(5 = Q81, I81 * -1, I81)</f>
        <v/>
      </c>
      <c r="AC81" s="100">
        <f>IF(5 = Q81, J81 * -1, J81)</f>
        <v/>
      </c>
      <c r="AD81" s="100">
        <f>IF(5 = Q81, K81 * -1, K81)</f>
        <v/>
      </c>
      <c r="AE81" s="100">
        <f>IF(5 = Q81, L81 * -1, L81)</f>
        <v/>
      </c>
      <c r="AF81" s="100">
        <f>IF(5 = Q81, M81 * -1, M81)</f>
        <v/>
      </c>
      <c r="AG81" s="100">
        <f>IF(5 = Q81, N81 * -1, N81)</f>
        <v/>
      </c>
      <c r="AH81" s="100">
        <f>IF(5 = Q81, O81 * -1, O81)</f>
        <v/>
      </c>
    </row>
    <row r="82">
      <c r="A82" s="128" t="inlineStr">
        <is>
          <t>General Cleaning</t>
        </is>
      </c>
      <c r="B82" s="101" t="n">
        <v>935.66</v>
      </c>
      <c r="C82" s="101" t="n">
        <v>51.98</v>
      </c>
      <c r="D82" s="101" t="n">
        <v>67.06999999999999</v>
      </c>
      <c r="E82" s="101" t="n">
        <v>59.51</v>
      </c>
      <c r="F82" s="101" t="n">
        <v>238.25</v>
      </c>
      <c r="G82" s="101" t="n">
        <v>2047.96</v>
      </c>
      <c r="H82" s="101" t="n">
        <v>38.45</v>
      </c>
      <c r="I82" s="101" t="n">
        <v>80.06</v>
      </c>
      <c r="J82" s="101" t="n">
        <v>0</v>
      </c>
      <c r="K82" s="101" t="n">
        <v>0</v>
      </c>
      <c r="L82" s="101" t="n">
        <v>0</v>
      </c>
      <c r="M82" s="101" t="n">
        <v>0</v>
      </c>
      <c r="N82" s="101" t="n">
        <v>0</v>
      </c>
      <c r="O82" s="101" t="n">
        <v>3518.94</v>
      </c>
      <c r="Q82" s="99" t="n">
        <v>5</v>
      </c>
      <c r="R82" s="98" t="inlineStr">
        <is>
          <t>Loft Vue</t>
        </is>
      </c>
      <c r="U82" s="100">
        <f>IF(5 = Q82, B82 * -1, B82)</f>
        <v/>
      </c>
      <c r="V82" s="100">
        <f>IF(5 = Q82, C82 * -1, C82)</f>
        <v/>
      </c>
      <c r="W82" s="100">
        <f>IF(5 = Q82, D82 * -1, D82)</f>
        <v/>
      </c>
      <c r="X82" s="100">
        <f>IF(5 = Q82, E82 * -1, E82)</f>
        <v/>
      </c>
      <c r="Y82" s="100">
        <f>IF(5 = Q82, F82 * -1, F82)</f>
        <v/>
      </c>
      <c r="Z82" s="100">
        <f>IF(5 = Q82, G82 * -1, G82)</f>
        <v/>
      </c>
      <c r="AA82" s="100">
        <f>IF(5 = Q82, H82 * -1, H82)</f>
        <v/>
      </c>
      <c r="AB82" s="100">
        <f>IF(5 = Q82, I82 * -1, I82)</f>
        <v/>
      </c>
      <c r="AC82" s="100">
        <f>IF(5 = Q82, J82 * -1, J82)</f>
        <v/>
      </c>
      <c r="AD82" s="100">
        <f>IF(5 = Q82, K82 * -1, K82)</f>
        <v/>
      </c>
      <c r="AE82" s="100">
        <f>IF(5 = Q82, L82 * -1, L82)</f>
        <v/>
      </c>
      <c r="AF82" s="100">
        <f>IF(5 = Q82, M82 * -1, M82)</f>
        <v/>
      </c>
      <c r="AG82" s="100">
        <f>IF(5 = Q82, N82 * -1, N82)</f>
        <v/>
      </c>
      <c r="AH82" s="100">
        <f>IF(5 = Q82, O82 * -1, O82)</f>
        <v/>
      </c>
    </row>
    <row r="83">
      <c r="A83" s="128" t="inlineStr">
        <is>
          <t>Maintenance Supplies</t>
        </is>
      </c>
      <c r="B83" s="101" t="n">
        <v>0</v>
      </c>
      <c r="C83" s="101" t="n">
        <v>0</v>
      </c>
      <c r="D83" s="101" t="n">
        <v>0</v>
      </c>
      <c r="E83" s="101" t="n">
        <v>0</v>
      </c>
      <c r="F83" s="101" t="n">
        <v>0</v>
      </c>
      <c r="G83" s="101" t="n">
        <v>0</v>
      </c>
      <c r="H83" s="101" t="n">
        <v>0</v>
      </c>
      <c r="I83" s="101" t="n">
        <v>0</v>
      </c>
      <c r="J83" s="101" t="n">
        <v>0</v>
      </c>
      <c r="K83" s="101" t="n">
        <v>0</v>
      </c>
      <c r="L83" s="101" t="n">
        <v>0</v>
      </c>
      <c r="M83" s="101" t="n">
        <v>426.58</v>
      </c>
      <c r="N83" s="101" t="n">
        <v>0</v>
      </c>
      <c r="O83" s="101" t="n">
        <v>426.58</v>
      </c>
      <c r="Q83" s="99" t="n">
        <v>5</v>
      </c>
      <c r="R83" s="98" t="inlineStr">
        <is>
          <t>Loft Vue</t>
        </is>
      </c>
      <c r="U83" s="100">
        <f>IF(5 = Q83, B83 * -1, B83)</f>
        <v/>
      </c>
      <c r="V83" s="100">
        <f>IF(5 = Q83, C83 * -1, C83)</f>
        <v/>
      </c>
      <c r="W83" s="100">
        <f>IF(5 = Q83, D83 * -1, D83)</f>
        <v/>
      </c>
      <c r="X83" s="100">
        <f>IF(5 = Q83, E83 * -1, E83)</f>
        <v/>
      </c>
      <c r="Y83" s="100">
        <f>IF(5 = Q83, F83 * -1, F83)</f>
        <v/>
      </c>
      <c r="Z83" s="100">
        <f>IF(5 = Q83, G83 * -1, G83)</f>
        <v/>
      </c>
      <c r="AA83" s="100">
        <f>IF(5 = Q83, H83 * -1, H83)</f>
        <v/>
      </c>
      <c r="AB83" s="100">
        <f>IF(5 = Q83, I83 * -1, I83)</f>
        <v/>
      </c>
      <c r="AC83" s="100">
        <f>IF(5 = Q83, J83 * -1, J83)</f>
        <v/>
      </c>
      <c r="AD83" s="100">
        <f>IF(5 = Q83, K83 * -1, K83)</f>
        <v/>
      </c>
      <c r="AE83" s="100">
        <f>IF(5 = Q83, L83 * -1, L83)</f>
        <v/>
      </c>
      <c r="AF83" s="100">
        <f>IF(5 = Q83, M83 * -1, M83)</f>
        <v/>
      </c>
      <c r="AG83" s="100">
        <f>IF(5 = Q83, N83 * -1, N83)</f>
        <v/>
      </c>
      <c r="AH83" s="100">
        <f>IF(5 = Q83, O83 * -1, O83)</f>
        <v/>
      </c>
    </row>
    <row r="84">
      <c r="A84" s="96" t="inlineStr">
        <is>
          <t>Maintenance &amp; Grounds</t>
        </is>
      </c>
      <c r="B84" s="85">
        <f>IF(5 = Q84, U84 * -1, U84)</f>
        <v/>
      </c>
      <c r="C84" s="85">
        <f>IF(5 = Q84, V84 * -1, V84)</f>
        <v/>
      </c>
      <c r="D84" s="85">
        <f>IF(5 = Q84, W84 * -1, W84)</f>
        <v/>
      </c>
      <c r="E84" s="85">
        <f>IF(5 = Q84, X84 * -1, X84)</f>
        <v/>
      </c>
      <c r="F84" s="85">
        <f>IF(5 = Q84, Y84 * -1, Y84)</f>
        <v/>
      </c>
      <c r="G84" s="85">
        <f>IF(5 = Q84, Z84 * -1, Z84)</f>
        <v/>
      </c>
      <c r="H84" s="85">
        <f>IF(5 = Q84, AA84 * -1, AA84)</f>
        <v/>
      </c>
      <c r="I84" s="85">
        <f>IF(5 = Q84, AB84 * -1, AB84)</f>
        <v/>
      </c>
      <c r="J84" s="85">
        <f>IF(5 = Q84, AC84 * -1, AC84)</f>
        <v/>
      </c>
      <c r="K84" s="85">
        <f>IF(5 = Q84, AD84 * -1, AD84)</f>
        <v/>
      </c>
      <c r="L84" s="85">
        <f>IF(5 = Q84, AE84 * -1, AE84)</f>
        <v/>
      </c>
      <c r="M84" s="85">
        <f>IF(5 = Q84, AF84 * -1, AF84)</f>
        <v/>
      </c>
      <c r="N84" s="85">
        <f>IF(5 = Q84, AG84 * -1, AG84)</f>
        <v/>
      </c>
      <c r="O84" s="85">
        <f>IF(5 = Q84, AH84 * -1, AH84)</f>
        <v/>
      </c>
      <c r="Q84" s="83" t="n">
        <v>5</v>
      </c>
      <c r="R84" s="82">
        <f>R83</f>
        <v/>
      </c>
      <c r="S84" s="82">
        <f>S83</f>
        <v/>
      </c>
      <c r="T84" s="83">
        <f>T83</f>
        <v/>
      </c>
      <c r="U84" s="84">
        <f>SUM(U77:U83)</f>
        <v/>
      </c>
      <c r="V84" s="84">
        <f>SUM(V77:V83)</f>
        <v/>
      </c>
      <c r="W84" s="84">
        <f>SUM(W77:W83)</f>
        <v/>
      </c>
      <c r="X84" s="84">
        <f>SUM(X77:X83)</f>
        <v/>
      </c>
      <c r="Y84" s="84">
        <f>SUM(Y77:Y83)</f>
        <v/>
      </c>
      <c r="Z84" s="84">
        <f>SUM(Z77:Z83)</f>
        <v/>
      </c>
      <c r="AA84" s="84">
        <f>SUM(AA77:AA83)</f>
        <v/>
      </c>
      <c r="AB84" s="84">
        <f>SUM(AB77:AB83)</f>
        <v/>
      </c>
      <c r="AC84" s="84">
        <f>SUM(AC77:AC83)</f>
        <v/>
      </c>
      <c r="AD84" s="84">
        <f>SUM(AD77:AD83)</f>
        <v/>
      </c>
      <c r="AE84" s="84">
        <f>SUM(AE77:AE83)</f>
        <v/>
      </c>
      <c r="AF84" s="84">
        <f>SUM(AF77:AF83)</f>
        <v/>
      </c>
      <c r="AG84" s="84">
        <f>SUM(AG77:AG83)</f>
        <v/>
      </c>
      <c r="AH84" s="84">
        <f>SUM(AH77:AH83)</f>
        <v/>
      </c>
    </row>
    <row r="86">
      <c r="A86" s="340" t="inlineStr">
        <is>
          <t>Repairs</t>
        </is>
      </c>
    </row>
    <row r="87">
      <c r="A87" s="128" t="inlineStr">
        <is>
          <t>Appliance Repairs</t>
        </is>
      </c>
      <c r="B87" s="101" t="n">
        <v>0</v>
      </c>
      <c r="C87" s="101" t="n">
        <v>6.75</v>
      </c>
      <c r="D87" s="101" t="n">
        <v>84.40000000000001</v>
      </c>
      <c r="E87" s="101" t="n">
        <v>0</v>
      </c>
      <c r="F87" s="101" t="n">
        <v>478.5</v>
      </c>
      <c r="G87" s="101" t="n">
        <v>0</v>
      </c>
      <c r="H87" s="101" t="n">
        <v>0</v>
      </c>
      <c r="I87" s="101" t="n">
        <v>7.57</v>
      </c>
      <c r="J87" s="101" t="n">
        <v>0</v>
      </c>
      <c r="K87" s="101" t="n">
        <v>0</v>
      </c>
      <c r="L87" s="101" t="n">
        <v>0</v>
      </c>
      <c r="M87" s="101" t="n">
        <v>0</v>
      </c>
      <c r="N87" s="101" t="n">
        <v>0</v>
      </c>
      <c r="O87" s="101" t="n">
        <v>577.22</v>
      </c>
      <c r="Q87" s="99" t="n">
        <v>5</v>
      </c>
      <c r="R87" s="98" t="inlineStr">
        <is>
          <t>Loft Vue</t>
        </is>
      </c>
      <c r="U87" s="100">
        <f>IF(5 = Q87, B87 * -1, B87)</f>
        <v/>
      </c>
      <c r="V87" s="100">
        <f>IF(5 = Q87, C87 * -1, C87)</f>
        <v/>
      </c>
      <c r="W87" s="100">
        <f>IF(5 = Q87, D87 * -1, D87)</f>
        <v/>
      </c>
      <c r="X87" s="100">
        <f>IF(5 = Q87, E87 * -1, E87)</f>
        <v/>
      </c>
      <c r="Y87" s="100">
        <f>IF(5 = Q87, F87 * -1, F87)</f>
        <v/>
      </c>
      <c r="Z87" s="100">
        <f>IF(5 = Q87, G87 * -1, G87)</f>
        <v/>
      </c>
      <c r="AA87" s="100">
        <f>IF(5 = Q87, H87 * -1, H87)</f>
        <v/>
      </c>
      <c r="AB87" s="100">
        <f>IF(5 = Q87, I87 * -1, I87)</f>
        <v/>
      </c>
      <c r="AC87" s="100">
        <f>IF(5 = Q87, J87 * -1, J87)</f>
        <v/>
      </c>
      <c r="AD87" s="100">
        <f>IF(5 = Q87, K87 * -1, K87)</f>
        <v/>
      </c>
      <c r="AE87" s="100">
        <f>IF(5 = Q87, L87 * -1, L87)</f>
        <v/>
      </c>
      <c r="AF87" s="100">
        <f>IF(5 = Q87, M87 * -1, M87)</f>
        <v/>
      </c>
      <c r="AG87" s="100">
        <f>IF(5 = Q87, N87 * -1, N87)</f>
        <v/>
      </c>
      <c r="AH87" s="100">
        <f>IF(5 = Q87, O87 * -1, O87)</f>
        <v/>
      </c>
    </row>
    <row r="88">
      <c r="A88" s="128" t="inlineStr">
        <is>
          <t>HVAC Repairs</t>
        </is>
      </c>
      <c r="B88" s="101" t="n">
        <v>586.0700000000001</v>
      </c>
      <c r="C88" s="101" t="n">
        <v>0</v>
      </c>
      <c r="D88" s="101" t="n">
        <v>0</v>
      </c>
      <c r="E88" s="101" t="n">
        <v>165.53</v>
      </c>
      <c r="F88" s="101" t="n">
        <v>146.47</v>
      </c>
      <c r="G88" s="101" t="n">
        <v>72.09999999999999</v>
      </c>
      <c r="H88" s="101" t="n">
        <v>750</v>
      </c>
      <c r="I88" s="101" t="n">
        <v>0</v>
      </c>
      <c r="J88" s="101" t="n">
        <v>410</v>
      </c>
      <c r="K88" s="101" t="n">
        <v>285</v>
      </c>
      <c r="L88" s="101" t="n">
        <v>0</v>
      </c>
      <c r="M88" s="101" t="n">
        <v>37.5</v>
      </c>
      <c r="N88" s="101" t="n">
        <v>0</v>
      </c>
      <c r="O88" s="101" t="n">
        <v>2452.67</v>
      </c>
      <c r="Q88" s="99" t="n">
        <v>5</v>
      </c>
      <c r="R88" s="98" t="inlineStr">
        <is>
          <t>Loft Vue</t>
        </is>
      </c>
      <c r="U88" s="100">
        <f>IF(5 = Q88, B88 * -1, B88)</f>
        <v/>
      </c>
      <c r="V88" s="100">
        <f>IF(5 = Q88, C88 * -1, C88)</f>
        <v/>
      </c>
      <c r="W88" s="100">
        <f>IF(5 = Q88, D88 * -1, D88)</f>
        <v/>
      </c>
      <c r="X88" s="100">
        <f>IF(5 = Q88, E88 * -1, E88)</f>
        <v/>
      </c>
      <c r="Y88" s="100">
        <f>IF(5 = Q88, F88 * -1, F88)</f>
        <v/>
      </c>
      <c r="Z88" s="100">
        <f>IF(5 = Q88, G88 * -1, G88)</f>
        <v/>
      </c>
      <c r="AA88" s="100">
        <f>IF(5 = Q88, H88 * -1, H88)</f>
        <v/>
      </c>
      <c r="AB88" s="100">
        <f>IF(5 = Q88, I88 * -1, I88)</f>
        <v/>
      </c>
      <c r="AC88" s="100">
        <f>IF(5 = Q88, J88 * -1, J88)</f>
        <v/>
      </c>
      <c r="AD88" s="100">
        <f>IF(5 = Q88, K88 * -1, K88)</f>
        <v/>
      </c>
      <c r="AE88" s="100">
        <f>IF(5 = Q88, L88 * -1, L88)</f>
        <v/>
      </c>
      <c r="AF88" s="100">
        <f>IF(5 = Q88, M88 * -1, M88)</f>
        <v/>
      </c>
      <c r="AG88" s="100">
        <f>IF(5 = Q88, N88 * -1, N88)</f>
        <v/>
      </c>
      <c r="AH88" s="100">
        <f>IF(5 = Q88, O88 * -1, O88)</f>
        <v/>
      </c>
    </row>
    <row r="89">
      <c r="A89" s="128" t="inlineStr">
        <is>
          <t>Equipment &amp; Tools</t>
        </is>
      </c>
      <c r="B89" s="101" t="n">
        <v>0</v>
      </c>
      <c r="C89" s="101" t="n">
        <v>0</v>
      </c>
      <c r="D89" s="101" t="n">
        <v>216.49</v>
      </c>
      <c r="E89" s="101" t="n">
        <v>0</v>
      </c>
      <c r="F89" s="101" t="n">
        <v>0</v>
      </c>
      <c r="G89" s="101" t="n">
        <v>0</v>
      </c>
      <c r="H89" s="101" t="n">
        <v>0</v>
      </c>
      <c r="I89" s="101" t="n">
        <v>0</v>
      </c>
      <c r="J89" s="101" t="n">
        <v>0</v>
      </c>
      <c r="K89" s="101" t="n">
        <v>0</v>
      </c>
      <c r="L89" s="101" t="n">
        <v>0</v>
      </c>
      <c r="M89" s="101" t="n">
        <v>0</v>
      </c>
      <c r="N89" s="101" t="n">
        <v>0</v>
      </c>
      <c r="O89" s="101" t="n">
        <v>216.49</v>
      </c>
      <c r="Q89" s="99" t="n">
        <v>5</v>
      </c>
      <c r="R89" s="98" t="inlineStr">
        <is>
          <t>Loft Vue</t>
        </is>
      </c>
      <c r="U89" s="100">
        <f>IF(5 = Q89, B89 * -1, B89)</f>
        <v/>
      </c>
      <c r="V89" s="100">
        <f>IF(5 = Q89, C89 * -1, C89)</f>
        <v/>
      </c>
      <c r="W89" s="100">
        <f>IF(5 = Q89, D89 * -1, D89)</f>
        <v/>
      </c>
      <c r="X89" s="100">
        <f>IF(5 = Q89, E89 * -1, E89)</f>
        <v/>
      </c>
      <c r="Y89" s="100">
        <f>IF(5 = Q89, F89 * -1, F89)</f>
        <v/>
      </c>
      <c r="Z89" s="100">
        <f>IF(5 = Q89, G89 * -1, G89)</f>
        <v/>
      </c>
      <c r="AA89" s="100">
        <f>IF(5 = Q89, H89 * -1, H89)</f>
        <v/>
      </c>
      <c r="AB89" s="100">
        <f>IF(5 = Q89, I89 * -1, I89)</f>
        <v/>
      </c>
      <c r="AC89" s="100">
        <f>IF(5 = Q89, J89 * -1, J89)</f>
        <v/>
      </c>
      <c r="AD89" s="100">
        <f>IF(5 = Q89, K89 * -1, K89)</f>
        <v/>
      </c>
      <c r="AE89" s="100">
        <f>IF(5 = Q89, L89 * -1, L89)</f>
        <v/>
      </c>
      <c r="AF89" s="100">
        <f>IF(5 = Q89, M89 * -1, M89)</f>
        <v/>
      </c>
      <c r="AG89" s="100">
        <f>IF(5 = Q89, N89 * -1, N89)</f>
        <v/>
      </c>
      <c r="AH89" s="100">
        <f>IF(5 = Q89, O89 * -1, O89)</f>
        <v/>
      </c>
    </row>
    <row r="90">
      <c r="A90" s="128" t="inlineStr">
        <is>
          <t>Minor Building Repairs</t>
        </is>
      </c>
      <c r="B90" s="101" t="n">
        <v>0</v>
      </c>
      <c r="C90" s="101" t="n">
        <v>1946.43</v>
      </c>
      <c r="D90" s="101" t="n">
        <v>909.13</v>
      </c>
      <c r="E90" s="101" t="n">
        <v>0</v>
      </c>
      <c r="F90" s="101" t="n">
        <v>0</v>
      </c>
      <c r="G90" s="101" t="n">
        <v>3814.66</v>
      </c>
      <c r="H90" s="101" t="n">
        <v>4198.48</v>
      </c>
      <c r="I90" s="101" t="n">
        <v>16537.44</v>
      </c>
      <c r="J90" s="101" t="n">
        <v>1767.9</v>
      </c>
      <c r="K90" s="101" t="n">
        <v>0</v>
      </c>
      <c r="L90" s="101" t="n">
        <v>0</v>
      </c>
      <c r="M90" s="101" t="n">
        <v>0</v>
      </c>
      <c r="N90" s="101" t="n">
        <v>0</v>
      </c>
      <c r="O90" s="101" t="n">
        <v>29174.04</v>
      </c>
      <c r="Q90" s="99" t="n">
        <v>5</v>
      </c>
      <c r="R90" s="98" t="inlineStr">
        <is>
          <t>Loft Vue</t>
        </is>
      </c>
      <c r="U90" s="100">
        <f>IF(5 = Q90, B90 * -1, B90)</f>
        <v/>
      </c>
      <c r="V90" s="100">
        <f>IF(5 = Q90, C90 * -1, C90)</f>
        <v/>
      </c>
      <c r="W90" s="100">
        <f>IF(5 = Q90, D90 * -1, D90)</f>
        <v/>
      </c>
      <c r="X90" s="100">
        <f>IF(5 = Q90, E90 * -1, E90)</f>
        <v/>
      </c>
      <c r="Y90" s="100">
        <f>IF(5 = Q90, F90 * -1, F90)</f>
        <v/>
      </c>
      <c r="Z90" s="100">
        <f>IF(5 = Q90, G90 * -1, G90)</f>
        <v/>
      </c>
      <c r="AA90" s="100">
        <f>IF(5 = Q90, H90 * -1, H90)</f>
        <v/>
      </c>
      <c r="AB90" s="100">
        <f>IF(5 = Q90, I90 * -1, I90)</f>
        <v/>
      </c>
      <c r="AC90" s="100">
        <f>IF(5 = Q90, J90 * -1, J90)</f>
        <v/>
      </c>
      <c r="AD90" s="100">
        <f>IF(5 = Q90, K90 * -1, K90)</f>
        <v/>
      </c>
      <c r="AE90" s="100">
        <f>IF(5 = Q90, L90 * -1, L90)</f>
        <v/>
      </c>
      <c r="AF90" s="100">
        <f>IF(5 = Q90, M90 * -1, M90)</f>
        <v/>
      </c>
      <c r="AG90" s="100">
        <f>IF(5 = Q90, N90 * -1, N90)</f>
        <v/>
      </c>
      <c r="AH90" s="100">
        <f>IF(5 = Q90, O90 * -1, O90)</f>
        <v/>
      </c>
    </row>
    <row r="91">
      <c r="A91" s="128" t="inlineStr">
        <is>
          <t>Keys &amp; Locks</t>
        </is>
      </c>
      <c r="B91" s="101" t="n">
        <v>87.61</v>
      </c>
      <c r="C91" s="101" t="n">
        <v>418.44</v>
      </c>
      <c r="D91" s="101" t="n">
        <v>-45.71</v>
      </c>
      <c r="E91" s="101" t="n">
        <v>0</v>
      </c>
      <c r="F91" s="101" t="n">
        <v>590.97</v>
      </c>
      <c r="G91" s="101" t="n">
        <v>34.94</v>
      </c>
      <c r="H91" s="101" t="n">
        <v>0</v>
      </c>
      <c r="I91" s="101" t="n">
        <v>594.51</v>
      </c>
      <c r="J91" s="101" t="n">
        <v>0</v>
      </c>
      <c r="K91" s="101" t="n">
        <v>0</v>
      </c>
      <c r="L91" s="101" t="n">
        <v>0</v>
      </c>
      <c r="M91" s="101" t="n">
        <v>0</v>
      </c>
      <c r="N91" s="101" t="n">
        <v>0</v>
      </c>
      <c r="O91" s="101" t="n">
        <v>1680.76</v>
      </c>
      <c r="Q91" s="99" t="n">
        <v>5</v>
      </c>
      <c r="R91" s="98" t="inlineStr">
        <is>
          <t>Loft Vue</t>
        </is>
      </c>
      <c r="U91" s="100">
        <f>IF(5 = Q91, B91 * -1, B91)</f>
        <v/>
      </c>
      <c r="V91" s="100">
        <f>IF(5 = Q91, C91 * -1, C91)</f>
        <v/>
      </c>
      <c r="W91" s="100">
        <f>IF(5 = Q91, D91 * -1, D91)</f>
        <v/>
      </c>
      <c r="X91" s="100">
        <f>IF(5 = Q91, E91 * -1, E91)</f>
        <v/>
      </c>
      <c r="Y91" s="100">
        <f>IF(5 = Q91, F91 * -1, F91)</f>
        <v/>
      </c>
      <c r="Z91" s="100">
        <f>IF(5 = Q91, G91 * -1, G91)</f>
        <v/>
      </c>
      <c r="AA91" s="100">
        <f>IF(5 = Q91, H91 * -1, H91)</f>
        <v/>
      </c>
      <c r="AB91" s="100">
        <f>IF(5 = Q91, I91 * -1, I91)</f>
        <v/>
      </c>
      <c r="AC91" s="100">
        <f>IF(5 = Q91, J91 * -1, J91)</f>
        <v/>
      </c>
      <c r="AD91" s="100">
        <f>IF(5 = Q91, K91 * -1, K91)</f>
        <v/>
      </c>
      <c r="AE91" s="100">
        <f>IF(5 = Q91, L91 * -1, L91)</f>
        <v/>
      </c>
      <c r="AF91" s="100">
        <f>IF(5 = Q91, M91 * -1, M91)</f>
        <v/>
      </c>
      <c r="AG91" s="100">
        <f>IF(5 = Q91, N91 * -1, N91)</f>
        <v/>
      </c>
      <c r="AH91" s="100">
        <f>IF(5 = Q91, O91 * -1, O91)</f>
        <v/>
      </c>
    </row>
    <row r="92">
      <c r="A92" s="128" t="inlineStr">
        <is>
          <t>Plumbing Repairs</t>
        </is>
      </c>
      <c r="B92" s="101" t="n">
        <v>15</v>
      </c>
      <c r="C92" s="101" t="n">
        <v>106.02</v>
      </c>
      <c r="D92" s="101" t="n">
        <v>97.55</v>
      </c>
      <c r="E92" s="101" t="n">
        <v>144.55</v>
      </c>
      <c r="F92" s="101" t="n">
        <v>568.66</v>
      </c>
      <c r="G92" s="101" t="n">
        <v>193.64</v>
      </c>
      <c r="H92" s="101" t="n">
        <v>47.52</v>
      </c>
      <c r="I92" s="101" t="n">
        <v>18769.89</v>
      </c>
      <c r="J92" s="101" t="n">
        <v>218</v>
      </c>
      <c r="K92" s="101" t="n">
        <v>0</v>
      </c>
      <c r="L92" s="101" t="n">
        <v>15846.38</v>
      </c>
      <c r="M92" s="101" t="n">
        <v>269.08</v>
      </c>
      <c r="N92" s="101" t="n">
        <v>0</v>
      </c>
      <c r="O92" s="101" t="n">
        <v>36276.29</v>
      </c>
      <c r="Q92" s="99" t="n">
        <v>5</v>
      </c>
      <c r="R92" s="98" t="inlineStr">
        <is>
          <t>Loft Vue</t>
        </is>
      </c>
      <c r="U92" s="100">
        <f>IF(5 = Q92, B92 * -1, B92)</f>
        <v/>
      </c>
      <c r="V92" s="100">
        <f>IF(5 = Q92, C92 * -1, C92)</f>
        <v/>
      </c>
      <c r="W92" s="100">
        <f>IF(5 = Q92, D92 * -1, D92)</f>
        <v/>
      </c>
      <c r="X92" s="100">
        <f>IF(5 = Q92, E92 * -1, E92)</f>
        <v/>
      </c>
      <c r="Y92" s="100">
        <f>IF(5 = Q92, F92 * -1, F92)</f>
        <v/>
      </c>
      <c r="Z92" s="100">
        <f>IF(5 = Q92, G92 * -1, G92)</f>
        <v/>
      </c>
      <c r="AA92" s="100">
        <f>IF(5 = Q92, H92 * -1, H92)</f>
        <v/>
      </c>
      <c r="AB92" s="100">
        <f>IF(5 = Q92, I92 * -1, I92)</f>
        <v/>
      </c>
      <c r="AC92" s="100">
        <f>IF(5 = Q92, J92 * -1, J92)</f>
        <v/>
      </c>
      <c r="AD92" s="100">
        <f>IF(5 = Q92, K92 * -1, K92)</f>
        <v/>
      </c>
      <c r="AE92" s="100">
        <f>IF(5 = Q92, L92 * -1, L92)</f>
        <v/>
      </c>
      <c r="AF92" s="100">
        <f>IF(5 = Q92, M92 * -1, M92)</f>
        <v/>
      </c>
      <c r="AG92" s="100">
        <f>IF(5 = Q92, N92 * -1, N92)</f>
        <v/>
      </c>
      <c r="AH92" s="100">
        <f>IF(5 = Q92, O92 * -1, O92)</f>
        <v/>
      </c>
    </row>
    <row r="93">
      <c r="A93" s="128" t="inlineStr">
        <is>
          <t>Lightbulbs &amp; Fixtures</t>
        </is>
      </c>
      <c r="B93" s="101" t="n">
        <v>258.7</v>
      </c>
      <c r="C93" s="101" t="n">
        <v>158.09</v>
      </c>
      <c r="D93" s="101" t="n">
        <v>571.67</v>
      </c>
      <c r="E93" s="101" t="n">
        <v>1044.05</v>
      </c>
      <c r="F93" s="101" t="n">
        <v>481.19</v>
      </c>
      <c r="G93" s="101" t="n">
        <v>344.77</v>
      </c>
      <c r="H93" s="101" t="n">
        <v>856.08</v>
      </c>
      <c r="I93" s="101" t="n">
        <v>196.84</v>
      </c>
      <c r="J93" s="101" t="n">
        <v>0</v>
      </c>
      <c r="K93" s="101" t="n">
        <v>71.61</v>
      </c>
      <c r="L93" s="101" t="n">
        <v>292.65</v>
      </c>
      <c r="M93" s="101" t="n">
        <v>274.56</v>
      </c>
      <c r="N93" s="101" t="n">
        <v>0</v>
      </c>
      <c r="O93" s="101" t="n">
        <v>4550.21</v>
      </c>
      <c r="Q93" s="99" t="n">
        <v>5</v>
      </c>
      <c r="R93" s="98" t="inlineStr">
        <is>
          <t>Loft Vue</t>
        </is>
      </c>
      <c r="U93" s="100">
        <f>IF(5 = Q93, B93 * -1, B93)</f>
        <v/>
      </c>
      <c r="V93" s="100">
        <f>IF(5 = Q93, C93 * -1, C93)</f>
        <v/>
      </c>
      <c r="W93" s="100">
        <f>IF(5 = Q93, D93 * -1, D93)</f>
        <v/>
      </c>
      <c r="X93" s="100">
        <f>IF(5 = Q93, E93 * -1, E93)</f>
        <v/>
      </c>
      <c r="Y93" s="100">
        <f>IF(5 = Q93, F93 * -1, F93)</f>
        <v/>
      </c>
      <c r="Z93" s="100">
        <f>IF(5 = Q93, G93 * -1, G93)</f>
        <v/>
      </c>
      <c r="AA93" s="100">
        <f>IF(5 = Q93, H93 * -1, H93)</f>
        <v/>
      </c>
      <c r="AB93" s="100">
        <f>IF(5 = Q93, I93 * -1, I93)</f>
        <v/>
      </c>
      <c r="AC93" s="100">
        <f>IF(5 = Q93, J93 * -1, J93)</f>
        <v/>
      </c>
      <c r="AD93" s="100">
        <f>IF(5 = Q93, K93 * -1, K93)</f>
        <v/>
      </c>
      <c r="AE93" s="100">
        <f>IF(5 = Q93, L93 * -1, L93)</f>
        <v/>
      </c>
      <c r="AF93" s="100">
        <f>IF(5 = Q93, M93 * -1, M93)</f>
        <v/>
      </c>
      <c r="AG93" s="100">
        <f>IF(5 = Q93, N93 * -1, N93)</f>
        <v/>
      </c>
      <c r="AH93" s="100">
        <f>IF(5 = Q93, O93 * -1, O93)</f>
        <v/>
      </c>
    </row>
    <row r="94">
      <c r="A94" s="128" t="inlineStr">
        <is>
          <t>General Repairs</t>
        </is>
      </c>
      <c r="B94" s="101" t="n">
        <v>34.37</v>
      </c>
      <c r="C94" s="101" t="n">
        <v>1040.8</v>
      </c>
      <c r="D94" s="101" t="n">
        <v>736.09</v>
      </c>
      <c r="E94" s="101" t="n">
        <v>10.28</v>
      </c>
      <c r="F94" s="101" t="n">
        <v>0</v>
      </c>
      <c r="G94" s="101" t="n">
        <v>196.16</v>
      </c>
      <c r="H94" s="101" t="n">
        <v>103.27</v>
      </c>
      <c r="I94" s="101" t="n">
        <v>786.38</v>
      </c>
      <c r="J94" s="101" t="n">
        <v>177.13</v>
      </c>
      <c r="K94" s="101" t="n">
        <v>0</v>
      </c>
      <c r="L94" s="101" t="n">
        <v>0</v>
      </c>
      <c r="M94" s="101" t="n">
        <v>0</v>
      </c>
      <c r="N94" s="101" t="n">
        <v>0</v>
      </c>
      <c r="O94" s="101" t="n">
        <v>3084.48</v>
      </c>
      <c r="Q94" s="99" t="n">
        <v>5</v>
      </c>
      <c r="R94" s="98" t="inlineStr">
        <is>
          <t>Loft Vue</t>
        </is>
      </c>
      <c r="U94" s="100">
        <f>IF(5 = Q94, B94 * -1, B94)</f>
        <v/>
      </c>
      <c r="V94" s="100">
        <f>IF(5 = Q94, C94 * -1, C94)</f>
        <v/>
      </c>
      <c r="W94" s="100">
        <f>IF(5 = Q94, D94 * -1, D94)</f>
        <v/>
      </c>
      <c r="X94" s="100">
        <f>IF(5 = Q94, E94 * -1, E94)</f>
        <v/>
      </c>
      <c r="Y94" s="100">
        <f>IF(5 = Q94, F94 * -1, F94)</f>
        <v/>
      </c>
      <c r="Z94" s="100">
        <f>IF(5 = Q94, G94 * -1, G94)</f>
        <v/>
      </c>
      <c r="AA94" s="100">
        <f>IF(5 = Q94, H94 * -1, H94)</f>
        <v/>
      </c>
      <c r="AB94" s="100">
        <f>IF(5 = Q94, I94 * -1, I94)</f>
        <v/>
      </c>
      <c r="AC94" s="100">
        <f>IF(5 = Q94, J94 * -1, J94)</f>
        <v/>
      </c>
      <c r="AD94" s="100">
        <f>IF(5 = Q94, K94 * -1, K94)</f>
        <v/>
      </c>
      <c r="AE94" s="100">
        <f>IF(5 = Q94, L94 * -1, L94)</f>
        <v/>
      </c>
      <c r="AF94" s="100">
        <f>IF(5 = Q94, M94 * -1, M94)</f>
        <v/>
      </c>
      <c r="AG94" s="100">
        <f>IF(5 = Q94, N94 * -1, N94)</f>
        <v/>
      </c>
      <c r="AH94" s="100">
        <f>IF(5 = Q94, O94 * -1, O94)</f>
        <v/>
      </c>
    </row>
    <row r="95">
      <c r="A95" s="96" t="inlineStr">
        <is>
          <t>Repairs</t>
        </is>
      </c>
      <c r="B95" s="85">
        <f>IF(5 = Q95, U95 * -1, U95)</f>
        <v/>
      </c>
      <c r="C95" s="85">
        <f>IF(5 = Q95, V95 * -1, V95)</f>
        <v/>
      </c>
      <c r="D95" s="85">
        <f>IF(5 = Q95, W95 * -1, W95)</f>
        <v/>
      </c>
      <c r="E95" s="85">
        <f>IF(5 = Q95, X95 * -1, X95)</f>
        <v/>
      </c>
      <c r="F95" s="85">
        <f>IF(5 = Q95, Y95 * -1, Y95)</f>
        <v/>
      </c>
      <c r="G95" s="85">
        <f>IF(5 = Q95, Z95 * -1, Z95)</f>
        <v/>
      </c>
      <c r="H95" s="85">
        <f>IF(5 = Q95, AA95 * -1, AA95)</f>
        <v/>
      </c>
      <c r="I95" s="85">
        <f>IF(5 = Q95, AB95 * -1, AB95)</f>
        <v/>
      </c>
      <c r="J95" s="85">
        <f>IF(5 = Q95, AC95 * -1, AC95)</f>
        <v/>
      </c>
      <c r="K95" s="85">
        <f>IF(5 = Q95, AD95 * -1, AD95)</f>
        <v/>
      </c>
      <c r="L95" s="85">
        <f>IF(5 = Q95, AE95 * -1, AE95)</f>
        <v/>
      </c>
      <c r="M95" s="85">
        <f>IF(5 = Q95, AF95 * -1, AF95)</f>
        <v/>
      </c>
      <c r="N95" s="85">
        <f>IF(5 = Q95, AG95 * -1, AG95)</f>
        <v/>
      </c>
      <c r="O95" s="85">
        <f>IF(5 = Q95, AH95 * -1, AH95)</f>
        <v/>
      </c>
      <c r="Q95" s="83" t="n">
        <v>5</v>
      </c>
      <c r="R95" s="82">
        <f>R94</f>
        <v/>
      </c>
      <c r="S95" s="82">
        <f>S94</f>
        <v/>
      </c>
      <c r="T95" s="83">
        <f>T94</f>
        <v/>
      </c>
      <c r="U95" s="84">
        <f>SUM(U87:U94)</f>
        <v/>
      </c>
      <c r="V95" s="84">
        <f>SUM(V87:V94)</f>
        <v/>
      </c>
      <c r="W95" s="84">
        <f>SUM(W87:W94)</f>
        <v/>
      </c>
      <c r="X95" s="84">
        <f>SUM(X87:X94)</f>
        <v/>
      </c>
      <c r="Y95" s="84">
        <f>SUM(Y87:Y94)</f>
        <v/>
      </c>
      <c r="Z95" s="84">
        <f>SUM(Z87:Z94)</f>
        <v/>
      </c>
      <c r="AA95" s="84">
        <f>SUM(AA87:AA94)</f>
        <v/>
      </c>
      <c r="AB95" s="84">
        <f>SUM(AB87:AB94)</f>
        <v/>
      </c>
      <c r="AC95" s="84">
        <f>SUM(AC87:AC94)</f>
        <v/>
      </c>
      <c r="AD95" s="84">
        <f>SUM(AD87:AD94)</f>
        <v/>
      </c>
      <c r="AE95" s="84">
        <f>SUM(AE87:AE94)</f>
        <v/>
      </c>
      <c r="AF95" s="84">
        <f>SUM(AF87:AF94)</f>
        <v/>
      </c>
      <c r="AG95" s="84">
        <f>SUM(AG87:AG94)</f>
        <v/>
      </c>
      <c r="AH95" s="84">
        <f>SUM(AH87:AH94)</f>
        <v/>
      </c>
    </row>
    <row r="97">
      <c r="A97" s="340" t="inlineStr">
        <is>
          <t>Turnover Expenses</t>
        </is>
      </c>
    </row>
    <row r="98">
      <c r="A98" s="128" t="inlineStr">
        <is>
          <t>Cleaning - Turnover</t>
        </is>
      </c>
      <c r="B98" s="101" t="n">
        <v>302.02</v>
      </c>
      <c r="C98" s="101" t="n">
        <v>692.49</v>
      </c>
      <c r="D98" s="101" t="n">
        <v>202.43</v>
      </c>
      <c r="E98" s="101" t="n">
        <v>678.74</v>
      </c>
      <c r="F98" s="101" t="n">
        <v>135.31</v>
      </c>
      <c r="G98" s="101" t="n">
        <v>0</v>
      </c>
      <c r="H98" s="101" t="n">
        <v>1077.13</v>
      </c>
      <c r="I98" s="101" t="n">
        <v>426.87</v>
      </c>
      <c r="J98" s="101" t="n">
        <v>481.72</v>
      </c>
      <c r="K98" s="101" t="n">
        <v>205.68</v>
      </c>
      <c r="L98" s="101" t="n">
        <v>17412.62</v>
      </c>
      <c r="M98" s="101" t="n">
        <v>4254.57</v>
      </c>
      <c r="N98" s="101" t="n">
        <v>0</v>
      </c>
      <c r="O98" s="101" t="n">
        <v>25869.58</v>
      </c>
      <c r="Q98" s="99" t="n">
        <v>5</v>
      </c>
      <c r="R98" s="98" t="inlineStr">
        <is>
          <t>Loft Vue</t>
        </is>
      </c>
      <c r="U98" s="100">
        <f>IF(5 = Q98, B98 * -1, B98)</f>
        <v/>
      </c>
      <c r="V98" s="100">
        <f>IF(5 = Q98, C98 * -1, C98)</f>
        <v/>
      </c>
      <c r="W98" s="100">
        <f>IF(5 = Q98, D98 * -1, D98)</f>
        <v/>
      </c>
      <c r="X98" s="100">
        <f>IF(5 = Q98, E98 * -1, E98)</f>
        <v/>
      </c>
      <c r="Y98" s="100">
        <f>IF(5 = Q98, F98 * -1, F98)</f>
        <v/>
      </c>
      <c r="Z98" s="100">
        <f>IF(5 = Q98, G98 * -1, G98)</f>
        <v/>
      </c>
      <c r="AA98" s="100">
        <f>IF(5 = Q98, H98 * -1, H98)</f>
        <v/>
      </c>
      <c r="AB98" s="100">
        <f>IF(5 = Q98, I98 * -1, I98)</f>
        <v/>
      </c>
      <c r="AC98" s="100">
        <f>IF(5 = Q98, J98 * -1, J98)</f>
        <v/>
      </c>
      <c r="AD98" s="100">
        <f>IF(5 = Q98, K98 * -1, K98)</f>
        <v/>
      </c>
      <c r="AE98" s="100">
        <f>IF(5 = Q98, L98 * -1, L98)</f>
        <v/>
      </c>
      <c r="AF98" s="100">
        <f>IF(5 = Q98, M98 * -1, M98)</f>
        <v/>
      </c>
      <c r="AG98" s="100">
        <f>IF(5 = Q98, N98 * -1, N98)</f>
        <v/>
      </c>
      <c r="AH98" s="100">
        <f>IF(5 = Q98, O98 * -1, O98)</f>
        <v/>
      </c>
    </row>
    <row r="99">
      <c r="A99" s="128" t="inlineStr">
        <is>
          <t>Carpet Cleaning - Turnover</t>
        </is>
      </c>
      <c r="B99" s="101" t="n">
        <v>0</v>
      </c>
      <c r="C99" s="101" t="n">
        <v>0</v>
      </c>
      <c r="D99" s="101" t="n">
        <v>0</v>
      </c>
      <c r="E99" s="101" t="n">
        <v>75.78</v>
      </c>
      <c r="F99" s="101" t="n">
        <v>0</v>
      </c>
      <c r="G99" s="101" t="n">
        <v>0</v>
      </c>
      <c r="H99" s="101" t="n">
        <v>0</v>
      </c>
      <c r="I99" s="101" t="n">
        <v>0</v>
      </c>
      <c r="J99" s="101" t="n">
        <v>433</v>
      </c>
      <c r="K99" s="101" t="n">
        <v>2212.64</v>
      </c>
      <c r="L99" s="101" t="n">
        <v>2812.1</v>
      </c>
      <c r="M99" s="101" t="n">
        <v>2426.19</v>
      </c>
      <c r="N99" s="101" t="n">
        <v>0</v>
      </c>
      <c r="O99" s="101" t="n">
        <v>7959.71</v>
      </c>
      <c r="Q99" s="99" t="n">
        <v>5</v>
      </c>
      <c r="R99" s="98" t="inlineStr">
        <is>
          <t>Loft Vue</t>
        </is>
      </c>
      <c r="U99" s="100">
        <f>IF(5 = Q99, B99 * -1, B99)</f>
        <v/>
      </c>
      <c r="V99" s="100">
        <f>IF(5 = Q99, C99 * -1, C99)</f>
        <v/>
      </c>
      <c r="W99" s="100">
        <f>IF(5 = Q99, D99 * -1, D99)</f>
        <v/>
      </c>
      <c r="X99" s="100">
        <f>IF(5 = Q99, E99 * -1, E99)</f>
        <v/>
      </c>
      <c r="Y99" s="100">
        <f>IF(5 = Q99, F99 * -1, F99)</f>
        <v/>
      </c>
      <c r="Z99" s="100">
        <f>IF(5 = Q99, G99 * -1, G99)</f>
        <v/>
      </c>
      <c r="AA99" s="100">
        <f>IF(5 = Q99, H99 * -1, H99)</f>
        <v/>
      </c>
      <c r="AB99" s="100">
        <f>IF(5 = Q99, I99 * -1, I99)</f>
        <v/>
      </c>
      <c r="AC99" s="100">
        <f>IF(5 = Q99, J99 * -1, J99)</f>
        <v/>
      </c>
      <c r="AD99" s="100">
        <f>IF(5 = Q99, K99 * -1, K99)</f>
        <v/>
      </c>
      <c r="AE99" s="100">
        <f>IF(5 = Q99, L99 * -1, L99)</f>
        <v/>
      </c>
      <c r="AF99" s="100">
        <f>IF(5 = Q99, M99 * -1, M99)</f>
        <v/>
      </c>
      <c r="AG99" s="100">
        <f>IF(5 = Q99, N99 * -1, N99)</f>
        <v/>
      </c>
      <c r="AH99" s="100">
        <f>IF(5 = Q99, O99 * -1, O99)</f>
        <v/>
      </c>
    </row>
    <row r="100">
      <c r="A100" s="128" t="inlineStr">
        <is>
          <t>Painting - Turnover</t>
        </is>
      </c>
      <c r="B100" s="101" t="n">
        <v>59.73</v>
      </c>
      <c r="C100" s="101" t="n">
        <v>42.68</v>
      </c>
      <c r="D100" s="101" t="n">
        <v>1333.6</v>
      </c>
      <c r="E100" s="101" t="n">
        <v>133.74</v>
      </c>
      <c r="F100" s="101" t="n">
        <v>0</v>
      </c>
      <c r="G100" s="101" t="n">
        <v>0</v>
      </c>
      <c r="H100" s="101" t="n">
        <v>0</v>
      </c>
      <c r="I100" s="101" t="n">
        <v>1199.23</v>
      </c>
      <c r="J100" s="101" t="n">
        <v>160.19</v>
      </c>
      <c r="K100" s="101" t="n">
        <v>0</v>
      </c>
      <c r="L100" s="101" t="n">
        <v>10083.93</v>
      </c>
      <c r="M100" s="101" t="n">
        <v>4952</v>
      </c>
      <c r="N100" s="101" t="n">
        <v>0</v>
      </c>
      <c r="O100" s="101" t="n">
        <v>17965.1</v>
      </c>
      <c r="Q100" s="99" t="n">
        <v>5</v>
      </c>
      <c r="R100" s="98" t="inlineStr">
        <is>
          <t>Loft Vue</t>
        </is>
      </c>
      <c r="U100" s="100">
        <f>IF(5 = Q100, B100 * -1, B100)</f>
        <v/>
      </c>
      <c r="V100" s="100">
        <f>IF(5 = Q100, C100 * -1, C100)</f>
        <v/>
      </c>
      <c r="W100" s="100">
        <f>IF(5 = Q100, D100 * -1, D100)</f>
        <v/>
      </c>
      <c r="X100" s="100">
        <f>IF(5 = Q100, E100 * -1, E100)</f>
        <v/>
      </c>
      <c r="Y100" s="100">
        <f>IF(5 = Q100, F100 * -1, F100)</f>
        <v/>
      </c>
      <c r="Z100" s="100">
        <f>IF(5 = Q100, G100 * -1, G100)</f>
        <v/>
      </c>
      <c r="AA100" s="100">
        <f>IF(5 = Q100, H100 * -1, H100)</f>
        <v/>
      </c>
      <c r="AB100" s="100">
        <f>IF(5 = Q100, I100 * -1, I100)</f>
        <v/>
      </c>
      <c r="AC100" s="100">
        <f>IF(5 = Q100, J100 * -1, J100)</f>
        <v/>
      </c>
      <c r="AD100" s="100">
        <f>IF(5 = Q100, K100 * -1, K100)</f>
        <v/>
      </c>
      <c r="AE100" s="100">
        <f>IF(5 = Q100, L100 * -1, L100)</f>
        <v/>
      </c>
      <c r="AF100" s="100">
        <f>IF(5 = Q100, M100 * -1, M100)</f>
        <v/>
      </c>
      <c r="AG100" s="100">
        <f>IF(5 = Q100, N100 * -1, N100)</f>
        <v/>
      </c>
      <c r="AH100" s="100">
        <f>IF(5 = Q100, O100 * -1, O100)</f>
        <v/>
      </c>
    </row>
    <row r="101">
      <c r="A101" s="128" t="inlineStr">
        <is>
          <t>General Repairs - Turnover</t>
        </is>
      </c>
      <c r="B101" s="101" t="n">
        <v>0</v>
      </c>
      <c r="C101" s="101" t="n">
        <v>0</v>
      </c>
      <c r="D101" s="101" t="n">
        <v>0</v>
      </c>
      <c r="E101" s="101" t="n">
        <v>0</v>
      </c>
      <c r="F101" s="101" t="n">
        <v>0</v>
      </c>
      <c r="G101" s="101" t="n">
        <v>0</v>
      </c>
      <c r="H101" s="101" t="n">
        <v>0</v>
      </c>
      <c r="I101" s="101" t="n">
        <v>0</v>
      </c>
      <c r="J101" s="101" t="n">
        <v>32.65</v>
      </c>
      <c r="K101" s="101" t="n">
        <v>0</v>
      </c>
      <c r="L101" s="101" t="n">
        <v>0</v>
      </c>
      <c r="M101" s="101" t="n">
        <v>15745.15</v>
      </c>
      <c r="N101" s="101" t="n">
        <v>0</v>
      </c>
      <c r="O101" s="101" t="n">
        <v>15777.8</v>
      </c>
      <c r="Q101" s="99" t="n">
        <v>5</v>
      </c>
      <c r="R101" s="98" t="inlineStr">
        <is>
          <t>Loft Vue</t>
        </is>
      </c>
      <c r="U101" s="100">
        <f>IF(5 = Q101, B101 * -1, B101)</f>
        <v/>
      </c>
      <c r="V101" s="100">
        <f>IF(5 = Q101, C101 * -1, C101)</f>
        <v/>
      </c>
      <c r="W101" s="100">
        <f>IF(5 = Q101, D101 * -1, D101)</f>
        <v/>
      </c>
      <c r="X101" s="100">
        <f>IF(5 = Q101, E101 * -1, E101)</f>
        <v/>
      </c>
      <c r="Y101" s="100">
        <f>IF(5 = Q101, F101 * -1, F101)</f>
        <v/>
      </c>
      <c r="Z101" s="100">
        <f>IF(5 = Q101, G101 * -1, G101)</f>
        <v/>
      </c>
      <c r="AA101" s="100">
        <f>IF(5 = Q101, H101 * -1, H101)</f>
        <v/>
      </c>
      <c r="AB101" s="100">
        <f>IF(5 = Q101, I101 * -1, I101)</f>
        <v/>
      </c>
      <c r="AC101" s="100">
        <f>IF(5 = Q101, J101 * -1, J101)</f>
        <v/>
      </c>
      <c r="AD101" s="100">
        <f>IF(5 = Q101, K101 * -1, K101)</f>
        <v/>
      </c>
      <c r="AE101" s="100">
        <f>IF(5 = Q101, L101 * -1, L101)</f>
        <v/>
      </c>
      <c r="AF101" s="100">
        <f>IF(5 = Q101, M101 * -1, M101)</f>
        <v/>
      </c>
      <c r="AG101" s="100">
        <f>IF(5 = Q101, N101 * -1, N101)</f>
        <v/>
      </c>
      <c r="AH101" s="100">
        <f>IF(5 = Q101, O101 * -1, O101)</f>
        <v/>
      </c>
    </row>
    <row r="102">
      <c r="A102" s="128" t="inlineStr">
        <is>
          <t>Maintenance/Supplies - Turnover</t>
        </is>
      </c>
      <c r="B102" s="101" t="n">
        <v>0</v>
      </c>
      <c r="C102" s="101" t="n">
        <v>0</v>
      </c>
      <c r="D102" s="101" t="n">
        <v>0</v>
      </c>
      <c r="E102" s="101" t="n">
        <v>1938.97</v>
      </c>
      <c r="F102" s="101" t="n">
        <v>0</v>
      </c>
      <c r="G102" s="101" t="n">
        <v>0</v>
      </c>
      <c r="H102" s="101" t="n">
        <v>0</v>
      </c>
      <c r="I102" s="101" t="n">
        <v>0</v>
      </c>
      <c r="J102" s="101" t="n">
        <v>0</v>
      </c>
      <c r="K102" s="101" t="n">
        <v>0</v>
      </c>
      <c r="L102" s="101" t="n">
        <v>0</v>
      </c>
      <c r="M102" s="101" t="n">
        <v>574.1</v>
      </c>
      <c r="N102" s="101" t="n">
        <v>0</v>
      </c>
      <c r="O102" s="101" t="n">
        <v>2513.07</v>
      </c>
      <c r="Q102" s="99" t="n">
        <v>5</v>
      </c>
      <c r="R102" s="98" t="inlineStr">
        <is>
          <t>Loft Vue</t>
        </is>
      </c>
      <c r="U102" s="100">
        <f>IF(5 = Q102, B102 * -1, B102)</f>
        <v/>
      </c>
      <c r="V102" s="100">
        <f>IF(5 = Q102, C102 * -1, C102)</f>
        <v/>
      </c>
      <c r="W102" s="100">
        <f>IF(5 = Q102, D102 * -1, D102)</f>
        <v/>
      </c>
      <c r="X102" s="100">
        <f>IF(5 = Q102, E102 * -1, E102)</f>
        <v/>
      </c>
      <c r="Y102" s="100">
        <f>IF(5 = Q102, F102 * -1, F102)</f>
        <v/>
      </c>
      <c r="Z102" s="100">
        <f>IF(5 = Q102, G102 * -1, G102)</f>
        <v/>
      </c>
      <c r="AA102" s="100">
        <f>IF(5 = Q102, H102 * -1, H102)</f>
        <v/>
      </c>
      <c r="AB102" s="100">
        <f>IF(5 = Q102, I102 * -1, I102)</f>
        <v/>
      </c>
      <c r="AC102" s="100">
        <f>IF(5 = Q102, J102 * -1, J102)</f>
        <v/>
      </c>
      <c r="AD102" s="100">
        <f>IF(5 = Q102, K102 * -1, K102)</f>
        <v/>
      </c>
      <c r="AE102" s="100">
        <f>IF(5 = Q102, L102 * -1, L102)</f>
        <v/>
      </c>
      <c r="AF102" s="100">
        <f>IF(5 = Q102, M102 * -1, M102)</f>
        <v/>
      </c>
      <c r="AG102" s="100">
        <f>IF(5 = Q102, N102 * -1, N102)</f>
        <v/>
      </c>
      <c r="AH102" s="100">
        <f>IF(5 = Q102, O102 * -1, O102)</f>
        <v/>
      </c>
    </row>
    <row r="103">
      <c r="A103" s="96" t="inlineStr">
        <is>
          <t>Turnover Expenses</t>
        </is>
      </c>
      <c r="B103" s="85">
        <f>IF(5 = Q103, U103 * -1, U103)</f>
        <v/>
      </c>
      <c r="C103" s="85">
        <f>IF(5 = Q103, V103 * -1, V103)</f>
        <v/>
      </c>
      <c r="D103" s="85">
        <f>IF(5 = Q103, W103 * -1, W103)</f>
        <v/>
      </c>
      <c r="E103" s="85">
        <f>IF(5 = Q103, X103 * -1, X103)</f>
        <v/>
      </c>
      <c r="F103" s="85">
        <f>IF(5 = Q103, Y103 * -1, Y103)</f>
        <v/>
      </c>
      <c r="G103" s="85">
        <f>IF(5 = Q103, Z103 * -1, Z103)</f>
        <v/>
      </c>
      <c r="H103" s="85">
        <f>IF(5 = Q103, AA103 * -1, AA103)</f>
        <v/>
      </c>
      <c r="I103" s="85">
        <f>IF(5 = Q103, AB103 * -1, AB103)</f>
        <v/>
      </c>
      <c r="J103" s="85">
        <f>IF(5 = Q103, AC103 * -1, AC103)</f>
        <v/>
      </c>
      <c r="K103" s="85">
        <f>IF(5 = Q103, AD103 * -1, AD103)</f>
        <v/>
      </c>
      <c r="L103" s="85">
        <f>IF(5 = Q103, AE103 * -1, AE103)</f>
        <v/>
      </c>
      <c r="M103" s="85">
        <f>IF(5 = Q103, AF103 * -1, AF103)</f>
        <v/>
      </c>
      <c r="N103" s="85">
        <f>IF(5 = Q103, AG103 * -1, AG103)</f>
        <v/>
      </c>
      <c r="O103" s="85">
        <f>IF(5 = Q103, AH103 * -1, AH103)</f>
        <v/>
      </c>
      <c r="Q103" s="83" t="n">
        <v>5</v>
      </c>
      <c r="R103" s="82">
        <f>R102</f>
        <v/>
      </c>
      <c r="S103" s="82">
        <f>S102</f>
        <v/>
      </c>
      <c r="T103" s="83">
        <f>T102</f>
        <v/>
      </c>
      <c r="U103" s="84">
        <f>SUM(U98:U102)</f>
        <v/>
      </c>
      <c r="V103" s="84">
        <f>SUM(V98:V102)</f>
        <v/>
      </c>
      <c r="W103" s="84">
        <f>SUM(W98:W102)</f>
        <v/>
      </c>
      <c r="X103" s="84">
        <f>SUM(X98:X102)</f>
        <v/>
      </c>
      <c r="Y103" s="84">
        <f>SUM(Y98:Y102)</f>
        <v/>
      </c>
      <c r="Z103" s="84">
        <f>SUM(Z98:Z102)</f>
        <v/>
      </c>
      <c r="AA103" s="84">
        <f>SUM(AA98:AA102)</f>
        <v/>
      </c>
      <c r="AB103" s="84">
        <f>SUM(AB98:AB102)</f>
        <v/>
      </c>
      <c r="AC103" s="84">
        <f>SUM(AC98:AC102)</f>
        <v/>
      </c>
      <c r="AD103" s="84">
        <f>SUM(AD98:AD102)</f>
        <v/>
      </c>
      <c r="AE103" s="84">
        <f>SUM(AE98:AE102)</f>
        <v/>
      </c>
      <c r="AF103" s="84">
        <f>SUM(AF98:AF102)</f>
        <v/>
      </c>
      <c r="AG103" s="84">
        <f>SUM(AG98:AG102)</f>
        <v/>
      </c>
      <c r="AH103" s="84">
        <f>SUM(AH98:AH102)</f>
        <v/>
      </c>
    </row>
    <row r="105">
      <c r="A105" s="340" t="inlineStr">
        <is>
          <t>General &amp; Administrative</t>
        </is>
      </c>
    </row>
    <row r="106">
      <c r="A106" s="128" t="inlineStr">
        <is>
          <t>Property Management Software</t>
        </is>
      </c>
      <c r="B106" s="101" t="n">
        <v>340.69</v>
      </c>
      <c r="C106" s="101" t="n">
        <v>340.69</v>
      </c>
      <c r="D106" s="101" t="n">
        <v>342.95</v>
      </c>
      <c r="E106" s="101" t="n">
        <v>342.95</v>
      </c>
      <c r="F106" s="101" t="n">
        <v>342.95</v>
      </c>
      <c r="G106" s="101" t="n">
        <v>358.65</v>
      </c>
      <c r="H106" s="101" t="n">
        <v>358.65</v>
      </c>
      <c r="I106" s="101" t="n">
        <v>478.15</v>
      </c>
      <c r="J106" s="101" t="n">
        <v>484.61</v>
      </c>
      <c r="K106" s="101" t="n">
        <v>458.45</v>
      </c>
      <c r="L106" s="101" t="n">
        <v>358.65</v>
      </c>
      <c r="M106" s="101" t="n">
        <v>358.65</v>
      </c>
      <c r="N106" s="101" t="n">
        <v>0</v>
      </c>
      <c r="O106" s="101" t="n">
        <v>4566.04</v>
      </c>
      <c r="Q106" s="99" t="n">
        <v>5</v>
      </c>
      <c r="R106" s="98" t="inlineStr">
        <is>
          <t>Loft Vue</t>
        </is>
      </c>
      <c r="U106" s="100">
        <f>IF(5 = Q106, B106 * -1, B106)</f>
        <v/>
      </c>
      <c r="V106" s="100">
        <f>IF(5 = Q106, C106 * -1, C106)</f>
        <v/>
      </c>
      <c r="W106" s="100">
        <f>IF(5 = Q106, D106 * -1, D106)</f>
        <v/>
      </c>
      <c r="X106" s="100">
        <f>IF(5 = Q106, E106 * -1, E106)</f>
        <v/>
      </c>
      <c r="Y106" s="100">
        <f>IF(5 = Q106, F106 * -1, F106)</f>
        <v/>
      </c>
      <c r="Z106" s="100">
        <f>IF(5 = Q106, G106 * -1, G106)</f>
        <v/>
      </c>
      <c r="AA106" s="100">
        <f>IF(5 = Q106, H106 * -1, H106)</f>
        <v/>
      </c>
      <c r="AB106" s="100">
        <f>IF(5 = Q106, I106 * -1, I106)</f>
        <v/>
      </c>
      <c r="AC106" s="100">
        <f>IF(5 = Q106, J106 * -1, J106)</f>
        <v/>
      </c>
      <c r="AD106" s="100">
        <f>IF(5 = Q106, K106 * -1, K106)</f>
        <v/>
      </c>
      <c r="AE106" s="100">
        <f>IF(5 = Q106, L106 * -1, L106)</f>
        <v/>
      </c>
      <c r="AF106" s="100">
        <f>IF(5 = Q106, M106 * -1, M106)</f>
        <v/>
      </c>
      <c r="AG106" s="100">
        <f>IF(5 = Q106, N106 * -1, N106)</f>
        <v/>
      </c>
      <c r="AH106" s="100">
        <f>IF(5 = Q106, O106 * -1, O106)</f>
        <v/>
      </c>
    </row>
    <row r="107">
      <c r="A107" s="128" t="inlineStr">
        <is>
          <t>Tenant Screening Costs</t>
        </is>
      </c>
      <c r="B107" s="101" t="n">
        <v>217.5</v>
      </c>
      <c r="C107" s="101" t="n">
        <v>82.5</v>
      </c>
      <c r="D107" s="101" t="n">
        <v>104.19</v>
      </c>
      <c r="E107" s="101" t="n">
        <v>128.54</v>
      </c>
      <c r="F107" s="101" t="n">
        <v>305.81</v>
      </c>
      <c r="G107" s="101" t="n">
        <v>300.4</v>
      </c>
      <c r="H107" s="101" t="n">
        <v>113.67</v>
      </c>
      <c r="I107" s="101" t="n">
        <v>121.78</v>
      </c>
      <c r="J107" s="101" t="n">
        <v>389.7</v>
      </c>
      <c r="K107" s="101" t="n">
        <v>625.15</v>
      </c>
      <c r="L107" s="101" t="n">
        <v>449.88</v>
      </c>
      <c r="M107" s="101" t="n">
        <v>0</v>
      </c>
      <c r="N107" s="101" t="n">
        <v>0</v>
      </c>
      <c r="O107" s="101" t="n">
        <v>2839.12</v>
      </c>
      <c r="Q107" s="99" t="n">
        <v>5</v>
      </c>
      <c r="R107" s="98" t="inlineStr">
        <is>
          <t>Loft Vue</t>
        </is>
      </c>
      <c r="U107" s="100">
        <f>IF(5 = Q107, B107 * -1, B107)</f>
        <v/>
      </c>
      <c r="V107" s="100">
        <f>IF(5 = Q107, C107 * -1, C107)</f>
        <v/>
      </c>
      <c r="W107" s="100">
        <f>IF(5 = Q107, D107 * -1, D107)</f>
        <v/>
      </c>
      <c r="X107" s="100">
        <f>IF(5 = Q107, E107 * -1, E107)</f>
        <v/>
      </c>
      <c r="Y107" s="100">
        <f>IF(5 = Q107, F107 * -1, F107)</f>
        <v/>
      </c>
      <c r="Z107" s="100">
        <f>IF(5 = Q107, G107 * -1, G107)</f>
        <v/>
      </c>
      <c r="AA107" s="100">
        <f>IF(5 = Q107, H107 * -1, H107)</f>
        <v/>
      </c>
      <c r="AB107" s="100">
        <f>IF(5 = Q107, I107 * -1, I107)</f>
        <v/>
      </c>
      <c r="AC107" s="100">
        <f>IF(5 = Q107, J107 * -1, J107)</f>
        <v/>
      </c>
      <c r="AD107" s="100">
        <f>IF(5 = Q107, K107 * -1, K107)</f>
        <v/>
      </c>
      <c r="AE107" s="100">
        <f>IF(5 = Q107, L107 * -1, L107)</f>
        <v/>
      </c>
      <c r="AF107" s="100">
        <f>IF(5 = Q107, M107 * -1, M107)</f>
        <v/>
      </c>
      <c r="AG107" s="100">
        <f>IF(5 = Q107, N107 * -1, N107)</f>
        <v/>
      </c>
      <c r="AH107" s="100">
        <f>IF(5 = Q107, O107 * -1, O107)</f>
        <v/>
      </c>
    </row>
    <row r="108">
      <c r="A108" s="128" t="inlineStr">
        <is>
          <t>Merchant Account Fees</t>
        </is>
      </c>
      <c r="B108" s="101" t="n">
        <v>194.39</v>
      </c>
      <c r="C108" s="101" t="n">
        <v>152.82</v>
      </c>
      <c r="D108" s="101" t="n">
        <v>105.58</v>
      </c>
      <c r="E108" s="101" t="n">
        <v>138.61</v>
      </c>
      <c r="F108" s="101" t="n">
        <v>120.33</v>
      </c>
      <c r="G108" s="101" t="n">
        <v>134.76</v>
      </c>
      <c r="H108" s="101" t="n">
        <v>103.7</v>
      </c>
      <c r="I108" s="101" t="n">
        <v>0</v>
      </c>
      <c r="J108" s="101" t="n">
        <v>0</v>
      </c>
      <c r="K108" s="101" t="n">
        <v>0</v>
      </c>
      <c r="L108" s="101" t="n">
        <v>0</v>
      </c>
      <c r="M108" s="101" t="n">
        <v>0</v>
      </c>
      <c r="N108" s="101" t="n">
        <v>0</v>
      </c>
      <c r="O108" s="101" t="n">
        <v>950.1900000000001</v>
      </c>
      <c r="Q108" s="99" t="n">
        <v>5</v>
      </c>
      <c r="R108" s="98" t="inlineStr">
        <is>
          <t>Loft Vue</t>
        </is>
      </c>
      <c r="U108" s="100">
        <f>IF(5 = Q108, B108 * -1, B108)</f>
        <v/>
      </c>
      <c r="V108" s="100">
        <f>IF(5 = Q108, C108 * -1, C108)</f>
        <v/>
      </c>
      <c r="W108" s="100">
        <f>IF(5 = Q108, D108 * -1, D108)</f>
        <v/>
      </c>
      <c r="X108" s="100">
        <f>IF(5 = Q108, E108 * -1, E108)</f>
        <v/>
      </c>
      <c r="Y108" s="100">
        <f>IF(5 = Q108, F108 * -1, F108)</f>
        <v/>
      </c>
      <c r="Z108" s="100">
        <f>IF(5 = Q108, G108 * -1, G108)</f>
        <v/>
      </c>
      <c r="AA108" s="100">
        <f>IF(5 = Q108, H108 * -1, H108)</f>
        <v/>
      </c>
      <c r="AB108" s="100">
        <f>IF(5 = Q108, I108 * -1, I108)</f>
        <v/>
      </c>
      <c r="AC108" s="100">
        <f>IF(5 = Q108, J108 * -1, J108)</f>
        <v/>
      </c>
      <c r="AD108" s="100">
        <f>IF(5 = Q108, K108 * -1, K108)</f>
        <v/>
      </c>
      <c r="AE108" s="100">
        <f>IF(5 = Q108, L108 * -1, L108)</f>
        <v/>
      </c>
      <c r="AF108" s="100">
        <f>IF(5 = Q108, M108 * -1, M108)</f>
        <v/>
      </c>
      <c r="AG108" s="100">
        <f>IF(5 = Q108, N108 * -1, N108)</f>
        <v/>
      </c>
      <c r="AH108" s="100">
        <f>IF(5 = Q108, O108 * -1, O108)</f>
        <v/>
      </c>
    </row>
    <row r="109">
      <c r="A109" s="128" t="inlineStr">
        <is>
          <t>Bank Fees</t>
        </is>
      </c>
      <c r="B109" s="101" t="n">
        <v>0</v>
      </c>
      <c r="C109" s="101" t="n">
        <v>0</v>
      </c>
      <c r="D109" s="101" t="n">
        <v>0</v>
      </c>
      <c r="E109" s="101" t="n">
        <v>0</v>
      </c>
      <c r="F109" s="101" t="n">
        <v>1.39</v>
      </c>
      <c r="G109" s="101" t="n">
        <v>10</v>
      </c>
      <c r="H109" s="101" t="n">
        <v>0</v>
      </c>
      <c r="I109" s="101" t="n">
        <v>0</v>
      </c>
      <c r="J109" s="101" t="n">
        <v>0</v>
      </c>
      <c r="K109" s="101" t="n">
        <v>0</v>
      </c>
      <c r="L109" s="101" t="n">
        <v>0</v>
      </c>
      <c r="M109" s="101" t="n">
        <v>0</v>
      </c>
      <c r="N109" s="101" t="n">
        <v>0</v>
      </c>
      <c r="O109" s="101" t="n">
        <v>11.39</v>
      </c>
      <c r="Q109" s="99" t="n">
        <v>5</v>
      </c>
      <c r="R109" s="98" t="inlineStr">
        <is>
          <t>Loft Vue</t>
        </is>
      </c>
      <c r="U109" s="100">
        <f>IF(5 = Q109, B109 * -1, B109)</f>
        <v/>
      </c>
      <c r="V109" s="100">
        <f>IF(5 = Q109, C109 * -1, C109)</f>
        <v/>
      </c>
      <c r="W109" s="100">
        <f>IF(5 = Q109, D109 * -1, D109)</f>
        <v/>
      </c>
      <c r="X109" s="100">
        <f>IF(5 = Q109, E109 * -1, E109)</f>
        <v/>
      </c>
      <c r="Y109" s="100">
        <f>IF(5 = Q109, F109 * -1, F109)</f>
        <v/>
      </c>
      <c r="Z109" s="100">
        <f>IF(5 = Q109, G109 * -1, G109)</f>
        <v/>
      </c>
      <c r="AA109" s="100">
        <f>IF(5 = Q109, H109 * -1, H109)</f>
        <v/>
      </c>
      <c r="AB109" s="100">
        <f>IF(5 = Q109, I109 * -1, I109)</f>
        <v/>
      </c>
      <c r="AC109" s="100">
        <f>IF(5 = Q109, J109 * -1, J109)</f>
        <v/>
      </c>
      <c r="AD109" s="100">
        <f>IF(5 = Q109, K109 * -1, K109)</f>
        <v/>
      </c>
      <c r="AE109" s="100">
        <f>IF(5 = Q109, L109 * -1, L109)</f>
        <v/>
      </c>
      <c r="AF109" s="100">
        <f>IF(5 = Q109, M109 * -1, M109)</f>
        <v/>
      </c>
      <c r="AG109" s="100">
        <f>IF(5 = Q109, N109 * -1, N109)</f>
        <v/>
      </c>
      <c r="AH109" s="100">
        <f>IF(5 = Q109, O109 * -1, O109)</f>
        <v/>
      </c>
    </row>
    <row r="110">
      <c r="A110" s="128" t="inlineStr">
        <is>
          <t>Office Telephone</t>
        </is>
      </c>
      <c r="B110" s="101" t="n">
        <v>1692.32</v>
      </c>
      <c r="C110" s="101" t="n">
        <v>124.78</v>
      </c>
      <c r="D110" s="101" t="n">
        <v>959.17</v>
      </c>
      <c r="E110" s="101" t="n">
        <v>1241.8</v>
      </c>
      <c r="F110" s="101" t="n">
        <v>1504.12</v>
      </c>
      <c r="G110" s="101" t="n">
        <v>2107</v>
      </c>
      <c r="H110" s="101" t="n">
        <v>1278.79</v>
      </c>
      <c r="I110" s="101" t="n">
        <v>1927.3</v>
      </c>
      <c r="J110" s="101" t="n">
        <v>1376.92</v>
      </c>
      <c r="K110" s="101" t="n">
        <v>530.47</v>
      </c>
      <c r="L110" s="101" t="n">
        <v>968.24</v>
      </c>
      <c r="M110" s="101" t="n">
        <v>390.89</v>
      </c>
      <c r="N110" s="101" t="n">
        <v>0</v>
      </c>
      <c r="O110" s="101" t="n">
        <v>14101.8</v>
      </c>
      <c r="Q110" s="99" t="n">
        <v>5</v>
      </c>
      <c r="R110" s="98" t="inlineStr">
        <is>
          <t>Loft Vue</t>
        </is>
      </c>
      <c r="U110" s="100">
        <f>IF(5 = Q110, B110 * -1, B110)</f>
        <v/>
      </c>
      <c r="V110" s="100">
        <f>IF(5 = Q110, C110 * -1, C110)</f>
        <v/>
      </c>
      <c r="W110" s="100">
        <f>IF(5 = Q110, D110 * -1, D110)</f>
        <v/>
      </c>
      <c r="X110" s="100">
        <f>IF(5 = Q110, E110 * -1, E110)</f>
        <v/>
      </c>
      <c r="Y110" s="100">
        <f>IF(5 = Q110, F110 * -1, F110)</f>
        <v/>
      </c>
      <c r="Z110" s="100">
        <f>IF(5 = Q110, G110 * -1, G110)</f>
        <v/>
      </c>
      <c r="AA110" s="100">
        <f>IF(5 = Q110, H110 * -1, H110)</f>
        <v/>
      </c>
      <c r="AB110" s="100">
        <f>IF(5 = Q110, I110 * -1, I110)</f>
        <v/>
      </c>
      <c r="AC110" s="100">
        <f>IF(5 = Q110, J110 * -1, J110)</f>
        <v/>
      </c>
      <c r="AD110" s="100">
        <f>IF(5 = Q110, K110 * -1, K110)</f>
        <v/>
      </c>
      <c r="AE110" s="100">
        <f>IF(5 = Q110, L110 * -1, L110)</f>
        <v/>
      </c>
      <c r="AF110" s="100">
        <f>IF(5 = Q110, M110 * -1, M110)</f>
        <v/>
      </c>
      <c r="AG110" s="100">
        <f>IF(5 = Q110, N110 * -1, N110)</f>
        <v/>
      </c>
      <c r="AH110" s="100">
        <f>IF(5 = Q110, O110 * -1, O110)</f>
        <v/>
      </c>
    </row>
    <row r="111">
      <c r="A111" s="128" t="inlineStr">
        <is>
          <t>Legal &amp; Filing Expenses</t>
        </is>
      </c>
      <c r="B111" s="101" t="n">
        <v>0</v>
      </c>
      <c r="C111" s="101" t="n">
        <v>484</v>
      </c>
      <c r="D111" s="101" t="n">
        <v>0</v>
      </c>
      <c r="E111" s="101" t="n">
        <v>0</v>
      </c>
      <c r="F111" s="101" t="n">
        <v>-363</v>
      </c>
      <c r="G111" s="101" t="n">
        <v>0</v>
      </c>
      <c r="H111" s="101" t="n">
        <v>0</v>
      </c>
      <c r="I111" s="101" t="n">
        <v>0</v>
      </c>
      <c r="J111" s="101" t="n">
        <v>0</v>
      </c>
      <c r="K111" s="101" t="n">
        <v>0</v>
      </c>
      <c r="L111" s="101" t="n">
        <v>0</v>
      </c>
      <c r="M111" s="101" t="n">
        <v>121</v>
      </c>
      <c r="N111" s="101" t="n">
        <v>31.5</v>
      </c>
      <c r="O111" s="101" t="n">
        <v>273.5</v>
      </c>
      <c r="Q111" s="99" t="n">
        <v>5</v>
      </c>
      <c r="R111" s="98" t="inlineStr">
        <is>
          <t>Loft Vue</t>
        </is>
      </c>
      <c r="U111" s="100">
        <f>IF(5 = Q111, B111 * -1, B111)</f>
        <v/>
      </c>
      <c r="V111" s="100">
        <f>IF(5 = Q111, C111 * -1, C111)</f>
        <v/>
      </c>
      <c r="W111" s="100">
        <f>IF(5 = Q111, D111 * -1, D111)</f>
        <v/>
      </c>
      <c r="X111" s="100">
        <f>IF(5 = Q111, E111 * -1, E111)</f>
        <v/>
      </c>
      <c r="Y111" s="100">
        <f>IF(5 = Q111, F111 * -1, F111)</f>
        <v/>
      </c>
      <c r="Z111" s="100">
        <f>IF(5 = Q111, G111 * -1, G111)</f>
        <v/>
      </c>
      <c r="AA111" s="100">
        <f>IF(5 = Q111, H111 * -1, H111)</f>
        <v/>
      </c>
      <c r="AB111" s="100">
        <f>IF(5 = Q111, I111 * -1, I111)</f>
        <v/>
      </c>
      <c r="AC111" s="100">
        <f>IF(5 = Q111, J111 * -1, J111)</f>
        <v/>
      </c>
      <c r="AD111" s="100">
        <f>IF(5 = Q111, K111 * -1, K111)</f>
        <v/>
      </c>
      <c r="AE111" s="100">
        <f>IF(5 = Q111, L111 * -1, L111)</f>
        <v/>
      </c>
      <c r="AF111" s="100">
        <f>IF(5 = Q111, M111 * -1, M111)</f>
        <v/>
      </c>
      <c r="AG111" s="100">
        <f>IF(5 = Q111, N111 * -1, N111)</f>
        <v/>
      </c>
      <c r="AH111" s="100">
        <f>IF(5 = Q111, O111 * -1, O111)</f>
        <v/>
      </c>
    </row>
    <row r="112">
      <c r="A112" s="128" t="inlineStr">
        <is>
          <t>Administrative Expenses</t>
        </is>
      </c>
      <c r="B112" s="101" t="n">
        <v>0</v>
      </c>
      <c r="C112" s="101" t="n">
        <v>25.61</v>
      </c>
      <c r="D112" s="101" t="n">
        <v>0</v>
      </c>
      <c r="E112" s="101" t="n">
        <v>0</v>
      </c>
      <c r="F112" s="101" t="n">
        <v>0</v>
      </c>
      <c r="G112" s="101" t="n">
        <v>0</v>
      </c>
      <c r="H112" s="101" t="n">
        <v>0</v>
      </c>
      <c r="I112" s="101" t="n">
        <v>136.68</v>
      </c>
      <c r="J112" s="101" t="n">
        <v>0</v>
      </c>
      <c r="K112" s="101" t="n">
        <v>0</v>
      </c>
      <c r="L112" s="101" t="n">
        <v>0</v>
      </c>
      <c r="M112" s="101" t="n">
        <v>0</v>
      </c>
      <c r="N112" s="101" t="n">
        <v>28.65</v>
      </c>
      <c r="O112" s="101" t="n">
        <v>190.94</v>
      </c>
      <c r="Q112" s="99" t="n">
        <v>5</v>
      </c>
      <c r="R112" s="98" t="inlineStr">
        <is>
          <t>Loft Vue</t>
        </is>
      </c>
      <c r="U112" s="100">
        <f>IF(5 = Q112, B112 * -1, B112)</f>
        <v/>
      </c>
      <c r="V112" s="100">
        <f>IF(5 = Q112, C112 * -1, C112)</f>
        <v/>
      </c>
      <c r="W112" s="100">
        <f>IF(5 = Q112, D112 * -1, D112)</f>
        <v/>
      </c>
      <c r="X112" s="100">
        <f>IF(5 = Q112, E112 * -1, E112)</f>
        <v/>
      </c>
      <c r="Y112" s="100">
        <f>IF(5 = Q112, F112 * -1, F112)</f>
        <v/>
      </c>
      <c r="Z112" s="100">
        <f>IF(5 = Q112, G112 * -1, G112)</f>
        <v/>
      </c>
      <c r="AA112" s="100">
        <f>IF(5 = Q112, H112 * -1, H112)</f>
        <v/>
      </c>
      <c r="AB112" s="100">
        <f>IF(5 = Q112, I112 * -1, I112)</f>
        <v/>
      </c>
      <c r="AC112" s="100">
        <f>IF(5 = Q112, J112 * -1, J112)</f>
        <v/>
      </c>
      <c r="AD112" s="100">
        <f>IF(5 = Q112, K112 * -1, K112)</f>
        <v/>
      </c>
      <c r="AE112" s="100">
        <f>IF(5 = Q112, L112 * -1, L112)</f>
        <v/>
      </c>
      <c r="AF112" s="100">
        <f>IF(5 = Q112, M112 * -1, M112)</f>
        <v/>
      </c>
      <c r="AG112" s="100">
        <f>IF(5 = Q112, N112 * -1, N112)</f>
        <v/>
      </c>
      <c r="AH112" s="100">
        <f>IF(5 = Q112, O112 * -1, O112)</f>
        <v/>
      </c>
    </row>
    <row r="113">
      <c r="A113" s="128" t="inlineStr">
        <is>
          <t>Office Supplies</t>
        </is>
      </c>
      <c r="B113" s="101" t="n">
        <v>226.03</v>
      </c>
      <c r="C113" s="101" t="n">
        <v>411.04</v>
      </c>
      <c r="D113" s="101" t="n">
        <v>0</v>
      </c>
      <c r="E113" s="101" t="n">
        <v>92.90000000000001</v>
      </c>
      <c r="F113" s="101" t="n">
        <v>0</v>
      </c>
      <c r="G113" s="101" t="n">
        <v>612.4299999999999</v>
      </c>
      <c r="H113" s="101" t="n">
        <v>0</v>
      </c>
      <c r="I113" s="101" t="n">
        <v>0</v>
      </c>
      <c r="J113" s="101" t="n">
        <v>0</v>
      </c>
      <c r="K113" s="101" t="n">
        <v>0</v>
      </c>
      <c r="L113" s="101" t="n">
        <v>0</v>
      </c>
      <c r="M113" s="101" t="n">
        <v>232.93</v>
      </c>
      <c r="N113" s="101" t="n">
        <v>0</v>
      </c>
      <c r="O113" s="101" t="n">
        <v>1575.33</v>
      </c>
      <c r="Q113" s="99" t="n">
        <v>5</v>
      </c>
      <c r="R113" s="98" t="inlineStr">
        <is>
          <t>Loft Vue</t>
        </is>
      </c>
      <c r="U113" s="100">
        <f>IF(5 = Q113, B113 * -1, B113)</f>
        <v/>
      </c>
      <c r="V113" s="100">
        <f>IF(5 = Q113, C113 * -1, C113)</f>
        <v/>
      </c>
      <c r="W113" s="100">
        <f>IF(5 = Q113, D113 * -1, D113)</f>
        <v/>
      </c>
      <c r="X113" s="100">
        <f>IF(5 = Q113, E113 * -1, E113)</f>
        <v/>
      </c>
      <c r="Y113" s="100">
        <f>IF(5 = Q113, F113 * -1, F113)</f>
        <v/>
      </c>
      <c r="Z113" s="100">
        <f>IF(5 = Q113, G113 * -1, G113)</f>
        <v/>
      </c>
      <c r="AA113" s="100">
        <f>IF(5 = Q113, H113 * -1, H113)</f>
        <v/>
      </c>
      <c r="AB113" s="100">
        <f>IF(5 = Q113, I113 * -1, I113)</f>
        <v/>
      </c>
      <c r="AC113" s="100">
        <f>IF(5 = Q113, J113 * -1, J113)</f>
        <v/>
      </c>
      <c r="AD113" s="100">
        <f>IF(5 = Q113, K113 * -1, K113)</f>
        <v/>
      </c>
      <c r="AE113" s="100">
        <f>IF(5 = Q113, L113 * -1, L113)</f>
        <v/>
      </c>
      <c r="AF113" s="100">
        <f>IF(5 = Q113, M113 * -1, M113)</f>
        <v/>
      </c>
      <c r="AG113" s="100">
        <f>IF(5 = Q113, N113 * -1, N113)</f>
        <v/>
      </c>
      <c r="AH113" s="100">
        <f>IF(5 = Q113, O113 * -1, O113)</f>
        <v/>
      </c>
    </row>
    <row r="114">
      <c r="A114" s="128" t="inlineStr">
        <is>
          <t>Business Licenses &amp; Permits</t>
        </is>
      </c>
      <c r="B114" s="101" t="n">
        <v>65.42</v>
      </c>
      <c r="C114" s="101" t="n">
        <v>65.42</v>
      </c>
      <c r="D114" s="101" t="n">
        <v>65.42</v>
      </c>
      <c r="E114" s="101" t="n">
        <v>65.42</v>
      </c>
      <c r="F114" s="101" t="n">
        <v>65.42</v>
      </c>
      <c r="G114" s="101" t="n">
        <v>65.42</v>
      </c>
      <c r="H114" s="101" t="n">
        <v>130.8</v>
      </c>
      <c r="I114" s="101" t="n">
        <v>130.84</v>
      </c>
      <c r="J114" s="101" t="n">
        <v>130.84</v>
      </c>
      <c r="K114" s="101" t="n">
        <v>65.42</v>
      </c>
      <c r="L114" s="101" t="n">
        <v>65.42</v>
      </c>
      <c r="M114" s="101" t="n">
        <v>65.42</v>
      </c>
      <c r="N114" s="101" t="n">
        <v>65.42</v>
      </c>
      <c r="O114" s="101" t="n">
        <v>1046.68</v>
      </c>
      <c r="Q114" s="99" t="n">
        <v>5</v>
      </c>
      <c r="R114" s="98" t="inlineStr">
        <is>
          <t>Loft Vue</t>
        </is>
      </c>
      <c r="U114" s="100">
        <f>IF(5 = Q114, B114 * -1, B114)</f>
        <v/>
      </c>
      <c r="V114" s="100">
        <f>IF(5 = Q114, C114 * -1, C114)</f>
        <v/>
      </c>
      <c r="W114" s="100">
        <f>IF(5 = Q114, D114 * -1, D114)</f>
        <v/>
      </c>
      <c r="X114" s="100">
        <f>IF(5 = Q114, E114 * -1, E114)</f>
        <v/>
      </c>
      <c r="Y114" s="100">
        <f>IF(5 = Q114, F114 * -1, F114)</f>
        <v/>
      </c>
      <c r="Z114" s="100">
        <f>IF(5 = Q114, G114 * -1, G114)</f>
        <v/>
      </c>
      <c r="AA114" s="100">
        <f>IF(5 = Q114, H114 * -1, H114)</f>
        <v/>
      </c>
      <c r="AB114" s="100">
        <f>IF(5 = Q114, I114 * -1, I114)</f>
        <v/>
      </c>
      <c r="AC114" s="100">
        <f>IF(5 = Q114, J114 * -1, J114)</f>
        <v/>
      </c>
      <c r="AD114" s="100">
        <f>IF(5 = Q114, K114 * -1, K114)</f>
        <v/>
      </c>
      <c r="AE114" s="100">
        <f>IF(5 = Q114, L114 * -1, L114)</f>
        <v/>
      </c>
      <c r="AF114" s="100">
        <f>IF(5 = Q114, M114 * -1, M114)</f>
        <v/>
      </c>
      <c r="AG114" s="100">
        <f>IF(5 = Q114, N114 * -1, N114)</f>
        <v/>
      </c>
      <c r="AH114" s="100">
        <f>IF(5 = Q114, O114 * -1, O114)</f>
        <v/>
      </c>
    </row>
    <row r="115">
      <c r="A115" s="128" t="inlineStr">
        <is>
          <t>Answering Service</t>
        </is>
      </c>
      <c r="B115" s="101" t="n">
        <v>0</v>
      </c>
      <c r="C115" s="101" t="n">
        <v>0</v>
      </c>
      <c r="D115" s="101" t="n">
        <v>0</v>
      </c>
      <c r="E115" s="101" t="n">
        <v>0</v>
      </c>
      <c r="F115" s="101" t="n">
        <v>0</v>
      </c>
      <c r="G115" s="101" t="n">
        <v>0</v>
      </c>
      <c r="H115" s="101" t="n">
        <v>0</v>
      </c>
      <c r="I115" s="101" t="n">
        <v>0</v>
      </c>
      <c r="J115" s="101" t="n">
        <v>0</v>
      </c>
      <c r="K115" s="101" t="n">
        <v>0</v>
      </c>
      <c r="L115" s="101" t="n">
        <v>129</v>
      </c>
      <c r="M115" s="101" t="n">
        <v>0</v>
      </c>
      <c r="N115" s="101" t="n">
        <v>211.57</v>
      </c>
      <c r="O115" s="101" t="n">
        <v>340.57</v>
      </c>
      <c r="Q115" s="99" t="n">
        <v>5</v>
      </c>
      <c r="R115" s="98" t="inlineStr">
        <is>
          <t>Loft Vue</t>
        </is>
      </c>
      <c r="U115" s="100">
        <f>IF(5 = Q115, B115 * -1, B115)</f>
        <v/>
      </c>
      <c r="V115" s="100">
        <f>IF(5 = Q115, C115 * -1, C115)</f>
        <v/>
      </c>
      <c r="W115" s="100">
        <f>IF(5 = Q115, D115 * -1, D115)</f>
        <v/>
      </c>
      <c r="X115" s="100">
        <f>IF(5 = Q115, E115 * -1, E115)</f>
        <v/>
      </c>
      <c r="Y115" s="100">
        <f>IF(5 = Q115, F115 * -1, F115)</f>
        <v/>
      </c>
      <c r="Z115" s="100">
        <f>IF(5 = Q115, G115 * -1, G115)</f>
        <v/>
      </c>
      <c r="AA115" s="100">
        <f>IF(5 = Q115, H115 * -1, H115)</f>
        <v/>
      </c>
      <c r="AB115" s="100">
        <f>IF(5 = Q115, I115 * -1, I115)</f>
        <v/>
      </c>
      <c r="AC115" s="100">
        <f>IF(5 = Q115, J115 * -1, J115)</f>
        <v/>
      </c>
      <c r="AD115" s="100">
        <f>IF(5 = Q115, K115 * -1, K115)</f>
        <v/>
      </c>
      <c r="AE115" s="100">
        <f>IF(5 = Q115, L115 * -1, L115)</f>
        <v/>
      </c>
      <c r="AF115" s="100">
        <f>IF(5 = Q115, M115 * -1, M115)</f>
        <v/>
      </c>
      <c r="AG115" s="100">
        <f>IF(5 = Q115, N115 * -1, N115)</f>
        <v/>
      </c>
      <c r="AH115" s="100">
        <f>IF(5 = Q115, O115 * -1, O115)</f>
        <v/>
      </c>
    </row>
    <row r="116">
      <c r="A116" s="96" t="inlineStr">
        <is>
          <t>General &amp; Administrative</t>
        </is>
      </c>
      <c r="B116" s="85">
        <f>IF(5 = Q116, U116 * -1, U116)</f>
        <v/>
      </c>
      <c r="C116" s="85">
        <f>IF(5 = Q116, V116 * -1, V116)</f>
        <v/>
      </c>
      <c r="D116" s="85">
        <f>IF(5 = Q116, W116 * -1, W116)</f>
        <v/>
      </c>
      <c r="E116" s="85">
        <f>IF(5 = Q116, X116 * -1, X116)</f>
        <v/>
      </c>
      <c r="F116" s="85">
        <f>IF(5 = Q116, Y116 * -1, Y116)</f>
        <v/>
      </c>
      <c r="G116" s="85">
        <f>IF(5 = Q116, Z116 * -1, Z116)</f>
        <v/>
      </c>
      <c r="H116" s="85">
        <f>IF(5 = Q116, AA116 * -1, AA116)</f>
        <v/>
      </c>
      <c r="I116" s="85">
        <f>IF(5 = Q116, AB116 * -1, AB116)</f>
        <v/>
      </c>
      <c r="J116" s="85">
        <f>IF(5 = Q116, AC116 * -1, AC116)</f>
        <v/>
      </c>
      <c r="K116" s="85">
        <f>IF(5 = Q116, AD116 * -1, AD116)</f>
        <v/>
      </c>
      <c r="L116" s="85">
        <f>IF(5 = Q116, AE116 * -1, AE116)</f>
        <v/>
      </c>
      <c r="M116" s="85">
        <f>IF(5 = Q116, AF116 * -1, AF116)</f>
        <v/>
      </c>
      <c r="N116" s="85">
        <f>IF(5 = Q116, AG116 * -1, AG116)</f>
        <v/>
      </c>
      <c r="O116" s="85">
        <f>IF(5 = Q116, AH116 * -1, AH116)</f>
        <v/>
      </c>
      <c r="Q116" s="83" t="n">
        <v>5</v>
      </c>
      <c r="R116" s="82">
        <f>R115</f>
        <v/>
      </c>
      <c r="S116" s="82">
        <f>S115</f>
        <v/>
      </c>
      <c r="T116" s="83">
        <f>T115</f>
        <v/>
      </c>
      <c r="U116" s="84">
        <f>SUM(U106:U115)</f>
        <v/>
      </c>
      <c r="V116" s="84">
        <f>SUM(V106:V115)</f>
        <v/>
      </c>
      <c r="W116" s="84">
        <f>SUM(W106:W115)</f>
        <v/>
      </c>
      <c r="X116" s="84">
        <f>SUM(X106:X115)</f>
        <v/>
      </c>
      <c r="Y116" s="84">
        <f>SUM(Y106:Y115)</f>
        <v/>
      </c>
      <c r="Z116" s="84">
        <f>SUM(Z106:Z115)</f>
        <v/>
      </c>
      <c r="AA116" s="84">
        <f>SUM(AA106:AA115)</f>
        <v/>
      </c>
      <c r="AB116" s="84">
        <f>SUM(AB106:AB115)</f>
        <v/>
      </c>
      <c r="AC116" s="84">
        <f>SUM(AC106:AC115)</f>
        <v/>
      </c>
      <c r="AD116" s="84">
        <f>SUM(AD106:AD115)</f>
        <v/>
      </c>
      <c r="AE116" s="84">
        <f>SUM(AE106:AE115)</f>
        <v/>
      </c>
      <c r="AF116" s="84">
        <f>SUM(AF106:AF115)</f>
        <v/>
      </c>
      <c r="AG116" s="84">
        <f>SUM(AG106:AG115)</f>
        <v/>
      </c>
      <c r="AH116" s="84">
        <f>SUM(AH106:AH115)</f>
        <v/>
      </c>
    </row>
    <row r="118">
      <c r="A118" s="340" t="inlineStr">
        <is>
          <t>Advertising &amp; Marketing</t>
        </is>
      </c>
    </row>
    <row r="119">
      <c r="A119" s="128" t="inlineStr">
        <is>
          <t>Advertising &amp; Promotion</t>
        </is>
      </c>
      <c r="B119" s="101" t="n">
        <v>125</v>
      </c>
      <c r="C119" s="101" t="n">
        <v>125</v>
      </c>
      <c r="D119" s="101" t="n">
        <v>125</v>
      </c>
      <c r="E119" s="101" t="n">
        <v>125</v>
      </c>
      <c r="F119" s="101" t="n">
        <v>135.81</v>
      </c>
      <c r="G119" s="101" t="n">
        <v>125</v>
      </c>
      <c r="H119" s="101" t="n">
        <v>125</v>
      </c>
      <c r="I119" s="101" t="n">
        <v>127.44</v>
      </c>
      <c r="J119" s="101" t="n">
        <v>125</v>
      </c>
      <c r="K119" s="101" t="n">
        <v>0</v>
      </c>
      <c r="L119" s="101" t="n">
        <v>125</v>
      </c>
      <c r="M119" s="101" t="n">
        <v>125</v>
      </c>
      <c r="N119" s="101" t="n">
        <v>125</v>
      </c>
      <c r="O119" s="101" t="n">
        <v>1513.25</v>
      </c>
      <c r="Q119" s="99" t="n">
        <v>5</v>
      </c>
      <c r="R119" s="98" t="inlineStr">
        <is>
          <t>Loft Vue</t>
        </is>
      </c>
      <c r="U119" s="100">
        <f>IF(5 = Q119, B119 * -1, B119)</f>
        <v/>
      </c>
      <c r="V119" s="100">
        <f>IF(5 = Q119, C119 * -1, C119)</f>
        <v/>
      </c>
      <c r="W119" s="100">
        <f>IF(5 = Q119, D119 * -1, D119)</f>
        <v/>
      </c>
      <c r="X119" s="100">
        <f>IF(5 = Q119, E119 * -1, E119)</f>
        <v/>
      </c>
      <c r="Y119" s="100">
        <f>IF(5 = Q119, F119 * -1, F119)</f>
        <v/>
      </c>
      <c r="Z119" s="100">
        <f>IF(5 = Q119, G119 * -1, G119)</f>
        <v/>
      </c>
      <c r="AA119" s="100">
        <f>IF(5 = Q119, H119 * -1, H119)</f>
        <v/>
      </c>
      <c r="AB119" s="100">
        <f>IF(5 = Q119, I119 * -1, I119)</f>
        <v/>
      </c>
      <c r="AC119" s="100">
        <f>IF(5 = Q119, J119 * -1, J119)</f>
        <v/>
      </c>
      <c r="AD119" s="100">
        <f>IF(5 = Q119, K119 * -1, K119)</f>
        <v/>
      </c>
      <c r="AE119" s="100">
        <f>IF(5 = Q119, L119 * -1, L119)</f>
        <v/>
      </c>
      <c r="AF119" s="100">
        <f>IF(5 = Q119, M119 * -1, M119)</f>
        <v/>
      </c>
      <c r="AG119" s="100">
        <f>IF(5 = Q119, N119 * -1, N119)</f>
        <v/>
      </c>
      <c r="AH119" s="100">
        <f>IF(5 = Q119, O119 * -1, O119)</f>
        <v/>
      </c>
    </row>
    <row r="120">
      <c r="A120" s="128" t="inlineStr">
        <is>
          <t>Marketing - Entertainment</t>
        </is>
      </c>
      <c r="B120" s="101" t="n">
        <v>0</v>
      </c>
      <c r="C120" s="101" t="n">
        <v>0</v>
      </c>
      <c r="D120" s="101" t="n">
        <v>77.94</v>
      </c>
      <c r="E120" s="101" t="n">
        <v>0</v>
      </c>
      <c r="F120" s="101" t="n">
        <v>0</v>
      </c>
      <c r="G120" s="101" t="n">
        <v>0</v>
      </c>
      <c r="H120" s="101" t="n">
        <v>0</v>
      </c>
      <c r="I120" s="101" t="n">
        <v>0</v>
      </c>
      <c r="J120" s="101" t="n">
        <v>0</v>
      </c>
      <c r="K120" s="101" t="n">
        <v>0</v>
      </c>
      <c r="L120" s="101" t="n">
        <v>0</v>
      </c>
      <c r="M120" s="101" t="n">
        <v>21.65</v>
      </c>
      <c r="N120" s="101" t="n">
        <v>0</v>
      </c>
      <c r="O120" s="101" t="n">
        <v>99.59</v>
      </c>
      <c r="Q120" s="99" t="n">
        <v>5</v>
      </c>
      <c r="R120" s="98" t="inlineStr">
        <is>
          <t>Loft Vue</t>
        </is>
      </c>
      <c r="U120" s="100">
        <f>IF(5 = Q120, B120 * -1, B120)</f>
        <v/>
      </c>
      <c r="V120" s="100">
        <f>IF(5 = Q120, C120 * -1, C120)</f>
        <v/>
      </c>
      <c r="W120" s="100">
        <f>IF(5 = Q120, D120 * -1, D120)</f>
        <v/>
      </c>
      <c r="X120" s="100">
        <f>IF(5 = Q120, E120 * -1, E120)</f>
        <v/>
      </c>
      <c r="Y120" s="100">
        <f>IF(5 = Q120, F120 * -1, F120)</f>
        <v/>
      </c>
      <c r="Z120" s="100">
        <f>IF(5 = Q120, G120 * -1, G120)</f>
        <v/>
      </c>
      <c r="AA120" s="100">
        <f>IF(5 = Q120, H120 * -1, H120)</f>
        <v/>
      </c>
      <c r="AB120" s="100">
        <f>IF(5 = Q120, I120 * -1, I120)</f>
        <v/>
      </c>
      <c r="AC120" s="100">
        <f>IF(5 = Q120, J120 * -1, J120)</f>
        <v/>
      </c>
      <c r="AD120" s="100">
        <f>IF(5 = Q120, K120 * -1, K120)</f>
        <v/>
      </c>
      <c r="AE120" s="100">
        <f>IF(5 = Q120, L120 * -1, L120)</f>
        <v/>
      </c>
      <c r="AF120" s="100">
        <f>IF(5 = Q120, M120 * -1, M120)</f>
        <v/>
      </c>
      <c r="AG120" s="100">
        <f>IF(5 = Q120, N120 * -1, N120)</f>
        <v/>
      </c>
      <c r="AH120" s="100">
        <f>IF(5 = Q120, O120 * -1, O120)</f>
        <v/>
      </c>
    </row>
    <row r="121">
      <c r="A121" s="128" t="inlineStr">
        <is>
          <t>Online Advertising</t>
        </is>
      </c>
      <c r="B121" s="101" t="n">
        <v>1687.73</v>
      </c>
      <c r="C121" s="101" t="n">
        <v>1827.88</v>
      </c>
      <c r="D121" s="101" t="n">
        <v>1786.99</v>
      </c>
      <c r="E121" s="101" t="n">
        <v>1787.63</v>
      </c>
      <c r="F121" s="101" t="n">
        <v>2184.86</v>
      </c>
      <c r="G121" s="101" t="n">
        <v>4769.14</v>
      </c>
      <c r="H121" s="101" t="n">
        <v>2973.36</v>
      </c>
      <c r="I121" s="101" t="n">
        <v>3129</v>
      </c>
      <c r="J121" s="101" t="n">
        <v>3129</v>
      </c>
      <c r="K121" s="101" t="n">
        <v>3125</v>
      </c>
      <c r="L121" s="101" t="n">
        <v>0</v>
      </c>
      <c r="M121" s="101" t="n">
        <v>0</v>
      </c>
      <c r="N121" s="101" t="n">
        <v>0</v>
      </c>
      <c r="O121" s="101" t="n">
        <v>26400.59</v>
      </c>
      <c r="Q121" s="99" t="n">
        <v>5</v>
      </c>
      <c r="R121" s="98" t="inlineStr">
        <is>
          <t>Loft Vue</t>
        </is>
      </c>
      <c r="U121" s="100">
        <f>IF(5 = Q121, B121 * -1, B121)</f>
        <v/>
      </c>
      <c r="V121" s="100">
        <f>IF(5 = Q121, C121 * -1, C121)</f>
        <v/>
      </c>
      <c r="W121" s="100">
        <f>IF(5 = Q121, D121 * -1, D121)</f>
        <v/>
      </c>
      <c r="X121" s="100">
        <f>IF(5 = Q121, E121 * -1, E121)</f>
        <v/>
      </c>
      <c r="Y121" s="100">
        <f>IF(5 = Q121, F121 * -1, F121)</f>
        <v/>
      </c>
      <c r="Z121" s="100">
        <f>IF(5 = Q121, G121 * -1, G121)</f>
        <v/>
      </c>
      <c r="AA121" s="100">
        <f>IF(5 = Q121, H121 * -1, H121)</f>
        <v/>
      </c>
      <c r="AB121" s="100">
        <f>IF(5 = Q121, I121 * -1, I121)</f>
        <v/>
      </c>
      <c r="AC121" s="100">
        <f>IF(5 = Q121, J121 * -1, J121)</f>
        <v/>
      </c>
      <c r="AD121" s="100">
        <f>IF(5 = Q121, K121 * -1, K121)</f>
        <v/>
      </c>
      <c r="AE121" s="100">
        <f>IF(5 = Q121, L121 * -1, L121)</f>
        <v/>
      </c>
      <c r="AF121" s="100">
        <f>IF(5 = Q121, M121 * -1, M121)</f>
        <v/>
      </c>
      <c r="AG121" s="100">
        <f>IF(5 = Q121, N121 * -1, N121)</f>
        <v/>
      </c>
      <c r="AH121" s="100">
        <f>IF(5 = Q121, O121 * -1, O121)</f>
        <v/>
      </c>
    </row>
    <row r="122">
      <c r="A122" s="128" t="inlineStr">
        <is>
          <t>Print Advertising</t>
        </is>
      </c>
      <c r="B122" s="101" t="n">
        <v>5500</v>
      </c>
      <c r="C122" s="101" t="n">
        <v>0</v>
      </c>
      <c r="D122" s="101" t="n">
        <v>0</v>
      </c>
      <c r="E122" s="101" t="n">
        <v>0</v>
      </c>
      <c r="F122" s="101" t="n">
        <v>0</v>
      </c>
      <c r="G122" s="101" t="n">
        <v>0</v>
      </c>
      <c r="H122" s="101" t="n">
        <v>0</v>
      </c>
      <c r="I122" s="101" t="n">
        <v>0</v>
      </c>
      <c r="J122" s="101" t="n">
        <v>0</v>
      </c>
      <c r="K122" s="101" t="n">
        <v>0</v>
      </c>
      <c r="L122" s="101" t="n">
        <v>0</v>
      </c>
      <c r="M122" s="101" t="n">
        <v>0</v>
      </c>
      <c r="N122" s="101" t="n">
        <v>0</v>
      </c>
      <c r="O122" s="101" t="n">
        <v>5500</v>
      </c>
      <c r="Q122" s="99" t="n">
        <v>5</v>
      </c>
      <c r="R122" s="98" t="inlineStr">
        <is>
          <t>Loft Vue</t>
        </is>
      </c>
      <c r="U122" s="100">
        <f>IF(5 = Q122, B122 * -1, B122)</f>
        <v/>
      </c>
      <c r="V122" s="100">
        <f>IF(5 = Q122, C122 * -1, C122)</f>
        <v/>
      </c>
      <c r="W122" s="100">
        <f>IF(5 = Q122, D122 * -1, D122)</f>
        <v/>
      </c>
      <c r="X122" s="100">
        <f>IF(5 = Q122, E122 * -1, E122)</f>
        <v/>
      </c>
      <c r="Y122" s="100">
        <f>IF(5 = Q122, F122 * -1, F122)</f>
        <v/>
      </c>
      <c r="Z122" s="100">
        <f>IF(5 = Q122, G122 * -1, G122)</f>
        <v/>
      </c>
      <c r="AA122" s="100">
        <f>IF(5 = Q122, H122 * -1, H122)</f>
        <v/>
      </c>
      <c r="AB122" s="100">
        <f>IF(5 = Q122, I122 * -1, I122)</f>
        <v/>
      </c>
      <c r="AC122" s="100">
        <f>IF(5 = Q122, J122 * -1, J122)</f>
        <v/>
      </c>
      <c r="AD122" s="100">
        <f>IF(5 = Q122, K122 * -1, K122)</f>
        <v/>
      </c>
      <c r="AE122" s="100">
        <f>IF(5 = Q122, L122 * -1, L122)</f>
        <v/>
      </c>
      <c r="AF122" s="100">
        <f>IF(5 = Q122, M122 * -1, M122)</f>
        <v/>
      </c>
      <c r="AG122" s="100">
        <f>IF(5 = Q122, N122 * -1, N122)</f>
        <v/>
      </c>
      <c r="AH122" s="100">
        <f>IF(5 = Q122, O122 * -1, O122)</f>
        <v/>
      </c>
    </row>
    <row r="123">
      <c r="A123" s="128" t="inlineStr">
        <is>
          <t>Refreshments</t>
        </is>
      </c>
      <c r="B123" s="101" t="n">
        <v>115.25</v>
      </c>
      <c r="C123" s="101" t="n">
        <v>189.26</v>
      </c>
      <c r="D123" s="101" t="n">
        <v>79.73</v>
      </c>
      <c r="E123" s="101" t="n">
        <v>4.32</v>
      </c>
      <c r="F123" s="101" t="n">
        <v>57.53</v>
      </c>
      <c r="G123" s="101" t="n">
        <v>136.39</v>
      </c>
      <c r="H123" s="101" t="n">
        <v>86.59</v>
      </c>
      <c r="I123" s="101" t="n">
        <v>80.81999999999999</v>
      </c>
      <c r="J123" s="101" t="n">
        <v>0</v>
      </c>
      <c r="K123" s="101" t="n">
        <v>0</v>
      </c>
      <c r="L123" s="101" t="n">
        <v>0</v>
      </c>
      <c r="M123" s="101" t="n">
        <v>0</v>
      </c>
      <c r="N123" s="101" t="n">
        <v>0</v>
      </c>
      <c r="O123" s="101" t="n">
        <v>749.89</v>
      </c>
      <c r="Q123" s="99" t="n">
        <v>5</v>
      </c>
      <c r="R123" s="98" t="inlineStr">
        <is>
          <t>Loft Vue</t>
        </is>
      </c>
      <c r="U123" s="100">
        <f>IF(5 = Q123, B123 * -1, B123)</f>
        <v/>
      </c>
      <c r="V123" s="100">
        <f>IF(5 = Q123, C123 * -1, C123)</f>
        <v/>
      </c>
      <c r="W123" s="100">
        <f>IF(5 = Q123, D123 * -1, D123)</f>
        <v/>
      </c>
      <c r="X123" s="100">
        <f>IF(5 = Q123, E123 * -1, E123)</f>
        <v/>
      </c>
      <c r="Y123" s="100">
        <f>IF(5 = Q123, F123 * -1, F123)</f>
        <v/>
      </c>
      <c r="Z123" s="100">
        <f>IF(5 = Q123, G123 * -1, G123)</f>
        <v/>
      </c>
      <c r="AA123" s="100">
        <f>IF(5 = Q123, H123 * -1, H123)</f>
        <v/>
      </c>
      <c r="AB123" s="100">
        <f>IF(5 = Q123, I123 * -1, I123)</f>
        <v/>
      </c>
      <c r="AC123" s="100">
        <f>IF(5 = Q123, J123 * -1, J123)</f>
        <v/>
      </c>
      <c r="AD123" s="100">
        <f>IF(5 = Q123, K123 * -1, K123)</f>
        <v/>
      </c>
      <c r="AE123" s="100">
        <f>IF(5 = Q123, L123 * -1, L123)</f>
        <v/>
      </c>
      <c r="AF123" s="100">
        <f>IF(5 = Q123, M123 * -1, M123)</f>
        <v/>
      </c>
      <c r="AG123" s="100">
        <f>IF(5 = Q123, N123 * -1, N123)</f>
        <v/>
      </c>
      <c r="AH123" s="100">
        <f>IF(5 = Q123, O123 * -1, O123)</f>
        <v/>
      </c>
    </row>
    <row r="124">
      <c r="A124" s="128" t="inlineStr">
        <is>
          <t>Resident Events &amp; Entertainment</t>
        </is>
      </c>
      <c r="B124" s="101" t="n">
        <v>0</v>
      </c>
      <c r="C124" s="101" t="n">
        <v>281.38</v>
      </c>
      <c r="D124" s="101" t="n">
        <v>0</v>
      </c>
      <c r="E124" s="101" t="n">
        <v>0</v>
      </c>
      <c r="F124" s="101" t="n">
        <v>404.62</v>
      </c>
      <c r="G124" s="101" t="n">
        <v>53.16</v>
      </c>
      <c r="H124" s="101" t="n">
        <v>0</v>
      </c>
      <c r="I124" s="101" t="n">
        <v>161.88</v>
      </c>
      <c r="J124" s="101" t="n">
        <v>0</v>
      </c>
      <c r="K124" s="101" t="n">
        <v>0</v>
      </c>
      <c r="L124" s="101" t="n">
        <v>0</v>
      </c>
      <c r="M124" s="101" t="n">
        <v>0</v>
      </c>
      <c r="N124" s="101" t="n">
        <v>0</v>
      </c>
      <c r="O124" s="101" t="n">
        <v>901.04</v>
      </c>
      <c r="Q124" s="99" t="n">
        <v>5</v>
      </c>
      <c r="R124" s="98" t="inlineStr">
        <is>
          <t>Loft Vue</t>
        </is>
      </c>
      <c r="U124" s="100">
        <f>IF(5 = Q124, B124 * -1, B124)</f>
        <v/>
      </c>
      <c r="V124" s="100">
        <f>IF(5 = Q124, C124 * -1, C124)</f>
        <v/>
      </c>
      <c r="W124" s="100">
        <f>IF(5 = Q124, D124 * -1, D124)</f>
        <v/>
      </c>
      <c r="X124" s="100">
        <f>IF(5 = Q124, E124 * -1, E124)</f>
        <v/>
      </c>
      <c r="Y124" s="100">
        <f>IF(5 = Q124, F124 * -1, F124)</f>
        <v/>
      </c>
      <c r="Z124" s="100">
        <f>IF(5 = Q124, G124 * -1, G124)</f>
        <v/>
      </c>
      <c r="AA124" s="100">
        <f>IF(5 = Q124, H124 * -1, H124)</f>
        <v/>
      </c>
      <c r="AB124" s="100">
        <f>IF(5 = Q124, I124 * -1, I124)</f>
        <v/>
      </c>
      <c r="AC124" s="100">
        <f>IF(5 = Q124, J124 * -1, J124)</f>
        <v/>
      </c>
      <c r="AD124" s="100">
        <f>IF(5 = Q124, K124 * -1, K124)</f>
        <v/>
      </c>
      <c r="AE124" s="100">
        <f>IF(5 = Q124, L124 * -1, L124)</f>
        <v/>
      </c>
      <c r="AF124" s="100">
        <f>IF(5 = Q124, M124 * -1, M124)</f>
        <v/>
      </c>
      <c r="AG124" s="100">
        <f>IF(5 = Q124, N124 * -1, N124)</f>
        <v/>
      </c>
      <c r="AH124" s="100">
        <f>IF(5 = Q124, O124 * -1, O124)</f>
        <v/>
      </c>
    </row>
    <row r="125">
      <c r="A125" s="128" t="inlineStr">
        <is>
          <t>Resident Referrals</t>
        </is>
      </c>
      <c r="B125" s="101" t="n">
        <v>0</v>
      </c>
      <c r="C125" s="101" t="n">
        <v>600</v>
      </c>
      <c r="D125" s="101" t="n">
        <v>0</v>
      </c>
      <c r="E125" s="101" t="n">
        <v>300</v>
      </c>
      <c r="F125" s="101" t="n">
        <v>300</v>
      </c>
      <c r="G125" s="101" t="n">
        <v>600</v>
      </c>
      <c r="H125" s="101" t="n">
        <v>0</v>
      </c>
      <c r="I125" s="101" t="n">
        <v>0</v>
      </c>
      <c r="J125" s="101" t="n">
        <v>0</v>
      </c>
      <c r="K125" s="101" t="n">
        <v>0</v>
      </c>
      <c r="L125" s="101" t="n">
        <v>0</v>
      </c>
      <c r="M125" s="101" t="n">
        <v>0</v>
      </c>
      <c r="N125" s="101" t="n">
        <v>0</v>
      </c>
      <c r="O125" s="101" t="n">
        <v>1800</v>
      </c>
      <c r="Q125" s="99" t="n">
        <v>5</v>
      </c>
      <c r="R125" s="98" t="inlineStr">
        <is>
          <t>Loft Vue</t>
        </is>
      </c>
      <c r="U125" s="100">
        <f>IF(5 = Q125, B125 * -1, B125)</f>
        <v/>
      </c>
      <c r="V125" s="100">
        <f>IF(5 = Q125, C125 * -1, C125)</f>
        <v/>
      </c>
      <c r="W125" s="100">
        <f>IF(5 = Q125, D125 * -1, D125)</f>
        <v/>
      </c>
      <c r="X125" s="100">
        <f>IF(5 = Q125, E125 * -1, E125)</f>
        <v/>
      </c>
      <c r="Y125" s="100">
        <f>IF(5 = Q125, F125 * -1, F125)</f>
        <v/>
      </c>
      <c r="Z125" s="100">
        <f>IF(5 = Q125, G125 * -1, G125)</f>
        <v/>
      </c>
      <c r="AA125" s="100">
        <f>IF(5 = Q125, H125 * -1, H125)</f>
        <v/>
      </c>
      <c r="AB125" s="100">
        <f>IF(5 = Q125, I125 * -1, I125)</f>
        <v/>
      </c>
      <c r="AC125" s="100">
        <f>IF(5 = Q125, J125 * -1, J125)</f>
        <v/>
      </c>
      <c r="AD125" s="100">
        <f>IF(5 = Q125, K125 * -1, K125)</f>
        <v/>
      </c>
      <c r="AE125" s="100">
        <f>IF(5 = Q125, L125 * -1, L125)</f>
        <v/>
      </c>
      <c r="AF125" s="100">
        <f>IF(5 = Q125, M125 * -1, M125)</f>
        <v/>
      </c>
      <c r="AG125" s="100">
        <f>IF(5 = Q125, N125 * -1, N125)</f>
        <v/>
      </c>
      <c r="AH125" s="100">
        <f>IF(5 = Q125, O125 * -1, O125)</f>
        <v/>
      </c>
    </row>
    <row r="126">
      <c r="A126" s="96" t="inlineStr">
        <is>
          <t>Advertising &amp; Marketing</t>
        </is>
      </c>
      <c r="B126" s="85">
        <f>IF(5 = Q126, U126 * -1, U126)</f>
        <v/>
      </c>
      <c r="C126" s="85">
        <f>IF(5 = Q126, V126 * -1, V126)</f>
        <v/>
      </c>
      <c r="D126" s="85">
        <f>IF(5 = Q126, W126 * -1, W126)</f>
        <v/>
      </c>
      <c r="E126" s="85">
        <f>IF(5 = Q126, X126 * -1, X126)</f>
        <v/>
      </c>
      <c r="F126" s="85">
        <f>IF(5 = Q126, Y126 * -1, Y126)</f>
        <v/>
      </c>
      <c r="G126" s="85">
        <f>IF(5 = Q126, Z126 * -1, Z126)</f>
        <v/>
      </c>
      <c r="H126" s="85">
        <f>IF(5 = Q126, AA126 * -1, AA126)</f>
        <v/>
      </c>
      <c r="I126" s="85">
        <f>IF(5 = Q126, AB126 * -1, AB126)</f>
        <v/>
      </c>
      <c r="J126" s="85">
        <f>IF(5 = Q126, AC126 * -1, AC126)</f>
        <v/>
      </c>
      <c r="K126" s="85">
        <f>IF(5 = Q126, AD126 * -1, AD126)</f>
        <v/>
      </c>
      <c r="L126" s="85">
        <f>IF(5 = Q126, AE126 * -1, AE126)</f>
        <v/>
      </c>
      <c r="M126" s="85">
        <f>IF(5 = Q126, AF126 * -1, AF126)</f>
        <v/>
      </c>
      <c r="N126" s="85">
        <f>IF(5 = Q126, AG126 * -1, AG126)</f>
        <v/>
      </c>
      <c r="O126" s="85">
        <f>IF(5 = Q126, AH126 * -1, AH126)</f>
        <v/>
      </c>
      <c r="Q126" s="83" t="n">
        <v>5</v>
      </c>
      <c r="R126" s="82">
        <f>R125</f>
        <v/>
      </c>
      <c r="S126" s="82">
        <f>S125</f>
        <v/>
      </c>
      <c r="T126" s="83">
        <f>T125</f>
        <v/>
      </c>
      <c r="U126" s="84">
        <f>SUM(U119:U125)</f>
        <v/>
      </c>
      <c r="V126" s="84">
        <f>SUM(V119:V125)</f>
        <v/>
      </c>
      <c r="W126" s="84">
        <f>SUM(W119:W125)</f>
        <v/>
      </c>
      <c r="X126" s="84">
        <f>SUM(X119:X125)</f>
        <v/>
      </c>
      <c r="Y126" s="84">
        <f>SUM(Y119:Y125)</f>
        <v/>
      </c>
      <c r="Z126" s="84">
        <f>SUM(Z119:Z125)</f>
        <v/>
      </c>
      <c r="AA126" s="84">
        <f>SUM(AA119:AA125)</f>
        <v/>
      </c>
      <c r="AB126" s="84">
        <f>SUM(AB119:AB125)</f>
        <v/>
      </c>
      <c r="AC126" s="84">
        <f>SUM(AC119:AC125)</f>
        <v/>
      </c>
      <c r="AD126" s="84">
        <f>SUM(AD119:AD125)</f>
        <v/>
      </c>
      <c r="AE126" s="84">
        <f>SUM(AE119:AE125)</f>
        <v/>
      </c>
      <c r="AF126" s="84">
        <f>SUM(AF119:AF125)</f>
        <v/>
      </c>
      <c r="AG126" s="84">
        <f>SUM(AG119:AG125)</f>
        <v/>
      </c>
      <c r="AH126" s="84">
        <f>SUM(AH119:AH125)</f>
        <v/>
      </c>
    </row>
    <row r="128">
      <c r="A128" s="340" t="inlineStr">
        <is>
          <t>Taxes &amp; Insurance</t>
        </is>
      </c>
    </row>
    <row r="129">
      <c r="A129" s="128" t="inlineStr">
        <is>
          <t>Property Insurance Expense</t>
        </is>
      </c>
      <c r="B129" s="101" t="n">
        <v>1960.23</v>
      </c>
      <c r="C129" s="101" t="n">
        <v>1960.23</v>
      </c>
      <c r="D129" s="101" t="n">
        <v>1960.23</v>
      </c>
      <c r="E129" s="101" t="n">
        <v>1960.23</v>
      </c>
      <c r="F129" s="101" t="n">
        <v>1960.23</v>
      </c>
      <c r="G129" s="101" t="n">
        <v>1960.23</v>
      </c>
      <c r="H129" s="101" t="n">
        <v>1960.23</v>
      </c>
      <c r="I129" s="101" t="n">
        <v>0</v>
      </c>
      <c r="J129" s="101" t="n">
        <v>0</v>
      </c>
      <c r="K129" s="101" t="n">
        <v>0</v>
      </c>
      <c r="L129" s="101" t="n">
        <v>0</v>
      </c>
      <c r="M129" s="101" t="n">
        <v>0</v>
      </c>
      <c r="N129" s="101" t="n">
        <v>0</v>
      </c>
      <c r="O129" s="101" t="n">
        <v>13721.61</v>
      </c>
      <c r="Q129" s="99" t="n">
        <v>5</v>
      </c>
      <c r="R129" s="98" t="inlineStr">
        <is>
          <t>Loft Vue</t>
        </is>
      </c>
      <c r="U129" s="100">
        <f>IF(5 = Q129, B129 * -1, B129)</f>
        <v/>
      </c>
      <c r="V129" s="100">
        <f>IF(5 = Q129, C129 * -1, C129)</f>
        <v/>
      </c>
      <c r="W129" s="100">
        <f>IF(5 = Q129, D129 * -1, D129)</f>
        <v/>
      </c>
      <c r="X129" s="100">
        <f>IF(5 = Q129, E129 * -1, E129)</f>
        <v/>
      </c>
      <c r="Y129" s="100">
        <f>IF(5 = Q129, F129 * -1, F129)</f>
        <v/>
      </c>
      <c r="Z129" s="100">
        <f>IF(5 = Q129, G129 * -1, G129)</f>
        <v/>
      </c>
      <c r="AA129" s="100">
        <f>IF(5 = Q129, H129 * -1, H129)</f>
        <v/>
      </c>
      <c r="AB129" s="100">
        <f>IF(5 = Q129, I129 * -1, I129)</f>
        <v/>
      </c>
      <c r="AC129" s="100">
        <f>IF(5 = Q129, J129 * -1, J129)</f>
        <v/>
      </c>
      <c r="AD129" s="100">
        <f>IF(5 = Q129, K129 * -1, K129)</f>
        <v/>
      </c>
      <c r="AE129" s="100">
        <f>IF(5 = Q129, L129 * -1, L129)</f>
        <v/>
      </c>
      <c r="AF129" s="100">
        <f>IF(5 = Q129, M129 * -1, M129)</f>
        <v/>
      </c>
      <c r="AG129" s="100">
        <f>IF(5 = Q129, N129 * -1, N129)</f>
        <v/>
      </c>
      <c r="AH129" s="100">
        <f>IF(5 = Q129, O129 * -1, O129)</f>
        <v/>
      </c>
    </row>
    <row r="130">
      <c r="A130" s="128" t="inlineStr">
        <is>
          <t>Property Tax Expense</t>
        </is>
      </c>
      <c r="B130" s="101" t="n">
        <v>39529.6</v>
      </c>
      <c r="C130" s="101" t="n">
        <v>39529.6</v>
      </c>
      <c r="D130" s="101" t="n">
        <v>39529.6</v>
      </c>
      <c r="E130" s="101" t="n">
        <v>39529.6</v>
      </c>
      <c r="F130" s="101" t="n">
        <v>39529.6</v>
      </c>
      <c r="G130" s="101" t="n">
        <v>39529.6</v>
      </c>
      <c r="H130" s="101" t="n">
        <v>39529.6</v>
      </c>
      <c r="I130" s="101" t="n">
        <v>0</v>
      </c>
      <c r="J130" s="101" t="n">
        <v>0</v>
      </c>
      <c r="K130" s="101" t="n">
        <v>0</v>
      </c>
      <c r="L130" s="101" t="n">
        <v>0</v>
      </c>
      <c r="M130" s="101" t="n">
        <v>0</v>
      </c>
      <c r="N130" s="101" t="n">
        <v>0</v>
      </c>
      <c r="O130" s="101" t="n">
        <v>276707.2</v>
      </c>
      <c r="Q130" s="99" t="n">
        <v>5</v>
      </c>
      <c r="R130" s="98" t="inlineStr">
        <is>
          <t>Loft Vue</t>
        </is>
      </c>
      <c r="U130" s="100">
        <f>IF(5 = Q130, B130 * -1, B130)</f>
        <v/>
      </c>
      <c r="V130" s="100">
        <f>IF(5 = Q130, C130 * -1, C130)</f>
        <v/>
      </c>
      <c r="W130" s="100">
        <f>IF(5 = Q130, D130 * -1, D130)</f>
        <v/>
      </c>
      <c r="X130" s="100">
        <f>IF(5 = Q130, E130 * -1, E130)</f>
        <v/>
      </c>
      <c r="Y130" s="100">
        <f>IF(5 = Q130, F130 * -1, F130)</f>
        <v/>
      </c>
      <c r="Z130" s="100">
        <f>IF(5 = Q130, G130 * -1, G130)</f>
        <v/>
      </c>
      <c r="AA130" s="100">
        <f>IF(5 = Q130, H130 * -1, H130)</f>
        <v/>
      </c>
      <c r="AB130" s="100">
        <f>IF(5 = Q130, I130 * -1, I130)</f>
        <v/>
      </c>
      <c r="AC130" s="100">
        <f>IF(5 = Q130, J130 * -1, J130)</f>
        <v/>
      </c>
      <c r="AD130" s="100">
        <f>IF(5 = Q130, K130 * -1, K130)</f>
        <v/>
      </c>
      <c r="AE130" s="100">
        <f>IF(5 = Q130, L130 * -1, L130)</f>
        <v/>
      </c>
      <c r="AF130" s="100">
        <f>IF(5 = Q130, M130 * -1, M130)</f>
        <v/>
      </c>
      <c r="AG130" s="100">
        <f>IF(5 = Q130, N130 * -1, N130)</f>
        <v/>
      </c>
      <c r="AH130" s="100">
        <f>IF(5 = Q130, O130 * -1, O130)</f>
        <v/>
      </c>
    </row>
    <row r="131">
      <c r="A131" s="96" t="inlineStr">
        <is>
          <t>Taxes &amp; Insurance</t>
        </is>
      </c>
      <c r="B131" s="85">
        <f>IF(5 = Q131, U131 * -1, U131)</f>
        <v/>
      </c>
      <c r="C131" s="85">
        <f>IF(5 = Q131, V131 * -1, V131)</f>
        <v/>
      </c>
      <c r="D131" s="85">
        <f>IF(5 = Q131, W131 * -1, W131)</f>
        <v/>
      </c>
      <c r="E131" s="85">
        <f>IF(5 = Q131, X131 * -1, X131)</f>
        <v/>
      </c>
      <c r="F131" s="85">
        <f>IF(5 = Q131, Y131 * -1, Y131)</f>
        <v/>
      </c>
      <c r="G131" s="85">
        <f>IF(5 = Q131, Z131 * -1, Z131)</f>
        <v/>
      </c>
      <c r="H131" s="85">
        <f>IF(5 = Q131, AA131 * -1, AA131)</f>
        <v/>
      </c>
      <c r="I131" s="85">
        <f>IF(5 = Q131, AB131 * -1, AB131)</f>
        <v/>
      </c>
      <c r="J131" s="85">
        <f>IF(5 = Q131, AC131 * -1, AC131)</f>
        <v/>
      </c>
      <c r="K131" s="85">
        <f>IF(5 = Q131, AD131 * -1, AD131)</f>
        <v/>
      </c>
      <c r="L131" s="85">
        <f>IF(5 = Q131, AE131 * -1, AE131)</f>
        <v/>
      </c>
      <c r="M131" s="85">
        <f>IF(5 = Q131, AF131 * -1, AF131)</f>
        <v/>
      </c>
      <c r="N131" s="85">
        <f>IF(5 = Q131, AG131 * -1, AG131)</f>
        <v/>
      </c>
      <c r="O131" s="85">
        <f>IF(5 = Q131, AH131 * -1, AH131)</f>
        <v/>
      </c>
      <c r="Q131" s="83" t="n">
        <v>5</v>
      </c>
      <c r="R131" s="82">
        <f>R130</f>
        <v/>
      </c>
      <c r="S131" s="82">
        <f>S130</f>
        <v/>
      </c>
      <c r="T131" s="83">
        <f>T130</f>
        <v/>
      </c>
      <c r="U131" s="84">
        <f>SUM(U129:U130)</f>
        <v/>
      </c>
      <c r="V131" s="84">
        <f>SUM(V129:V130)</f>
        <v/>
      </c>
      <c r="W131" s="84">
        <f>SUM(W129:W130)</f>
        <v/>
      </c>
      <c r="X131" s="84">
        <f>SUM(X129:X130)</f>
        <v/>
      </c>
      <c r="Y131" s="84">
        <f>SUM(Y129:Y130)</f>
        <v/>
      </c>
      <c r="Z131" s="84">
        <f>SUM(Z129:Z130)</f>
        <v/>
      </c>
      <c r="AA131" s="84">
        <f>SUM(AA129:AA130)</f>
        <v/>
      </c>
      <c r="AB131" s="84">
        <f>SUM(AB129:AB130)</f>
        <v/>
      </c>
      <c r="AC131" s="84">
        <f>SUM(AC129:AC130)</f>
        <v/>
      </c>
      <c r="AD131" s="84">
        <f>SUM(AD129:AD130)</f>
        <v/>
      </c>
      <c r="AE131" s="84">
        <f>SUM(AE129:AE130)</f>
        <v/>
      </c>
      <c r="AF131" s="84">
        <f>SUM(AF129:AF130)</f>
        <v/>
      </c>
      <c r="AG131" s="84">
        <f>SUM(AG129:AG130)</f>
        <v/>
      </c>
      <c r="AH131" s="84">
        <f>SUM(AH129:AH130)</f>
        <v/>
      </c>
    </row>
    <row r="133">
      <c r="A133" s="96" t="inlineStr">
        <is>
          <t>Operating Expenses</t>
        </is>
      </c>
      <c r="B133" s="85">
        <f>IF(5 = Q133, U133 * -1, U133)</f>
        <v/>
      </c>
      <c r="C133" s="85">
        <f>IF(5 = Q133, V133 * -1, V133)</f>
        <v/>
      </c>
      <c r="D133" s="85">
        <f>IF(5 = Q133, W133 * -1, W133)</f>
        <v/>
      </c>
      <c r="E133" s="85">
        <f>IF(5 = Q133, X133 * -1, X133)</f>
        <v/>
      </c>
      <c r="F133" s="85">
        <f>IF(5 = Q133, Y133 * -1, Y133)</f>
        <v/>
      </c>
      <c r="G133" s="85">
        <f>IF(5 = Q133, Z133 * -1, Z133)</f>
        <v/>
      </c>
      <c r="H133" s="85">
        <f>IF(5 = Q133, AA133 * -1, AA133)</f>
        <v/>
      </c>
      <c r="I133" s="85">
        <f>IF(5 = Q133, AB133 * -1, AB133)</f>
        <v/>
      </c>
      <c r="J133" s="85">
        <f>IF(5 = Q133, AC133 * -1, AC133)</f>
        <v/>
      </c>
      <c r="K133" s="85">
        <f>IF(5 = Q133, AD133 * -1, AD133)</f>
        <v/>
      </c>
      <c r="L133" s="85">
        <f>IF(5 = Q133, AE133 * -1, AE133)</f>
        <v/>
      </c>
      <c r="M133" s="85">
        <f>IF(5 = Q133, AF133 * -1, AF133)</f>
        <v/>
      </c>
      <c r="N133" s="85">
        <f>IF(5 = Q133, AG133 * -1, AG133)</f>
        <v/>
      </c>
      <c r="O133" s="85">
        <f>IF(5 = Q133, AH133 * -1, AH133)</f>
        <v/>
      </c>
      <c r="Q133" s="83" t="n">
        <v>5</v>
      </c>
      <c r="R133" s="82">
        <f>R130</f>
        <v/>
      </c>
      <c r="S133" s="82">
        <f>S130</f>
        <v/>
      </c>
      <c r="T133" s="83">
        <f>T130</f>
        <v/>
      </c>
      <c r="U133" s="84">
        <f>SUM(U49:U57)+SUM(U61:U68)+SUM(U72:U73)+SUM(U77:U83)+SUM(U87:U94)+SUM(U98:U102)+SUM(U106:U115)+SUM(U119:U125)+SUM(U129:U130)</f>
        <v/>
      </c>
      <c r="V133" s="84">
        <f>SUM(V49:V57)+SUM(V61:V68)+SUM(V72:V73)+SUM(V77:V83)+SUM(V87:V94)+SUM(V98:V102)+SUM(V106:V115)+SUM(V119:V125)+SUM(V129:V130)</f>
        <v/>
      </c>
      <c r="W133" s="84">
        <f>SUM(W49:W57)+SUM(W61:W68)+SUM(W72:W73)+SUM(W77:W83)+SUM(W87:W94)+SUM(W98:W102)+SUM(W106:W115)+SUM(W119:W125)+SUM(W129:W130)</f>
        <v/>
      </c>
      <c r="X133" s="84">
        <f>SUM(X49:X57)+SUM(X61:X68)+SUM(X72:X73)+SUM(X77:X83)+SUM(X87:X94)+SUM(X98:X102)+SUM(X106:X115)+SUM(X119:X125)+SUM(X129:X130)</f>
        <v/>
      </c>
      <c r="Y133" s="84">
        <f>SUM(Y49:Y57)+SUM(Y61:Y68)+SUM(Y72:Y73)+SUM(Y77:Y83)+SUM(Y87:Y94)+SUM(Y98:Y102)+SUM(Y106:Y115)+SUM(Y119:Y125)+SUM(Y129:Y130)</f>
        <v/>
      </c>
      <c r="Z133" s="84">
        <f>SUM(Z49:Z57)+SUM(Z61:Z68)+SUM(Z72:Z73)+SUM(Z77:Z83)+SUM(Z87:Z94)+SUM(Z98:Z102)+SUM(Z106:Z115)+SUM(Z119:Z125)+SUM(Z129:Z130)</f>
        <v/>
      </c>
      <c r="AA133" s="84">
        <f>SUM(AA49:AA57)+SUM(AA61:AA68)+SUM(AA72:AA73)+SUM(AA77:AA83)+SUM(AA87:AA94)+SUM(AA98:AA102)+SUM(AA106:AA115)+SUM(AA119:AA125)+SUM(AA129:AA130)</f>
        <v/>
      </c>
      <c r="AB133" s="84">
        <f>SUM(AB49:AB57)+SUM(AB61:AB68)+SUM(AB72:AB73)+SUM(AB77:AB83)+SUM(AB87:AB94)+SUM(AB98:AB102)+SUM(AB106:AB115)+SUM(AB119:AB125)+SUM(AB129:AB130)</f>
        <v/>
      </c>
      <c r="AC133" s="84">
        <f>SUM(AC49:AC57)+SUM(AC61:AC68)+SUM(AC72:AC73)+SUM(AC77:AC83)+SUM(AC87:AC94)+SUM(AC98:AC102)+SUM(AC106:AC115)+SUM(AC119:AC125)+SUM(AC129:AC130)</f>
        <v/>
      </c>
      <c r="AD133" s="84">
        <f>SUM(AD49:AD57)+SUM(AD61:AD68)+SUM(AD72:AD73)+SUM(AD77:AD83)+SUM(AD87:AD94)+SUM(AD98:AD102)+SUM(AD106:AD115)+SUM(AD119:AD125)+SUM(AD129:AD130)</f>
        <v/>
      </c>
      <c r="AE133" s="84">
        <f>SUM(AE49:AE57)+SUM(AE61:AE68)+SUM(AE72:AE73)+SUM(AE77:AE83)+SUM(AE87:AE94)+SUM(AE98:AE102)+SUM(AE106:AE115)+SUM(AE119:AE125)+SUM(AE129:AE130)</f>
        <v/>
      </c>
      <c r="AF133" s="84">
        <f>SUM(AF49:AF57)+SUM(AF61:AF68)+SUM(AF72:AF73)+SUM(AF77:AF83)+SUM(AF87:AF94)+SUM(AF98:AF102)+SUM(AF106:AF115)+SUM(AF119:AF125)+SUM(AF129:AF130)</f>
        <v/>
      </c>
      <c r="AG133" s="84">
        <f>SUM(AG49:AG57)+SUM(AG61:AG68)+SUM(AG72:AG73)+SUM(AG77:AG83)+SUM(AG87:AG94)+SUM(AG98:AG102)+SUM(AG106:AG115)+SUM(AG119:AG125)+SUM(AG129:AG130)</f>
        <v/>
      </c>
      <c r="AH133" s="84">
        <f>SUM(AH49:AH57)+SUM(AH61:AH68)+SUM(AH72:AH73)+SUM(AH77:AH83)+SUM(AH87:AH94)+SUM(AH98:AH102)+SUM(AH106:AH115)+SUM(AH119:AH125)+SUM(AH129:AH130)</f>
        <v/>
      </c>
    </row>
    <row r="135">
      <c r="A135" s="96" t="inlineStr">
        <is>
          <t>Net Operating Income</t>
        </is>
      </c>
      <c r="B135" s="85">
        <f>IF(5 = Q135, U135 * -1, U135)</f>
        <v/>
      </c>
      <c r="C135" s="85">
        <f>IF(5 = Q135, V135 * -1, V135)</f>
        <v/>
      </c>
      <c r="D135" s="85">
        <f>IF(5 = Q135, W135 * -1, W135)</f>
        <v/>
      </c>
      <c r="E135" s="85">
        <f>IF(5 = Q135, X135 * -1, X135)</f>
        <v/>
      </c>
      <c r="F135" s="85">
        <f>IF(5 = Q135, Y135 * -1, Y135)</f>
        <v/>
      </c>
      <c r="G135" s="85">
        <f>IF(5 = Q135, Z135 * -1, Z135)</f>
        <v/>
      </c>
      <c r="H135" s="85">
        <f>IF(5 = Q135, AA135 * -1, AA135)</f>
        <v/>
      </c>
      <c r="I135" s="85">
        <f>IF(5 = Q135, AB135 * -1, AB135)</f>
        <v/>
      </c>
      <c r="J135" s="85">
        <f>IF(5 = Q135, AC135 * -1, AC135)</f>
        <v/>
      </c>
      <c r="K135" s="85">
        <f>IF(5 = Q135, AD135 * -1, AD135)</f>
        <v/>
      </c>
      <c r="L135" s="85">
        <f>IF(5 = Q135, AE135 * -1, AE135)</f>
        <v/>
      </c>
      <c r="M135" s="85">
        <f>IF(5 = Q135, AF135 * -1, AF135)</f>
        <v/>
      </c>
      <c r="N135" s="85">
        <f>IF(5 = Q135, AG135 * -1, AG135)</f>
        <v/>
      </c>
      <c r="O135" s="85">
        <f>IF(5 = Q135, AH135 * -1, AH135)</f>
        <v/>
      </c>
      <c r="Q135" s="83" t="n">
        <v>4</v>
      </c>
      <c r="R135" s="82">
        <f>R130</f>
        <v/>
      </c>
      <c r="S135" s="82">
        <f>S130</f>
        <v/>
      </c>
      <c r="T135" s="83">
        <f>T130</f>
        <v/>
      </c>
      <c r="U135" s="84">
        <f>SUM(U10:U11)+SUM(U15:U20)+SUM(U26:U42)+SUM(U49:U57)+SUM(U61:U68)+SUM(U72:U73)+SUM(U77:U83)+SUM(U87:U94)+SUM(U98:U102)+SUM(U106:U115)+SUM(U119:U125)+SUM(U129:U130)</f>
        <v/>
      </c>
      <c r="V135" s="84">
        <f>SUM(V10:V11)+SUM(V15:V20)+SUM(V26:V42)+SUM(V49:V57)+SUM(V61:V68)+SUM(V72:V73)+SUM(V77:V83)+SUM(V87:V94)+SUM(V98:V102)+SUM(V106:V115)+SUM(V119:V125)+SUM(V129:V130)</f>
        <v/>
      </c>
      <c r="W135" s="84">
        <f>SUM(W10:W11)+SUM(W15:W20)+SUM(W26:W42)+SUM(W49:W57)+SUM(W61:W68)+SUM(W72:W73)+SUM(W77:W83)+SUM(W87:W94)+SUM(W98:W102)+SUM(W106:W115)+SUM(W119:W125)+SUM(W129:W130)</f>
        <v/>
      </c>
      <c r="X135" s="84">
        <f>SUM(X10:X11)+SUM(X15:X20)+SUM(X26:X42)+SUM(X49:X57)+SUM(X61:X68)+SUM(X72:X73)+SUM(X77:X83)+SUM(X87:X94)+SUM(X98:X102)+SUM(X106:X115)+SUM(X119:X125)+SUM(X129:X130)</f>
        <v/>
      </c>
      <c r="Y135" s="84">
        <f>SUM(Y10:Y11)+SUM(Y15:Y20)+SUM(Y26:Y42)+SUM(Y49:Y57)+SUM(Y61:Y68)+SUM(Y72:Y73)+SUM(Y77:Y83)+SUM(Y87:Y94)+SUM(Y98:Y102)+SUM(Y106:Y115)+SUM(Y119:Y125)+SUM(Y129:Y130)</f>
        <v/>
      </c>
      <c r="Z135" s="84">
        <f>SUM(Z10:Z11)+SUM(Z15:Z20)+SUM(Z26:Z42)+SUM(Z49:Z57)+SUM(Z61:Z68)+SUM(Z72:Z73)+SUM(Z77:Z83)+SUM(Z87:Z94)+SUM(Z98:Z102)+SUM(Z106:Z115)+SUM(Z119:Z125)+SUM(Z129:Z130)</f>
        <v/>
      </c>
      <c r="AA135" s="84">
        <f>SUM(AA10:AA11)+SUM(AA15:AA20)+SUM(AA26:AA42)+SUM(AA49:AA57)+SUM(AA61:AA68)+SUM(AA72:AA73)+SUM(AA77:AA83)+SUM(AA87:AA94)+SUM(AA98:AA102)+SUM(AA106:AA115)+SUM(AA119:AA125)+SUM(AA129:AA130)</f>
        <v/>
      </c>
      <c r="AB135" s="84">
        <f>SUM(AB10:AB11)+SUM(AB15:AB20)+SUM(AB26:AB42)+SUM(AB49:AB57)+SUM(AB61:AB68)+SUM(AB72:AB73)+SUM(AB77:AB83)+SUM(AB87:AB94)+SUM(AB98:AB102)+SUM(AB106:AB115)+SUM(AB119:AB125)+SUM(AB129:AB130)</f>
        <v/>
      </c>
      <c r="AC135" s="84">
        <f>SUM(AC10:AC11)+SUM(AC15:AC20)+SUM(AC26:AC42)+SUM(AC49:AC57)+SUM(AC61:AC68)+SUM(AC72:AC73)+SUM(AC77:AC83)+SUM(AC87:AC94)+SUM(AC98:AC102)+SUM(AC106:AC115)+SUM(AC119:AC125)+SUM(AC129:AC130)</f>
        <v/>
      </c>
      <c r="AD135" s="84">
        <f>SUM(AD10:AD11)+SUM(AD15:AD20)+SUM(AD26:AD42)+SUM(AD49:AD57)+SUM(AD61:AD68)+SUM(AD72:AD73)+SUM(AD77:AD83)+SUM(AD87:AD94)+SUM(AD98:AD102)+SUM(AD106:AD115)+SUM(AD119:AD125)+SUM(AD129:AD130)</f>
        <v/>
      </c>
      <c r="AE135" s="84">
        <f>SUM(AE10:AE11)+SUM(AE15:AE20)+SUM(AE26:AE42)+SUM(AE49:AE57)+SUM(AE61:AE68)+SUM(AE72:AE73)+SUM(AE77:AE83)+SUM(AE87:AE94)+SUM(AE98:AE102)+SUM(AE106:AE115)+SUM(AE119:AE125)+SUM(AE129:AE130)</f>
        <v/>
      </c>
      <c r="AF135" s="84">
        <f>SUM(AF10:AF11)+SUM(AF15:AF20)+SUM(AF26:AF42)+SUM(AF49:AF57)+SUM(AF61:AF68)+SUM(AF72:AF73)+SUM(AF77:AF83)+SUM(AF87:AF94)+SUM(AF98:AF102)+SUM(AF106:AF115)+SUM(AF119:AF125)+SUM(AF129:AF130)</f>
        <v/>
      </c>
      <c r="AG135" s="84">
        <f>SUM(AG10:AG11)+SUM(AG15:AG20)+SUM(AG26:AG42)+SUM(AG49:AG57)+SUM(AG61:AG68)+SUM(AG72:AG73)+SUM(AG77:AG83)+SUM(AG87:AG94)+SUM(AG98:AG102)+SUM(AG106:AG115)+SUM(AG119:AG125)+SUM(AG129:AG130)</f>
        <v/>
      </c>
      <c r="AH135" s="84">
        <f>SUM(AH10:AH11)+SUM(AH15:AH20)+SUM(AH26:AH42)+SUM(AH49:AH57)+SUM(AH61:AH68)+SUM(AH72:AH73)+SUM(AH77:AH83)+SUM(AH87:AH94)+SUM(AH98:AH102)+SUM(AH106:AH115)+SUM(AH119:AH125)+SUM(AH129:AH130)</f>
        <v/>
      </c>
    </row>
    <row r="137">
      <c r="A137" s="339" t="inlineStr">
        <is>
          <t>Other Expenses</t>
        </is>
      </c>
    </row>
    <row r="138">
      <c r="A138" s="113" t="inlineStr">
        <is>
          <t>Interest/Late Fees</t>
        </is>
      </c>
      <c r="B138" s="101" t="n">
        <v>26.2</v>
      </c>
      <c r="C138" s="101" t="n">
        <v>29.81</v>
      </c>
      <c r="D138" s="101" t="n">
        <v>41.11</v>
      </c>
      <c r="E138" s="101" t="n">
        <v>29.68</v>
      </c>
      <c r="F138" s="101" t="n">
        <v>63.58</v>
      </c>
      <c r="G138" s="101" t="n">
        <v>140.26</v>
      </c>
      <c r="H138" s="101" t="n">
        <v>101.78</v>
      </c>
      <c r="I138" s="101" t="n">
        <v>0</v>
      </c>
      <c r="J138" s="101" t="n">
        <v>0</v>
      </c>
      <c r="K138" s="101" t="n">
        <v>0</v>
      </c>
      <c r="L138" s="101" t="n">
        <v>0</v>
      </c>
      <c r="M138" s="101" t="n">
        <v>0</v>
      </c>
      <c r="N138" s="101" t="n">
        <v>0</v>
      </c>
      <c r="O138" s="101" t="n">
        <v>432.42</v>
      </c>
      <c r="Q138" s="99" t="n">
        <v>5</v>
      </c>
      <c r="R138" s="98" t="inlineStr">
        <is>
          <t>Loft Vue</t>
        </is>
      </c>
      <c r="U138" s="100">
        <f>IF(5 = Q138, B138 * -1, B138)</f>
        <v/>
      </c>
      <c r="V138" s="100">
        <f>IF(5 = Q138, C138 * -1, C138)</f>
        <v/>
      </c>
      <c r="W138" s="100">
        <f>IF(5 = Q138, D138 * -1, D138)</f>
        <v/>
      </c>
      <c r="X138" s="100">
        <f>IF(5 = Q138, E138 * -1, E138)</f>
        <v/>
      </c>
      <c r="Y138" s="100">
        <f>IF(5 = Q138, F138 * -1, F138)</f>
        <v/>
      </c>
      <c r="Z138" s="100">
        <f>IF(5 = Q138, G138 * -1, G138)</f>
        <v/>
      </c>
      <c r="AA138" s="100">
        <f>IF(5 = Q138, H138 * -1, H138)</f>
        <v/>
      </c>
      <c r="AB138" s="100">
        <f>IF(5 = Q138, I138 * -1, I138)</f>
        <v/>
      </c>
      <c r="AC138" s="100">
        <f>IF(5 = Q138, J138 * -1, J138)</f>
        <v/>
      </c>
      <c r="AD138" s="100">
        <f>IF(5 = Q138, K138 * -1, K138)</f>
        <v/>
      </c>
      <c r="AE138" s="100">
        <f>IF(5 = Q138, L138 * -1, L138)</f>
        <v/>
      </c>
      <c r="AF138" s="100">
        <f>IF(5 = Q138, M138 * -1, M138)</f>
        <v/>
      </c>
      <c r="AG138" s="100">
        <f>IF(5 = Q138, N138 * -1, N138)</f>
        <v/>
      </c>
      <c r="AH138" s="100">
        <f>IF(5 = Q138, O138 * -1, O138)</f>
        <v/>
      </c>
    </row>
    <row r="139">
      <c r="A139" s="113" t="inlineStr">
        <is>
          <t>Prior Year Expenses</t>
        </is>
      </c>
      <c r="B139" s="101" t="n">
        <v>0</v>
      </c>
      <c r="C139" s="101" t="n">
        <v>0</v>
      </c>
      <c r="D139" s="101" t="n">
        <v>0</v>
      </c>
      <c r="E139" s="101" t="n">
        <v>4051.5</v>
      </c>
      <c r="F139" s="101" t="n">
        <v>785</v>
      </c>
      <c r="G139" s="101" t="n">
        <v>184.03</v>
      </c>
      <c r="H139" s="101" t="n">
        <v>-6537.98</v>
      </c>
      <c r="I139" s="101" t="n">
        <v>0</v>
      </c>
      <c r="J139" s="101" t="n">
        <v>0</v>
      </c>
      <c r="K139" s="101" t="n">
        <v>0</v>
      </c>
      <c r="L139" s="101" t="n">
        <v>0</v>
      </c>
      <c r="M139" s="101" t="n">
        <v>0</v>
      </c>
      <c r="N139" s="101" t="n">
        <v>0</v>
      </c>
      <c r="O139" s="101" t="n">
        <v>-1517.45</v>
      </c>
      <c r="Q139" s="99" t="n">
        <v>5</v>
      </c>
      <c r="R139" s="98" t="inlineStr">
        <is>
          <t>Loft Vue</t>
        </is>
      </c>
      <c r="U139" s="100">
        <f>IF(5 = Q139, B139 * -1, B139)</f>
        <v/>
      </c>
      <c r="V139" s="100">
        <f>IF(5 = Q139, C139 * -1, C139)</f>
        <v/>
      </c>
      <c r="W139" s="100">
        <f>IF(5 = Q139, D139 * -1, D139)</f>
        <v/>
      </c>
      <c r="X139" s="100">
        <f>IF(5 = Q139, E139 * -1, E139)</f>
        <v/>
      </c>
      <c r="Y139" s="100">
        <f>IF(5 = Q139, F139 * -1, F139)</f>
        <v/>
      </c>
      <c r="Z139" s="100">
        <f>IF(5 = Q139, G139 * -1, G139)</f>
        <v/>
      </c>
      <c r="AA139" s="100">
        <f>IF(5 = Q139, H139 * -1, H139)</f>
        <v/>
      </c>
      <c r="AB139" s="100">
        <f>IF(5 = Q139, I139 * -1, I139)</f>
        <v/>
      </c>
      <c r="AC139" s="100">
        <f>IF(5 = Q139, J139 * -1, J139)</f>
        <v/>
      </c>
      <c r="AD139" s="100">
        <f>IF(5 = Q139, K139 * -1, K139)</f>
        <v/>
      </c>
      <c r="AE139" s="100">
        <f>IF(5 = Q139, L139 * -1, L139)</f>
        <v/>
      </c>
      <c r="AF139" s="100">
        <f>IF(5 = Q139, M139 * -1, M139)</f>
        <v/>
      </c>
      <c r="AG139" s="100">
        <f>IF(5 = Q139, N139 * -1, N139)</f>
        <v/>
      </c>
      <c r="AH139" s="100">
        <f>IF(5 = Q139, O139 * -1, O139)</f>
        <v/>
      </c>
    </row>
    <row r="140">
      <c r="A140" s="340" t="inlineStr">
        <is>
          <t>Management Fees</t>
        </is>
      </c>
    </row>
    <row r="141">
      <c r="A141" s="128" t="inlineStr">
        <is>
          <t>Property Management Fees</t>
        </is>
      </c>
      <c r="B141" s="101" t="n">
        <v>3168.22</v>
      </c>
      <c r="C141" s="101" t="n">
        <v>3235.38</v>
      </c>
      <c r="D141" s="101" t="n">
        <v>3141.87</v>
      </c>
      <c r="E141" s="101" t="n">
        <v>3206.11</v>
      </c>
      <c r="F141" s="101" t="n">
        <v>3471.93</v>
      </c>
      <c r="G141" s="101" t="n">
        <v>3591.74</v>
      </c>
      <c r="H141" s="101" t="n">
        <v>3493.53</v>
      </c>
      <c r="I141" s="101" t="n">
        <v>3575.85</v>
      </c>
      <c r="J141" s="101" t="n">
        <v>0</v>
      </c>
      <c r="K141" s="101" t="n">
        <v>3561.76</v>
      </c>
      <c r="L141" s="101" t="n">
        <v>0</v>
      </c>
      <c r="M141" s="101" t="n">
        <v>0</v>
      </c>
      <c r="N141" s="101" t="n">
        <v>0</v>
      </c>
      <c r="O141" s="101" t="n">
        <v>30446.39</v>
      </c>
      <c r="Q141" s="99" t="n">
        <v>5</v>
      </c>
      <c r="R141" s="98" t="inlineStr">
        <is>
          <t>Loft Vue</t>
        </is>
      </c>
      <c r="U141" s="100">
        <f>IF(5 = Q141, B141 * -1, B141)</f>
        <v/>
      </c>
      <c r="V141" s="100">
        <f>IF(5 = Q141, C141 * -1, C141)</f>
        <v/>
      </c>
      <c r="W141" s="100">
        <f>IF(5 = Q141, D141 * -1, D141)</f>
        <v/>
      </c>
      <c r="X141" s="100">
        <f>IF(5 = Q141, E141 * -1, E141)</f>
        <v/>
      </c>
      <c r="Y141" s="100">
        <f>IF(5 = Q141, F141 * -1, F141)</f>
        <v/>
      </c>
      <c r="Z141" s="100">
        <f>IF(5 = Q141, G141 * -1, G141)</f>
        <v/>
      </c>
      <c r="AA141" s="100">
        <f>IF(5 = Q141, H141 * -1, H141)</f>
        <v/>
      </c>
      <c r="AB141" s="100">
        <f>IF(5 = Q141, I141 * -1, I141)</f>
        <v/>
      </c>
      <c r="AC141" s="100">
        <f>IF(5 = Q141, J141 * -1, J141)</f>
        <v/>
      </c>
      <c r="AD141" s="100">
        <f>IF(5 = Q141, K141 * -1, K141)</f>
        <v/>
      </c>
      <c r="AE141" s="100">
        <f>IF(5 = Q141, L141 * -1, L141)</f>
        <v/>
      </c>
      <c r="AF141" s="100">
        <f>IF(5 = Q141, M141 * -1, M141)</f>
        <v/>
      </c>
      <c r="AG141" s="100">
        <f>IF(5 = Q141, N141 * -1, N141)</f>
        <v/>
      </c>
      <c r="AH141" s="100">
        <f>IF(5 = Q141, O141 * -1, O141)</f>
        <v/>
      </c>
    </row>
    <row r="142">
      <c r="A142" s="128" t="inlineStr">
        <is>
          <t>Asset Management Fees</t>
        </is>
      </c>
      <c r="B142" s="101" t="n">
        <v>1056.07</v>
      </c>
      <c r="C142" s="101" t="n">
        <v>1078.46</v>
      </c>
      <c r="D142" s="101" t="n">
        <v>1047.29</v>
      </c>
      <c r="E142" s="101" t="n">
        <v>1068.7</v>
      </c>
      <c r="F142" s="101" t="n">
        <v>1157.31</v>
      </c>
      <c r="G142" s="101" t="n">
        <v>1197.25</v>
      </c>
      <c r="H142" s="101" t="n">
        <v>1164.51</v>
      </c>
      <c r="I142" s="101" t="n">
        <v>1191.95</v>
      </c>
      <c r="J142" s="101" t="n">
        <v>0</v>
      </c>
      <c r="K142" s="101" t="n">
        <v>1187.25</v>
      </c>
      <c r="L142" s="101" t="n">
        <v>0</v>
      </c>
      <c r="M142" s="101" t="n">
        <v>0</v>
      </c>
      <c r="N142" s="101" t="n">
        <v>0</v>
      </c>
      <c r="O142" s="101" t="n">
        <v>10148.79</v>
      </c>
      <c r="Q142" s="99" t="n">
        <v>5</v>
      </c>
      <c r="R142" s="98" t="inlineStr">
        <is>
          <t>Loft Vue</t>
        </is>
      </c>
      <c r="U142" s="100">
        <f>IF(5 = Q142, B142 * -1, B142)</f>
        <v/>
      </c>
      <c r="V142" s="100">
        <f>IF(5 = Q142, C142 * -1, C142)</f>
        <v/>
      </c>
      <c r="W142" s="100">
        <f>IF(5 = Q142, D142 * -1, D142)</f>
        <v/>
      </c>
      <c r="X142" s="100">
        <f>IF(5 = Q142, E142 * -1, E142)</f>
        <v/>
      </c>
      <c r="Y142" s="100">
        <f>IF(5 = Q142, F142 * -1, F142)</f>
        <v/>
      </c>
      <c r="Z142" s="100">
        <f>IF(5 = Q142, G142 * -1, G142)</f>
        <v/>
      </c>
      <c r="AA142" s="100">
        <f>IF(5 = Q142, H142 * -1, H142)</f>
        <v/>
      </c>
      <c r="AB142" s="100">
        <f>IF(5 = Q142, I142 * -1, I142)</f>
        <v/>
      </c>
      <c r="AC142" s="100">
        <f>IF(5 = Q142, J142 * -1, J142)</f>
        <v/>
      </c>
      <c r="AD142" s="100">
        <f>IF(5 = Q142, K142 * -1, K142)</f>
        <v/>
      </c>
      <c r="AE142" s="100">
        <f>IF(5 = Q142, L142 * -1, L142)</f>
        <v/>
      </c>
      <c r="AF142" s="100">
        <f>IF(5 = Q142, M142 * -1, M142)</f>
        <v/>
      </c>
      <c r="AG142" s="100">
        <f>IF(5 = Q142, N142 * -1, N142)</f>
        <v/>
      </c>
      <c r="AH142" s="100">
        <f>IF(5 = Q142, O142 * -1, O142)</f>
        <v/>
      </c>
    </row>
    <row r="143">
      <c r="A143" s="96" t="inlineStr">
        <is>
          <t>Management Fees</t>
        </is>
      </c>
      <c r="B143" s="85">
        <f>IF(5 = Q143, U143 * -1, U143)</f>
        <v/>
      </c>
      <c r="C143" s="85">
        <f>IF(5 = Q143, V143 * -1, V143)</f>
        <v/>
      </c>
      <c r="D143" s="85">
        <f>IF(5 = Q143, W143 * -1, W143)</f>
        <v/>
      </c>
      <c r="E143" s="85">
        <f>IF(5 = Q143, X143 * -1, X143)</f>
        <v/>
      </c>
      <c r="F143" s="85">
        <f>IF(5 = Q143, Y143 * -1, Y143)</f>
        <v/>
      </c>
      <c r="G143" s="85">
        <f>IF(5 = Q143, Z143 * -1, Z143)</f>
        <v/>
      </c>
      <c r="H143" s="85">
        <f>IF(5 = Q143, AA143 * -1, AA143)</f>
        <v/>
      </c>
      <c r="I143" s="85">
        <f>IF(5 = Q143, AB143 * -1, AB143)</f>
        <v/>
      </c>
      <c r="J143" s="85">
        <f>IF(5 = Q143, AC143 * -1, AC143)</f>
        <v/>
      </c>
      <c r="K143" s="85">
        <f>IF(5 = Q143, AD143 * -1, AD143)</f>
        <v/>
      </c>
      <c r="L143" s="85">
        <f>IF(5 = Q143, AE143 * -1, AE143)</f>
        <v/>
      </c>
      <c r="M143" s="85">
        <f>IF(5 = Q143, AF143 * -1, AF143)</f>
        <v/>
      </c>
      <c r="N143" s="85">
        <f>IF(5 = Q143, AG143 * -1, AG143)</f>
        <v/>
      </c>
      <c r="O143" s="85">
        <f>IF(5 = Q143, AH143 * -1, AH143)</f>
        <v/>
      </c>
      <c r="Q143" s="83" t="n">
        <v>5</v>
      </c>
      <c r="R143" s="82">
        <f>R142</f>
        <v/>
      </c>
      <c r="S143" s="82">
        <f>S142</f>
        <v/>
      </c>
      <c r="T143" s="83">
        <f>T142</f>
        <v/>
      </c>
      <c r="U143" s="84">
        <f>SUM(U141:U142)</f>
        <v/>
      </c>
      <c r="V143" s="84">
        <f>SUM(V141:V142)</f>
        <v/>
      </c>
      <c r="W143" s="84">
        <f>SUM(W141:W142)</f>
        <v/>
      </c>
      <c r="X143" s="84">
        <f>SUM(X141:X142)</f>
        <v/>
      </c>
      <c r="Y143" s="84">
        <f>SUM(Y141:Y142)</f>
        <v/>
      </c>
      <c r="Z143" s="84">
        <f>SUM(Z141:Z142)</f>
        <v/>
      </c>
      <c r="AA143" s="84">
        <f>SUM(AA141:AA142)</f>
        <v/>
      </c>
      <c r="AB143" s="84">
        <f>SUM(AB141:AB142)</f>
        <v/>
      </c>
      <c r="AC143" s="84">
        <f>SUM(AC141:AC142)</f>
        <v/>
      </c>
      <c r="AD143" s="84">
        <f>SUM(AD141:AD142)</f>
        <v/>
      </c>
      <c r="AE143" s="84">
        <f>SUM(AE141:AE142)</f>
        <v/>
      </c>
      <c r="AF143" s="84">
        <f>SUM(AF141:AF142)</f>
        <v/>
      </c>
      <c r="AG143" s="84">
        <f>SUM(AG141:AG142)</f>
        <v/>
      </c>
      <c r="AH143" s="84">
        <f>SUM(AH141:AH142)</f>
        <v/>
      </c>
    </row>
    <row r="145">
      <c r="A145" s="340" t="inlineStr">
        <is>
          <t>Other Misc. Expense</t>
        </is>
      </c>
    </row>
    <row r="146">
      <c r="A146" s="128" t="inlineStr">
        <is>
          <t>Miscellaneous Expenses</t>
        </is>
      </c>
      <c r="B146" s="101" t="n">
        <v>0</v>
      </c>
      <c r="C146" s="101" t="n">
        <v>0</v>
      </c>
      <c r="D146" s="101" t="n">
        <v>0</v>
      </c>
      <c r="E146" s="101" t="n">
        <v>0</v>
      </c>
      <c r="F146" s="101" t="n">
        <v>0</v>
      </c>
      <c r="G146" s="101" t="n">
        <v>0</v>
      </c>
      <c r="H146" s="101" t="n">
        <v>0</v>
      </c>
      <c r="I146" s="101" t="n">
        <v>0</v>
      </c>
      <c r="J146" s="101" t="n">
        <v>0</v>
      </c>
      <c r="K146" s="101" t="n">
        <v>35</v>
      </c>
      <c r="L146" s="101" t="n">
        <v>0</v>
      </c>
      <c r="M146" s="101" t="n">
        <v>0</v>
      </c>
      <c r="N146" s="101" t="n">
        <v>0</v>
      </c>
      <c r="O146" s="101" t="n">
        <v>35</v>
      </c>
      <c r="Q146" s="99" t="n">
        <v>5</v>
      </c>
      <c r="R146" s="98" t="inlineStr">
        <is>
          <t>Loft Vue</t>
        </is>
      </c>
      <c r="U146" s="100">
        <f>IF(5 = Q146, B146 * -1, B146)</f>
        <v/>
      </c>
      <c r="V146" s="100">
        <f>IF(5 = Q146, C146 * -1, C146)</f>
        <v/>
      </c>
      <c r="W146" s="100">
        <f>IF(5 = Q146, D146 * -1, D146)</f>
        <v/>
      </c>
      <c r="X146" s="100">
        <f>IF(5 = Q146, E146 * -1, E146)</f>
        <v/>
      </c>
      <c r="Y146" s="100">
        <f>IF(5 = Q146, F146 * -1, F146)</f>
        <v/>
      </c>
      <c r="Z146" s="100">
        <f>IF(5 = Q146, G146 * -1, G146)</f>
        <v/>
      </c>
      <c r="AA146" s="100">
        <f>IF(5 = Q146, H146 * -1, H146)</f>
        <v/>
      </c>
      <c r="AB146" s="100">
        <f>IF(5 = Q146, I146 * -1, I146)</f>
        <v/>
      </c>
      <c r="AC146" s="100">
        <f>IF(5 = Q146, J146 * -1, J146)</f>
        <v/>
      </c>
      <c r="AD146" s="100">
        <f>IF(5 = Q146, K146 * -1, K146)</f>
        <v/>
      </c>
      <c r="AE146" s="100">
        <f>IF(5 = Q146, L146 * -1, L146)</f>
        <v/>
      </c>
      <c r="AF146" s="100">
        <f>IF(5 = Q146, M146 * -1, M146)</f>
        <v/>
      </c>
      <c r="AG146" s="100">
        <f>IF(5 = Q146, N146 * -1, N146)</f>
        <v/>
      </c>
      <c r="AH146" s="100">
        <f>IF(5 = Q146, O146 * -1, O146)</f>
        <v/>
      </c>
    </row>
    <row r="147">
      <c r="A147" s="128" t="inlineStr">
        <is>
          <t>Other Professional Fees</t>
        </is>
      </c>
      <c r="B147" s="101" t="n">
        <v>305.58</v>
      </c>
      <c r="C147" s="101" t="n">
        <v>0</v>
      </c>
      <c r="D147" s="101" t="n">
        <v>0</v>
      </c>
      <c r="E147" s="101" t="n">
        <v>3000</v>
      </c>
      <c r="F147" s="101" t="n">
        <v>0</v>
      </c>
      <c r="G147" s="101" t="n">
        <v>5275.58</v>
      </c>
      <c r="H147" s="101" t="n">
        <v>45</v>
      </c>
      <c r="I147" s="101" t="n">
        <v>60144.89</v>
      </c>
      <c r="J147" s="101" t="n">
        <v>0</v>
      </c>
      <c r="K147" s="101" t="n">
        <v>0</v>
      </c>
      <c r="L147" s="101" t="n">
        <v>0</v>
      </c>
      <c r="M147" s="101" t="n">
        <v>10238.59</v>
      </c>
      <c r="N147" s="101" t="n">
        <v>0</v>
      </c>
      <c r="O147" s="101" t="n">
        <v>79009.64</v>
      </c>
      <c r="Q147" s="99" t="n">
        <v>5</v>
      </c>
      <c r="R147" s="98" t="inlineStr">
        <is>
          <t>Loft Vue</t>
        </is>
      </c>
      <c r="U147" s="100">
        <f>IF(5 = Q147, B147 * -1, B147)</f>
        <v/>
      </c>
      <c r="V147" s="100">
        <f>IF(5 = Q147, C147 * -1, C147)</f>
        <v/>
      </c>
      <c r="W147" s="100">
        <f>IF(5 = Q147, D147 * -1, D147)</f>
        <v/>
      </c>
      <c r="X147" s="100">
        <f>IF(5 = Q147, E147 * -1, E147)</f>
        <v/>
      </c>
      <c r="Y147" s="100">
        <f>IF(5 = Q147, F147 * -1, F147)</f>
        <v/>
      </c>
      <c r="Z147" s="100">
        <f>IF(5 = Q147, G147 * -1, G147)</f>
        <v/>
      </c>
      <c r="AA147" s="100">
        <f>IF(5 = Q147, H147 * -1, H147)</f>
        <v/>
      </c>
      <c r="AB147" s="100">
        <f>IF(5 = Q147, I147 * -1, I147)</f>
        <v/>
      </c>
      <c r="AC147" s="100">
        <f>IF(5 = Q147, J147 * -1, J147)</f>
        <v/>
      </c>
      <c r="AD147" s="100">
        <f>IF(5 = Q147, K147 * -1, K147)</f>
        <v/>
      </c>
      <c r="AE147" s="100">
        <f>IF(5 = Q147, L147 * -1, L147)</f>
        <v/>
      </c>
      <c r="AF147" s="100">
        <f>IF(5 = Q147, M147 * -1, M147)</f>
        <v/>
      </c>
      <c r="AG147" s="100">
        <f>IF(5 = Q147, N147 * -1, N147)</f>
        <v/>
      </c>
      <c r="AH147" s="100">
        <f>IF(5 = Q147, O147 * -1, O147)</f>
        <v/>
      </c>
    </row>
    <row r="148">
      <c r="A148" s="96" t="inlineStr">
        <is>
          <t>Other Misc. Expense</t>
        </is>
      </c>
      <c r="B148" s="85">
        <f>IF(5 = Q148, U148 * -1, U148)</f>
        <v/>
      </c>
      <c r="C148" s="85">
        <f>IF(5 = Q148, V148 * -1, V148)</f>
        <v/>
      </c>
      <c r="D148" s="85">
        <f>IF(5 = Q148, W148 * -1, W148)</f>
        <v/>
      </c>
      <c r="E148" s="85">
        <f>IF(5 = Q148, X148 * -1, X148)</f>
        <v/>
      </c>
      <c r="F148" s="85">
        <f>IF(5 = Q148, Y148 * -1, Y148)</f>
        <v/>
      </c>
      <c r="G148" s="85">
        <f>IF(5 = Q148, Z148 * -1, Z148)</f>
        <v/>
      </c>
      <c r="H148" s="85">
        <f>IF(5 = Q148, AA148 * -1, AA148)</f>
        <v/>
      </c>
      <c r="I148" s="85">
        <f>IF(5 = Q148, AB148 * -1, AB148)</f>
        <v/>
      </c>
      <c r="J148" s="85">
        <f>IF(5 = Q148, AC148 * -1, AC148)</f>
        <v/>
      </c>
      <c r="K148" s="85">
        <f>IF(5 = Q148, AD148 * -1, AD148)</f>
        <v/>
      </c>
      <c r="L148" s="85">
        <f>IF(5 = Q148, AE148 * -1, AE148)</f>
        <v/>
      </c>
      <c r="M148" s="85">
        <f>IF(5 = Q148, AF148 * -1, AF148)</f>
        <v/>
      </c>
      <c r="N148" s="85">
        <f>IF(5 = Q148, AG148 * -1, AG148)</f>
        <v/>
      </c>
      <c r="O148" s="85">
        <f>IF(5 = Q148, AH148 * -1, AH148)</f>
        <v/>
      </c>
      <c r="Q148" s="83" t="n">
        <v>5</v>
      </c>
      <c r="R148" s="82">
        <f>R147</f>
        <v/>
      </c>
      <c r="S148" s="82">
        <f>S147</f>
        <v/>
      </c>
      <c r="T148" s="83">
        <f>T147</f>
        <v/>
      </c>
      <c r="U148" s="84">
        <f>SUM(U146:U147)</f>
        <v/>
      </c>
      <c r="V148" s="84">
        <f>SUM(V146:V147)</f>
        <v/>
      </c>
      <c r="W148" s="84">
        <f>SUM(W146:W147)</f>
        <v/>
      </c>
      <c r="X148" s="84">
        <f>SUM(X146:X147)</f>
        <v/>
      </c>
      <c r="Y148" s="84">
        <f>SUM(Y146:Y147)</f>
        <v/>
      </c>
      <c r="Z148" s="84">
        <f>SUM(Z146:Z147)</f>
        <v/>
      </c>
      <c r="AA148" s="84">
        <f>SUM(AA146:AA147)</f>
        <v/>
      </c>
      <c r="AB148" s="84">
        <f>SUM(AB146:AB147)</f>
        <v/>
      </c>
      <c r="AC148" s="84">
        <f>SUM(AC146:AC147)</f>
        <v/>
      </c>
      <c r="AD148" s="84">
        <f>SUM(AD146:AD147)</f>
        <v/>
      </c>
      <c r="AE148" s="84">
        <f>SUM(AE146:AE147)</f>
        <v/>
      </c>
      <c r="AF148" s="84">
        <f>SUM(AF146:AF147)</f>
        <v/>
      </c>
      <c r="AG148" s="84">
        <f>SUM(AG146:AG147)</f>
        <v/>
      </c>
      <c r="AH148" s="84">
        <f>SUM(AH146:AH147)</f>
        <v/>
      </c>
    </row>
    <row r="150">
      <c r="A150" s="340" t="inlineStr">
        <is>
          <t>Capital Expenditures Non-op Expenses</t>
        </is>
      </c>
    </row>
    <row r="151">
      <c r="A151" s="128" t="inlineStr">
        <is>
          <t>General CapEx Expenses</t>
        </is>
      </c>
      <c r="B151" s="101" t="n">
        <v>0</v>
      </c>
      <c r="C151" s="101" t="n">
        <v>0</v>
      </c>
      <c r="D151" s="101" t="n">
        <v>0</v>
      </c>
      <c r="E151" s="101" t="n">
        <v>0</v>
      </c>
      <c r="F151" s="101" t="n">
        <v>0</v>
      </c>
      <c r="G151" s="101" t="n">
        <v>0</v>
      </c>
      <c r="H151" s="101" t="n">
        <v>0</v>
      </c>
      <c r="I151" s="101" t="n">
        <v>0</v>
      </c>
      <c r="J151" s="101" t="n">
        <v>0</v>
      </c>
      <c r="K151" s="101" t="n">
        <v>0</v>
      </c>
      <c r="L151" s="101" t="n">
        <v>519.6</v>
      </c>
      <c r="M151" s="101" t="n">
        <v>0</v>
      </c>
      <c r="N151" s="101" t="n">
        <v>0</v>
      </c>
      <c r="O151" s="101" t="n">
        <v>519.6</v>
      </c>
      <c r="Q151" s="99" t="n">
        <v>5</v>
      </c>
      <c r="R151" s="98" t="inlineStr">
        <is>
          <t>Loft Vue</t>
        </is>
      </c>
      <c r="U151" s="100">
        <f>IF(5 = Q151, B151 * -1, B151)</f>
        <v/>
      </c>
      <c r="V151" s="100">
        <f>IF(5 = Q151, C151 * -1, C151)</f>
        <v/>
      </c>
      <c r="W151" s="100">
        <f>IF(5 = Q151, D151 * -1, D151)</f>
        <v/>
      </c>
      <c r="X151" s="100">
        <f>IF(5 = Q151, E151 * -1, E151)</f>
        <v/>
      </c>
      <c r="Y151" s="100">
        <f>IF(5 = Q151, F151 * -1, F151)</f>
        <v/>
      </c>
      <c r="Z151" s="100">
        <f>IF(5 = Q151, G151 * -1, G151)</f>
        <v/>
      </c>
      <c r="AA151" s="100">
        <f>IF(5 = Q151, H151 * -1, H151)</f>
        <v/>
      </c>
      <c r="AB151" s="100">
        <f>IF(5 = Q151, I151 * -1, I151)</f>
        <v/>
      </c>
      <c r="AC151" s="100">
        <f>IF(5 = Q151, J151 * -1, J151)</f>
        <v/>
      </c>
      <c r="AD151" s="100">
        <f>IF(5 = Q151, K151 * -1, K151)</f>
        <v/>
      </c>
      <c r="AE151" s="100">
        <f>IF(5 = Q151, L151 * -1, L151)</f>
        <v/>
      </c>
      <c r="AF151" s="100">
        <f>IF(5 = Q151, M151 * -1, M151)</f>
        <v/>
      </c>
      <c r="AG151" s="100">
        <f>IF(5 = Q151, N151 * -1, N151)</f>
        <v/>
      </c>
      <c r="AH151" s="100">
        <f>IF(5 = Q151, O151 * -1, O151)</f>
        <v/>
      </c>
    </row>
    <row r="152">
      <c r="A152" s="128" t="inlineStr">
        <is>
          <t>Furniture/Equipment - Cap Ex</t>
        </is>
      </c>
      <c r="B152" s="101" t="n">
        <v>-2677.03</v>
      </c>
      <c r="C152" s="101" t="n">
        <v>0</v>
      </c>
      <c r="D152" s="101" t="n">
        <v>-15140</v>
      </c>
      <c r="E152" s="101" t="n">
        <v>0</v>
      </c>
      <c r="F152" s="101" t="n">
        <v>5048.96</v>
      </c>
      <c r="G152" s="101" t="n">
        <v>0</v>
      </c>
      <c r="H152" s="101" t="n">
        <v>0</v>
      </c>
      <c r="I152" s="101" t="n">
        <v>0</v>
      </c>
      <c r="J152" s="101" t="n">
        <v>0</v>
      </c>
      <c r="K152" s="101" t="n">
        <v>0</v>
      </c>
      <c r="L152" s="101" t="n">
        <v>10153.85</v>
      </c>
      <c r="M152" s="101" t="n">
        <v>-10153.85</v>
      </c>
      <c r="N152" s="101" t="n">
        <v>0</v>
      </c>
      <c r="O152" s="101" t="n">
        <v>-12768.07</v>
      </c>
      <c r="Q152" s="99" t="n">
        <v>5</v>
      </c>
      <c r="R152" s="98" t="inlineStr">
        <is>
          <t>Loft Vue</t>
        </is>
      </c>
      <c r="U152" s="100">
        <f>IF(5 = Q152, B152 * -1, B152)</f>
        <v/>
      </c>
      <c r="V152" s="100">
        <f>IF(5 = Q152, C152 * -1, C152)</f>
        <v/>
      </c>
      <c r="W152" s="100">
        <f>IF(5 = Q152, D152 * -1, D152)</f>
        <v/>
      </c>
      <c r="X152" s="100">
        <f>IF(5 = Q152, E152 * -1, E152)</f>
        <v/>
      </c>
      <c r="Y152" s="100">
        <f>IF(5 = Q152, F152 * -1, F152)</f>
        <v/>
      </c>
      <c r="Z152" s="100">
        <f>IF(5 = Q152, G152 * -1, G152)</f>
        <v/>
      </c>
      <c r="AA152" s="100">
        <f>IF(5 = Q152, H152 * -1, H152)</f>
        <v/>
      </c>
      <c r="AB152" s="100">
        <f>IF(5 = Q152, I152 * -1, I152)</f>
        <v/>
      </c>
      <c r="AC152" s="100">
        <f>IF(5 = Q152, J152 * -1, J152)</f>
        <v/>
      </c>
      <c r="AD152" s="100">
        <f>IF(5 = Q152, K152 * -1, K152)</f>
        <v/>
      </c>
      <c r="AE152" s="100">
        <f>IF(5 = Q152, L152 * -1, L152)</f>
        <v/>
      </c>
      <c r="AF152" s="100">
        <f>IF(5 = Q152, M152 * -1, M152)</f>
        <v/>
      </c>
      <c r="AG152" s="100">
        <f>IF(5 = Q152, N152 * -1, N152)</f>
        <v/>
      </c>
      <c r="AH152" s="100">
        <f>IF(5 = Q152, O152 * -1, O152)</f>
        <v/>
      </c>
    </row>
    <row r="153">
      <c r="A153" s="128" t="inlineStr">
        <is>
          <t>Repairs/Maintenance - Cap Ex</t>
        </is>
      </c>
      <c r="B153" s="101" t="n">
        <v>21390.2</v>
      </c>
      <c r="C153" s="101" t="n">
        <v>21389.12</v>
      </c>
      <c r="D153" s="101" t="n">
        <v>-17779.32</v>
      </c>
      <c r="E153" s="101" t="n">
        <v>0</v>
      </c>
      <c r="F153" s="101" t="n">
        <v>0</v>
      </c>
      <c r="G153" s="101" t="n">
        <v>0</v>
      </c>
      <c r="H153" s="101" t="n">
        <v>0</v>
      </c>
      <c r="I153" s="101" t="n">
        <v>0</v>
      </c>
      <c r="J153" s="101" t="n">
        <v>0</v>
      </c>
      <c r="K153" s="101" t="n">
        <v>0</v>
      </c>
      <c r="L153" s="101" t="n">
        <v>0</v>
      </c>
      <c r="M153" s="101" t="n">
        <v>0</v>
      </c>
      <c r="N153" s="101" t="n">
        <v>0</v>
      </c>
      <c r="O153" s="101" t="n">
        <v>25000</v>
      </c>
      <c r="Q153" s="99" t="n">
        <v>5</v>
      </c>
      <c r="R153" s="98" t="inlineStr">
        <is>
          <t>Loft Vue</t>
        </is>
      </c>
      <c r="U153" s="100">
        <f>IF(5 = Q153, B153 * -1, B153)</f>
        <v/>
      </c>
      <c r="V153" s="100">
        <f>IF(5 = Q153, C153 * -1, C153)</f>
        <v/>
      </c>
      <c r="W153" s="100">
        <f>IF(5 = Q153, D153 * -1, D153)</f>
        <v/>
      </c>
      <c r="X153" s="100">
        <f>IF(5 = Q153, E153 * -1, E153)</f>
        <v/>
      </c>
      <c r="Y153" s="100">
        <f>IF(5 = Q153, F153 * -1, F153)</f>
        <v/>
      </c>
      <c r="Z153" s="100">
        <f>IF(5 = Q153, G153 * -1, G153)</f>
        <v/>
      </c>
      <c r="AA153" s="100">
        <f>IF(5 = Q153, H153 * -1, H153)</f>
        <v/>
      </c>
      <c r="AB153" s="100">
        <f>IF(5 = Q153, I153 * -1, I153)</f>
        <v/>
      </c>
      <c r="AC153" s="100">
        <f>IF(5 = Q153, J153 * -1, J153)</f>
        <v/>
      </c>
      <c r="AD153" s="100">
        <f>IF(5 = Q153, K153 * -1, K153)</f>
        <v/>
      </c>
      <c r="AE153" s="100">
        <f>IF(5 = Q153, L153 * -1, L153)</f>
        <v/>
      </c>
      <c r="AF153" s="100">
        <f>IF(5 = Q153, M153 * -1, M153)</f>
        <v/>
      </c>
      <c r="AG153" s="100">
        <f>IF(5 = Q153, N153 * -1, N153)</f>
        <v/>
      </c>
      <c r="AH153" s="100">
        <f>IF(5 = Q153, O153 * -1, O153)</f>
        <v/>
      </c>
    </row>
    <row r="154">
      <c r="A154" s="128" t="inlineStr">
        <is>
          <t>Painting/Carpet/Flooring - Cap Ex</t>
        </is>
      </c>
      <c r="B154" s="101" t="n">
        <v>1016.7</v>
      </c>
      <c r="C154" s="101" t="n">
        <v>5030.56</v>
      </c>
      <c r="D154" s="101" t="n">
        <v>0</v>
      </c>
      <c r="E154" s="101" t="n">
        <v>0</v>
      </c>
      <c r="F154" s="101" t="n">
        <v>-15909.79</v>
      </c>
      <c r="G154" s="101" t="n">
        <v>4204.61</v>
      </c>
      <c r="H154" s="101" t="n">
        <v>-255.78</v>
      </c>
      <c r="I154" s="101" t="n">
        <v>5352.34</v>
      </c>
      <c r="J154" s="101" t="n">
        <v>0</v>
      </c>
      <c r="K154" s="101" t="n">
        <v>0</v>
      </c>
      <c r="L154" s="101" t="n">
        <v>0</v>
      </c>
      <c r="M154" s="101" t="n">
        <v>0</v>
      </c>
      <c r="N154" s="101" t="n">
        <v>0</v>
      </c>
      <c r="O154" s="101" t="n">
        <v>-561.36</v>
      </c>
      <c r="Q154" s="99" t="n">
        <v>5</v>
      </c>
      <c r="R154" s="98" t="inlineStr">
        <is>
          <t>Loft Vue</t>
        </is>
      </c>
      <c r="U154" s="100">
        <f>IF(5 = Q154, B154 * -1, B154)</f>
        <v/>
      </c>
      <c r="V154" s="100">
        <f>IF(5 = Q154, C154 * -1, C154)</f>
        <v/>
      </c>
      <c r="W154" s="100">
        <f>IF(5 = Q154, D154 * -1, D154)</f>
        <v/>
      </c>
      <c r="X154" s="100">
        <f>IF(5 = Q154, E154 * -1, E154)</f>
        <v/>
      </c>
      <c r="Y154" s="100">
        <f>IF(5 = Q154, F154 * -1, F154)</f>
        <v/>
      </c>
      <c r="Z154" s="100">
        <f>IF(5 = Q154, G154 * -1, G154)</f>
        <v/>
      </c>
      <c r="AA154" s="100">
        <f>IF(5 = Q154, H154 * -1, H154)</f>
        <v/>
      </c>
      <c r="AB154" s="100">
        <f>IF(5 = Q154, I154 * -1, I154)</f>
        <v/>
      </c>
      <c r="AC154" s="100">
        <f>IF(5 = Q154, J154 * -1, J154)</f>
        <v/>
      </c>
      <c r="AD154" s="100">
        <f>IF(5 = Q154, K154 * -1, K154)</f>
        <v/>
      </c>
      <c r="AE154" s="100">
        <f>IF(5 = Q154, L154 * -1, L154)</f>
        <v/>
      </c>
      <c r="AF154" s="100">
        <f>IF(5 = Q154, M154 * -1, M154)</f>
        <v/>
      </c>
      <c r="AG154" s="100">
        <f>IF(5 = Q154, N154 * -1, N154)</f>
        <v/>
      </c>
      <c r="AH154" s="100">
        <f>IF(5 = Q154, O154 * -1, O154)</f>
        <v/>
      </c>
    </row>
    <row r="155">
      <c r="A155" s="128" t="inlineStr">
        <is>
          <t>Appliances - Cap Ex</t>
        </is>
      </c>
      <c r="B155" s="101" t="n">
        <v>0</v>
      </c>
      <c r="C155" s="101" t="n">
        <v>0</v>
      </c>
      <c r="D155" s="101" t="n">
        <v>454.65</v>
      </c>
      <c r="E155" s="101" t="n">
        <v>0</v>
      </c>
      <c r="F155" s="101" t="n">
        <v>1026.21</v>
      </c>
      <c r="G155" s="101" t="n">
        <v>0</v>
      </c>
      <c r="H155" s="101" t="n">
        <v>0</v>
      </c>
      <c r="I155" s="101" t="n">
        <v>394.13</v>
      </c>
      <c r="J155" s="101" t="n">
        <v>0</v>
      </c>
      <c r="K155" s="101" t="n">
        <v>0</v>
      </c>
      <c r="L155" s="101" t="n">
        <v>0</v>
      </c>
      <c r="M155" s="101" t="n">
        <v>5185.57</v>
      </c>
      <c r="N155" s="101" t="n">
        <v>0</v>
      </c>
      <c r="O155" s="101" t="n">
        <v>7060.56</v>
      </c>
      <c r="Q155" s="99" t="n">
        <v>5</v>
      </c>
      <c r="R155" s="98" t="inlineStr">
        <is>
          <t>Loft Vue</t>
        </is>
      </c>
      <c r="U155" s="100">
        <f>IF(5 = Q155, B155 * -1, B155)</f>
        <v/>
      </c>
      <c r="V155" s="100">
        <f>IF(5 = Q155, C155 * -1, C155)</f>
        <v/>
      </c>
      <c r="W155" s="100">
        <f>IF(5 = Q155, D155 * -1, D155)</f>
        <v/>
      </c>
      <c r="X155" s="100">
        <f>IF(5 = Q155, E155 * -1, E155)</f>
        <v/>
      </c>
      <c r="Y155" s="100">
        <f>IF(5 = Q155, F155 * -1, F155)</f>
        <v/>
      </c>
      <c r="Z155" s="100">
        <f>IF(5 = Q155, G155 * -1, G155)</f>
        <v/>
      </c>
      <c r="AA155" s="100">
        <f>IF(5 = Q155, H155 * -1, H155)</f>
        <v/>
      </c>
      <c r="AB155" s="100">
        <f>IF(5 = Q155, I155 * -1, I155)</f>
        <v/>
      </c>
      <c r="AC155" s="100">
        <f>IF(5 = Q155, J155 * -1, J155)</f>
        <v/>
      </c>
      <c r="AD155" s="100">
        <f>IF(5 = Q155, K155 * -1, K155)</f>
        <v/>
      </c>
      <c r="AE155" s="100">
        <f>IF(5 = Q155, L155 * -1, L155)</f>
        <v/>
      </c>
      <c r="AF155" s="100">
        <f>IF(5 = Q155, M155 * -1, M155)</f>
        <v/>
      </c>
      <c r="AG155" s="100">
        <f>IF(5 = Q155, N155 * -1, N155)</f>
        <v/>
      </c>
      <c r="AH155" s="100">
        <f>IF(5 = Q155, O155 * -1, O155)</f>
        <v/>
      </c>
    </row>
    <row r="156">
      <c r="A156" s="128" t="inlineStr">
        <is>
          <t>HVAC - Cap Ex</t>
        </is>
      </c>
      <c r="B156" s="101" t="n">
        <v>0</v>
      </c>
      <c r="C156" s="101" t="n">
        <v>0</v>
      </c>
      <c r="D156" s="101" t="n">
        <v>802.84</v>
      </c>
      <c r="E156" s="101" t="n">
        <v>0</v>
      </c>
      <c r="F156" s="101" t="n">
        <v>0</v>
      </c>
      <c r="G156" s="101" t="n">
        <v>0</v>
      </c>
      <c r="H156" s="101" t="n">
        <v>0</v>
      </c>
      <c r="I156" s="101" t="n">
        <v>0</v>
      </c>
      <c r="J156" s="101" t="n">
        <v>0</v>
      </c>
      <c r="K156" s="101" t="n">
        <v>0</v>
      </c>
      <c r="L156" s="101" t="n">
        <v>0</v>
      </c>
      <c r="M156" s="101" t="n">
        <v>0</v>
      </c>
      <c r="N156" s="101" t="n">
        <v>0</v>
      </c>
      <c r="O156" s="101" t="n">
        <v>802.84</v>
      </c>
      <c r="Q156" s="99" t="n">
        <v>5</v>
      </c>
      <c r="R156" s="98" t="inlineStr">
        <is>
          <t>Loft Vue</t>
        </is>
      </c>
      <c r="U156" s="100">
        <f>IF(5 = Q156, B156 * -1, B156)</f>
        <v/>
      </c>
      <c r="V156" s="100">
        <f>IF(5 = Q156, C156 * -1, C156)</f>
        <v/>
      </c>
      <c r="W156" s="100">
        <f>IF(5 = Q156, D156 * -1, D156)</f>
        <v/>
      </c>
      <c r="X156" s="100">
        <f>IF(5 = Q156, E156 * -1, E156)</f>
        <v/>
      </c>
      <c r="Y156" s="100">
        <f>IF(5 = Q156, F156 * -1, F156)</f>
        <v/>
      </c>
      <c r="Z156" s="100">
        <f>IF(5 = Q156, G156 * -1, G156)</f>
        <v/>
      </c>
      <c r="AA156" s="100">
        <f>IF(5 = Q156, H156 * -1, H156)</f>
        <v/>
      </c>
      <c r="AB156" s="100">
        <f>IF(5 = Q156, I156 * -1, I156)</f>
        <v/>
      </c>
      <c r="AC156" s="100">
        <f>IF(5 = Q156, J156 * -1, J156)</f>
        <v/>
      </c>
      <c r="AD156" s="100">
        <f>IF(5 = Q156, K156 * -1, K156)</f>
        <v/>
      </c>
      <c r="AE156" s="100">
        <f>IF(5 = Q156, L156 * -1, L156)</f>
        <v/>
      </c>
      <c r="AF156" s="100">
        <f>IF(5 = Q156, M156 * -1, M156)</f>
        <v/>
      </c>
      <c r="AG156" s="100">
        <f>IF(5 = Q156, N156 * -1, N156)</f>
        <v/>
      </c>
      <c r="AH156" s="100">
        <f>IF(5 = Q156, O156 * -1, O156)</f>
        <v/>
      </c>
    </row>
    <row r="157">
      <c r="A157" s="96" t="inlineStr">
        <is>
          <t>Capital Expenditures Non-op Expenses</t>
        </is>
      </c>
      <c r="B157" s="85">
        <f>IF(5 = Q157, U157 * -1, U157)</f>
        <v/>
      </c>
      <c r="C157" s="85">
        <f>IF(5 = Q157, V157 * -1, V157)</f>
        <v/>
      </c>
      <c r="D157" s="85">
        <f>IF(5 = Q157, W157 * -1, W157)</f>
        <v/>
      </c>
      <c r="E157" s="85">
        <f>IF(5 = Q157, X157 * -1, X157)</f>
        <v/>
      </c>
      <c r="F157" s="85">
        <f>IF(5 = Q157, Y157 * -1, Y157)</f>
        <v/>
      </c>
      <c r="G157" s="85">
        <f>IF(5 = Q157, Z157 * -1, Z157)</f>
        <v/>
      </c>
      <c r="H157" s="85">
        <f>IF(5 = Q157, AA157 * -1, AA157)</f>
        <v/>
      </c>
      <c r="I157" s="85">
        <f>IF(5 = Q157, AB157 * -1, AB157)</f>
        <v/>
      </c>
      <c r="J157" s="85">
        <f>IF(5 = Q157, AC157 * -1, AC157)</f>
        <v/>
      </c>
      <c r="K157" s="85">
        <f>IF(5 = Q157, AD157 * -1, AD157)</f>
        <v/>
      </c>
      <c r="L157" s="85">
        <f>IF(5 = Q157, AE157 * -1, AE157)</f>
        <v/>
      </c>
      <c r="M157" s="85">
        <f>IF(5 = Q157, AF157 * -1, AF157)</f>
        <v/>
      </c>
      <c r="N157" s="85">
        <f>IF(5 = Q157, AG157 * -1, AG157)</f>
        <v/>
      </c>
      <c r="O157" s="85">
        <f>IF(5 = Q157, AH157 * -1, AH157)</f>
        <v/>
      </c>
      <c r="Q157" s="83" t="n">
        <v>5</v>
      </c>
      <c r="R157" s="82">
        <f>R156</f>
        <v/>
      </c>
      <c r="S157" s="82">
        <f>S156</f>
        <v/>
      </c>
      <c r="T157" s="83">
        <f>T156</f>
        <v/>
      </c>
      <c r="U157" s="84">
        <f>SUM(U151:U156)</f>
        <v/>
      </c>
      <c r="V157" s="84">
        <f>SUM(V151:V156)</f>
        <v/>
      </c>
      <c r="W157" s="84">
        <f>SUM(W151:W156)</f>
        <v/>
      </c>
      <c r="X157" s="84">
        <f>SUM(X151:X156)</f>
        <v/>
      </c>
      <c r="Y157" s="84">
        <f>SUM(Y151:Y156)</f>
        <v/>
      </c>
      <c r="Z157" s="84">
        <f>SUM(Z151:Z156)</f>
        <v/>
      </c>
      <c r="AA157" s="84">
        <f>SUM(AA151:AA156)</f>
        <v/>
      </c>
      <c r="AB157" s="84">
        <f>SUM(AB151:AB156)</f>
        <v/>
      </c>
      <c r="AC157" s="84">
        <f>SUM(AC151:AC156)</f>
        <v/>
      </c>
      <c r="AD157" s="84">
        <f>SUM(AD151:AD156)</f>
        <v/>
      </c>
      <c r="AE157" s="84">
        <f>SUM(AE151:AE156)</f>
        <v/>
      </c>
      <c r="AF157" s="84">
        <f>SUM(AF151:AF156)</f>
        <v/>
      </c>
      <c r="AG157" s="84">
        <f>SUM(AG151:AG156)</f>
        <v/>
      </c>
      <c r="AH157" s="84">
        <f>SUM(AH151:AH156)</f>
        <v/>
      </c>
    </row>
    <row r="159">
      <c r="A159" s="340" t="inlineStr">
        <is>
          <t>Master Lease Expenses</t>
        </is>
      </c>
    </row>
    <row r="160">
      <c r="A160" s="128" t="inlineStr">
        <is>
          <t>Master Lease Rent</t>
        </is>
      </c>
      <c r="B160" s="101" t="n">
        <v>50204.57</v>
      </c>
      <c r="C160" s="101" t="n">
        <v>50204.57</v>
      </c>
      <c r="D160" s="101" t="n">
        <v>50204.57</v>
      </c>
      <c r="E160" s="101" t="n">
        <v>50204.57</v>
      </c>
      <c r="F160" s="101" t="n">
        <v>50204.57</v>
      </c>
      <c r="G160" s="101" t="n">
        <v>50204.57</v>
      </c>
      <c r="H160" s="101" t="n">
        <v>50204.57</v>
      </c>
      <c r="I160" s="101" t="n">
        <v>0</v>
      </c>
      <c r="J160" s="101" t="n">
        <v>0</v>
      </c>
      <c r="K160" s="101" t="n">
        <v>0</v>
      </c>
      <c r="L160" s="101" t="n">
        <v>0</v>
      </c>
      <c r="M160" s="101" t="n">
        <v>0</v>
      </c>
      <c r="N160" s="101" t="n">
        <v>0</v>
      </c>
      <c r="O160" s="101" t="n">
        <v>351431.99</v>
      </c>
      <c r="Q160" s="99" t="n">
        <v>5</v>
      </c>
      <c r="R160" s="98" t="inlineStr">
        <is>
          <t>Loft Vue</t>
        </is>
      </c>
      <c r="U160" s="100">
        <f>IF(5 = Q160, B160 * -1, B160)</f>
        <v/>
      </c>
      <c r="V160" s="100">
        <f>IF(5 = Q160, C160 * -1, C160)</f>
        <v/>
      </c>
      <c r="W160" s="100">
        <f>IF(5 = Q160, D160 * -1, D160)</f>
        <v/>
      </c>
      <c r="X160" s="100">
        <f>IF(5 = Q160, E160 * -1, E160)</f>
        <v/>
      </c>
      <c r="Y160" s="100">
        <f>IF(5 = Q160, F160 * -1, F160)</f>
        <v/>
      </c>
      <c r="Z160" s="100">
        <f>IF(5 = Q160, G160 * -1, G160)</f>
        <v/>
      </c>
      <c r="AA160" s="100">
        <f>IF(5 = Q160, H160 * -1, H160)</f>
        <v/>
      </c>
      <c r="AB160" s="100">
        <f>IF(5 = Q160, I160 * -1, I160)</f>
        <v/>
      </c>
      <c r="AC160" s="100">
        <f>IF(5 = Q160, J160 * -1, J160)</f>
        <v/>
      </c>
      <c r="AD160" s="100">
        <f>IF(5 = Q160, K160 * -1, K160)</f>
        <v/>
      </c>
      <c r="AE160" s="100">
        <f>IF(5 = Q160, L160 * -1, L160)</f>
        <v/>
      </c>
      <c r="AF160" s="100">
        <f>IF(5 = Q160, M160 * -1, M160)</f>
        <v/>
      </c>
      <c r="AG160" s="100">
        <f>IF(5 = Q160, N160 * -1, N160)</f>
        <v/>
      </c>
      <c r="AH160" s="100">
        <f>IF(5 = Q160, O160 * -1, O160)</f>
        <v/>
      </c>
    </row>
    <row r="161">
      <c r="A161" s="128" t="inlineStr">
        <is>
          <t>Master Lease Mortgage</t>
        </is>
      </c>
      <c r="B161" s="101" t="n">
        <v>76726.36</v>
      </c>
      <c r="C161" s="101" t="n">
        <v>78368.17999999999</v>
      </c>
      <c r="D161" s="101" t="n">
        <v>76726.36</v>
      </c>
      <c r="E161" s="101" t="n">
        <v>76726.36</v>
      </c>
      <c r="F161" s="101" t="n">
        <v>76726.36</v>
      </c>
      <c r="G161" s="101" t="n">
        <v>76726.36</v>
      </c>
      <c r="H161" s="101" t="n">
        <v>76726.36</v>
      </c>
      <c r="I161" s="101" t="n">
        <v>0</v>
      </c>
      <c r="J161" s="101" t="n">
        <v>0</v>
      </c>
      <c r="K161" s="101" t="n">
        <v>0</v>
      </c>
      <c r="L161" s="101" t="n">
        <v>0</v>
      </c>
      <c r="M161" s="101" t="n">
        <v>0</v>
      </c>
      <c r="N161" s="101" t="n">
        <v>0</v>
      </c>
      <c r="O161" s="101" t="n">
        <v>538726.34</v>
      </c>
      <c r="Q161" s="99" t="n">
        <v>5</v>
      </c>
      <c r="R161" s="98" t="inlineStr">
        <is>
          <t>Loft Vue</t>
        </is>
      </c>
      <c r="U161" s="100">
        <f>IF(5 = Q161, B161 * -1, B161)</f>
        <v/>
      </c>
      <c r="V161" s="100">
        <f>IF(5 = Q161, C161 * -1, C161)</f>
        <v/>
      </c>
      <c r="W161" s="100">
        <f>IF(5 = Q161, D161 * -1, D161)</f>
        <v/>
      </c>
      <c r="X161" s="100">
        <f>IF(5 = Q161, E161 * -1, E161)</f>
        <v/>
      </c>
      <c r="Y161" s="100">
        <f>IF(5 = Q161, F161 * -1, F161)</f>
        <v/>
      </c>
      <c r="Z161" s="100">
        <f>IF(5 = Q161, G161 * -1, G161)</f>
        <v/>
      </c>
      <c r="AA161" s="100">
        <f>IF(5 = Q161, H161 * -1, H161)</f>
        <v/>
      </c>
      <c r="AB161" s="100">
        <f>IF(5 = Q161, I161 * -1, I161)</f>
        <v/>
      </c>
      <c r="AC161" s="100">
        <f>IF(5 = Q161, J161 * -1, J161)</f>
        <v/>
      </c>
      <c r="AD161" s="100">
        <f>IF(5 = Q161, K161 * -1, K161)</f>
        <v/>
      </c>
      <c r="AE161" s="100">
        <f>IF(5 = Q161, L161 * -1, L161)</f>
        <v/>
      </c>
      <c r="AF161" s="100">
        <f>IF(5 = Q161, M161 * -1, M161)</f>
        <v/>
      </c>
      <c r="AG161" s="100">
        <f>IF(5 = Q161, N161 * -1, N161)</f>
        <v/>
      </c>
      <c r="AH161" s="100">
        <f>IF(5 = Q161, O161 * -1, O161)</f>
        <v/>
      </c>
    </row>
    <row r="162">
      <c r="A162" s="128" t="inlineStr">
        <is>
          <t>Master Lease Reserve</t>
        </is>
      </c>
      <c r="B162" s="101" t="n">
        <v>2358.14</v>
      </c>
      <c r="C162" s="101" t="n">
        <v>2358.14</v>
      </c>
      <c r="D162" s="101" t="n">
        <v>2358.14</v>
      </c>
      <c r="E162" s="101" t="n">
        <v>2358.14</v>
      </c>
      <c r="F162" s="101" t="n">
        <v>2358.14</v>
      </c>
      <c r="G162" s="101" t="n">
        <v>2358.14</v>
      </c>
      <c r="H162" s="101" t="n">
        <v>2358.14</v>
      </c>
      <c r="I162" s="101" t="n">
        <v>0</v>
      </c>
      <c r="J162" s="101" t="n">
        <v>0</v>
      </c>
      <c r="K162" s="101" t="n">
        <v>0</v>
      </c>
      <c r="L162" s="101" t="n">
        <v>0</v>
      </c>
      <c r="M162" s="101" t="n">
        <v>0</v>
      </c>
      <c r="N162" s="101" t="n">
        <v>0</v>
      </c>
      <c r="O162" s="101" t="n">
        <v>16506.98</v>
      </c>
      <c r="Q162" s="99" t="n">
        <v>5</v>
      </c>
      <c r="R162" s="98" t="inlineStr">
        <is>
          <t>Loft Vue</t>
        </is>
      </c>
      <c r="U162" s="100">
        <f>IF(5 = Q162, B162 * -1, B162)</f>
        <v/>
      </c>
      <c r="V162" s="100">
        <f>IF(5 = Q162, C162 * -1, C162)</f>
        <v/>
      </c>
      <c r="W162" s="100">
        <f>IF(5 = Q162, D162 * -1, D162)</f>
        <v/>
      </c>
      <c r="X162" s="100">
        <f>IF(5 = Q162, E162 * -1, E162)</f>
        <v/>
      </c>
      <c r="Y162" s="100">
        <f>IF(5 = Q162, F162 * -1, F162)</f>
        <v/>
      </c>
      <c r="Z162" s="100">
        <f>IF(5 = Q162, G162 * -1, G162)</f>
        <v/>
      </c>
      <c r="AA162" s="100">
        <f>IF(5 = Q162, H162 * -1, H162)</f>
        <v/>
      </c>
      <c r="AB162" s="100">
        <f>IF(5 = Q162, I162 * -1, I162)</f>
        <v/>
      </c>
      <c r="AC162" s="100">
        <f>IF(5 = Q162, J162 * -1, J162)</f>
        <v/>
      </c>
      <c r="AD162" s="100">
        <f>IF(5 = Q162, K162 * -1, K162)</f>
        <v/>
      </c>
      <c r="AE162" s="100">
        <f>IF(5 = Q162, L162 * -1, L162)</f>
        <v/>
      </c>
      <c r="AF162" s="100">
        <f>IF(5 = Q162, M162 * -1, M162)</f>
        <v/>
      </c>
      <c r="AG162" s="100">
        <f>IF(5 = Q162, N162 * -1, N162)</f>
        <v/>
      </c>
      <c r="AH162" s="100">
        <f>IF(5 = Q162, O162 * -1, O162)</f>
        <v/>
      </c>
    </row>
    <row r="163">
      <c r="A163" s="128" t="inlineStr">
        <is>
          <t>Contra - T&amp;I</t>
        </is>
      </c>
      <c r="B163" s="101" t="n">
        <v>-41489.83</v>
      </c>
      <c r="C163" s="101" t="n">
        <v>-41489.83</v>
      </c>
      <c r="D163" s="101" t="n">
        <v>-41489.83</v>
      </c>
      <c r="E163" s="101" t="n">
        <v>-41489.83</v>
      </c>
      <c r="F163" s="101" t="n">
        <v>-41489.83</v>
      </c>
      <c r="G163" s="101" t="n">
        <v>-41489.83</v>
      </c>
      <c r="H163" s="101" t="n">
        <v>-41489.83</v>
      </c>
      <c r="I163" s="101" t="n">
        <v>0</v>
      </c>
      <c r="J163" s="101" t="n">
        <v>0</v>
      </c>
      <c r="K163" s="101" t="n">
        <v>0</v>
      </c>
      <c r="L163" s="101" t="n">
        <v>0</v>
      </c>
      <c r="M163" s="101" t="n">
        <v>0</v>
      </c>
      <c r="N163" s="101" t="n">
        <v>0</v>
      </c>
      <c r="O163" s="101" t="n">
        <v>-290428.81</v>
      </c>
      <c r="Q163" s="99" t="n">
        <v>5</v>
      </c>
      <c r="R163" s="98" t="inlineStr">
        <is>
          <t>Loft Vue</t>
        </is>
      </c>
      <c r="U163" s="100">
        <f>IF(5 = Q163, B163 * -1, B163)</f>
        <v/>
      </c>
      <c r="V163" s="100">
        <f>IF(5 = Q163, C163 * -1, C163)</f>
        <v/>
      </c>
      <c r="W163" s="100">
        <f>IF(5 = Q163, D163 * -1, D163)</f>
        <v/>
      </c>
      <c r="X163" s="100">
        <f>IF(5 = Q163, E163 * -1, E163)</f>
        <v/>
      </c>
      <c r="Y163" s="100">
        <f>IF(5 = Q163, F163 * -1, F163)</f>
        <v/>
      </c>
      <c r="Z163" s="100">
        <f>IF(5 = Q163, G163 * -1, G163)</f>
        <v/>
      </c>
      <c r="AA163" s="100">
        <f>IF(5 = Q163, H163 * -1, H163)</f>
        <v/>
      </c>
      <c r="AB163" s="100">
        <f>IF(5 = Q163, I163 * -1, I163)</f>
        <v/>
      </c>
      <c r="AC163" s="100">
        <f>IF(5 = Q163, J163 * -1, J163)</f>
        <v/>
      </c>
      <c r="AD163" s="100">
        <f>IF(5 = Q163, K163 * -1, K163)</f>
        <v/>
      </c>
      <c r="AE163" s="100">
        <f>IF(5 = Q163, L163 * -1, L163)</f>
        <v/>
      </c>
      <c r="AF163" s="100">
        <f>IF(5 = Q163, M163 * -1, M163)</f>
        <v/>
      </c>
      <c r="AG163" s="100">
        <f>IF(5 = Q163, N163 * -1, N163)</f>
        <v/>
      </c>
      <c r="AH163" s="100">
        <f>IF(5 = Q163, O163 * -1, O163)</f>
        <v/>
      </c>
    </row>
    <row r="164">
      <c r="A164" s="96" t="inlineStr">
        <is>
          <t>Master Lease Expenses</t>
        </is>
      </c>
      <c r="B164" s="85">
        <f>IF(5 = Q164, U164 * -1, U164)</f>
        <v/>
      </c>
      <c r="C164" s="85">
        <f>IF(5 = Q164, V164 * -1, V164)</f>
        <v/>
      </c>
      <c r="D164" s="85">
        <f>IF(5 = Q164, W164 * -1, W164)</f>
        <v/>
      </c>
      <c r="E164" s="85">
        <f>IF(5 = Q164, X164 * -1, X164)</f>
        <v/>
      </c>
      <c r="F164" s="85">
        <f>IF(5 = Q164, Y164 * -1, Y164)</f>
        <v/>
      </c>
      <c r="G164" s="85">
        <f>IF(5 = Q164, Z164 * -1, Z164)</f>
        <v/>
      </c>
      <c r="H164" s="85">
        <f>IF(5 = Q164, AA164 * -1, AA164)</f>
        <v/>
      </c>
      <c r="I164" s="85">
        <f>IF(5 = Q164, AB164 * -1, AB164)</f>
        <v/>
      </c>
      <c r="J164" s="85">
        <f>IF(5 = Q164, AC164 * -1, AC164)</f>
        <v/>
      </c>
      <c r="K164" s="85">
        <f>IF(5 = Q164, AD164 * -1, AD164)</f>
        <v/>
      </c>
      <c r="L164" s="85">
        <f>IF(5 = Q164, AE164 * -1, AE164)</f>
        <v/>
      </c>
      <c r="M164" s="85">
        <f>IF(5 = Q164, AF164 * -1, AF164)</f>
        <v/>
      </c>
      <c r="N164" s="85">
        <f>IF(5 = Q164, AG164 * -1, AG164)</f>
        <v/>
      </c>
      <c r="O164" s="85">
        <f>IF(5 = Q164, AH164 * -1, AH164)</f>
        <v/>
      </c>
      <c r="Q164" s="83" t="n">
        <v>5</v>
      </c>
      <c r="R164" s="82">
        <f>R163</f>
        <v/>
      </c>
      <c r="S164" s="82">
        <f>S163</f>
        <v/>
      </c>
      <c r="T164" s="83">
        <f>T163</f>
        <v/>
      </c>
      <c r="U164" s="84">
        <f>SUM(U160:U163)</f>
        <v/>
      </c>
      <c r="V164" s="84">
        <f>SUM(V160:V163)</f>
        <v/>
      </c>
      <c r="W164" s="84">
        <f>SUM(W160:W163)</f>
        <v/>
      </c>
      <c r="X164" s="84">
        <f>SUM(X160:X163)</f>
        <v/>
      </c>
      <c r="Y164" s="84">
        <f>SUM(Y160:Y163)</f>
        <v/>
      </c>
      <c r="Z164" s="84">
        <f>SUM(Z160:Z163)</f>
        <v/>
      </c>
      <c r="AA164" s="84">
        <f>SUM(AA160:AA163)</f>
        <v/>
      </c>
      <c r="AB164" s="84">
        <f>SUM(AB160:AB163)</f>
        <v/>
      </c>
      <c r="AC164" s="84">
        <f>SUM(AC160:AC163)</f>
        <v/>
      </c>
      <c r="AD164" s="84">
        <f>SUM(AD160:AD163)</f>
        <v/>
      </c>
      <c r="AE164" s="84">
        <f>SUM(AE160:AE163)</f>
        <v/>
      </c>
      <c r="AF164" s="84">
        <f>SUM(AF160:AF163)</f>
        <v/>
      </c>
      <c r="AG164" s="84">
        <f>SUM(AG160:AG163)</f>
        <v/>
      </c>
      <c r="AH164" s="84">
        <f>SUM(AH160:AH163)</f>
        <v/>
      </c>
    </row>
    <row r="166">
      <c r="A166" s="96" t="inlineStr">
        <is>
          <t>Other Expenses</t>
        </is>
      </c>
      <c r="B166" s="85">
        <f>IF(5 = Q166, U166 * -1, U166)</f>
        <v/>
      </c>
      <c r="C166" s="85">
        <f>IF(5 = Q166, V166 * -1, V166)</f>
        <v/>
      </c>
      <c r="D166" s="85">
        <f>IF(5 = Q166, W166 * -1, W166)</f>
        <v/>
      </c>
      <c r="E166" s="85">
        <f>IF(5 = Q166, X166 * -1, X166)</f>
        <v/>
      </c>
      <c r="F166" s="85">
        <f>IF(5 = Q166, Y166 * -1, Y166)</f>
        <v/>
      </c>
      <c r="G166" s="85">
        <f>IF(5 = Q166, Z166 * -1, Z166)</f>
        <v/>
      </c>
      <c r="H166" s="85">
        <f>IF(5 = Q166, AA166 * -1, AA166)</f>
        <v/>
      </c>
      <c r="I166" s="85">
        <f>IF(5 = Q166, AB166 * -1, AB166)</f>
        <v/>
      </c>
      <c r="J166" s="85">
        <f>IF(5 = Q166, AC166 * -1, AC166)</f>
        <v/>
      </c>
      <c r="K166" s="85">
        <f>IF(5 = Q166, AD166 * -1, AD166)</f>
        <v/>
      </c>
      <c r="L166" s="85">
        <f>IF(5 = Q166, AE166 * -1, AE166)</f>
        <v/>
      </c>
      <c r="M166" s="85">
        <f>IF(5 = Q166, AF166 * -1, AF166)</f>
        <v/>
      </c>
      <c r="N166" s="85">
        <f>IF(5 = Q166, AG166 * -1, AG166)</f>
        <v/>
      </c>
      <c r="O166" s="85">
        <f>IF(5 = Q166, AH166 * -1, AH166)</f>
        <v/>
      </c>
      <c r="Q166" s="83" t="n">
        <v>5</v>
      </c>
      <c r="R166" s="82">
        <f>R163</f>
        <v/>
      </c>
      <c r="S166" s="82">
        <f>S163</f>
        <v/>
      </c>
      <c r="T166" s="83">
        <f>T163</f>
        <v/>
      </c>
      <c r="U166" s="84">
        <f>SUM(U138:U139)+SUM(U141:U142)+SUM(U146:U147)+SUM(U151:U156)+SUM(U160:U163)</f>
        <v/>
      </c>
      <c r="V166" s="84">
        <f>SUM(V138:V139)+SUM(V141:V142)+SUM(V146:V147)+SUM(V151:V156)+SUM(V160:V163)</f>
        <v/>
      </c>
      <c r="W166" s="84">
        <f>SUM(W138:W139)+SUM(W141:W142)+SUM(W146:W147)+SUM(W151:W156)+SUM(W160:W163)</f>
        <v/>
      </c>
      <c r="X166" s="84">
        <f>SUM(X138:X139)+SUM(X141:X142)+SUM(X146:X147)+SUM(X151:X156)+SUM(X160:X163)</f>
        <v/>
      </c>
      <c r="Y166" s="84">
        <f>SUM(Y138:Y139)+SUM(Y141:Y142)+SUM(Y146:Y147)+SUM(Y151:Y156)+SUM(Y160:Y163)</f>
        <v/>
      </c>
      <c r="Z166" s="84">
        <f>SUM(Z138:Z139)+SUM(Z141:Z142)+SUM(Z146:Z147)+SUM(Z151:Z156)+SUM(Z160:Z163)</f>
        <v/>
      </c>
      <c r="AA166" s="84">
        <f>SUM(AA138:AA139)+SUM(AA141:AA142)+SUM(AA146:AA147)+SUM(AA151:AA156)+SUM(AA160:AA163)</f>
        <v/>
      </c>
      <c r="AB166" s="84">
        <f>SUM(AB138:AB139)+SUM(AB141:AB142)+SUM(AB146:AB147)+SUM(AB151:AB156)+SUM(AB160:AB163)</f>
        <v/>
      </c>
      <c r="AC166" s="84">
        <f>SUM(AC138:AC139)+SUM(AC141:AC142)+SUM(AC146:AC147)+SUM(AC151:AC156)+SUM(AC160:AC163)</f>
        <v/>
      </c>
      <c r="AD166" s="84">
        <f>SUM(AD138:AD139)+SUM(AD141:AD142)+SUM(AD146:AD147)+SUM(AD151:AD156)+SUM(AD160:AD163)</f>
        <v/>
      </c>
      <c r="AE166" s="84">
        <f>SUM(AE138:AE139)+SUM(AE141:AE142)+SUM(AE146:AE147)+SUM(AE151:AE156)+SUM(AE160:AE163)</f>
        <v/>
      </c>
      <c r="AF166" s="84">
        <f>SUM(AF138:AF139)+SUM(AF141:AF142)+SUM(AF146:AF147)+SUM(AF151:AF156)+SUM(AF160:AF163)</f>
        <v/>
      </c>
      <c r="AG166" s="84">
        <f>SUM(AG138:AG139)+SUM(AG141:AG142)+SUM(AG146:AG147)+SUM(AG151:AG156)+SUM(AG160:AG163)</f>
        <v/>
      </c>
      <c r="AH166" s="84">
        <f>SUM(AH138:AH139)+SUM(AH141:AH142)+SUM(AH146:AH147)+SUM(AH151:AH156)+SUM(AH160:AH163)</f>
        <v/>
      </c>
    </row>
    <row r="168">
      <c r="A168" s="339" t="inlineStr">
        <is>
          <t>Other Income</t>
        </is>
      </c>
    </row>
    <row r="169">
      <c r="A169" s="340" t="inlineStr">
        <is>
          <t>Cafe Operations</t>
        </is>
      </c>
    </row>
    <row r="170">
      <c r="A170" s="128" t="inlineStr">
        <is>
          <t>Cafe Food Purchases</t>
        </is>
      </c>
      <c r="B170" s="101" t="n">
        <v>0</v>
      </c>
      <c r="C170" s="101" t="n">
        <v>0</v>
      </c>
      <c r="D170" s="101" t="n">
        <v>0</v>
      </c>
      <c r="E170" s="101" t="n">
        <v>0</v>
      </c>
      <c r="F170" s="101" t="n">
        <v>0</v>
      </c>
      <c r="G170" s="101" t="n">
        <v>0</v>
      </c>
      <c r="H170" s="101" t="n">
        <v>0</v>
      </c>
      <c r="I170" s="101" t="n">
        <v>0</v>
      </c>
      <c r="J170" s="101" t="n">
        <v>0</v>
      </c>
      <c r="K170" s="101" t="n">
        <v>0</v>
      </c>
      <c r="L170" s="101" t="n">
        <v>0</v>
      </c>
      <c r="M170" s="101" t="n">
        <v>-48.13</v>
      </c>
      <c r="N170" s="101" t="n">
        <v>0</v>
      </c>
      <c r="O170" s="101" t="n">
        <v>-48.13</v>
      </c>
      <c r="Q170" s="99" t="n">
        <v>4</v>
      </c>
      <c r="R170" s="98" t="inlineStr">
        <is>
          <t>Loft Vue</t>
        </is>
      </c>
      <c r="U170" s="100">
        <f>IF(5 = Q170, B170 * -1, B170)</f>
        <v/>
      </c>
      <c r="V170" s="100">
        <f>IF(5 = Q170, C170 * -1, C170)</f>
        <v/>
      </c>
      <c r="W170" s="100">
        <f>IF(5 = Q170, D170 * -1, D170)</f>
        <v/>
      </c>
      <c r="X170" s="100">
        <f>IF(5 = Q170, E170 * -1, E170)</f>
        <v/>
      </c>
      <c r="Y170" s="100">
        <f>IF(5 = Q170, F170 * -1, F170)</f>
        <v/>
      </c>
      <c r="Z170" s="100">
        <f>IF(5 = Q170, G170 * -1, G170)</f>
        <v/>
      </c>
      <c r="AA170" s="100">
        <f>IF(5 = Q170, H170 * -1, H170)</f>
        <v/>
      </c>
      <c r="AB170" s="100">
        <f>IF(5 = Q170, I170 * -1, I170)</f>
        <v/>
      </c>
      <c r="AC170" s="100">
        <f>IF(5 = Q170, J170 * -1, J170)</f>
        <v/>
      </c>
      <c r="AD170" s="100">
        <f>IF(5 = Q170, K170 * -1, K170)</f>
        <v/>
      </c>
      <c r="AE170" s="100">
        <f>IF(5 = Q170, L170 * -1, L170)</f>
        <v/>
      </c>
      <c r="AF170" s="100">
        <f>IF(5 = Q170, M170 * -1, M170)</f>
        <v/>
      </c>
      <c r="AG170" s="100">
        <f>IF(5 = Q170, N170 * -1, N170)</f>
        <v/>
      </c>
      <c r="AH170" s="100">
        <f>IF(5 = Q170, O170 * -1, O170)</f>
        <v/>
      </c>
    </row>
    <row r="171">
      <c r="A171" s="96" t="inlineStr">
        <is>
          <t>Cafe Operations</t>
        </is>
      </c>
      <c r="B171" s="85">
        <f>IF(5 = Q171, U171 * -1, U171)</f>
        <v/>
      </c>
      <c r="C171" s="85">
        <f>IF(5 = Q171, V171 * -1, V171)</f>
        <v/>
      </c>
      <c r="D171" s="85">
        <f>IF(5 = Q171, W171 * -1, W171)</f>
        <v/>
      </c>
      <c r="E171" s="85">
        <f>IF(5 = Q171, X171 * -1, X171)</f>
        <v/>
      </c>
      <c r="F171" s="85">
        <f>IF(5 = Q171, Y171 * -1, Y171)</f>
        <v/>
      </c>
      <c r="G171" s="85">
        <f>IF(5 = Q171, Z171 * -1, Z171)</f>
        <v/>
      </c>
      <c r="H171" s="85">
        <f>IF(5 = Q171, AA171 * -1, AA171)</f>
        <v/>
      </c>
      <c r="I171" s="85">
        <f>IF(5 = Q171, AB171 * -1, AB171)</f>
        <v/>
      </c>
      <c r="J171" s="85">
        <f>IF(5 = Q171, AC171 * -1, AC171)</f>
        <v/>
      </c>
      <c r="K171" s="85">
        <f>IF(5 = Q171, AD171 * -1, AD171)</f>
        <v/>
      </c>
      <c r="L171" s="85">
        <f>IF(5 = Q171, AE171 * -1, AE171)</f>
        <v/>
      </c>
      <c r="M171" s="85">
        <f>IF(5 = Q171, AF171 * -1, AF171)</f>
        <v/>
      </c>
      <c r="N171" s="85">
        <f>IF(5 = Q171, AG171 * -1, AG171)</f>
        <v/>
      </c>
      <c r="O171" s="85">
        <f>IF(5 = Q171, AH171 * -1, AH171)</f>
        <v/>
      </c>
      <c r="Q171" s="83" t="n">
        <v>4</v>
      </c>
      <c r="R171" s="82">
        <f>R170</f>
        <v/>
      </c>
      <c r="S171" s="82">
        <f>S170</f>
        <v/>
      </c>
      <c r="T171" s="83">
        <f>T170</f>
        <v/>
      </c>
      <c r="U171" s="84">
        <f>SUM(U170:U170)</f>
        <v/>
      </c>
      <c r="V171" s="84">
        <f>SUM(V170:V170)</f>
        <v/>
      </c>
      <c r="W171" s="84">
        <f>SUM(W170:W170)</f>
        <v/>
      </c>
      <c r="X171" s="84">
        <f>SUM(X170:X170)</f>
        <v/>
      </c>
      <c r="Y171" s="84">
        <f>SUM(Y170:Y170)</f>
        <v/>
      </c>
      <c r="Z171" s="84">
        <f>SUM(Z170:Z170)</f>
        <v/>
      </c>
      <c r="AA171" s="84">
        <f>SUM(AA170:AA170)</f>
        <v/>
      </c>
      <c r="AB171" s="84">
        <f>SUM(AB170:AB170)</f>
        <v/>
      </c>
      <c r="AC171" s="84">
        <f>SUM(AC170:AC170)</f>
        <v/>
      </c>
      <c r="AD171" s="84">
        <f>SUM(AD170:AD170)</f>
        <v/>
      </c>
      <c r="AE171" s="84">
        <f>SUM(AE170:AE170)</f>
        <v/>
      </c>
      <c r="AF171" s="84">
        <f>SUM(AF170:AF170)</f>
        <v/>
      </c>
      <c r="AG171" s="84">
        <f>SUM(AG170:AG170)</f>
        <v/>
      </c>
      <c r="AH171" s="84">
        <f>SUM(AH170:AH170)</f>
        <v/>
      </c>
    </row>
    <row r="173">
      <c r="A173" s="96" t="inlineStr">
        <is>
          <t>Other Income</t>
        </is>
      </c>
      <c r="B173" s="85">
        <f>IF(5 = Q173, U173 * -1, U173)</f>
        <v/>
      </c>
      <c r="C173" s="85">
        <f>IF(5 = Q173, V173 * -1, V173)</f>
        <v/>
      </c>
      <c r="D173" s="85">
        <f>IF(5 = Q173, W173 * -1, W173)</f>
        <v/>
      </c>
      <c r="E173" s="85">
        <f>IF(5 = Q173, X173 * -1, X173)</f>
        <v/>
      </c>
      <c r="F173" s="85">
        <f>IF(5 = Q173, Y173 * -1, Y173)</f>
        <v/>
      </c>
      <c r="G173" s="85">
        <f>IF(5 = Q173, Z173 * -1, Z173)</f>
        <v/>
      </c>
      <c r="H173" s="85">
        <f>IF(5 = Q173, AA173 * -1, AA173)</f>
        <v/>
      </c>
      <c r="I173" s="85">
        <f>IF(5 = Q173, AB173 * -1, AB173)</f>
        <v/>
      </c>
      <c r="J173" s="85">
        <f>IF(5 = Q173, AC173 * -1, AC173)</f>
        <v/>
      </c>
      <c r="K173" s="85">
        <f>IF(5 = Q173, AD173 * -1, AD173)</f>
        <v/>
      </c>
      <c r="L173" s="85">
        <f>IF(5 = Q173, AE173 * -1, AE173)</f>
        <v/>
      </c>
      <c r="M173" s="85">
        <f>IF(5 = Q173, AF173 * -1, AF173)</f>
        <v/>
      </c>
      <c r="N173" s="85">
        <f>IF(5 = Q173, AG173 * -1, AG173)</f>
        <v/>
      </c>
      <c r="O173" s="85">
        <f>IF(5 = Q173, AH173 * -1, AH173)</f>
        <v/>
      </c>
      <c r="Q173" s="83" t="n">
        <v>4</v>
      </c>
      <c r="R173" s="82">
        <f>R170</f>
        <v/>
      </c>
      <c r="S173" s="82">
        <f>S170</f>
        <v/>
      </c>
      <c r="T173" s="83">
        <f>T170</f>
        <v/>
      </c>
      <c r="U173" s="84">
        <f>SUM(U170:U170)</f>
        <v/>
      </c>
      <c r="V173" s="84">
        <f>SUM(V170:V170)</f>
        <v/>
      </c>
      <c r="W173" s="84">
        <f>SUM(W170:W170)</f>
        <v/>
      </c>
      <c r="X173" s="84">
        <f>SUM(X170:X170)</f>
        <v/>
      </c>
      <c r="Y173" s="84">
        <f>SUM(Y170:Y170)</f>
        <v/>
      </c>
      <c r="Z173" s="84">
        <f>SUM(Z170:Z170)</f>
        <v/>
      </c>
      <c r="AA173" s="84">
        <f>SUM(AA170:AA170)</f>
        <v/>
      </c>
      <c r="AB173" s="84">
        <f>SUM(AB170:AB170)</f>
        <v/>
      </c>
      <c r="AC173" s="84">
        <f>SUM(AC170:AC170)</f>
        <v/>
      </c>
      <c r="AD173" s="84">
        <f>SUM(AD170:AD170)</f>
        <v/>
      </c>
      <c r="AE173" s="84">
        <f>SUM(AE170:AE170)</f>
        <v/>
      </c>
      <c r="AF173" s="84">
        <f>SUM(AF170:AF170)</f>
        <v/>
      </c>
      <c r="AG173" s="84">
        <f>SUM(AG170:AG170)</f>
        <v/>
      </c>
      <c r="AH173" s="84">
        <f>SUM(AH170:AH170)</f>
        <v/>
      </c>
    </row>
    <row r="175">
      <c r="A175" s="81" t="inlineStr">
        <is>
          <t>Net Income</t>
        </is>
      </c>
      <c r="B175" s="70">
        <f>IF(5 = Q175, U175 * -1, U175)</f>
        <v/>
      </c>
      <c r="C175" s="70">
        <f>IF(5 = Q175, V175 * -1, V175)</f>
        <v/>
      </c>
      <c r="D175" s="70">
        <f>IF(5 = Q175, W175 * -1, W175)</f>
        <v/>
      </c>
      <c r="E175" s="70">
        <f>IF(5 = Q175, X175 * -1, X175)</f>
        <v/>
      </c>
      <c r="F175" s="70">
        <f>IF(5 = Q175, Y175 * -1, Y175)</f>
        <v/>
      </c>
      <c r="G175" s="70">
        <f>IF(5 = Q175, Z175 * -1, Z175)</f>
        <v/>
      </c>
      <c r="H175" s="70">
        <f>IF(5 = Q175, AA175 * -1, AA175)</f>
        <v/>
      </c>
      <c r="I175" s="70">
        <f>IF(5 = Q175, AB175 * -1, AB175)</f>
        <v/>
      </c>
      <c r="J175" s="70">
        <f>IF(5 = Q175, AC175 * -1, AC175)</f>
        <v/>
      </c>
      <c r="K175" s="70">
        <f>IF(5 = Q175, AD175 * -1, AD175)</f>
        <v/>
      </c>
      <c r="L175" s="70">
        <f>IF(5 = Q175, AE175 * -1, AE175)</f>
        <v/>
      </c>
      <c r="M175" s="70">
        <f>IF(5 = Q175, AF175 * -1, AF175)</f>
        <v/>
      </c>
      <c r="N175" s="70">
        <f>IF(5 = Q175, AG175 * -1, AG175)</f>
        <v/>
      </c>
      <c r="O175" s="70">
        <f>IF(5 = Q175, AH175 * -1, AH175)</f>
        <v/>
      </c>
      <c r="Q175" s="68" t="n">
        <v>4</v>
      </c>
      <c r="R175" s="67">
        <f>R170</f>
        <v/>
      </c>
      <c r="S175" s="67">
        <f>S170</f>
        <v/>
      </c>
      <c r="T175" s="68">
        <f>T170</f>
        <v/>
      </c>
      <c r="U175" s="69">
        <f>SUM(U10:U11)+SUM(U15:U20)+SUM(U26:U42)+SUM(U49:U57)+SUM(U61:U68)+SUM(U72:U73)+SUM(U77:U83)+SUM(U87:U94)+SUM(U98:U102)+SUM(U106:U115)+SUM(U119:U125)+SUM(U129:U130)+SUM(U138:U139)+SUM(U141:U142)+SUM(U146:U147)+SUM(U151:U156)+SUM(U160:U163)+SUM(U170:U170)</f>
        <v/>
      </c>
      <c r="V175" s="69">
        <f>SUM(V10:V11)+SUM(V15:V20)+SUM(V26:V42)+SUM(V49:V57)+SUM(V61:V68)+SUM(V72:V73)+SUM(V77:V83)+SUM(V87:V94)+SUM(V98:V102)+SUM(V106:V115)+SUM(V119:V125)+SUM(V129:V130)+SUM(V138:V139)+SUM(V141:V142)+SUM(V146:V147)+SUM(V151:V156)+SUM(V160:V163)+SUM(V170:V170)</f>
        <v/>
      </c>
      <c r="W175" s="69">
        <f>SUM(W10:W11)+SUM(W15:W20)+SUM(W26:W42)+SUM(W49:W57)+SUM(W61:W68)+SUM(W72:W73)+SUM(W77:W83)+SUM(W87:W94)+SUM(W98:W102)+SUM(W106:W115)+SUM(W119:W125)+SUM(W129:W130)+SUM(W138:W139)+SUM(W141:W142)+SUM(W146:W147)+SUM(W151:W156)+SUM(W160:W163)+SUM(W170:W170)</f>
        <v/>
      </c>
      <c r="X175" s="69">
        <f>SUM(X10:X11)+SUM(X15:X20)+SUM(X26:X42)+SUM(X49:X57)+SUM(X61:X68)+SUM(X72:X73)+SUM(X77:X83)+SUM(X87:X94)+SUM(X98:X102)+SUM(X106:X115)+SUM(X119:X125)+SUM(X129:X130)+SUM(X138:X139)+SUM(X141:X142)+SUM(X146:X147)+SUM(X151:X156)+SUM(X160:X163)+SUM(X170:X170)</f>
        <v/>
      </c>
      <c r="Y175" s="69">
        <f>SUM(Y10:Y11)+SUM(Y15:Y20)+SUM(Y26:Y42)+SUM(Y49:Y57)+SUM(Y61:Y68)+SUM(Y72:Y73)+SUM(Y77:Y83)+SUM(Y87:Y94)+SUM(Y98:Y102)+SUM(Y106:Y115)+SUM(Y119:Y125)+SUM(Y129:Y130)+SUM(Y138:Y139)+SUM(Y141:Y142)+SUM(Y146:Y147)+SUM(Y151:Y156)+SUM(Y160:Y163)+SUM(Y170:Y170)</f>
        <v/>
      </c>
      <c r="Z175" s="69">
        <f>SUM(Z10:Z11)+SUM(Z15:Z20)+SUM(Z26:Z42)+SUM(Z49:Z57)+SUM(Z61:Z68)+SUM(Z72:Z73)+SUM(Z77:Z83)+SUM(Z87:Z94)+SUM(Z98:Z102)+SUM(Z106:Z115)+SUM(Z119:Z125)+SUM(Z129:Z130)+SUM(Z138:Z139)+SUM(Z141:Z142)+SUM(Z146:Z147)+SUM(Z151:Z156)+SUM(Z160:Z163)+SUM(Z170:Z170)</f>
        <v/>
      </c>
      <c r="AA175" s="69">
        <f>SUM(AA10:AA11)+SUM(AA15:AA20)+SUM(AA26:AA42)+SUM(AA49:AA57)+SUM(AA61:AA68)+SUM(AA72:AA73)+SUM(AA77:AA83)+SUM(AA87:AA94)+SUM(AA98:AA102)+SUM(AA106:AA115)+SUM(AA119:AA125)+SUM(AA129:AA130)+SUM(AA138:AA139)+SUM(AA141:AA142)+SUM(AA146:AA147)+SUM(AA151:AA156)+SUM(AA160:AA163)+SUM(AA170:AA170)</f>
        <v/>
      </c>
      <c r="AB175" s="69">
        <f>SUM(AB10:AB11)+SUM(AB15:AB20)+SUM(AB26:AB42)+SUM(AB49:AB57)+SUM(AB61:AB68)+SUM(AB72:AB73)+SUM(AB77:AB83)+SUM(AB87:AB94)+SUM(AB98:AB102)+SUM(AB106:AB115)+SUM(AB119:AB125)+SUM(AB129:AB130)+SUM(AB138:AB139)+SUM(AB141:AB142)+SUM(AB146:AB147)+SUM(AB151:AB156)+SUM(AB160:AB163)+SUM(AB170:AB170)</f>
        <v/>
      </c>
      <c r="AC175" s="69">
        <f>SUM(AC10:AC11)+SUM(AC15:AC20)+SUM(AC26:AC42)+SUM(AC49:AC57)+SUM(AC61:AC68)+SUM(AC72:AC73)+SUM(AC77:AC83)+SUM(AC87:AC94)+SUM(AC98:AC102)+SUM(AC106:AC115)+SUM(AC119:AC125)+SUM(AC129:AC130)+SUM(AC138:AC139)+SUM(AC141:AC142)+SUM(AC146:AC147)+SUM(AC151:AC156)+SUM(AC160:AC163)+SUM(AC170:AC170)</f>
        <v/>
      </c>
      <c r="AD175" s="69">
        <f>SUM(AD10:AD11)+SUM(AD15:AD20)+SUM(AD26:AD42)+SUM(AD49:AD57)+SUM(AD61:AD68)+SUM(AD72:AD73)+SUM(AD77:AD83)+SUM(AD87:AD94)+SUM(AD98:AD102)+SUM(AD106:AD115)+SUM(AD119:AD125)+SUM(AD129:AD130)+SUM(AD138:AD139)+SUM(AD141:AD142)+SUM(AD146:AD147)+SUM(AD151:AD156)+SUM(AD160:AD163)+SUM(AD170:AD170)</f>
        <v/>
      </c>
      <c r="AE175" s="69">
        <f>SUM(AE10:AE11)+SUM(AE15:AE20)+SUM(AE26:AE42)+SUM(AE49:AE57)+SUM(AE61:AE68)+SUM(AE72:AE73)+SUM(AE77:AE83)+SUM(AE87:AE94)+SUM(AE98:AE102)+SUM(AE106:AE115)+SUM(AE119:AE125)+SUM(AE129:AE130)+SUM(AE138:AE139)+SUM(AE141:AE142)+SUM(AE146:AE147)+SUM(AE151:AE156)+SUM(AE160:AE163)+SUM(AE170:AE170)</f>
        <v/>
      </c>
      <c r="AF175" s="69">
        <f>SUM(AF10:AF11)+SUM(AF15:AF20)+SUM(AF26:AF42)+SUM(AF49:AF57)+SUM(AF61:AF68)+SUM(AF72:AF73)+SUM(AF77:AF83)+SUM(AF87:AF94)+SUM(AF98:AF102)+SUM(AF106:AF115)+SUM(AF119:AF125)+SUM(AF129:AF130)+SUM(AF138:AF139)+SUM(AF141:AF142)+SUM(AF146:AF147)+SUM(AF151:AF156)+SUM(AF160:AF163)+SUM(AF170:AF170)</f>
        <v/>
      </c>
      <c r="AG175" s="69">
        <f>SUM(AG10:AG11)+SUM(AG15:AG20)+SUM(AG26:AG42)+SUM(AG49:AG57)+SUM(AG61:AG68)+SUM(AG72:AG73)+SUM(AG77:AG83)+SUM(AG87:AG94)+SUM(AG98:AG102)+SUM(AG106:AG115)+SUM(AG119:AG125)+SUM(AG129:AG130)+SUM(AG138:AG139)+SUM(AG141:AG142)+SUM(AG146:AG147)+SUM(AG151:AG156)+SUM(AG160:AG163)+SUM(AG170:AG170)</f>
        <v/>
      </c>
      <c r="AH175" s="69">
        <f>SUM(AH10:AH11)+SUM(AH15:AH20)+SUM(AH26:AH42)+SUM(AH49:AH57)+SUM(AH61:AH68)+SUM(AH72:AH73)+SUM(AH77:AH83)+SUM(AH87:AH94)+SUM(AH98:AH102)+SUM(AH106:AH115)+SUM(AH119:AH125)+SUM(AH129:AH130)+SUM(AH138:AH139)+SUM(AH141:AH142)+SUM(AH146:AH147)+SUM(AH151:AH156)+SUM(AH160:AH163)+SUM(AH170:AH170)</f>
        <v/>
      </c>
    </row>
  </sheetData>
  <mergeCells count="25">
    <mergeCell ref="A25:O25"/>
    <mergeCell ref="A137:O137"/>
    <mergeCell ref="A128:O128"/>
    <mergeCell ref="A118:O118"/>
    <mergeCell ref="A145:O145"/>
    <mergeCell ref="A3:O3"/>
    <mergeCell ref="A105:O105"/>
    <mergeCell ref="A2:O2"/>
    <mergeCell ref="A86:O86"/>
    <mergeCell ref="A76:O76"/>
    <mergeCell ref="A71:O71"/>
    <mergeCell ref="A14:O14"/>
    <mergeCell ref="A47:O47"/>
    <mergeCell ref="A5:O5"/>
    <mergeCell ref="A150:O150"/>
    <mergeCell ref="A8:O8"/>
    <mergeCell ref="A159:O159"/>
    <mergeCell ref="A97:O97"/>
    <mergeCell ref="A4:O4"/>
    <mergeCell ref="A140:O140"/>
    <mergeCell ref="A9:O9"/>
    <mergeCell ref="A48:O48"/>
    <mergeCell ref="A60:O60"/>
    <mergeCell ref="A169:O169"/>
    <mergeCell ref="A168:O168"/>
  </mergeCells>
  <pageMargins left="0.5" right="0.5" top="0.5" bottom="0.5" header="0.25" footer="0.25"/>
  <pageSetup orientation="landscape"/>
  <headerFooter>
    <oddHeader>&amp;L Income Statement</oddHeader>
    <oddFooter>&amp;L Page &amp;P of &amp;N &amp;R &amp;I Income Statement 2.8 generated09/23/2021 at 7:13pm EDT&amp;I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2025-03-07T13:37:54Z</dcterms:created>
  <dcterms:modified xsi:type="dcterms:W3CDTF">2025-03-07T13:37:55Z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