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/>
  <mc:AlternateContent xmlns:mc="http://schemas.openxmlformats.org/markup-compatibility/2006">
    <mc:Choice Requires="x15">
      <x15ac:absPath xmlns:x15ac="http://schemas.microsoft.com/office/spreadsheetml/2010/11/ac" url="C:\Users\mattb\B&amp;R Capital\B&amp;R Capital - Real Estate\Deals\Sundance (Chandler, AZ)\Support and Info\"/>
    </mc:Choice>
  </mc:AlternateContent>
  <xr:revisionPtr revIDLastSave="0" documentId="13_ncr:1_{59F8495B-BF26-47BC-9DF8-D03B2B5072C9}" xr6:coauthVersionLast="34" xr6:coauthVersionMax="34" xr10:uidLastSave="{00000000-0000-0000-0000-000000000000}"/>
  <bookViews>
    <workbookView xWindow="0" yWindow="465" windowWidth="40965" windowHeight="20580" xr2:uid="{00000000-000D-0000-FFFF-FFFF00000000}"/>
  </bookViews>
  <sheets>
    <sheet name="Overview" sheetId="48" r:id="rId1"/>
  </sheets>
  <calcPr calcId="179017" calcMode="autoNoTable" iterate="1" calcCompleted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5" i="48" l="1"/>
  <c r="G21" i="48" l="1"/>
  <c r="I17" i="48" l="1"/>
  <c r="N5" i="48"/>
  <c r="M17" i="48"/>
  <c r="L5" i="48"/>
  <c r="L17" i="48"/>
  <c r="K17" i="48"/>
  <c r="J5" i="48"/>
  <c r="J17" i="48"/>
  <c r="H5" i="48"/>
  <c r="F5" i="48"/>
  <c r="E5" i="48"/>
  <c r="K5" i="48"/>
  <c r="G5" i="48"/>
  <c r="N17" i="48" l="1"/>
  <c r="N19" i="48" s="1"/>
  <c r="O17" i="48"/>
  <c r="L19" i="48"/>
  <c r="B3" i="48"/>
  <c r="B15" i="48"/>
  <c r="F17" i="48"/>
  <c r="F19" i="48" s="1"/>
  <c r="B21" i="48"/>
  <c r="B14" i="48"/>
  <c r="B11" i="48"/>
  <c r="H17" i="48"/>
  <c r="H19" i="48" s="1"/>
  <c r="G17" i="48"/>
  <c r="G19" i="48" s="1"/>
  <c r="E17" i="48"/>
  <c r="E19" i="48" s="1"/>
  <c r="J19" i="48"/>
  <c r="I5" i="48"/>
  <c r="I19" i="48" s="1"/>
  <c r="M5" i="48"/>
  <c r="M19" i="48" s="1"/>
  <c r="O5" i="48"/>
  <c r="O19" i="48" s="1"/>
  <c r="B8" i="48"/>
  <c r="K19" i="48"/>
  <c r="B13" i="48"/>
  <c r="D17" i="48"/>
  <c r="B9" i="48"/>
  <c r="B12" i="48"/>
  <c r="B10" i="48"/>
  <c r="D5" i="48"/>
  <c r="B17" i="48" l="1"/>
  <c r="B5" i="48"/>
  <c r="B19" i="48" s="1"/>
  <c r="D19" i="48"/>
</calcChain>
</file>

<file path=xl/sharedStrings.xml><?xml version="1.0" encoding="utf-8"?>
<sst xmlns="http://schemas.openxmlformats.org/spreadsheetml/2006/main" count="29" uniqueCount="29">
  <si>
    <t>September</t>
  </si>
  <si>
    <t>October</t>
  </si>
  <si>
    <t>November</t>
  </si>
  <si>
    <t>Cash Flow</t>
    <phoneticPr fontId="2" type="noConversion"/>
  </si>
  <si>
    <t>Trash</t>
    <phoneticPr fontId="2" type="noConversion"/>
  </si>
  <si>
    <t>Insurance</t>
    <phoneticPr fontId="2" type="noConversion"/>
  </si>
  <si>
    <t>January</t>
    <phoneticPr fontId="2" type="noConversion"/>
  </si>
  <si>
    <t>INCOME</t>
    <phoneticPr fontId="2" type="noConversion"/>
  </si>
  <si>
    <t>EXPENSES</t>
    <phoneticPr fontId="2" type="noConversion"/>
  </si>
  <si>
    <t>Electric</t>
    <phoneticPr fontId="2" type="noConversion"/>
  </si>
  <si>
    <t>May</t>
  </si>
  <si>
    <t>Yearly</t>
    <phoneticPr fontId="2" type="noConversion"/>
  </si>
  <si>
    <t>Management</t>
    <phoneticPr fontId="2" type="noConversion"/>
  </si>
  <si>
    <t>Total Expenses</t>
    <phoneticPr fontId="2" type="noConversion"/>
  </si>
  <si>
    <t>Maintenance</t>
    <phoneticPr fontId="2" type="noConversion"/>
  </si>
  <si>
    <t>Total Income</t>
    <phoneticPr fontId="2" type="noConversion"/>
  </si>
  <si>
    <t>February</t>
  </si>
  <si>
    <t>March</t>
  </si>
  <si>
    <t>April</t>
  </si>
  <si>
    <t>June</t>
  </si>
  <si>
    <t>July</t>
  </si>
  <si>
    <t>August</t>
  </si>
  <si>
    <t>Rent Collected</t>
    <phoneticPr fontId="2" type="noConversion"/>
  </si>
  <si>
    <t>December</t>
  </si>
  <si>
    <t>Water/Sewer</t>
    <phoneticPr fontId="2" type="noConversion"/>
  </si>
  <si>
    <t>Capital Expenses</t>
  </si>
  <si>
    <t>2018 SUNSET TERRACE</t>
  </si>
  <si>
    <t>Property Tax</t>
    <phoneticPr fontId="2" type="noConversion"/>
  </si>
  <si>
    <t>Landscaping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</si>
</sst>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Verdana"/>
      <family val="2"/>
    </font>
    <font>
      <b/>
      <sz val="11"/>
      <color indexed="8"/>
      <name val="Calibri"/>
      <family val="2"/>
    </font>
    <font>
      <b/>
      <sz val="15"/>
      <color theme="3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1" tint="0.249977111117893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ck">
        <color theme="4"/>
      </bottom>
      <diagonal/>
    </border>
  </borders>
  <cellStyleXfs count="2">
    <xf numFmtId="0" fontId="0" fillId="0" borderId="0"/>
    <xf numFmtId="0" fontId="4" fillId="0" borderId="4" applyNumberFormat="0" applyFill="0" applyAlignment="0" applyProtection="0"/>
  </cellStyleXfs>
  <cellXfs count="22">
    <xf numFmtId="0" fontId="0" fillId="0" borderId="0" xfId="0"/>
    <xf numFmtId="164" fontId="0" fillId="0" borderId="1" xfId="0" applyNumberFormat="1" applyBorder="1"/>
    <xf numFmtId="164" fontId="0" fillId="0" borderId="1" xfId="0" applyNumberFormat="1" applyBorder="1"/>
    <xf numFmtId="164" fontId="0" fillId="0" borderId="1" xfId="0" applyNumberFormat="1" applyBorder="1"/>
    <xf numFmtId="164" fontId="0" fillId="0" borderId="1" xfId="0" applyNumberFormat="1" applyBorder="1"/>
    <xf numFmtId="164" fontId="0" fillId="0" borderId="2" xfId="0" applyNumberFormat="1" applyBorder="1"/>
    <xf numFmtId="0" fontId="3" fillId="0" borderId="0" xfId="0" applyFont="1" applyFill="1"/>
    <xf numFmtId="0" fontId="3" fillId="0" borderId="3" xfId="0" applyFont="1" applyFill="1" applyBorder="1"/>
    <xf numFmtId="0" fontId="3" fillId="4" borderId="1" xfId="0" applyFont="1" applyFill="1" applyBorder="1"/>
    <xf numFmtId="164" fontId="0" fillId="4" borderId="1" xfId="0" applyNumberFormat="1" applyFill="1" applyBorder="1"/>
    <xf numFmtId="164" fontId="0" fillId="4" borderId="1" xfId="0" applyNumberFormat="1" applyFill="1" applyBorder="1"/>
    <xf numFmtId="0" fontId="3" fillId="2" borderId="1" xfId="0" applyFont="1" applyFill="1" applyBorder="1"/>
    <xf numFmtId="0" fontId="3" fillId="3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0" fillId="6" borderId="0" xfId="0" applyFill="1"/>
    <xf numFmtId="164" fontId="0" fillId="6" borderId="1" xfId="0" applyNumberFormat="1" applyFill="1" applyBorder="1"/>
    <xf numFmtId="0" fontId="1" fillId="5" borderId="0" xfId="0" applyFont="1" applyFill="1" applyAlignment="1">
      <alignment horizontal="center"/>
    </xf>
    <xf numFmtId="164" fontId="0" fillId="6" borderId="0" xfId="0" applyNumberFormat="1" applyFill="1" applyBorder="1"/>
    <xf numFmtId="0" fontId="4" fillId="0" borderId="0" xfId="1" applyBorder="1"/>
    <xf numFmtId="0" fontId="0" fillId="0" borderId="0" xfId="0" applyBorder="1"/>
    <xf numFmtId="164" fontId="0" fillId="0" borderId="0" xfId="0" applyNumberFormat="1"/>
  </cellXfs>
  <cellStyles count="2">
    <cellStyle name="Heading 1" xfId="1" builtinId="16"/>
    <cellStyle name="Normal" xfId="0" builtinId="0"/>
  </cellStyles>
  <dxfs count="0"/>
  <tableStyles count="0" defaultTableStyle="TableStyleMedium9" defaultPivotStyle="PivotStyleMedium4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25"/>
  <sheetViews>
    <sheetView tabSelected="1" showRuler="0" zoomScale="140" zoomScaleNormal="140" workbookViewId="0">
      <selection activeCell="B25" sqref="B25"/>
    </sheetView>
  </sheetViews>
  <sheetFormatPr defaultColWidth="11.42578125" defaultRowHeight="15" x14ac:dyDescent="0.25"/>
  <cols>
    <col min="1" max="1" width="23.5703125" customWidth="1"/>
    <col min="2" max="2" width="11.42578125" customWidth="1"/>
    <col min="3" max="3" width="1.7109375" customWidth="1"/>
  </cols>
  <sheetData>
    <row r="1" spans="1:17" x14ac:dyDescent="0.25">
      <c r="A1" s="17" t="s">
        <v>26</v>
      </c>
      <c r="B1" s="13" t="s">
        <v>11</v>
      </c>
      <c r="C1" s="14"/>
      <c r="D1" s="12" t="s">
        <v>6</v>
      </c>
      <c r="E1" s="12" t="s">
        <v>16</v>
      </c>
      <c r="F1" s="12" t="s">
        <v>17</v>
      </c>
      <c r="G1" s="12" t="s">
        <v>18</v>
      </c>
      <c r="H1" s="12" t="s">
        <v>10</v>
      </c>
      <c r="I1" s="12" t="s">
        <v>19</v>
      </c>
      <c r="J1" s="12" t="s">
        <v>20</v>
      </c>
      <c r="K1" s="12" t="s">
        <v>21</v>
      </c>
      <c r="L1" s="12" t="s">
        <v>0</v>
      </c>
      <c r="M1" s="12" t="s">
        <v>1</v>
      </c>
      <c r="N1" s="12" t="s">
        <v>2</v>
      </c>
      <c r="O1" s="12" t="s">
        <v>23</v>
      </c>
    </row>
    <row r="2" spans="1:17" x14ac:dyDescent="0.25">
      <c r="A2" s="7" t="s">
        <v>7</v>
      </c>
      <c r="C2" s="15"/>
    </row>
    <row r="3" spans="1:17" x14ac:dyDescent="0.25">
      <c r="A3" s="11" t="s">
        <v>22</v>
      </c>
      <c r="B3" s="5">
        <f>SUM(D3:O3)</f>
        <v>65355.81</v>
      </c>
      <c r="C3" s="16"/>
      <c r="D3" s="1">
        <v>10306.08</v>
      </c>
      <c r="E3" s="1">
        <v>11459</v>
      </c>
      <c r="F3" s="1">
        <v>11847.95</v>
      </c>
      <c r="G3" s="1">
        <v>10307.14</v>
      </c>
      <c r="H3" s="1">
        <v>8360.9599999999991</v>
      </c>
      <c r="I3" s="1">
        <v>13074.68</v>
      </c>
      <c r="J3" s="1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</row>
    <row r="4" spans="1:17" x14ac:dyDescent="0.25">
      <c r="C4" s="15"/>
    </row>
    <row r="5" spans="1:17" x14ac:dyDescent="0.25">
      <c r="A5" s="8" t="s">
        <v>15</v>
      </c>
      <c r="B5" s="9">
        <f>SUM(D5:O5)</f>
        <v>65355.81</v>
      </c>
      <c r="C5" s="16"/>
      <c r="D5" s="9">
        <f t="shared" ref="D5:O5" si="0">SUM(D3:D3)</f>
        <v>10306.08</v>
      </c>
      <c r="E5" s="10">
        <f t="shared" si="0"/>
        <v>11459</v>
      </c>
      <c r="F5" s="10">
        <f t="shared" si="0"/>
        <v>11847.95</v>
      </c>
      <c r="G5" s="10">
        <f t="shared" si="0"/>
        <v>10307.14</v>
      </c>
      <c r="H5" s="10">
        <f t="shared" si="0"/>
        <v>8360.9599999999991</v>
      </c>
      <c r="I5" s="10">
        <f t="shared" si="0"/>
        <v>13074.68</v>
      </c>
      <c r="J5" s="10">
        <f t="shared" si="0"/>
        <v>0</v>
      </c>
      <c r="K5" s="10">
        <f t="shared" si="0"/>
        <v>0</v>
      </c>
      <c r="L5" s="10">
        <f t="shared" si="0"/>
        <v>0</v>
      </c>
      <c r="M5" s="10">
        <f t="shared" si="0"/>
        <v>0</v>
      </c>
      <c r="N5" s="10">
        <f t="shared" si="0"/>
        <v>0</v>
      </c>
      <c r="O5" s="10">
        <f t="shared" si="0"/>
        <v>0</v>
      </c>
    </row>
    <row r="6" spans="1:17" x14ac:dyDescent="0.25">
      <c r="C6" s="15"/>
    </row>
    <row r="7" spans="1:17" x14ac:dyDescent="0.25">
      <c r="A7" s="6" t="s">
        <v>8</v>
      </c>
      <c r="C7" s="15"/>
    </row>
    <row r="8" spans="1:17" x14ac:dyDescent="0.25">
      <c r="A8" s="11" t="s">
        <v>27</v>
      </c>
      <c r="B8" s="4">
        <f t="shared" ref="B8" si="1">SUM(D8:O8)</f>
        <v>2747.76</v>
      </c>
      <c r="C8" s="16"/>
      <c r="D8" s="4">
        <v>0</v>
      </c>
      <c r="E8" s="4">
        <v>0</v>
      </c>
      <c r="F8" s="4">
        <v>0</v>
      </c>
      <c r="G8" s="4">
        <v>2747.76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</row>
    <row r="9" spans="1:17" x14ac:dyDescent="0.25">
      <c r="A9" s="11" t="s">
        <v>24</v>
      </c>
      <c r="B9" s="2">
        <f t="shared" ref="B9:B14" si="2">SUM(D9:O9)</f>
        <v>2353.4</v>
      </c>
      <c r="C9" s="16"/>
      <c r="D9" s="3">
        <v>411.16</v>
      </c>
      <c r="E9" s="3">
        <v>384.58</v>
      </c>
      <c r="F9" s="3">
        <v>358.01</v>
      </c>
      <c r="G9" s="3">
        <v>355.58</v>
      </c>
      <c r="H9" s="3">
        <v>411.16</v>
      </c>
      <c r="I9" s="3">
        <v>432.91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</row>
    <row r="10" spans="1:17" x14ac:dyDescent="0.25">
      <c r="A10" s="11" t="s">
        <v>9</v>
      </c>
      <c r="B10" s="2">
        <f t="shared" si="2"/>
        <v>864.29</v>
      </c>
      <c r="C10" s="16"/>
      <c r="D10" s="3">
        <v>157.41999999999999</v>
      </c>
      <c r="E10" s="3">
        <v>143.66999999999999</v>
      </c>
      <c r="F10" s="3">
        <v>161.24</v>
      </c>
      <c r="G10" s="3">
        <v>113.73</v>
      </c>
      <c r="H10" s="3">
        <v>163.69</v>
      </c>
      <c r="I10" s="3">
        <v>124.54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</row>
    <row r="11" spans="1:17" x14ac:dyDescent="0.25">
      <c r="A11" s="11" t="s">
        <v>4</v>
      </c>
      <c r="B11" s="2">
        <f t="shared" si="2"/>
        <v>2123.27</v>
      </c>
      <c r="C11" s="16"/>
      <c r="D11" s="3">
        <v>325.66000000000003</v>
      </c>
      <c r="E11" s="3">
        <v>325.66000000000003</v>
      </c>
      <c r="F11" s="3">
        <v>364.66</v>
      </c>
      <c r="G11" s="3">
        <v>367.32</v>
      </c>
      <c r="H11" s="3">
        <v>370.67</v>
      </c>
      <c r="I11" s="3">
        <v>369.3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</row>
    <row r="12" spans="1:17" x14ac:dyDescent="0.25">
      <c r="A12" s="11" t="s">
        <v>28</v>
      </c>
      <c r="B12" s="4">
        <f>SUM(D12:O12)</f>
        <v>2340.12</v>
      </c>
      <c r="C12" s="16"/>
      <c r="D12" s="4">
        <v>0</v>
      </c>
      <c r="E12" s="4">
        <v>0</v>
      </c>
      <c r="F12" s="4">
        <v>0</v>
      </c>
      <c r="G12" s="4">
        <v>480.12</v>
      </c>
      <c r="H12" s="4">
        <v>1560</v>
      </c>
      <c r="I12" s="4">
        <v>300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</row>
    <row r="13" spans="1:17" x14ac:dyDescent="0.25">
      <c r="A13" s="11" t="s">
        <v>5</v>
      </c>
      <c r="B13" s="2">
        <f t="shared" si="2"/>
        <v>1974</v>
      </c>
      <c r="C13" s="16"/>
      <c r="D13" s="4">
        <v>383</v>
      </c>
      <c r="E13" s="4">
        <v>383</v>
      </c>
      <c r="F13" s="4">
        <v>442</v>
      </c>
      <c r="G13" s="4">
        <v>383</v>
      </c>
      <c r="H13" s="4">
        <v>383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</row>
    <row r="14" spans="1:17" ht="14.1" customHeight="1" x14ac:dyDescent="0.25">
      <c r="A14" s="11" t="s">
        <v>12</v>
      </c>
      <c r="B14" s="2">
        <f t="shared" si="2"/>
        <v>0</v>
      </c>
      <c r="C14" s="16"/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</row>
    <row r="15" spans="1:17" ht="14.1" customHeight="1" x14ac:dyDescent="0.3">
      <c r="A15" s="11" t="s">
        <v>14</v>
      </c>
      <c r="B15" s="4">
        <f>SUM(D15:O15)</f>
        <v>4706.67</v>
      </c>
      <c r="C15" s="16"/>
      <c r="D15" s="4">
        <v>280</v>
      </c>
      <c r="E15" s="4">
        <v>400</v>
      </c>
      <c r="F15" s="4">
        <v>835</v>
      </c>
      <c r="G15" s="4">
        <v>160</v>
      </c>
      <c r="H15" s="4">
        <v>1600</v>
      </c>
      <c r="I15" s="4">
        <v>1431.67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Q15" s="19"/>
    </row>
    <row r="16" spans="1:17" x14ac:dyDescent="0.25">
      <c r="C16" s="15"/>
      <c r="Q16" s="20"/>
    </row>
    <row r="17" spans="1:17" x14ac:dyDescent="0.25">
      <c r="A17" s="8" t="s">
        <v>13</v>
      </c>
      <c r="B17" s="10">
        <f>SUM(B8:B15)</f>
        <v>17109.510000000002</v>
      </c>
      <c r="C17" s="16"/>
      <c r="D17" s="10">
        <f t="shared" ref="D17:O17" si="3">SUM(D8:D15)</f>
        <v>1557.24</v>
      </c>
      <c r="E17" s="10">
        <f t="shared" si="3"/>
        <v>1636.91</v>
      </c>
      <c r="F17" s="10">
        <f t="shared" si="3"/>
        <v>2160.91</v>
      </c>
      <c r="G17" s="10">
        <f t="shared" si="3"/>
        <v>4607.51</v>
      </c>
      <c r="H17" s="10">
        <f t="shared" si="3"/>
        <v>4488.5200000000004</v>
      </c>
      <c r="I17" s="10">
        <f t="shared" si="3"/>
        <v>2658.42</v>
      </c>
      <c r="J17" s="10">
        <f t="shared" si="3"/>
        <v>0</v>
      </c>
      <c r="K17" s="10">
        <f t="shared" si="3"/>
        <v>0</v>
      </c>
      <c r="L17" s="10">
        <f t="shared" si="3"/>
        <v>0</v>
      </c>
      <c r="M17" s="10">
        <f t="shared" si="3"/>
        <v>0</v>
      </c>
      <c r="N17" s="10">
        <f t="shared" si="3"/>
        <v>0</v>
      </c>
      <c r="O17" s="10">
        <f t="shared" si="3"/>
        <v>0</v>
      </c>
    </row>
    <row r="18" spans="1:17" x14ac:dyDescent="0.25">
      <c r="C18" s="15"/>
    </row>
    <row r="19" spans="1:17" x14ac:dyDescent="0.25">
      <c r="A19" s="8" t="s">
        <v>3</v>
      </c>
      <c r="B19" s="10">
        <f>B5-B17</f>
        <v>48246.299999999996</v>
      </c>
      <c r="C19" s="16"/>
      <c r="D19" s="10">
        <f t="shared" ref="D19:O19" si="4">D5-D17</f>
        <v>8748.84</v>
      </c>
      <c r="E19" s="10">
        <f t="shared" si="4"/>
        <v>9822.09</v>
      </c>
      <c r="F19" s="10">
        <f t="shared" si="4"/>
        <v>9687.0400000000009</v>
      </c>
      <c r="G19" s="10">
        <f t="shared" si="4"/>
        <v>5699.6299999999992</v>
      </c>
      <c r="H19" s="10">
        <f t="shared" si="4"/>
        <v>3872.4399999999987</v>
      </c>
      <c r="I19" s="10">
        <f t="shared" si="4"/>
        <v>10416.26</v>
      </c>
      <c r="J19" s="10">
        <f t="shared" si="4"/>
        <v>0</v>
      </c>
      <c r="K19" s="10">
        <f t="shared" si="4"/>
        <v>0</v>
      </c>
      <c r="L19" s="10">
        <f t="shared" si="4"/>
        <v>0</v>
      </c>
      <c r="M19" s="10">
        <f t="shared" si="4"/>
        <v>0</v>
      </c>
      <c r="N19" s="10">
        <f t="shared" si="4"/>
        <v>0</v>
      </c>
      <c r="O19" s="10">
        <f t="shared" si="4"/>
        <v>0</v>
      </c>
    </row>
    <row r="21" spans="1:17" ht="14.1" customHeight="1" x14ac:dyDescent="0.3">
      <c r="A21" s="11" t="s">
        <v>25</v>
      </c>
      <c r="B21" s="4">
        <f>SUM(D21:O21)</f>
        <v>21833</v>
      </c>
      <c r="C21" s="18"/>
      <c r="D21" s="4">
        <v>5000</v>
      </c>
      <c r="E21" s="4">
        <v>2000</v>
      </c>
      <c r="F21" s="4">
        <v>0</v>
      </c>
      <c r="G21" s="4">
        <f>2703</f>
        <v>2703</v>
      </c>
      <c r="H21" s="4">
        <v>12130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Q21" s="19"/>
    </row>
    <row r="25" spans="1:17" x14ac:dyDescent="0.25">
      <c r="B25" s="21">
        <f>+B19-B21</f>
        <v>26413.299999999996</v>
      </c>
    </row>
  </sheetData>
  <phoneticPr fontId="2" type="noConversion"/>
  <pageMargins left="0.25" right="0.25" top="0.44" bottom="0.47" header="0.3" footer="0.3"/>
  <pageSetup scale="64" orientation="landscape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773717D7821A043A392B172EFA3B6DF" ma:contentTypeVersion="6" ma:contentTypeDescription="Create a new document." ma:contentTypeScope="" ma:versionID="e8dc78100caf93bdb683f377a14d15db">
  <xsd:schema xmlns:xsd="http://www.w3.org/2001/XMLSchema" xmlns:xs="http://www.w3.org/2001/XMLSchema" xmlns:p="http://schemas.microsoft.com/office/2006/metadata/properties" xmlns:ns2="25086f38-4d7f-485e-abd0-3231a1949af1" targetNamespace="http://schemas.microsoft.com/office/2006/metadata/properties" ma:root="true" ma:fieldsID="c1ed624b0af84e57c473d7af4993d01b" ns2:_="">
    <xsd:import namespace="25086f38-4d7f-485e-abd0-3231a1949af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DateTaken" minOccurs="0"/>
                <xsd:element ref="ns2:MediaServiceLocation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5086f38-4d7f-485e-abd0-3231a1949af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2" nillable="true" ma:displayName="MediaServiceLocation" ma:internalName="MediaServiceLocation" ma:readOnly="true">
      <xsd:simpleType>
        <xsd:restriction base="dms:Text"/>
      </xsd:simpleType>
    </xsd:element>
    <xsd:element name="MediaServiceOCR" ma:index="13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26DD102-82F5-451C-81EE-778FB3FD4DE3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2370889F-FE0D-4F20-9CD3-BBD4202A9A5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2696A1F-9C95-4DD7-8F29-E066F84B966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Overview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Matt Borgeson</cp:lastModifiedBy>
  <cp:lastPrinted>2018-04-23T22:45:18Z</cp:lastPrinted>
  <dcterms:created xsi:type="dcterms:W3CDTF">2013-02-18T19:38:24Z</dcterms:created>
  <dcterms:modified xsi:type="dcterms:W3CDTF">2018-07-30T23:59:38Z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0x010100D773717D7821A043A392B172EFA3B6DF</vt:lpwstr>
  </property>
</Properties>
</file>