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1) Initial UW and Review/Sunnyvale (Salt Lake City, UT)/Support and Info/Financials/"/>
    </mc:Choice>
  </mc:AlternateContent>
  <xr:revisionPtr revIDLastSave="3" documentId="13_ncr:1_{1F07811C-4156-4D85-873B-3CF935330B4F}" xr6:coauthVersionLast="47" xr6:coauthVersionMax="47" xr10:uidLastSave="{EA096814-C8C1-4668-A50A-EC824492D843}"/>
  <bookViews>
    <workbookView xWindow="9945" yWindow="4065" windowWidth="28800" windowHeight="15435" xr2:uid="{00000000-000D-0000-FFFF-FFFF00000000}"/>
  </bookViews>
  <sheets>
    <sheet name="Sunnyvale T1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'Sunnyvale T12'!$A:$F,'Sunnyvale T12'!$1:$1</definedName>
    <definedName name="QB_COLUMN_2921" localSheetId="0" hidden="1">'Sunnyvale T12'!$H$1</definedName>
    <definedName name="QB_COLUMN_29210" localSheetId="0" hidden="1">'Sunnyvale T12'!$Q$1</definedName>
    <definedName name="QB_COLUMN_29211" localSheetId="0" hidden="1">'Sunnyvale T12'!$R$1</definedName>
    <definedName name="QB_COLUMN_29212" localSheetId="0" hidden="1">'Sunnyvale T12'!$S$1</definedName>
    <definedName name="QB_COLUMN_2922" localSheetId="0" hidden="1">'Sunnyvale T12'!$I$1</definedName>
    <definedName name="QB_COLUMN_2923" localSheetId="0" hidden="1">'Sunnyvale T12'!$J$1</definedName>
    <definedName name="QB_COLUMN_2924" localSheetId="0" hidden="1">'Sunnyvale T12'!$K$1</definedName>
    <definedName name="QB_COLUMN_2925" localSheetId="0" hidden="1">'Sunnyvale T12'!$L$1</definedName>
    <definedName name="QB_COLUMN_2926" localSheetId="0" hidden="1">'Sunnyvale T12'!$M$1</definedName>
    <definedName name="QB_COLUMN_2927" localSheetId="0" hidden="1">'Sunnyvale T12'!$N$1</definedName>
    <definedName name="QB_COLUMN_2928" localSheetId="0" hidden="1">'Sunnyvale T12'!$O$1</definedName>
    <definedName name="QB_COLUMN_2929" localSheetId="0" hidden="1">'Sunnyvale T12'!$P$1</definedName>
    <definedName name="QB_COLUMN_2930" localSheetId="0" hidden="1">'Sunnyvale T12'!$U$1</definedName>
    <definedName name="QB_DATA_0" localSheetId="0" hidden="1">'Sunnyvale T12'!$5:$5,'Sunnyvale T12'!$6:$6,'Sunnyvale T12'!$7:$7,'Sunnyvale T12'!$10:$10,'Sunnyvale T12'!$11:$11,'Sunnyvale T12'!$12:$12,'Sunnyvale T12'!$13:$13,'Sunnyvale T12'!$14:$14,'Sunnyvale T12'!$15:$15,'Sunnyvale T12'!$16:$16,'Sunnyvale T12'!$17:$17,'Sunnyvale T12'!$18:$18,'Sunnyvale T12'!$19:$19,'Sunnyvale T12'!$20:$20,'Sunnyvale T12'!$21:$21,'Sunnyvale T12'!$22:$22</definedName>
    <definedName name="QB_DATA_1" localSheetId="0" hidden="1">'Sunnyvale T12'!$23:$23,'Sunnyvale T12'!$26:$26,'Sunnyvale T12'!$27:$27,'Sunnyvale T12'!$28:$28,'Sunnyvale T12'!$34:$34,'Sunnyvale T12'!$35:$35,'Sunnyvale T12'!$38:$38,'Sunnyvale T12'!$39:$39,'Sunnyvale T12'!$40:$40,'Sunnyvale T12'!$41:$41,'Sunnyvale T12'!$42:$42,'Sunnyvale T12'!$43:$43,'Sunnyvale T12'!$44:$44,'Sunnyvale T12'!$45:$45,'Sunnyvale T12'!$46:$46,'Sunnyvale T12'!$49:$49</definedName>
    <definedName name="QB_DATA_2" localSheetId="0" hidden="1">'Sunnyvale T12'!$50:$50,'Sunnyvale T12'!$51:$51,'Sunnyvale T12'!$52:$52,'Sunnyvale T12'!$53:$53,'Sunnyvale T12'!$54:$54,'Sunnyvale T12'!$55:$55,'Sunnyvale T12'!$56:$56,'Sunnyvale T12'!$57:$57,'Sunnyvale T12'!$58:$58,'Sunnyvale T12'!$59:$59,'Sunnyvale T12'!$60:$60,'Sunnyvale T12'!$61:$61,'Sunnyvale T12'!$62:$62,'Sunnyvale T12'!$65:$65,'Sunnyvale T12'!$66:$66,'Sunnyvale T12'!$67:$67</definedName>
    <definedName name="QB_DATA_3" localSheetId="0" hidden="1">'Sunnyvale T12'!$68:$68,'Sunnyvale T12'!$71:$71,'Sunnyvale T12'!$72:$72,'Sunnyvale T12'!$73:$73,'Sunnyvale T12'!$74:$74,'Sunnyvale T12'!$75:$75,'Sunnyvale T12'!$76:$76,'Sunnyvale T12'!$77:$77,'Sunnyvale T12'!$80:$80,'Sunnyvale T12'!$81:$81,'Sunnyvale T12'!$82:$82,'Sunnyvale T12'!$83:$83,'Sunnyvale T12'!$84:$84,'Sunnyvale T12'!$85:$85,'Sunnyvale T12'!$88:$88,'Sunnyvale T12'!$89:$89</definedName>
    <definedName name="QB_DATA_4" localSheetId="0" hidden="1">'Sunnyvale T12'!$90:$90,'Sunnyvale T12'!$91:$91,'Sunnyvale T12'!$92:$92,'Sunnyvale T12'!$93:$93,'Sunnyvale T12'!$94:$94,'Sunnyvale T12'!#REF!,'Sunnyvale T12'!#REF!,'Sunnyvale T12'!#REF!,'Sunnyvale T12'!#REF!,'Sunnyvale T12'!#REF!,'Sunnyvale T12'!#REF!,'Sunnyvale T12'!#REF!,'Sunnyvale T12'!#REF!,'Sunnyvale T12'!#REF!,'Sunnyvale T12'!#REF!,'Sunnyvale T12'!#REF!</definedName>
    <definedName name="QB_DATA_5" localSheetId="0" hidden="1">'Sunnyvale T12'!#REF!,'Sunnyvale T12'!#REF!,'Sunnyvale T12'!#REF!,'Sunnyvale T12'!#REF!,'Sunnyvale T12'!#REF!,'Sunnyvale T12'!#REF!,'Sunnyvale T12'!#REF!,'Sunnyvale T12'!#REF!,'Sunnyvale T12'!#REF!,'Sunnyvale T12'!#REF!,'Sunnyvale T12'!#REF!</definedName>
    <definedName name="QB_FORMULA_0" localSheetId="0" hidden="1">'Sunnyvale T12'!$U$5,'Sunnyvale T12'!$U$6,'Sunnyvale T12'!$U$7,'Sunnyvale T12'!$H$8,'Sunnyvale T12'!$I$8,'Sunnyvale T12'!$J$8,'Sunnyvale T12'!$K$8,'Sunnyvale T12'!$L$8,'Sunnyvale T12'!$M$8,'Sunnyvale T12'!$N$8,'Sunnyvale T12'!$O$8,'Sunnyvale T12'!$P$8,'Sunnyvale T12'!$Q$8,'Sunnyvale T12'!$R$8,'Sunnyvale T12'!$S$8,'Sunnyvale T12'!$U$8</definedName>
    <definedName name="QB_FORMULA_1" localSheetId="0" hidden="1">'Sunnyvale T12'!$U$10,'Sunnyvale T12'!$U$11,'Sunnyvale T12'!$U$12,'Sunnyvale T12'!$U$13,'Sunnyvale T12'!$U$14,'Sunnyvale T12'!$U$15,'Sunnyvale T12'!$U$16,'Sunnyvale T12'!$U$17,'Sunnyvale T12'!$U$18,'Sunnyvale T12'!$U$19,'Sunnyvale T12'!$U$20,'Sunnyvale T12'!$U$21,'Sunnyvale T12'!$U$22,'Sunnyvale T12'!$U$23,'Sunnyvale T12'!$H$24,'Sunnyvale T12'!$I$24</definedName>
    <definedName name="QB_FORMULA_10" localSheetId="0" hidden="1">'Sunnyvale T12'!$O$69,'Sunnyvale T12'!$P$69,'Sunnyvale T12'!$Q$69,'Sunnyvale T12'!$R$69,'Sunnyvale T12'!$S$69,'Sunnyvale T12'!$U$69,'Sunnyvale T12'!$U$71,'Sunnyvale T12'!$U$72,'Sunnyvale T12'!$U$73,'Sunnyvale T12'!$U$74,'Sunnyvale T12'!$U$75,'Sunnyvale T12'!$U$76,'Sunnyvale T12'!$U$77,'Sunnyvale T12'!$H$78,'Sunnyvale T12'!$I$78,'Sunnyvale T12'!$J$78</definedName>
    <definedName name="QB_FORMULA_11" localSheetId="0" hidden="1">'Sunnyvale T12'!$K$78,'Sunnyvale T12'!$L$78,'Sunnyvale T12'!$M$78,'Sunnyvale T12'!$N$78,'Sunnyvale T12'!$O$78,'Sunnyvale T12'!$P$78,'Sunnyvale T12'!$Q$78,'Sunnyvale T12'!$R$78,'Sunnyvale T12'!$S$78,'Sunnyvale T12'!$U$78,'Sunnyvale T12'!$U$80,'Sunnyvale T12'!$U$81,'Sunnyvale T12'!$U$82,'Sunnyvale T12'!$U$83,'Sunnyvale T12'!$U$84,'Sunnyvale T12'!$U$85</definedName>
    <definedName name="QB_FORMULA_12" localSheetId="0" hidden="1">'Sunnyvale T12'!$H$86,'Sunnyvale T12'!$I$86,'Sunnyvale T12'!$J$86,'Sunnyvale T12'!$K$86,'Sunnyvale T12'!$L$86,'Sunnyvale T12'!$M$86,'Sunnyvale T12'!$N$86,'Sunnyvale T12'!$O$86,'Sunnyvale T12'!$P$86,'Sunnyvale T12'!$Q$86,'Sunnyvale T12'!$R$86,'Sunnyvale T12'!$S$86,'Sunnyvale T12'!$U$86,'Sunnyvale T12'!$U$88,'Sunnyvale T12'!$U$89,'Sunnyvale T12'!$U$90</definedName>
    <definedName name="QB_FORMULA_13" localSheetId="0" hidden="1">'Sunnyvale T12'!$U$91,'Sunnyvale T12'!$U$92,'Sunnyvale T12'!$U$93,'Sunnyvale T12'!$U$94,'Sunnyvale T12'!$H$95,'Sunnyvale T12'!$I$95,'Sunnyvale T12'!$J$95,'Sunnyvale T12'!$K$95,'Sunnyvale T12'!$L$95,'Sunnyvale T12'!$M$95,'Sunnyvale T12'!$N$95,'Sunnyvale T12'!$O$95,'Sunnyvale T12'!$P$95,'Sunnyvale T12'!$Q$95,'Sunnyvale T12'!$R$95,'Sunnyvale T12'!$S$95</definedName>
    <definedName name="QB_FORMULA_14" localSheetId="0" hidden="1">'Sunnyvale T12'!$U$95,'Sunnyvale T12'!$H$96,'Sunnyvale T12'!$I$96,'Sunnyvale T12'!$J$96,'Sunnyvale T12'!$K$96,'Sunnyvale T12'!$L$96,'Sunnyvale T12'!$M$96,'Sunnyvale T12'!$N$96,'Sunnyvale T12'!$O$96,'Sunnyvale T12'!$P$96,'Sunnyvale T12'!$Q$96,'Sunnyvale T12'!$R$96,'Sunnyvale T12'!$S$96,'Sunnyvale T12'!$U$96,'Sunnyvale T12'!$H$97,'Sunnyvale T12'!$I$97</definedName>
    <definedName name="QB_FORMULA_15" localSheetId="0" hidden="1">'Sunnyvale T12'!$J$97,'Sunnyvale T12'!$K$97,'Sunnyvale T12'!$L$97,'Sunnyvale T12'!$M$97,'Sunnyvale T12'!$N$97,'Sunnyvale T12'!$O$97,'Sunnyvale T12'!$P$97,'Sunnyvale T12'!$Q$97,'Sunnyvale T12'!$R$97,'Sunnyvale T12'!$S$97,'Sunnyvale T12'!$U$97,'Sunnyvale T12'!#REF!,'Sunnyvale T12'!#REF!,'Sunnyvale T12'!#REF!,'Sunnyvale T12'!#REF!,'Sunnyvale T12'!#REF!</definedName>
    <definedName name="QB_FORMULA_16" localSheetId="0" hidden="1">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</definedName>
    <definedName name="QB_FORMULA_17" localSheetId="0" hidden="1">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</definedName>
    <definedName name="QB_FORMULA_18" localSheetId="0" hidden="1">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</definedName>
    <definedName name="QB_FORMULA_19" localSheetId="0" hidden="1">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</definedName>
    <definedName name="QB_FORMULA_2" localSheetId="0" hidden="1">'Sunnyvale T12'!$J$24,'Sunnyvale T12'!$K$24,'Sunnyvale T12'!$L$24,'Sunnyvale T12'!$M$24,'Sunnyvale T12'!$N$24,'Sunnyvale T12'!$O$24,'Sunnyvale T12'!$P$24,'Sunnyvale T12'!$Q$24,'Sunnyvale T12'!$R$24,'Sunnyvale T12'!$S$24,'Sunnyvale T12'!$U$24,'Sunnyvale T12'!$U$26,'Sunnyvale T12'!$U$27,'Sunnyvale T12'!$U$28,'Sunnyvale T12'!$H$29,'Sunnyvale T12'!$I$29</definedName>
    <definedName name="QB_FORMULA_20" localSheetId="0" hidden="1">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</definedName>
    <definedName name="QB_FORMULA_21" localSheetId="0" hidden="1">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T12'!#REF!,'Sunnyvale T12'!#REF!</definedName>
    <definedName name="QB_FORMULA_3" localSheetId="0" hidden="1">'Sunnyvale T12'!$J$29,'Sunnyvale T12'!$K$29,'Sunnyvale T12'!$L$29,'Sunnyvale T12'!$M$29,'Sunnyvale T12'!$N$29,'Sunnyvale T12'!$O$29,'Sunnyvale T12'!$P$29,'Sunnyvale T12'!$Q$29,'Sunnyvale T12'!$R$29,'Sunnyvale T12'!$S$29,'Sunnyvale T12'!$U$29,'Sunnyvale T12'!$H$30,'Sunnyvale T12'!$I$30,'Sunnyvale T12'!$J$30,'Sunnyvale T12'!$K$30,'Sunnyvale T12'!$L$30</definedName>
    <definedName name="QB_FORMULA_4" localSheetId="0" hidden="1">'Sunnyvale T12'!$M$30,'Sunnyvale T12'!$N$30,'Sunnyvale T12'!$O$30,'Sunnyvale T12'!$P$30,'Sunnyvale T12'!$Q$30,'Sunnyvale T12'!$R$30,'Sunnyvale T12'!$S$30,'Sunnyvale T12'!$U$30,'Sunnyvale T12'!$H$31,'Sunnyvale T12'!$I$31,'Sunnyvale T12'!$J$31,'Sunnyvale T12'!$K$31,'Sunnyvale T12'!$L$31,'Sunnyvale T12'!$M$31,'Sunnyvale T12'!$N$31,'Sunnyvale T12'!$O$31</definedName>
    <definedName name="QB_FORMULA_5" localSheetId="0" hidden="1">'Sunnyvale T12'!$P$31,'Sunnyvale T12'!$Q$31,'Sunnyvale T12'!$R$31,'Sunnyvale T12'!$S$31,'Sunnyvale T12'!$U$31,'Sunnyvale T12'!$U$34,'Sunnyvale T12'!$U$35,'Sunnyvale T12'!$H$36,'Sunnyvale T12'!$I$36,'Sunnyvale T12'!$J$36,'Sunnyvale T12'!$K$36,'Sunnyvale T12'!$L$36,'Sunnyvale T12'!$M$36,'Sunnyvale T12'!$N$36,'Sunnyvale T12'!$O$36,'Sunnyvale T12'!$P$36</definedName>
    <definedName name="QB_FORMULA_6" localSheetId="0" hidden="1">'Sunnyvale T12'!$Q$36,'Sunnyvale T12'!$R$36,'Sunnyvale T12'!$S$36,'Sunnyvale T12'!$U$36,'Sunnyvale T12'!$U$38,'Sunnyvale T12'!$U$39,'Sunnyvale T12'!$U$40,'Sunnyvale T12'!$U$41,'Sunnyvale T12'!$U$42,'Sunnyvale T12'!$U$43,'Sunnyvale T12'!$U$44,'Sunnyvale T12'!$U$45,'Sunnyvale T12'!$U$46,'Sunnyvale T12'!$H$47,'Sunnyvale T12'!$I$47,'Sunnyvale T12'!$J$47</definedName>
    <definedName name="QB_FORMULA_7" localSheetId="0" hidden="1">'Sunnyvale T12'!$K$47,'Sunnyvale T12'!$L$47,'Sunnyvale T12'!$M$47,'Sunnyvale T12'!$N$47,'Sunnyvale T12'!$O$47,'Sunnyvale T12'!$P$47,'Sunnyvale T12'!$Q$47,'Sunnyvale T12'!$R$47,'Sunnyvale T12'!$S$47,'Sunnyvale T12'!$U$47,'Sunnyvale T12'!$U$49,'Sunnyvale T12'!$U$50,'Sunnyvale T12'!$U$51,'Sunnyvale T12'!$U$52,'Sunnyvale T12'!$U$53,'Sunnyvale T12'!$U$54</definedName>
    <definedName name="QB_FORMULA_8" localSheetId="0" hidden="1">'Sunnyvale T12'!$U$55,'Sunnyvale T12'!$U$56,'Sunnyvale T12'!$U$57,'Sunnyvale T12'!$U$58,'Sunnyvale T12'!$U$59,'Sunnyvale T12'!$U$60,'Sunnyvale T12'!$U$61,'Sunnyvale T12'!$U$62,'Sunnyvale T12'!$H$63,'Sunnyvale T12'!$I$63,'Sunnyvale T12'!$J$63,'Sunnyvale T12'!$K$63,'Sunnyvale T12'!$L$63,'Sunnyvale T12'!$M$63,'Sunnyvale T12'!$N$63,'Sunnyvale T12'!$O$63</definedName>
    <definedName name="QB_FORMULA_9" localSheetId="0" hidden="1">'Sunnyvale T12'!$P$63,'Sunnyvale T12'!$Q$63,'Sunnyvale T12'!$R$63,'Sunnyvale T12'!$S$63,'Sunnyvale T12'!$U$63,'Sunnyvale T12'!$U$65,'Sunnyvale T12'!$U$66,'Sunnyvale T12'!$U$67,'Sunnyvale T12'!$U$68,'Sunnyvale T12'!$H$69,'Sunnyvale T12'!$I$69,'Sunnyvale T12'!$J$69,'Sunnyvale T12'!$K$69,'Sunnyvale T12'!$L$69,'Sunnyvale T12'!$M$69,'Sunnyvale T12'!$N$69</definedName>
    <definedName name="QB_ROW_18301" localSheetId="0" hidden="1">'Sunnyvale T12'!#REF!</definedName>
    <definedName name="QB_ROW_19011" localSheetId="0" hidden="1">'Sunnyvale T12'!$B$2</definedName>
    <definedName name="QB_ROW_19311" localSheetId="0" hidden="1">'Sunnyvale T12'!$B$97</definedName>
    <definedName name="QB_ROW_20031" localSheetId="0" hidden="1">'Sunnyvale T12'!$D$3</definedName>
    <definedName name="QB_ROW_20331" localSheetId="0" hidden="1">'Sunnyvale T12'!$D$30</definedName>
    <definedName name="QB_ROW_21031" localSheetId="0" hidden="1">'Sunnyvale T12'!$D$32</definedName>
    <definedName name="QB_ROW_21331" localSheetId="0" hidden="1">'Sunnyvale T12'!$D$96</definedName>
    <definedName name="QB_ROW_22011" localSheetId="0" hidden="1">'Sunnyvale T12'!#REF!</definedName>
    <definedName name="QB_ROW_22311" localSheetId="0" hidden="1">'Sunnyvale T12'!#REF!</definedName>
    <definedName name="QB_ROW_24021" localSheetId="0" hidden="1">'Sunnyvale T12'!#REF!</definedName>
    <definedName name="QB_ROW_24321" localSheetId="0" hidden="1">'Sunnyvale T12'!#REF!</definedName>
    <definedName name="QB_ROW_283040" localSheetId="0" hidden="1">'Sunnyvale T12'!$E$4</definedName>
    <definedName name="QB_ROW_283340" localSheetId="0" hidden="1">'Sunnyvale T12'!$E$8</definedName>
    <definedName name="QB_ROW_284250" localSheetId="0" hidden="1">'Sunnyvale T12'!$F$5</definedName>
    <definedName name="QB_ROW_289250" localSheetId="0" hidden="1">'Sunnyvale T12'!$F$6</definedName>
    <definedName name="QB_ROW_290250" localSheetId="0" hidden="1">'Sunnyvale T12'!$F$7</definedName>
    <definedName name="QB_ROW_292040" localSheetId="0" hidden="1">'Sunnyvale T12'!$E$9</definedName>
    <definedName name="QB_ROW_292340" localSheetId="0" hidden="1">'Sunnyvale T12'!$E$24</definedName>
    <definedName name="QB_ROW_294250" localSheetId="0" hidden="1">'Sunnyvale T12'!$F$10</definedName>
    <definedName name="QB_ROW_295250" localSheetId="0" hidden="1">'Sunnyvale T12'!$F$11</definedName>
    <definedName name="QB_ROW_296250" localSheetId="0" hidden="1">'Sunnyvale T12'!$F$12</definedName>
    <definedName name="QB_ROW_297250" localSheetId="0" hidden="1">'Sunnyvale T12'!$F$13</definedName>
    <definedName name="QB_ROW_299250" localSheetId="0" hidden="1">'Sunnyvale T12'!$F$14</definedName>
    <definedName name="QB_ROW_305250" localSheetId="0" hidden="1">'Sunnyvale T12'!$F$15</definedName>
    <definedName name="QB_ROW_307250" localSheetId="0" hidden="1">'Sunnyvale T12'!$F$16</definedName>
    <definedName name="QB_ROW_308250" localSheetId="0" hidden="1">'Sunnyvale T12'!$F$17</definedName>
    <definedName name="QB_ROW_311250" localSheetId="0" hidden="1">'Sunnyvale T12'!$F$18</definedName>
    <definedName name="QB_ROW_312250" localSheetId="0" hidden="1">'Sunnyvale T12'!$F$19</definedName>
    <definedName name="QB_ROW_315250" localSheetId="0" hidden="1">'Sunnyvale T12'!$F$20</definedName>
    <definedName name="QB_ROW_318250" localSheetId="0" hidden="1">'Sunnyvale T12'!$F$21</definedName>
    <definedName name="QB_ROW_321250" localSheetId="0" hidden="1">'Sunnyvale T12'!$F$22</definedName>
    <definedName name="QB_ROW_323250" localSheetId="0" hidden="1">'Sunnyvale T12'!$F$23</definedName>
    <definedName name="QB_ROW_345040" localSheetId="0" hidden="1">'Sunnyvale T12'!$E$25</definedName>
    <definedName name="QB_ROW_345340" localSheetId="0" hidden="1">'Sunnyvale T12'!$E$29</definedName>
    <definedName name="QB_ROW_346250" localSheetId="0" hidden="1">'Sunnyvale T12'!$F$26</definedName>
    <definedName name="QB_ROW_347250" localSheetId="0" hidden="1">'Sunnyvale T12'!$F$27</definedName>
    <definedName name="QB_ROW_353250" localSheetId="0" hidden="1">'Sunnyvale T12'!$F$28</definedName>
    <definedName name="QB_ROW_358040" localSheetId="0" hidden="1">'Sunnyvale T12'!$E$33</definedName>
    <definedName name="QB_ROW_358340" localSheetId="0" hidden="1">'Sunnyvale T12'!$E$36</definedName>
    <definedName name="QB_ROW_359250" localSheetId="0" hidden="1">'Sunnyvale T12'!$F$34</definedName>
    <definedName name="QB_ROW_360250" localSheetId="0" hidden="1">'Sunnyvale T12'!$F$35</definedName>
    <definedName name="QB_ROW_366040" localSheetId="0" hidden="1">'Sunnyvale T12'!$E$37</definedName>
    <definedName name="QB_ROW_366340" localSheetId="0" hidden="1">'Sunnyvale T12'!$E$47</definedName>
    <definedName name="QB_ROW_367250" localSheetId="0" hidden="1">'Sunnyvale T12'!$F$38</definedName>
    <definedName name="QB_ROW_371250" localSheetId="0" hidden="1">'Sunnyvale T12'!$F$39</definedName>
    <definedName name="QB_ROW_372250" localSheetId="0" hidden="1">'Sunnyvale T12'!$F$40</definedName>
    <definedName name="QB_ROW_373250" localSheetId="0" hidden="1">'Sunnyvale T12'!$F$41</definedName>
    <definedName name="QB_ROW_375250" localSheetId="0" hidden="1">'Sunnyvale T12'!$F$42</definedName>
    <definedName name="QB_ROW_376250" localSheetId="0" hidden="1">'Sunnyvale T12'!$F$43</definedName>
    <definedName name="QB_ROW_380250" localSheetId="0" hidden="1">'Sunnyvale T12'!$F$44</definedName>
    <definedName name="QB_ROW_381250" localSheetId="0" hidden="1">'Sunnyvale T12'!$F$45</definedName>
    <definedName name="QB_ROW_382250" localSheetId="0" hidden="1">'Sunnyvale T12'!$F$46</definedName>
    <definedName name="QB_ROW_383040" localSheetId="0" hidden="1">'Sunnyvale T12'!$E$48</definedName>
    <definedName name="QB_ROW_383250" localSheetId="0" hidden="1">'Sunnyvale T12'!$F$62</definedName>
    <definedName name="QB_ROW_383340" localSheetId="0" hidden="1">'Sunnyvale T12'!$E$63</definedName>
    <definedName name="QB_ROW_384250" localSheetId="0" hidden="1">'Sunnyvale T12'!$F$49</definedName>
    <definedName name="QB_ROW_385250" localSheetId="0" hidden="1">'Sunnyvale T12'!$F$50</definedName>
    <definedName name="QB_ROW_386250" localSheetId="0" hidden="1">'Sunnyvale T12'!$F$51</definedName>
    <definedName name="QB_ROW_390250" localSheetId="0" hidden="1">'Sunnyvale T12'!$F$52</definedName>
    <definedName name="QB_ROW_391250" localSheetId="0" hidden="1">'Sunnyvale T12'!$F$53</definedName>
    <definedName name="QB_ROW_392250" localSheetId="0" hidden="1">'Sunnyvale T12'!$F$54</definedName>
    <definedName name="QB_ROW_393250" localSheetId="0" hidden="1">'Sunnyvale T12'!$F$55</definedName>
    <definedName name="QB_ROW_394250" localSheetId="0" hidden="1">'Sunnyvale T12'!$F$56</definedName>
    <definedName name="QB_ROW_396250" localSheetId="0" hidden="1">'Sunnyvale T12'!$F$57</definedName>
    <definedName name="QB_ROW_397250" localSheetId="0" hidden="1">'Sunnyvale T12'!$F$58</definedName>
    <definedName name="QB_ROW_398250" localSheetId="0" hidden="1">'Sunnyvale T12'!$F$59</definedName>
    <definedName name="QB_ROW_399250" localSheetId="0" hidden="1">'Sunnyvale T12'!$F$60</definedName>
    <definedName name="QB_ROW_400040" localSheetId="0" hidden="1">'Sunnyvale T12'!$E$64</definedName>
    <definedName name="QB_ROW_400340" localSheetId="0" hidden="1">'Sunnyvale T12'!$E$69</definedName>
    <definedName name="QB_ROW_402250" localSheetId="0" hidden="1">'Sunnyvale T12'!$F$65</definedName>
    <definedName name="QB_ROW_403250" localSheetId="0" hidden="1">'Sunnyvale T12'!$F$66</definedName>
    <definedName name="QB_ROW_404250" localSheetId="0" hidden="1">'Sunnyvale T12'!$F$67</definedName>
    <definedName name="QB_ROW_405250" localSheetId="0" hidden="1">'Sunnyvale T12'!$F$68</definedName>
    <definedName name="QB_ROW_406040" localSheetId="0" hidden="1">'Sunnyvale T12'!$E$70</definedName>
    <definedName name="QB_ROW_406340" localSheetId="0" hidden="1">'Sunnyvale T12'!$E$78</definedName>
    <definedName name="QB_ROW_407250" localSheetId="0" hidden="1">'Sunnyvale T12'!$F$71</definedName>
    <definedName name="QB_ROW_408250" localSheetId="0" hidden="1">'Sunnyvale T12'!$F$72</definedName>
    <definedName name="QB_ROW_409250" localSheetId="0" hidden="1">'Sunnyvale T12'!$F$73</definedName>
    <definedName name="QB_ROW_411250" localSheetId="0" hidden="1">'Sunnyvale T12'!$F$74</definedName>
    <definedName name="QB_ROW_412250" localSheetId="0" hidden="1">'Sunnyvale T12'!$F$75</definedName>
    <definedName name="QB_ROW_413250" localSheetId="0" hidden="1">'Sunnyvale T12'!$F$76</definedName>
    <definedName name="QB_ROW_414250" localSheetId="0" hidden="1">'Sunnyvale T12'!$F$77</definedName>
    <definedName name="QB_ROW_415040" localSheetId="0" hidden="1">'Sunnyvale T12'!$E$79</definedName>
    <definedName name="QB_ROW_415250" localSheetId="0" hidden="1">'Sunnyvale T12'!$F$85</definedName>
    <definedName name="QB_ROW_415340" localSheetId="0" hidden="1">'Sunnyvale T12'!$E$86</definedName>
    <definedName name="QB_ROW_416250" localSheetId="0" hidden="1">'Sunnyvale T12'!$F$80</definedName>
    <definedName name="QB_ROW_418250" localSheetId="0" hidden="1">'Sunnyvale T12'!$F$61</definedName>
    <definedName name="QB_ROW_423250" localSheetId="0" hidden="1">'Sunnyvale T12'!$F$81</definedName>
    <definedName name="QB_ROW_424250" localSheetId="0" hidden="1">'Sunnyvale T12'!$F$82</definedName>
    <definedName name="QB_ROW_425250" localSheetId="0" hidden="1">'Sunnyvale T12'!$F$83</definedName>
    <definedName name="QB_ROW_426250" localSheetId="0" hidden="1">'Sunnyvale T12'!$F$84</definedName>
    <definedName name="QB_ROW_427040" localSheetId="0" hidden="1">'Sunnyvale T12'!$E$87</definedName>
    <definedName name="QB_ROW_427340" localSheetId="0" hidden="1">'Sunnyvale T12'!$E$95</definedName>
    <definedName name="QB_ROW_428250" localSheetId="0" hidden="1">'Sunnyvale T12'!$F$88</definedName>
    <definedName name="QB_ROW_429250" localSheetId="0" hidden="1">'Sunnyvale T12'!$F$89</definedName>
    <definedName name="QB_ROW_430250" localSheetId="0" hidden="1">'Sunnyvale T12'!$F$90</definedName>
    <definedName name="QB_ROW_431250" localSheetId="0" hidden="1">'Sunnyvale T12'!$F$91</definedName>
    <definedName name="QB_ROW_432250" localSheetId="0" hidden="1">'Sunnyvale T12'!$F$92</definedName>
    <definedName name="QB_ROW_433250" localSheetId="0" hidden="1">'Sunnyvale T12'!$F$93</definedName>
    <definedName name="QB_ROW_434250" localSheetId="0" hidden="1">'Sunnyvale T12'!$F$94</definedName>
    <definedName name="QB_ROW_456030" localSheetId="0" hidden="1">'Sunnyvale T12'!#REF!</definedName>
    <definedName name="QB_ROW_456330" localSheetId="0" hidden="1">'Sunnyvale T12'!#REF!</definedName>
    <definedName name="QB_ROW_457240" localSheetId="0" hidden="1">'Sunnyvale T12'!#REF!</definedName>
    <definedName name="QB_ROW_458240" localSheetId="0" hidden="1">'Sunnyvale T12'!#REF!</definedName>
    <definedName name="QB_ROW_460240" localSheetId="0" hidden="1">'Sunnyvale T12'!#REF!</definedName>
    <definedName name="QB_ROW_461240" localSheetId="0" hidden="1">'Sunnyvale T12'!#REF!</definedName>
    <definedName name="QB_ROW_462240" localSheetId="0" hidden="1">'Sunnyvale T12'!#REF!</definedName>
    <definedName name="QB_ROW_463240" localSheetId="0" hidden="1">'Sunnyvale T12'!#REF!</definedName>
    <definedName name="QB_ROW_465240" localSheetId="0" hidden="1">'Sunnyvale T12'!#REF!</definedName>
    <definedName name="QB_ROW_467240" localSheetId="0" hidden="1">'Sunnyvale T12'!#REF!</definedName>
    <definedName name="QB_ROW_468240" localSheetId="0" hidden="1">'Sunnyvale T12'!#REF!</definedName>
    <definedName name="QB_ROW_471240" localSheetId="0" hidden="1">'Sunnyvale T12'!#REF!</definedName>
    <definedName name="QB_ROW_472240" localSheetId="0" hidden="1">'Sunnyvale T12'!#REF!</definedName>
    <definedName name="QB_ROW_475240" localSheetId="0" hidden="1">'Sunnyvale T12'!#REF!</definedName>
    <definedName name="QB_ROW_482240" localSheetId="0" hidden="1">'Sunnyvale T12'!#REF!</definedName>
    <definedName name="QB_ROW_483240" localSheetId="0" hidden="1">'Sunnyvale T12'!#REF!</definedName>
    <definedName name="QB_ROW_494240" localSheetId="0" hidden="1">'Sunnyvale T12'!#REF!</definedName>
    <definedName name="QB_ROW_496240" localSheetId="0" hidden="1">'Sunnyvale T12'!#REF!</definedName>
    <definedName name="QB_ROW_502240" localSheetId="0" hidden="1">'Sunnyvale T12'!#REF!</definedName>
    <definedName name="QB_ROW_503240" localSheetId="0" hidden="1">'Sunnyvale T12'!#REF!</definedName>
    <definedName name="QB_ROW_506240" localSheetId="0" hidden="1">'Sunnyvale T12'!#REF!</definedName>
    <definedName name="QB_ROW_513240" localSheetId="0" hidden="1">'Sunnyvale T12'!#REF!</definedName>
    <definedName name="QB_ROW_514240" localSheetId="0" hidden="1">'Sunnyvale T12'!#REF!</definedName>
    <definedName name="QB_ROW_515230" localSheetId="0" hidden="1">'Sunnyvale T12'!#REF!</definedName>
    <definedName name="QB_ROW_526030" localSheetId="0" hidden="1">'Sunnyvale T12'!#REF!</definedName>
    <definedName name="QB_ROW_526330" localSheetId="0" hidden="1">'Sunnyvale T12'!#REF!</definedName>
    <definedName name="QB_ROW_527030" localSheetId="0" hidden="1">'Sunnyvale T12'!#REF!</definedName>
    <definedName name="QB_ROW_527330" localSheetId="0" hidden="1">'Sunnyvale T12'!#REF!</definedName>
    <definedName name="QB_ROW_86321" localSheetId="0" hidden="1">'Sunnyvale T12'!$C$31</definedName>
    <definedName name="QBCANSUPPORTUPDATE" localSheetId="0">TRUE</definedName>
    <definedName name="QBCOMPANYFILENAME" localSheetId="0">"I:\QuickBooks Data Files\Restore Utah II\Restore Utah II, LLC.qbw"</definedName>
    <definedName name="QBENDDATE" localSheetId="0">20210430</definedName>
    <definedName name="QBHEADERSONSCREEN" localSheetId="0">FALSE</definedName>
    <definedName name="QBMETADATASIZE" localSheetId="0">5924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6</definedName>
    <definedName name="QBREPORTCOMPANYID" localSheetId="0">"41a8e60d67df42a89327963669d76b55"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0</definedName>
    <definedName name="QBROWHEADERS" localSheetId="0">6</definedName>
    <definedName name="QBSTARTDATE" localSheetId="0">20200501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5" i="1" l="1"/>
  <c r="R95" i="1"/>
  <c r="Q95" i="1"/>
  <c r="P95" i="1"/>
  <c r="O95" i="1"/>
  <c r="N95" i="1"/>
  <c r="M95" i="1"/>
  <c r="L95" i="1"/>
  <c r="K95" i="1"/>
  <c r="J95" i="1"/>
  <c r="I95" i="1"/>
  <c r="H95" i="1"/>
  <c r="U94" i="1"/>
  <c r="U93" i="1"/>
  <c r="U92" i="1"/>
  <c r="U91" i="1"/>
  <c r="U90" i="1"/>
  <c r="U89" i="1"/>
  <c r="U88" i="1"/>
  <c r="S86" i="1"/>
  <c r="R86" i="1"/>
  <c r="Q86" i="1"/>
  <c r="P86" i="1"/>
  <c r="O86" i="1"/>
  <c r="N86" i="1"/>
  <c r="M86" i="1"/>
  <c r="L86" i="1"/>
  <c r="K86" i="1"/>
  <c r="J86" i="1"/>
  <c r="I86" i="1"/>
  <c r="H86" i="1"/>
  <c r="U85" i="1"/>
  <c r="U84" i="1"/>
  <c r="U83" i="1"/>
  <c r="U82" i="1"/>
  <c r="U81" i="1"/>
  <c r="U80" i="1"/>
  <c r="S78" i="1"/>
  <c r="R78" i="1"/>
  <c r="Q78" i="1"/>
  <c r="P78" i="1"/>
  <c r="O78" i="1"/>
  <c r="N78" i="1"/>
  <c r="M78" i="1"/>
  <c r="L78" i="1"/>
  <c r="K78" i="1"/>
  <c r="J78" i="1"/>
  <c r="I78" i="1"/>
  <c r="H78" i="1"/>
  <c r="U77" i="1"/>
  <c r="U76" i="1"/>
  <c r="U75" i="1"/>
  <c r="U74" i="1"/>
  <c r="U73" i="1"/>
  <c r="U72" i="1"/>
  <c r="U71" i="1"/>
  <c r="S69" i="1"/>
  <c r="R69" i="1"/>
  <c r="Q69" i="1"/>
  <c r="P69" i="1"/>
  <c r="O69" i="1"/>
  <c r="N69" i="1"/>
  <c r="M69" i="1"/>
  <c r="L69" i="1"/>
  <c r="K69" i="1"/>
  <c r="J69" i="1"/>
  <c r="I69" i="1"/>
  <c r="H69" i="1"/>
  <c r="U69" i="1" s="1"/>
  <c r="U68" i="1"/>
  <c r="U67" i="1"/>
  <c r="U66" i="1"/>
  <c r="U65" i="1"/>
  <c r="S63" i="1"/>
  <c r="R63" i="1"/>
  <c r="Q63" i="1"/>
  <c r="P63" i="1"/>
  <c r="O63" i="1"/>
  <c r="N63" i="1"/>
  <c r="M63" i="1"/>
  <c r="L63" i="1"/>
  <c r="K63" i="1"/>
  <c r="J63" i="1"/>
  <c r="I63" i="1"/>
  <c r="H63" i="1"/>
  <c r="U63" i="1" s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S47" i="1"/>
  <c r="R47" i="1"/>
  <c r="Q47" i="1"/>
  <c r="P47" i="1"/>
  <c r="O47" i="1"/>
  <c r="N47" i="1"/>
  <c r="M47" i="1"/>
  <c r="L47" i="1"/>
  <c r="K47" i="1"/>
  <c r="J47" i="1"/>
  <c r="I47" i="1"/>
  <c r="H47" i="1"/>
  <c r="U46" i="1"/>
  <c r="U45" i="1"/>
  <c r="U44" i="1"/>
  <c r="U43" i="1"/>
  <c r="U42" i="1"/>
  <c r="U41" i="1"/>
  <c r="U40" i="1"/>
  <c r="U39" i="1"/>
  <c r="U38" i="1"/>
  <c r="S36" i="1"/>
  <c r="R36" i="1"/>
  <c r="Q36" i="1"/>
  <c r="P36" i="1"/>
  <c r="O36" i="1"/>
  <c r="N36" i="1"/>
  <c r="M36" i="1"/>
  <c r="L36" i="1"/>
  <c r="K36" i="1"/>
  <c r="J36" i="1"/>
  <c r="I36" i="1"/>
  <c r="H36" i="1"/>
  <c r="U35" i="1"/>
  <c r="U34" i="1"/>
  <c r="S29" i="1"/>
  <c r="R29" i="1"/>
  <c r="Q29" i="1"/>
  <c r="P29" i="1"/>
  <c r="O29" i="1"/>
  <c r="N29" i="1"/>
  <c r="M29" i="1"/>
  <c r="L29" i="1"/>
  <c r="K29" i="1"/>
  <c r="K30" i="1" s="1"/>
  <c r="K31" i="1" s="1"/>
  <c r="J29" i="1"/>
  <c r="I29" i="1"/>
  <c r="H29" i="1"/>
  <c r="U28" i="1"/>
  <c r="U27" i="1"/>
  <c r="U26" i="1"/>
  <c r="S24" i="1"/>
  <c r="R24" i="1"/>
  <c r="Q24" i="1"/>
  <c r="P24" i="1"/>
  <c r="O24" i="1"/>
  <c r="N24" i="1"/>
  <c r="M24" i="1"/>
  <c r="L24" i="1"/>
  <c r="K24" i="1"/>
  <c r="J24" i="1"/>
  <c r="I24" i="1"/>
  <c r="H24" i="1"/>
  <c r="U24" i="1" s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S8" i="1"/>
  <c r="S30" i="1" s="1"/>
  <c r="S31" i="1" s="1"/>
  <c r="R8" i="1"/>
  <c r="R30" i="1" s="1"/>
  <c r="R31" i="1" s="1"/>
  <c r="Q8" i="1"/>
  <c r="P8" i="1"/>
  <c r="P30" i="1" s="1"/>
  <c r="P31" i="1" s="1"/>
  <c r="O8" i="1"/>
  <c r="O30" i="1" s="1"/>
  <c r="O31" i="1" s="1"/>
  <c r="N8" i="1"/>
  <c r="M8" i="1"/>
  <c r="L8" i="1"/>
  <c r="K8" i="1"/>
  <c r="J8" i="1"/>
  <c r="I8" i="1"/>
  <c r="H8" i="1"/>
  <c r="U7" i="1"/>
  <c r="U6" i="1"/>
  <c r="U5" i="1"/>
  <c r="J30" i="1" l="1"/>
  <c r="J31" i="1" s="1"/>
  <c r="M30" i="1"/>
  <c r="M31" i="1" s="1"/>
  <c r="U36" i="1"/>
  <c r="S96" i="1"/>
  <c r="S97" i="1" s="1"/>
  <c r="U29" i="1"/>
  <c r="I96" i="1"/>
  <c r="U78" i="1"/>
  <c r="L96" i="1"/>
  <c r="U86" i="1"/>
  <c r="M96" i="1"/>
  <c r="M97" i="1" s="1"/>
  <c r="U47" i="1"/>
  <c r="N96" i="1"/>
  <c r="I30" i="1"/>
  <c r="I31" i="1" s="1"/>
  <c r="O96" i="1"/>
  <c r="U95" i="1"/>
  <c r="Q30" i="1"/>
  <c r="Q31" i="1" s="1"/>
  <c r="P96" i="1"/>
  <c r="K96" i="1"/>
  <c r="K97" i="1" s="1"/>
  <c r="U8" i="1"/>
  <c r="Q96" i="1"/>
  <c r="R96" i="1"/>
  <c r="R97" i="1" s="1"/>
  <c r="L30" i="1"/>
  <c r="L31" i="1" s="1"/>
  <c r="J96" i="1"/>
  <c r="J97" i="1" s="1"/>
  <c r="N30" i="1"/>
  <c r="N31" i="1" s="1"/>
  <c r="N97" i="1" s="1"/>
  <c r="O97" i="1"/>
  <c r="H30" i="1"/>
  <c r="H31" i="1" s="1"/>
  <c r="H96" i="1"/>
  <c r="P97" i="1"/>
  <c r="Q97" i="1" l="1"/>
  <c r="U30" i="1"/>
  <c r="U31" i="1"/>
  <c r="H97" i="1"/>
  <c r="U96" i="1"/>
  <c r="L97" i="1"/>
  <c r="I97" i="1"/>
  <c r="U97" i="1" s="1"/>
</calcChain>
</file>

<file path=xl/sharedStrings.xml><?xml version="1.0" encoding="utf-8"?>
<sst xmlns="http://schemas.openxmlformats.org/spreadsheetml/2006/main" count="109" uniqueCount="109">
  <si>
    <t>May 20</t>
  </si>
  <si>
    <t>Jun 20</t>
  </si>
  <si>
    <t>Jul 20</t>
  </si>
  <si>
    <t>Aug 20</t>
  </si>
  <si>
    <t>Sep 20</t>
  </si>
  <si>
    <t>Oct 20</t>
  </si>
  <si>
    <t>Nov 20</t>
  </si>
  <si>
    <t>Dec 20</t>
  </si>
  <si>
    <t>Jan 21</t>
  </si>
  <si>
    <t>Feb 21</t>
  </si>
  <si>
    <t>Mar 21</t>
  </si>
  <si>
    <t>Apr 21</t>
  </si>
  <si>
    <t>TOTAL</t>
  </si>
  <si>
    <t>Ordinary Income/Expense</t>
  </si>
  <si>
    <t>Income</t>
  </si>
  <si>
    <t>4004-00 · Rental Operations</t>
  </si>
  <si>
    <t>4101-00 · Market Rent</t>
  </si>
  <si>
    <t>4114-00 · Loss to Lease</t>
  </si>
  <si>
    <t>4115-00 · Vacancy</t>
  </si>
  <si>
    <t>Total 4004-00 · Rental Operations</t>
  </si>
  <si>
    <t>4200-00 · Other Rental Income</t>
  </si>
  <si>
    <t>4202-00 · Admin Fee Income</t>
  </si>
  <si>
    <t>4203-00 · Application Fee Income</t>
  </si>
  <si>
    <t>4204-00 · Late Fee Income</t>
  </si>
  <si>
    <t>4205-00 · NSF Fee Income</t>
  </si>
  <si>
    <t>4207-00 · Utility Income</t>
  </si>
  <si>
    <t>4213-00 · Misc Rental Income</t>
  </si>
  <si>
    <t>4215-00 · Cleaning and Repairs</t>
  </si>
  <si>
    <t>4216-00 · Month to Month</t>
  </si>
  <si>
    <t>4219-00 · Parking Fee Income</t>
  </si>
  <si>
    <t>4220-00 · Other Income</t>
  </si>
  <si>
    <t>4223-00 · Laundry Income</t>
  </si>
  <si>
    <t>4226-00 · Payment Processing Fee.</t>
  </si>
  <si>
    <t>4229-00 · Renters Insurance</t>
  </si>
  <si>
    <t>4231-00 · CAM/HOA Reimbursement</t>
  </si>
  <si>
    <t>Total 4200-00 · Other Rental Income</t>
  </si>
  <si>
    <t>4300-00 · Rental Income Deductions</t>
  </si>
  <si>
    <t>4301-00 · Bad Debt Expense</t>
  </si>
  <si>
    <t>4302-00 · Concessions - New Lease</t>
  </si>
  <si>
    <t>4308-00 · Bad Debt Recovery</t>
  </si>
  <si>
    <t>Total 4300-00 · Rental Income Deductions</t>
  </si>
  <si>
    <t>Total Income</t>
  </si>
  <si>
    <t>Gross Profit</t>
  </si>
  <si>
    <t>Expense</t>
  </si>
  <si>
    <t>5110-00 · Property Taxes &amp; Insurance</t>
  </si>
  <si>
    <t>5111-00 · Property Tax Expense</t>
  </si>
  <si>
    <t>5112-00 · Property Insurance</t>
  </si>
  <si>
    <t>Total 5110-00 · Property Taxes &amp; Insurance</t>
  </si>
  <si>
    <t>5400-00 · Property Management Fee</t>
  </si>
  <si>
    <t>5401-00 · Property Management Fee Expense</t>
  </si>
  <si>
    <t>5403-00 · Payroll Manager Salary</t>
  </si>
  <si>
    <t>5404-00 · Payroll Manager Services.</t>
  </si>
  <si>
    <t>5405-00 · Payroll Manager Bonus.</t>
  </si>
  <si>
    <t>5407-00 · Payroll Manager Apartment/Offi.</t>
  </si>
  <si>
    <t>5408-00 · Resident Screening.</t>
  </si>
  <si>
    <t>5412-00 · Payroll Taxes</t>
  </si>
  <si>
    <t>5413-00 · Workers Compensation</t>
  </si>
  <si>
    <t>5414-00 · Health Ins. &amp; Other Benefits</t>
  </si>
  <si>
    <t>Total 5400-00 · Property Management Fee</t>
  </si>
  <si>
    <t>5500-00 · Repairs &amp; Maintenance Expense</t>
  </si>
  <si>
    <t>5501-00 · Plumbing Repairs</t>
  </si>
  <si>
    <t>5502-00 · Electrical Repairs</t>
  </si>
  <si>
    <t>5503-00 · Landscaping Repairs</t>
  </si>
  <si>
    <t>5507-00 · General Repairs</t>
  </si>
  <si>
    <t>5508-00 · Pest Control Contract Expense.</t>
  </si>
  <si>
    <t>5509-00 · Snow Removal</t>
  </si>
  <si>
    <t>5510-00 · General Cleaning (R&amp;M)</t>
  </si>
  <si>
    <t>5511-00 · HVAC Repair</t>
  </si>
  <si>
    <t>5513-00 · Exterior Repairs and Maintenanc</t>
  </si>
  <si>
    <t>5514-00 · Interior Repairs and Maintenanc</t>
  </si>
  <si>
    <t>5515-00 · Misc. Property Expense</t>
  </si>
  <si>
    <t>5516-00 · Hardware Supplies</t>
  </si>
  <si>
    <t>5518-00 · Pool Contract Expense</t>
  </si>
  <si>
    <t>5500-00 · Repairs &amp; Maintenance Expense - Other</t>
  </si>
  <si>
    <t>Total 5500-00 · Repairs &amp; Maintenance Expense</t>
  </si>
  <si>
    <t>5600-00 · Replacement Exp - GAAP</t>
  </si>
  <si>
    <t>5602-00 · HVAC Replacement</t>
  </si>
  <si>
    <t>5603-00 · Appliance Replacement</t>
  </si>
  <si>
    <t>5604-00 · Carpet Replacement</t>
  </si>
  <si>
    <t>5605-00 · Windows</t>
  </si>
  <si>
    <t>Total 5600-00 · Replacement Exp - GAAP</t>
  </si>
  <si>
    <t>5700-00 · Turnover Expense</t>
  </si>
  <si>
    <t>5701-00 · General Cleaning Turn</t>
  </si>
  <si>
    <t>5702-00 · Carpet Cleaning Turn</t>
  </si>
  <si>
    <t>5703-00 · Painting Turn</t>
  </si>
  <si>
    <t>5705-00 · Flooring Turn</t>
  </si>
  <si>
    <t>5706-00 · Landscape Turn</t>
  </si>
  <si>
    <t>5707-00 · General Turn Service</t>
  </si>
  <si>
    <t>5708-00 · Counter &amp; Tub Turn</t>
  </si>
  <si>
    <t>Total 5700-00 · Turnover Expense</t>
  </si>
  <si>
    <t>5800-00 · Other Direct Expenses</t>
  </si>
  <si>
    <t>5801-00 · Advertising Expense</t>
  </si>
  <si>
    <t>5808-00 · Contract Services Fire Extingui</t>
  </si>
  <si>
    <t>5809-00 · License and Permits.</t>
  </si>
  <si>
    <t>5810-00 · Property Inspection</t>
  </si>
  <si>
    <t>5811-00 · Contract Security</t>
  </si>
  <si>
    <t>5800-00 · Other Direct Expenses - Other</t>
  </si>
  <si>
    <t>Total 5800-00 · Other Direct Expenses</t>
  </si>
  <si>
    <t>5900-00 · Utilities Expenses</t>
  </si>
  <si>
    <t>5900-10 · Utilities Expense</t>
  </si>
  <si>
    <t>5900-20 · Cable Utilities</t>
  </si>
  <si>
    <t>5901-00 · Water Expense</t>
  </si>
  <si>
    <t>5902-00 · Gas Expense</t>
  </si>
  <si>
    <t>5903-00 · Electricity Expense</t>
  </si>
  <si>
    <t>5904-00 · Garbage Expense</t>
  </si>
  <si>
    <t>5905-00 · Sewer Expense</t>
  </si>
  <si>
    <t>Total 5900-00 · Utilities Expenses</t>
  </si>
  <si>
    <t>Total Expense</t>
  </si>
  <si>
    <t>Net Ordinary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</si>
</sst>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97"/>
  <sheetViews>
    <sheetView showGridLines="0" tabSelected="1" workbookViewId="0">
      <pane xSplit="6" ySplit="1" topLeftCell="G76" activePane="bottomRight" state="frozenSplit"/>
      <selection pane="topRight" activeCell="G1" sqref="G1"/>
      <selection pane="bottomLeft" activeCell="A2" sqref="A2"/>
      <selection pane="bottomRight" activeCell="F94" sqref="F94"/>
    </sheetView>
  </sheetViews>
  <sheetFormatPr defaultRowHeight="15" x14ac:dyDescent="0.25"/>
  <cols>
    <col min="1" max="5" width="3" style="12" customWidth="1"/>
    <col min="6" max="6" width="40.140625" style="12" customWidth="1"/>
    <col min="7" max="7" width="0.85546875" style="12" customWidth="1"/>
    <col min="8" max="14" width="8.7109375" style="13" bestFit="1" customWidth="1"/>
    <col min="15" max="15" width="9.28515625" style="13" bestFit="1" customWidth="1"/>
    <col min="16" max="19" width="8.7109375" style="13" bestFit="1" customWidth="1"/>
    <col min="20" max="20" width="2.28515625" style="13" customWidth="1"/>
    <col min="21" max="21" width="10" style="13" bestFit="1" customWidth="1"/>
  </cols>
  <sheetData>
    <row r="1" spans="1:21" s="11" customFormat="1" ht="15.75" thickBot="1" x14ac:dyDescent="0.3">
      <c r="A1" s="8"/>
      <c r="B1" s="8"/>
      <c r="C1" s="8"/>
      <c r="D1" s="8"/>
      <c r="E1" s="8"/>
      <c r="F1" s="8"/>
      <c r="G1" s="8"/>
      <c r="H1" s="9" t="s">
        <v>0</v>
      </c>
      <c r="I1" s="9" t="s">
        <v>1</v>
      </c>
      <c r="J1" s="9" t="s">
        <v>2</v>
      </c>
      <c r="K1" s="9" t="s">
        <v>3</v>
      </c>
      <c r="L1" s="9" t="s">
        <v>4</v>
      </c>
      <c r="M1" s="9" t="s">
        <v>5</v>
      </c>
      <c r="N1" s="9" t="s">
        <v>6</v>
      </c>
      <c r="O1" s="9" t="s">
        <v>7</v>
      </c>
      <c r="P1" s="9" t="s">
        <v>8</v>
      </c>
      <c r="Q1" s="9" t="s">
        <v>9</v>
      </c>
      <c r="R1" s="9" t="s">
        <v>10</v>
      </c>
      <c r="S1" s="9" t="s">
        <v>11</v>
      </c>
      <c r="T1" s="10"/>
      <c r="U1" s="9" t="s">
        <v>12</v>
      </c>
    </row>
    <row r="2" spans="1:21" ht="15.75" thickTop="1" x14ac:dyDescent="0.25">
      <c r="A2" s="1"/>
      <c r="B2" s="1" t="s">
        <v>13</v>
      </c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2"/>
    </row>
    <row r="3" spans="1:21" x14ac:dyDescent="0.25">
      <c r="A3" s="1"/>
      <c r="B3" s="1"/>
      <c r="C3" s="1"/>
      <c r="D3" s="1" t="s">
        <v>14</v>
      </c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3"/>
      <c r="U3" s="2"/>
    </row>
    <row r="4" spans="1:21" x14ac:dyDescent="0.25">
      <c r="A4" s="1"/>
      <c r="B4" s="1"/>
      <c r="C4" s="1"/>
      <c r="D4" s="1"/>
      <c r="E4" s="1" t="s">
        <v>15</v>
      </c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2"/>
    </row>
    <row r="5" spans="1:21" x14ac:dyDescent="0.25">
      <c r="A5" s="1"/>
      <c r="B5" s="1"/>
      <c r="C5" s="1"/>
      <c r="D5" s="1"/>
      <c r="E5" s="1"/>
      <c r="F5" s="1" t="s">
        <v>16</v>
      </c>
      <c r="G5" s="1"/>
      <c r="H5" s="2">
        <v>114730</v>
      </c>
      <c r="I5" s="2">
        <v>115102</v>
      </c>
      <c r="J5" s="2">
        <v>115599</v>
      </c>
      <c r="K5" s="2">
        <v>116100</v>
      </c>
      <c r="L5" s="2">
        <v>116397</v>
      </c>
      <c r="M5" s="2">
        <v>116531</v>
      </c>
      <c r="N5" s="2">
        <v>116922</v>
      </c>
      <c r="O5" s="2">
        <v>117133</v>
      </c>
      <c r="P5" s="2">
        <v>117389</v>
      </c>
      <c r="Q5" s="2">
        <v>117631</v>
      </c>
      <c r="R5" s="2">
        <v>117850</v>
      </c>
      <c r="S5" s="2">
        <v>121420</v>
      </c>
      <c r="T5" s="3"/>
      <c r="U5" s="2">
        <f>ROUND(SUM(H5:S5),5)</f>
        <v>1402804</v>
      </c>
    </row>
    <row r="6" spans="1:21" x14ac:dyDescent="0.25">
      <c r="A6" s="1"/>
      <c r="B6" s="1"/>
      <c r="C6" s="1"/>
      <c r="D6" s="1"/>
      <c r="E6" s="1"/>
      <c r="F6" s="1" t="s">
        <v>17</v>
      </c>
      <c r="G6" s="1"/>
      <c r="H6" s="2">
        <v>-8598.5</v>
      </c>
      <c r="I6" s="2">
        <v>-8679.5</v>
      </c>
      <c r="J6" s="2">
        <v>-8438.5</v>
      </c>
      <c r="K6" s="2">
        <v>-8641.5</v>
      </c>
      <c r="L6" s="2">
        <v>-7652.81</v>
      </c>
      <c r="M6" s="2">
        <v>-8131.5</v>
      </c>
      <c r="N6" s="2">
        <v>-8765.5</v>
      </c>
      <c r="O6" s="2">
        <v>-8715.5</v>
      </c>
      <c r="P6" s="2">
        <v>-8303.2000000000007</v>
      </c>
      <c r="Q6" s="2">
        <v>-8611.2000000000007</v>
      </c>
      <c r="R6" s="2">
        <v>-8506.2000000000007</v>
      </c>
      <c r="S6" s="2">
        <v>-11178.2</v>
      </c>
      <c r="T6" s="3"/>
      <c r="U6" s="2">
        <f>ROUND(SUM(H6:S6),5)</f>
        <v>-104222.11</v>
      </c>
    </row>
    <row r="7" spans="1:21" ht="15.75" thickBot="1" x14ac:dyDescent="0.3">
      <c r="A7" s="1"/>
      <c r="B7" s="1"/>
      <c r="C7" s="1"/>
      <c r="D7" s="1"/>
      <c r="E7" s="1"/>
      <c r="F7" s="1" t="s">
        <v>18</v>
      </c>
      <c r="G7" s="1"/>
      <c r="H7" s="4">
        <v>-2160</v>
      </c>
      <c r="I7" s="4">
        <v>-1631</v>
      </c>
      <c r="J7" s="4">
        <v>-3580</v>
      </c>
      <c r="K7" s="4">
        <v>-2651</v>
      </c>
      <c r="L7" s="4">
        <v>-2375</v>
      </c>
      <c r="M7" s="4">
        <v>-5393</v>
      </c>
      <c r="N7" s="4">
        <v>-4867</v>
      </c>
      <c r="O7" s="4">
        <v>-4172</v>
      </c>
      <c r="P7" s="4">
        <v>-3888</v>
      </c>
      <c r="Q7" s="4">
        <v>-2643</v>
      </c>
      <c r="R7" s="4">
        <v>-2391</v>
      </c>
      <c r="S7" s="4">
        <v>-1570</v>
      </c>
      <c r="T7" s="3"/>
      <c r="U7" s="4">
        <f>ROUND(SUM(H7:S7),5)</f>
        <v>-37321</v>
      </c>
    </row>
    <row r="8" spans="1:21" x14ac:dyDescent="0.25">
      <c r="A8" s="1"/>
      <c r="B8" s="1"/>
      <c r="C8" s="1"/>
      <c r="D8" s="1"/>
      <c r="E8" s="1" t="s">
        <v>19</v>
      </c>
      <c r="F8" s="1"/>
      <c r="G8" s="1"/>
      <c r="H8" s="2">
        <f>ROUND(SUM(H4:H7),5)</f>
        <v>103971.5</v>
      </c>
      <c r="I8" s="2">
        <f>ROUND(SUM(I4:I7),5)</f>
        <v>104791.5</v>
      </c>
      <c r="J8" s="2">
        <f>ROUND(SUM(J4:J7),5)</f>
        <v>103580.5</v>
      </c>
      <c r="K8" s="2">
        <f>ROUND(SUM(K4:K7),5)</f>
        <v>104807.5</v>
      </c>
      <c r="L8" s="2">
        <f>ROUND(SUM(L4:L7),5)</f>
        <v>106369.19</v>
      </c>
      <c r="M8" s="2">
        <f>ROUND(SUM(M4:M7),5)</f>
        <v>103006.5</v>
      </c>
      <c r="N8" s="2">
        <f>ROUND(SUM(N4:N7),5)</f>
        <v>103289.5</v>
      </c>
      <c r="O8" s="2">
        <f>ROUND(SUM(O4:O7),5)</f>
        <v>104245.5</v>
      </c>
      <c r="P8" s="2">
        <f>ROUND(SUM(P4:P7),5)</f>
        <v>105197.8</v>
      </c>
      <c r="Q8" s="2">
        <f>ROUND(SUM(Q4:Q7),5)</f>
        <v>106376.8</v>
      </c>
      <c r="R8" s="2">
        <f>ROUND(SUM(R4:R7),5)</f>
        <v>106952.8</v>
      </c>
      <c r="S8" s="2">
        <f>ROUND(SUM(S4:S7),5)</f>
        <v>108671.8</v>
      </c>
      <c r="T8" s="3"/>
      <c r="U8" s="2">
        <f>ROUND(SUM(H8:S8),5)</f>
        <v>1261260.8899999999</v>
      </c>
    </row>
    <row r="9" spans="1:21" x14ac:dyDescent="0.25">
      <c r="A9" s="1"/>
      <c r="B9" s="1"/>
      <c r="C9" s="1"/>
      <c r="D9" s="1"/>
      <c r="E9" s="1" t="s">
        <v>20</v>
      </c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3"/>
      <c r="U9" s="2"/>
    </row>
    <row r="10" spans="1:21" x14ac:dyDescent="0.25">
      <c r="A10" s="1"/>
      <c r="B10" s="1"/>
      <c r="C10" s="1"/>
      <c r="D10" s="1"/>
      <c r="E10" s="1"/>
      <c r="F10" s="1" t="s">
        <v>21</v>
      </c>
      <c r="G10" s="1"/>
      <c r="H10" s="2">
        <v>-61.76</v>
      </c>
      <c r="I10" s="2">
        <v>3329.1</v>
      </c>
      <c r="J10" s="2">
        <v>3601.97</v>
      </c>
      <c r="K10" s="2">
        <v>3866.06</v>
      </c>
      <c r="L10" s="2">
        <v>3247.81</v>
      </c>
      <c r="M10" s="2">
        <v>3975.09</v>
      </c>
      <c r="N10" s="2">
        <v>448</v>
      </c>
      <c r="O10" s="2">
        <v>398</v>
      </c>
      <c r="P10" s="2">
        <v>1094</v>
      </c>
      <c r="Q10" s="2">
        <v>1095</v>
      </c>
      <c r="R10" s="2">
        <v>1794</v>
      </c>
      <c r="S10" s="2">
        <v>2142</v>
      </c>
      <c r="T10" s="3"/>
      <c r="U10" s="2">
        <f>ROUND(SUM(H10:S10),5)</f>
        <v>24929.27</v>
      </c>
    </row>
    <row r="11" spans="1:21" x14ac:dyDescent="0.25">
      <c r="A11" s="1"/>
      <c r="B11" s="1"/>
      <c r="C11" s="1"/>
      <c r="D11" s="1"/>
      <c r="E11" s="1"/>
      <c r="F11" s="1" t="s">
        <v>22</v>
      </c>
      <c r="G11" s="1"/>
      <c r="H11" s="2">
        <v>640</v>
      </c>
      <c r="I11" s="2">
        <v>440</v>
      </c>
      <c r="J11" s="2">
        <v>600</v>
      </c>
      <c r="K11" s="2">
        <v>600</v>
      </c>
      <c r="L11" s="2">
        <v>440</v>
      </c>
      <c r="M11" s="2">
        <v>240</v>
      </c>
      <c r="N11" s="2">
        <v>240</v>
      </c>
      <c r="O11" s="2">
        <v>160</v>
      </c>
      <c r="P11" s="2">
        <v>2820</v>
      </c>
      <c r="Q11" s="2">
        <v>440</v>
      </c>
      <c r="R11" s="2">
        <v>1250.8800000000001</v>
      </c>
      <c r="S11" s="2">
        <v>2143</v>
      </c>
      <c r="T11" s="3"/>
      <c r="U11" s="2">
        <f>ROUND(SUM(H11:S11),5)</f>
        <v>10013.879999999999</v>
      </c>
    </row>
    <row r="12" spans="1:21" x14ac:dyDescent="0.25">
      <c r="A12" s="1"/>
      <c r="B12" s="1"/>
      <c r="C12" s="1"/>
      <c r="D12" s="1"/>
      <c r="E12" s="1"/>
      <c r="F12" s="1" t="s">
        <v>23</v>
      </c>
      <c r="G12" s="1"/>
      <c r="H12" s="2">
        <v>0</v>
      </c>
      <c r="I12" s="2">
        <v>0</v>
      </c>
      <c r="J12" s="2">
        <v>0</v>
      </c>
      <c r="K12" s="2">
        <v>1875</v>
      </c>
      <c r="L12" s="2">
        <v>1375</v>
      </c>
      <c r="M12" s="2">
        <v>1250</v>
      </c>
      <c r="N12" s="2">
        <v>1875</v>
      </c>
      <c r="O12" s="2">
        <v>2000</v>
      </c>
      <c r="P12" s="2">
        <v>1375</v>
      </c>
      <c r="Q12" s="2">
        <v>750</v>
      </c>
      <c r="R12" s="2">
        <v>1750</v>
      </c>
      <c r="S12" s="2">
        <v>1250</v>
      </c>
      <c r="T12" s="3"/>
      <c r="U12" s="2">
        <f>ROUND(SUM(H12:S12),5)</f>
        <v>13500</v>
      </c>
    </row>
    <row r="13" spans="1:21" x14ac:dyDescent="0.25">
      <c r="A13" s="1"/>
      <c r="B13" s="1"/>
      <c r="C13" s="1"/>
      <c r="D13" s="1"/>
      <c r="E13" s="1"/>
      <c r="F13" s="1" t="s">
        <v>24</v>
      </c>
      <c r="G13" s="1"/>
      <c r="H13" s="2">
        <v>20</v>
      </c>
      <c r="I13" s="2">
        <v>0</v>
      </c>
      <c r="J13" s="2">
        <v>20</v>
      </c>
      <c r="K13" s="2">
        <v>20</v>
      </c>
      <c r="L13" s="2">
        <v>0</v>
      </c>
      <c r="M13" s="2">
        <v>0</v>
      </c>
      <c r="N13" s="2">
        <v>20</v>
      </c>
      <c r="O13" s="2">
        <v>20</v>
      </c>
      <c r="P13" s="2">
        <v>40</v>
      </c>
      <c r="Q13" s="2">
        <v>20</v>
      </c>
      <c r="R13" s="2">
        <v>40</v>
      </c>
      <c r="S13" s="2">
        <v>20</v>
      </c>
      <c r="T13" s="3"/>
      <c r="U13" s="2">
        <f>ROUND(SUM(H13:S13),5)</f>
        <v>220</v>
      </c>
    </row>
    <row r="14" spans="1:21" x14ac:dyDescent="0.25">
      <c r="A14" s="1"/>
      <c r="B14" s="1"/>
      <c r="C14" s="1"/>
      <c r="D14" s="1"/>
      <c r="E14" s="1"/>
      <c r="F14" s="1" t="s">
        <v>25</v>
      </c>
      <c r="G14" s="1"/>
      <c r="H14" s="2">
        <v>7011.78</v>
      </c>
      <c r="I14" s="2">
        <v>7389.07</v>
      </c>
      <c r="J14" s="2">
        <v>6994.44</v>
      </c>
      <c r="K14" s="2">
        <v>8965.4</v>
      </c>
      <c r="L14" s="2">
        <v>8453.67</v>
      </c>
      <c r="M14" s="2">
        <v>9913.01</v>
      </c>
      <c r="N14" s="2">
        <v>9154</v>
      </c>
      <c r="O14" s="2">
        <v>9296.35</v>
      </c>
      <c r="P14" s="2">
        <v>7494.01</v>
      </c>
      <c r="Q14" s="2">
        <v>7434.52</v>
      </c>
      <c r="R14" s="2">
        <v>7015.39</v>
      </c>
      <c r="S14" s="2">
        <v>7420.16</v>
      </c>
      <c r="T14" s="3"/>
      <c r="U14" s="2">
        <f>ROUND(SUM(H14:S14),5)</f>
        <v>96541.8</v>
      </c>
    </row>
    <row r="15" spans="1:21" x14ac:dyDescent="0.25">
      <c r="A15" s="1"/>
      <c r="B15" s="1"/>
      <c r="C15" s="1"/>
      <c r="D15" s="1"/>
      <c r="E15" s="1"/>
      <c r="F15" s="1" t="s">
        <v>26</v>
      </c>
      <c r="G15" s="1"/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500</v>
      </c>
      <c r="R15" s="2">
        <v>0</v>
      </c>
      <c r="S15" s="2">
        <v>0</v>
      </c>
      <c r="T15" s="3"/>
      <c r="U15" s="2">
        <f>ROUND(SUM(H15:S15),5)</f>
        <v>500</v>
      </c>
    </row>
    <row r="16" spans="1:21" x14ac:dyDescent="0.25">
      <c r="A16" s="1"/>
      <c r="B16" s="1"/>
      <c r="C16" s="1"/>
      <c r="D16" s="1"/>
      <c r="E16" s="1"/>
      <c r="F16" s="1" t="s">
        <v>27</v>
      </c>
      <c r="G16" s="1"/>
      <c r="H16" s="2">
        <v>399.43</v>
      </c>
      <c r="I16" s="2">
        <v>148</v>
      </c>
      <c r="J16" s="2">
        <v>650</v>
      </c>
      <c r="K16" s="2">
        <v>1000</v>
      </c>
      <c r="L16" s="2">
        <v>1193.3399999999999</v>
      </c>
      <c r="M16" s="2">
        <v>950.61</v>
      </c>
      <c r="N16" s="2">
        <v>1190.69</v>
      </c>
      <c r="O16" s="2">
        <v>180</v>
      </c>
      <c r="P16" s="2">
        <v>414.14</v>
      </c>
      <c r="Q16" s="2">
        <v>520</v>
      </c>
      <c r="R16" s="2">
        <v>1274.02</v>
      </c>
      <c r="S16" s="2">
        <v>319.8</v>
      </c>
      <c r="T16" s="3"/>
      <c r="U16" s="2">
        <f>ROUND(SUM(H16:S16),5)</f>
        <v>8240.0300000000007</v>
      </c>
    </row>
    <row r="17" spans="1:21" x14ac:dyDescent="0.25">
      <c r="A17" s="1"/>
      <c r="B17" s="1"/>
      <c r="C17" s="1"/>
      <c r="D17" s="1"/>
      <c r="E17" s="1"/>
      <c r="F17" s="1" t="s">
        <v>28</v>
      </c>
      <c r="G17" s="1"/>
      <c r="H17" s="2">
        <v>75</v>
      </c>
      <c r="I17" s="2">
        <v>348</v>
      </c>
      <c r="J17" s="2">
        <v>260</v>
      </c>
      <c r="K17" s="2">
        <v>500</v>
      </c>
      <c r="L17" s="2">
        <v>375</v>
      </c>
      <c r="M17" s="2">
        <v>300</v>
      </c>
      <c r="N17" s="2">
        <v>125</v>
      </c>
      <c r="O17" s="2">
        <v>125</v>
      </c>
      <c r="P17" s="2">
        <v>375</v>
      </c>
      <c r="Q17" s="2">
        <v>175</v>
      </c>
      <c r="R17" s="2">
        <v>385</v>
      </c>
      <c r="S17" s="2">
        <v>633</v>
      </c>
      <c r="T17" s="3"/>
      <c r="U17" s="2">
        <f>ROUND(SUM(H17:S17),5)</f>
        <v>3676</v>
      </c>
    </row>
    <row r="18" spans="1:21" x14ac:dyDescent="0.25">
      <c r="A18" s="1"/>
      <c r="B18" s="1"/>
      <c r="C18" s="1"/>
      <c r="D18" s="1"/>
      <c r="E18" s="1"/>
      <c r="F18" s="1" t="s">
        <v>29</v>
      </c>
      <c r="G18" s="1"/>
      <c r="H18" s="2">
        <v>1411</v>
      </c>
      <c r="I18" s="2">
        <v>1418</v>
      </c>
      <c r="J18" s="2">
        <v>1393</v>
      </c>
      <c r="K18" s="2">
        <v>1389</v>
      </c>
      <c r="L18" s="2">
        <v>1370</v>
      </c>
      <c r="M18" s="2">
        <v>1365</v>
      </c>
      <c r="N18" s="2">
        <v>1375</v>
      </c>
      <c r="O18" s="2">
        <v>1369</v>
      </c>
      <c r="P18" s="2">
        <v>1386</v>
      </c>
      <c r="Q18" s="2">
        <v>1350</v>
      </c>
      <c r="R18" s="2">
        <v>1396</v>
      </c>
      <c r="S18" s="2">
        <v>1409</v>
      </c>
      <c r="T18" s="3"/>
      <c r="U18" s="2">
        <f>ROUND(SUM(H18:S18),5)</f>
        <v>16631</v>
      </c>
    </row>
    <row r="19" spans="1:21" x14ac:dyDescent="0.25">
      <c r="A19" s="1"/>
      <c r="B19" s="1"/>
      <c r="C19" s="1"/>
      <c r="D19" s="1"/>
      <c r="E19" s="1"/>
      <c r="F19" s="1" t="s">
        <v>30</v>
      </c>
      <c r="G19" s="1"/>
      <c r="H19" s="2">
        <v>6880.83</v>
      </c>
      <c r="I19" s="2">
        <v>9106.31</v>
      </c>
      <c r="J19" s="2">
        <v>9045.16</v>
      </c>
      <c r="K19" s="2">
        <v>8804.7199999999993</v>
      </c>
      <c r="L19" s="2">
        <v>8369.67</v>
      </c>
      <c r="M19" s="2">
        <v>8176</v>
      </c>
      <c r="N19" s="2">
        <v>8209.01</v>
      </c>
      <c r="O19" s="2">
        <v>8548.32</v>
      </c>
      <c r="P19" s="2">
        <v>7959.9</v>
      </c>
      <c r="Q19" s="2">
        <v>8110.43</v>
      </c>
      <c r="R19" s="2">
        <v>7760.83</v>
      </c>
      <c r="S19" s="2">
        <v>8558.91</v>
      </c>
      <c r="T19" s="3"/>
      <c r="U19" s="2">
        <f>ROUND(SUM(H19:S19),5)</f>
        <v>99530.09</v>
      </c>
    </row>
    <row r="20" spans="1:21" x14ac:dyDescent="0.25">
      <c r="A20" s="1"/>
      <c r="B20" s="1"/>
      <c r="C20" s="1"/>
      <c r="D20" s="1"/>
      <c r="E20" s="1"/>
      <c r="F20" s="1" t="s">
        <v>31</v>
      </c>
      <c r="G20" s="1"/>
      <c r="H20" s="2">
        <v>120.46</v>
      </c>
      <c r="I20" s="2">
        <v>0</v>
      </c>
      <c r="J20" s="2">
        <v>0</v>
      </c>
      <c r="K20" s="2">
        <v>40</v>
      </c>
      <c r="L20" s="2">
        <v>40</v>
      </c>
      <c r="M20" s="2">
        <v>68</v>
      </c>
      <c r="N20" s="2">
        <v>0</v>
      </c>
      <c r="O20" s="2">
        <v>0</v>
      </c>
      <c r="P20" s="2">
        <v>0</v>
      </c>
      <c r="Q20" s="2">
        <v>440</v>
      </c>
      <c r="R20" s="2">
        <v>280</v>
      </c>
      <c r="S20" s="2">
        <v>280</v>
      </c>
      <c r="T20" s="3"/>
      <c r="U20" s="2">
        <f>ROUND(SUM(H20:S20),5)</f>
        <v>1268.46</v>
      </c>
    </row>
    <row r="21" spans="1:21" x14ac:dyDescent="0.25">
      <c r="A21" s="1"/>
      <c r="B21" s="1"/>
      <c r="C21" s="1"/>
      <c r="D21" s="1"/>
      <c r="E21" s="1"/>
      <c r="F21" s="1" t="s">
        <v>32</v>
      </c>
      <c r="G21" s="1"/>
      <c r="H21" s="2">
        <v>176.1</v>
      </c>
      <c r="I21" s="2">
        <v>20</v>
      </c>
      <c r="J21" s="2">
        <v>15</v>
      </c>
      <c r="K21" s="2">
        <v>20</v>
      </c>
      <c r="L21" s="2">
        <v>15</v>
      </c>
      <c r="M21" s="2">
        <v>40</v>
      </c>
      <c r="N21" s="2">
        <v>0</v>
      </c>
      <c r="O21" s="2">
        <v>200.2</v>
      </c>
      <c r="P21" s="2">
        <v>0</v>
      </c>
      <c r="Q21" s="2">
        <v>0</v>
      </c>
      <c r="R21" s="2">
        <v>0</v>
      </c>
      <c r="S21" s="2">
        <v>0</v>
      </c>
      <c r="T21" s="3"/>
      <c r="U21" s="2">
        <f>ROUND(SUM(H21:S21),5)</f>
        <v>486.3</v>
      </c>
    </row>
    <row r="22" spans="1:21" x14ac:dyDescent="0.25">
      <c r="A22" s="1"/>
      <c r="B22" s="1"/>
      <c r="C22" s="1"/>
      <c r="D22" s="1"/>
      <c r="E22" s="1"/>
      <c r="F22" s="1" t="s">
        <v>33</v>
      </c>
      <c r="G22" s="1"/>
      <c r="H22" s="2">
        <v>231.8</v>
      </c>
      <c r="I22" s="2">
        <v>231.8</v>
      </c>
      <c r="J22" s="2">
        <v>228.75</v>
      </c>
      <c r="K22" s="2">
        <v>228.75</v>
      </c>
      <c r="L22" s="2">
        <v>225.7</v>
      </c>
      <c r="M22" s="2">
        <v>234.85</v>
      </c>
      <c r="N22" s="2">
        <v>225.7</v>
      </c>
      <c r="O22" s="2">
        <v>378.73</v>
      </c>
      <c r="P22" s="2">
        <v>244</v>
      </c>
      <c r="Q22" s="2">
        <v>247.05</v>
      </c>
      <c r="R22" s="2">
        <v>228</v>
      </c>
      <c r="S22" s="2">
        <v>225.15</v>
      </c>
      <c r="T22" s="3"/>
      <c r="U22" s="2">
        <f>ROUND(SUM(H22:S22),5)</f>
        <v>2930.28</v>
      </c>
    </row>
    <row r="23" spans="1:21" ht="15.75" thickBot="1" x14ac:dyDescent="0.3">
      <c r="A23" s="1"/>
      <c r="B23" s="1"/>
      <c r="C23" s="1"/>
      <c r="D23" s="1"/>
      <c r="E23" s="1"/>
      <c r="F23" s="1" t="s">
        <v>34</v>
      </c>
      <c r="G23" s="1"/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2481.2800000000002</v>
      </c>
      <c r="O23" s="4">
        <v>2549.7600000000002</v>
      </c>
      <c r="P23" s="4">
        <v>2650.53</v>
      </c>
      <c r="Q23" s="4">
        <v>2512.2199999999998</v>
      </c>
      <c r="R23" s="4">
        <v>2511.37</v>
      </c>
      <c r="S23" s="4">
        <v>2675.46</v>
      </c>
      <c r="T23" s="3"/>
      <c r="U23" s="4">
        <f>ROUND(SUM(H23:S23),5)</f>
        <v>15380.62</v>
      </c>
    </row>
    <row r="24" spans="1:21" x14ac:dyDescent="0.25">
      <c r="A24" s="1"/>
      <c r="B24" s="1"/>
      <c r="C24" s="1"/>
      <c r="D24" s="1"/>
      <c r="E24" s="1" t="s">
        <v>35</v>
      </c>
      <c r="F24" s="1"/>
      <c r="G24" s="1"/>
      <c r="H24" s="2">
        <f>ROUND(SUM(H9:H23),5)</f>
        <v>16904.64</v>
      </c>
      <c r="I24" s="2">
        <f>ROUND(SUM(I9:I23),5)</f>
        <v>22430.28</v>
      </c>
      <c r="J24" s="2">
        <f>ROUND(SUM(J9:J23),5)</f>
        <v>22808.32</v>
      </c>
      <c r="K24" s="2">
        <f>ROUND(SUM(K9:K23),5)</f>
        <v>27308.93</v>
      </c>
      <c r="L24" s="2">
        <f>ROUND(SUM(L9:L23),5)</f>
        <v>25105.19</v>
      </c>
      <c r="M24" s="2">
        <f>ROUND(SUM(M9:M23),5)</f>
        <v>26512.560000000001</v>
      </c>
      <c r="N24" s="2">
        <f>ROUND(SUM(N9:N23),5)</f>
        <v>25343.68</v>
      </c>
      <c r="O24" s="2">
        <f>ROUND(SUM(O9:O23),5)</f>
        <v>25225.360000000001</v>
      </c>
      <c r="P24" s="2">
        <f>ROUND(SUM(P9:P23),5)</f>
        <v>25852.58</v>
      </c>
      <c r="Q24" s="2">
        <f>ROUND(SUM(Q9:Q23),5)</f>
        <v>23594.22</v>
      </c>
      <c r="R24" s="2">
        <f>ROUND(SUM(R9:R23),5)</f>
        <v>25685.49</v>
      </c>
      <c r="S24" s="2">
        <f>ROUND(SUM(S9:S23),5)</f>
        <v>27076.48</v>
      </c>
      <c r="T24" s="3"/>
      <c r="U24" s="2">
        <f>ROUND(SUM(H24:S24),5)</f>
        <v>293847.73</v>
      </c>
    </row>
    <row r="25" spans="1:21" x14ac:dyDescent="0.25">
      <c r="A25" s="1"/>
      <c r="B25" s="1"/>
      <c r="C25" s="1"/>
      <c r="D25" s="1"/>
      <c r="E25" s="1" t="s">
        <v>36</v>
      </c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3"/>
      <c r="U25" s="2"/>
    </row>
    <row r="26" spans="1:21" x14ac:dyDescent="0.25">
      <c r="A26" s="1"/>
      <c r="B26" s="1"/>
      <c r="C26" s="1"/>
      <c r="D26" s="1"/>
      <c r="E26" s="1"/>
      <c r="F26" s="1" t="s">
        <v>37</v>
      </c>
      <c r="G26" s="1"/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3918.16</v>
      </c>
      <c r="O26" s="2">
        <v>3631.99</v>
      </c>
      <c r="P26" s="2">
        <v>-306.05</v>
      </c>
      <c r="Q26" s="2">
        <v>-12192.31</v>
      </c>
      <c r="R26" s="2">
        <v>1462.36</v>
      </c>
      <c r="S26" s="2">
        <v>1728.22</v>
      </c>
      <c r="T26" s="3"/>
      <c r="U26" s="2">
        <f>ROUND(SUM(H26:S26),5)</f>
        <v>-1757.63</v>
      </c>
    </row>
    <row r="27" spans="1:21" x14ac:dyDescent="0.25">
      <c r="A27" s="1"/>
      <c r="B27" s="1"/>
      <c r="C27" s="1"/>
      <c r="D27" s="1"/>
      <c r="E27" s="1"/>
      <c r="F27" s="1" t="s">
        <v>38</v>
      </c>
      <c r="G27" s="1"/>
      <c r="H27" s="2">
        <v>-300</v>
      </c>
      <c r="I27" s="2">
        <v>0</v>
      </c>
      <c r="J27" s="2">
        <v>-700</v>
      </c>
      <c r="K27" s="2">
        <v>1023</v>
      </c>
      <c r="L27" s="2">
        <v>797</v>
      </c>
      <c r="M27" s="2">
        <v>-2847</v>
      </c>
      <c r="N27" s="2">
        <v>1112</v>
      </c>
      <c r="O27" s="2">
        <v>-312.3</v>
      </c>
      <c r="P27" s="2">
        <v>-948</v>
      </c>
      <c r="Q27" s="2">
        <v>-31</v>
      </c>
      <c r="R27" s="2">
        <v>810</v>
      </c>
      <c r="S27" s="2">
        <v>632</v>
      </c>
      <c r="T27" s="3"/>
      <c r="U27" s="2">
        <f>ROUND(SUM(H27:S27),5)</f>
        <v>-764.3</v>
      </c>
    </row>
    <row r="28" spans="1:21" ht="15.75" thickBot="1" x14ac:dyDescent="0.3">
      <c r="A28" s="1"/>
      <c r="B28" s="1"/>
      <c r="C28" s="1"/>
      <c r="D28" s="1"/>
      <c r="E28" s="1"/>
      <c r="F28" s="1" t="s">
        <v>39</v>
      </c>
      <c r="G28" s="1"/>
      <c r="H28" s="5">
        <v>620.24</v>
      </c>
      <c r="I28" s="5">
        <v>-4231.96</v>
      </c>
      <c r="J28" s="5">
        <v>1200.5</v>
      </c>
      <c r="K28" s="5">
        <v>-3197.64</v>
      </c>
      <c r="L28" s="5">
        <v>-6220.28</v>
      </c>
      <c r="M28" s="5">
        <v>-862.36</v>
      </c>
      <c r="N28" s="5">
        <v>609.69000000000005</v>
      </c>
      <c r="O28" s="5">
        <v>538.39</v>
      </c>
      <c r="P28" s="5">
        <v>2914.6</v>
      </c>
      <c r="Q28" s="5">
        <v>3009.62</v>
      </c>
      <c r="R28" s="5">
        <v>708.6</v>
      </c>
      <c r="S28" s="5">
        <v>1673.61</v>
      </c>
      <c r="T28" s="3"/>
      <c r="U28" s="5">
        <f>ROUND(SUM(H28:S28),5)</f>
        <v>-3236.99</v>
      </c>
    </row>
    <row r="29" spans="1:21" ht="15.75" thickBot="1" x14ac:dyDescent="0.3">
      <c r="A29" s="1"/>
      <c r="B29" s="1"/>
      <c r="C29" s="1"/>
      <c r="D29" s="1"/>
      <c r="E29" s="1" t="s">
        <v>40</v>
      </c>
      <c r="F29" s="1"/>
      <c r="G29" s="1"/>
      <c r="H29" s="6">
        <f>ROUND(SUM(H25:H28),5)</f>
        <v>320.24</v>
      </c>
      <c r="I29" s="6">
        <f>ROUND(SUM(I25:I28),5)</f>
        <v>-4231.96</v>
      </c>
      <c r="J29" s="6">
        <f>ROUND(SUM(J25:J28),5)</f>
        <v>500.5</v>
      </c>
      <c r="K29" s="6">
        <f>ROUND(SUM(K25:K28),5)</f>
        <v>-2174.64</v>
      </c>
      <c r="L29" s="6">
        <f>ROUND(SUM(L25:L28),5)</f>
        <v>-5423.28</v>
      </c>
      <c r="M29" s="6">
        <f>ROUND(SUM(M25:M28),5)</f>
        <v>-3709.36</v>
      </c>
      <c r="N29" s="6">
        <f>ROUND(SUM(N25:N28),5)</f>
        <v>5639.85</v>
      </c>
      <c r="O29" s="6">
        <f>ROUND(SUM(O25:O28),5)</f>
        <v>3858.08</v>
      </c>
      <c r="P29" s="6">
        <f>ROUND(SUM(P25:P28),5)</f>
        <v>1660.55</v>
      </c>
      <c r="Q29" s="6">
        <f>ROUND(SUM(Q25:Q28),5)</f>
        <v>-9213.69</v>
      </c>
      <c r="R29" s="6">
        <f>ROUND(SUM(R25:R28),5)</f>
        <v>2980.96</v>
      </c>
      <c r="S29" s="6">
        <f>ROUND(SUM(S25:S28),5)</f>
        <v>4033.83</v>
      </c>
      <c r="T29" s="3"/>
      <c r="U29" s="6">
        <f>ROUND(SUM(H29:S29),5)</f>
        <v>-5758.92</v>
      </c>
    </row>
    <row r="30" spans="1:21" ht="15.75" thickBot="1" x14ac:dyDescent="0.3">
      <c r="A30" s="1"/>
      <c r="B30" s="1"/>
      <c r="C30" s="1"/>
      <c r="D30" s="1" t="s">
        <v>41</v>
      </c>
      <c r="E30" s="1"/>
      <c r="F30" s="1"/>
      <c r="G30" s="1"/>
      <c r="H30" s="7">
        <f>ROUND(H3+H8+H24+H29,5)</f>
        <v>121196.38</v>
      </c>
      <c r="I30" s="7">
        <f>ROUND(I3+I8+I24+I29,5)</f>
        <v>122989.82</v>
      </c>
      <c r="J30" s="7">
        <f>ROUND(J3+J8+J24+J29,5)</f>
        <v>126889.32</v>
      </c>
      <c r="K30" s="7">
        <f>ROUND(K3+K8+K24+K29,5)</f>
        <v>129941.79</v>
      </c>
      <c r="L30" s="7">
        <f>ROUND(L3+L8+L24+L29,5)</f>
        <v>126051.1</v>
      </c>
      <c r="M30" s="7">
        <f>ROUND(M3+M8+M24+M29,5)</f>
        <v>125809.7</v>
      </c>
      <c r="N30" s="7">
        <f>ROUND(N3+N8+N24+N29,5)</f>
        <v>134273.03</v>
      </c>
      <c r="O30" s="7">
        <f>ROUND(O3+O8+O24+O29,5)</f>
        <v>133328.94</v>
      </c>
      <c r="P30" s="7">
        <f>ROUND(P3+P8+P24+P29,5)</f>
        <v>132710.93</v>
      </c>
      <c r="Q30" s="7">
        <f>ROUND(Q3+Q8+Q24+Q29,5)</f>
        <v>120757.33</v>
      </c>
      <c r="R30" s="7">
        <f>ROUND(R3+R8+R24+R29,5)</f>
        <v>135619.25</v>
      </c>
      <c r="S30" s="7">
        <f>ROUND(S3+S8+S24+S29,5)</f>
        <v>139782.10999999999</v>
      </c>
      <c r="T30" s="3"/>
      <c r="U30" s="7">
        <f>ROUND(SUM(H30:S30),5)</f>
        <v>1549349.7</v>
      </c>
    </row>
    <row r="31" spans="1:21" x14ac:dyDescent="0.25">
      <c r="A31" s="1"/>
      <c r="B31" s="1"/>
      <c r="C31" s="1" t="s">
        <v>42</v>
      </c>
      <c r="D31" s="1"/>
      <c r="E31" s="1"/>
      <c r="F31" s="1"/>
      <c r="G31" s="1"/>
      <c r="H31" s="2">
        <f>H30</f>
        <v>121196.38</v>
      </c>
      <c r="I31" s="2">
        <f>I30</f>
        <v>122989.82</v>
      </c>
      <c r="J31" s="2">
        <f>J30</f>
        <v>126889.32</v>
      </c>
      <c r="K31" s="2">
        <f>K30</f>
        <v>129941.79</v>
      </c>
      <c r="L31" s="2">
        <f>L30</f>
        <v>126051.1</v>
      </c>
      <c r="M31" s="2">
        <f>M30</f>
        <v>125809.7</v>
      </c>
      <c r="N31" s="2">
        <f>N30</f>
        <v>134273.03</v>
      </c>
      <c r="O31" s="2">
        <f>O30</f>
        <v>133328.94</v>
      </c>
      <c r="P31" s="2">
        <f>P30</f>
        <v>132710.93</v>
      </c>
      <c r="Q31" s="2">
        <f>Q30</f>
        <v>120757.33</v>
      </c>
      <c r="R31" s="2">
        <f>R30</f>
        <v>135619.25</v>
      </c>
      <c r="S31" s="2">
        <f>S30</f>
        <v>139782.10999999999</v>
      </c>
      <c r="T31" s="3"/>
      <c r="U31" s="2">
        <f>ROUND(SUM(H31:S31),5)</f>
        <v>1549349.7</v>
      </c>
    </row>
    <row r="32" spans="1:21" x14ac:dyDescent="0.25">
      <c r="A32" s="1"/>
      <c r="B32" s="1"/>
      <c r="C32" s="1"/>
      <c r="D32" s="1" t="s">
        <v>43</v>
      </c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3"/>
      <c r="U32" s="2"/>
    </row>
    <row r="33" spans="1:21" x14ac:dyDescent="0.25">
      <c r="A33" s="1"/>
      <c r="B33" s="1"/>
      <c r="C33" s="1"/>
      <c r="D33" s="1"/>
      <c r="E33" s="1" t="s">
        <v>44</v>
      </c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3"/>
      <c r="U33" s="2"/>
    </row>
    <row r="34" spans="1:21" x14ac:dyDescent="0.25">
      <c r="A34" s="1"/>
      <c r="B34" s="1"/>
      <c r="C34" s="1"/>
      <c r="D34" s="1"/>
      <c r="E34" s="1"/>
      <c r="F34" s="1" t="s">
        <v>45</v>
      </c>
      <c r="G34" s="1"/>
      <c r="H34" s="2">
        <v>7579.85</v>
      </c>
      <c r="I34" s="2">
        <v>7579.85</v>
      </c>
      <c r="J34" s="2">
        <v>7579.85</v>
      </c>
      <c r="K34" s="2">
        <v>7579.85</v>
      </c>
      <c r="L34" s="2">
        <v>7579.85</v>
      </c>
      <c r="M34" s="2">
        <v>7579.85</v>
      </c>
      <c r="N34" s="2">
        <v>7579.85</v>
      </c>
      <c r="O34" s="2">
        <v>7675.85</v>
      </c>
      <c r="P34" s="2">
        <v>10577.08</v>
      </c>
      <c r="Q34" s="2">
        <v>10577.08</v>
      </c>
      <c r="R34" s="2">
        <v>10577.08</v>
      </c>
      <c r="S34" s="2">
        <v>10577.08</v>
      </c>
      <c r="T34" s="3"/>
      <c r="U34" s="2">
        <f>ROUND(SUM(H34:S34),5)</f>
        <v>103043.12</v>
      </c>
    </row>
    <row r="35" spans="1:21" ht="15.75" thickBot="1" x14ac:dyDescent="0.3">
      <c r="A35" s="1"/>
      <c r="B35" s="1"/>
      <c r="C35" s="1"/>
      <c r="D35" s="1"/>
      <c r="E35" s="1"/>
      <c r="F35" s="1" t="s">
        <v>46</v>
      </c>
      <c r="G35" s="1"/>
      <c r="H35" s="4">
        <v>3130.19</v>
      </c>
      <c r="I35" s="4">
        <v>3130.19</v>
      </c>
      <c r="J35" s="4">
        <v>3130.19</v>
      </c>
      <c r="K35" s="4">
        <v>3130.19</v>
      </c>
      <c r="L35" s="4">
        <v>3130.19</v>
      </c>
      <c r="M35" s="4">
        <v>3130.19</v>
      </c>
      <c r="N35" s="4">
        <v>-7868.93</v>
      </c>
      <c r="O35" s="4">
        <v>12344.32</v>
      </c>
      <c r="P35" s="4">
        <v>2171.58</v>
      </c>
      <c r="Q35" s="4">
        <v>2171.58</v>
      </c>
      <c r="R35" s="4">
        <v>2171.58</v>
      </c>
      <c r="S35" s="4">
        <v>5044.95</v>
      </c>
      <c r="T35" s="3"/>
      <c r="U35" s="4">
        <f>ROUND(SUM(H35:S35),5)</f>
        <v>34816.22</v>
      </c>
    </row>
    <row r="36" spans="1:21" x14ac:dyDescent="0.25">
      <c r="A36" s="1"/>
      <c r="B36" s="1"/>
      <c r="C36" s="1"/>
      <c r="D36" s="1"/>
      <c r="E36" s="1" t="s">
        <v>47</v>
      </c>
      <c r="F36" s="1"/>
      <c r="G36" s="1"/>
      <c r="H36" s="2">
        <f>ROUND(SUM(H33:H35),5)</f>
        <v>10710.04</v>
      </c>
      <c r="I36" s="2">
        <f>ROUND(SUM(I33:I35),5)</f>
        <v>10710.04</v>
      </c>
      <c r="J36" s="2">
        <f>ROUND(SUM(J33:J35),5)</f>
        <v>10710.04</v>
      </c>
      <c r="K36" s="2">
        <f>ROUND(SUM(K33:K35),5)</f>
        <v>10710.04</v>
      </c>
      <c r="L36" s="2">
        <f>ROUND(SUM(L33:L35),5)</f>
        <v>10710.04</v>
      </c>
      <c r="M36" s="2">
        <f>ROUND(SUM(M33:M35),5)</f>
        <v>10710.04</v>
      </c>
      <c r="N36" s="2">
        <f>ROUND(SUM(N33:N35),5)</f>
        <v>-289.08</v>
      </c>
      <c r="O36" s="2">
        <f>ROUND(SUM(O33:O35),5)</f>
        <v>20020.169999999998</v>
      </c>
      <c r="P36" s="2">
        <f>ROUND(SUM(P33:P35),5)</f>
        <v>12748.66</v>
      </c>
      <c r="Q36" s="2">
        <f>ROUND(SUM(Q33:Q35),5)</f>
        <v>12748.66</v>
      </c>
      <c r="R36" s="2">
        <f>ROUND(SUM(R33:R35),5)</f>
        <v>12748.66</v>
      </c>
      <c r="S36" s="2">
        <f>ROUND(SUM(S33:S35),5)</f>
        <v>15622.03</v>
      </c>
      <c r="T36" s="3"/>
      <c r="U36" s="2">
        <f>ROUND(SUM(H36:S36),5)</f>
        <v>137859.34</v>
      </c>
    </row>
    <row r="37" spans="1:21" x14ac:dyDescent="0.25">
      <c r="A37" s="1"/>
      <c r="B37" s="1"/>
      <c r="C37" s="1"/>
      <c r="D37" s="1"/>
      <c r="E37" s="1" t="s">
        <v>48</v>
      </c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3"/>
      <c r="U37" s="2"/>
    </row>
    <row r="38" spans="1:21" x14ac:dyDescent="0.25">
      <c r="A38" s="1"/>
      <c r="B38" s="1"/>
      <c r="C38" s="1"/>
      <c r="D38" s="1"/>
      <c r="E38" s="1"/>
      <c r="F38" s="1" t="s">
        <v>49</v>
      </c>
      <c r="G38" s="1"/>
      <c r="H38" s="2">
        <v>3334.2</v>
      </c>
      <c r="I38" s="2">
        <v>3621.23</v>
      </c>
      <c r="J38" s="2">
        <v>3685.24</v>
      </c>
      <c r="K38" s="2">
        <v>3804.68</v>
      </c>
      <c r="L38" s="2">
        <v>3883.64</v>
      </c>
      <c r="M38" s="2">
        <v>3785.72</v>
      </c>
      <c r="N38" s="2">
        <v>3762.12</v>
      </c>
      <c r="O38" s="2">
        <v>4020.51</v>
      </c>
      <c r="P38" s="2">
        <v>3994.55</v>
      </c>
      <c r="Q38" s="2">
        <v>3973.07</v>
      </c>
      <c r="R38" s="2">
        <v>3595.66</v>
      </c>
      <c r="S38" s="2">
        <v>4068.58</v>
      </c>
      <c r="T38" s="3"/>
      <c r="U38" s="2">
        <f>ROUND(SUM(H38:S38),5)</f>
        <v>45529.2</v>
      </c>
    </row>
    <row r="39" spans="1:21" x14ac:dyDescent="0.25">
      <c r="A39" s="1"/>
      <c r="B39" s="1"/>
      <c r="C39" s="1"/>
      <c r="D39" s="1"/>
      <c r="E39" s="1"/>
      <c r="F39" s="1" t="s">
        <v>50</v>
      </c>
      <c r="G39" s="1"/>
      <c r="H39" s="2">
        <v>3919.33</v>
      </c>
      <c r="I39" s="2">
        <v>8161.58</v>
      </c>
      <c r="J39" s="2">
        <v>5825.23</v>
      </c>
      <c r="K39" s="2">
        <v>4664.2700000000004</v>
      </c>
      <c r="L39" s="2">
        <v>4642.59</v>
      </c>
      <c r="M39" s="2">
        <v>4688.74</v>
      </c>
      <c r="N39" s="2">
        <v>3194.49</v>
      </c>
      <c r="O39" s="2">
        <v>3952.39</v>
      </c>
      <c r="P39" s="2">
        <v>2811.43</v>
      </c>
      <c r="Q39" s="2">
        <v>2924.61</v>
      </c>
      <c r="R39" s="2">
        <v>3215.59</v>
      </c>
      <c r="S39" s="2">
        <v>3747.32</v>
      </c>
      <c r="T39" s="3"/>
      <c r="U39" s="2">
        <f>ROUND(SUM(H39:S39),5)</f>
        <v>51747.57</v>
      </c>
    </row>
    <row r="40" spans="1:21" x14ac:dyDescent="0.25">
      <c r="A40" s="1"/>
      <c r="B40" s="1"/>
      <c r="C40" s="1"/>
      <c r="D40" s="1"/>
      <c r="E40" s="1"/>
      <c r="F40" s="1" t="s">
        <v>51</v>
      </c>
      <c r="G40" s="1"/>
      <c r="H40" s="2">
        <v>4604.6000000000004</v>
      </c>
      <c r="I40" s="2">
        <v>6754.02</v>
      </c>
      <c r="J40" s="2">
        <v>4286.43</v>
      </c>
      <c r="K40" s="2">
        <v>4615.71</v>
      </c>
      <c r="L40" s="2">
        <v>4332.6000000000004</v>
      </c>
      <c r="M40" s="2">
        <v>5098.32</v>
      </c>
      <c r="N40" s="2">
        <v>6424.71</v>
      </c>
      <c r="O40" s="2">
        <v>9060.1299999999992</v>
      </c>
      <c r="P40" s="2">
        <v>6020.78</v>
      </c>
      <c r="Q40" s="2">
        <v>5535.25</v>
      </c>
      <c r="R40" s="2">
        <v>5584.34</v>
      </c>
      <c r="S40" s="2">
        <v>5543.94</v>
      </c>
      <c r="T40" s="3"/>
      <c r="U40" s="2">
        <f>ROUND(SUM(H40:S40),5)</f>
        <v>67860.83</v>
      </c>
    </row>
    <row r="41" spans="1:21" x14ac:dyDescent="0.25">
      <c r="A41" s="1"/>
      <c r="B41" s="1"/>
      <c r="C41" s="1"/>
      <c r="D41" s="1"/>
      <c r="E41" s="1"/>
      <c r="F41" s="1" t="s">
        <v>52</v>
      </c>
      <c r="G41" s="1"/>
      <c r="H41" s="2">
        <v>2006.34</v>
      </c>
      <c r="I41" s="2">
        <v>1045</v>
      </c>
      <c r="J41" s="2">
        <v>1541.36</v>
      </c>
      <c r="K41" s="2">
        <v>2075.9</v>
      </c>
      <c r="L41" s="2">
        <v>1340.73</v>
      </c>
      <c r="M41" s="2">
        <v>1378.6</v>
      </c>
      <c r="N41" s="2">
        <v>2971.39</v>
      </c>
      <c r="O41" s="2">
        <v>2884.44</v>
      </c>
      <c r="P41" s="2">
        <v>1115.18</v>
      </c>
      <c r="Q41" s="2">
        <v>2143</v>
      </c>
      <c r="R41" s="2">
        <v>2052.84</v>
      </c>
      <c r="S41" s="2">
        <v>1445</v>
      </c>
      <c r="T41" s="3"/>
      <c r="U41" s="2">
        <f>ROUND(SUM(H41:S41),5)</f>
        <v>21999.78</v>
      </c>
    </row>
    <row r="42" spans="1:21" x14ac:dyDescent="0.25">
      <c r="A42" s="1"/>
      <c r="B42" s="1"/>
      <c r="C42" s="1"/>
      <c r="D42" s="1"/>
      <c r="E42" s="1"/>
      <c r="F42" s="1" t="s">
        <v>53</v>
      </c>
      <c r="G42" s="1"/>
      <c r="H42" s="2">
        <v>796.5</v>
      </c>
      <c r="I42" s="2">
        <v>796.5</v>
      </c>
      <c r="J42" s="2">
        <v>796.5</v>
      </c>
      <c r="K42" s="2">
        <v>796.5</v>
      </c>
      <c r="L42" s="2">
        <v>796.5</v>
      </c>
      <c r="M42" s="2">
        <v>796.5</v>
      </c>
      <c r="N42" s="2">
        <v>796.5</v>
      </c>
      <c r="O42" s="2">
        <v>931.5</v>
      </c>
      <c r="P42" s="2">
        <v>832.8</v>
      </c>
      <c r="Q42" s="2">
        <v>832.8</v>
      </c>
      <c r="R42" s="2">
        <v>832.8</v>
      </c>
      <c r="S42" s="2">
        <v>832.8</v>
      </c>
      <c r="T42" s="3"/>
      <c r="U42" s="2">
        <f>ROUND(SUM(H42:S42),5)</f>
        <v>9838.2000000000007</v>
      </c>
    </row>
    <row r="43" spans="1:21" x14ac:dyDescent="0.25">
      <c r="A43" s="1"/>
      <c r="B43" s="1"/>
      <c r="C43" s="1"/>
      <c r="D43" s="1"/>
      <c r="E43" s="1"/>
      <c r="F43" s="1" t="s">
        <v>54</v>
      </c>
      <c r="G43" s="1"/>
      <c r="H43" s="2">
        <v>0</v>
      </c>
      <c r="I43" s="2">
        <v>0</v>
      </c>
      <c r="J43" s="2">
        <v>150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3"/>
      <c r="U43" s="2">
        <f>ROUND(SUM(H43:S43),5)</f>
        <v>150</v>
      </c>
    </row>
    <row r="44" spans="1:21" x14ac:dyDescent="0.25">
      <c r="A44" s="1"/>
      <c r="B44" s="1"/>
      <c r="C44" s="1"/>
      <c r="D44" s="1"/>
      <c r="E44" s="1"/>
      <c r="F44" s="1" t="s">
        <v>55</v>
      </c>
      <c r="G44" s="1"/>
      <c r="H44" s="2">
        <v>829.67</v>
      </c>
      <c r="I44" s="2">
        <v>1244.93</v>
      </c>
      <c r="J44" s="2">
        <v>908.93</v>
      </c>
      <c r="K44" s="2">
        <v>885.76</v>
      </c>
      <c r="L44" s="2">
        <v>804.64</v>
      </c>
      <c r="M44" s="2">
        <v>870.92</v>
      </c>
      <c r="N44" s="2">
        <v>982.07</v>
      </c>
      <c r="O44" s="2">
        <v>1239.96</v>
      </c>
      <c r="P44" s="2">
        <v>775.9</v>
      </c>
      <c r="Q44" s="2">
        <v>827.02</v>
      </c>
      <c r="R44" s="2">
        <v>846.51</v>
      </c>
      <c r="S44" s="2">
        <v>837.43</v>
      </c>
      <c r="T44" s="3"/>
      <c r="U44" s="2">
        <f>ROUND(SUM(H44:S44),5)</f>
        <v>11053.74</v>
      </c>
    </row>
    <row r="45" spans="1:21" x14ac:dyDescent="0.25">
      <c r="A45" s="1"/>
      <c r="B45" s="1"/>
      <c r="C45" s="1"/>
      <c r="D45" s="1"/>
      <c r="E45" s="1"/>
      <c r="F45" s="1" t="s">
        <v>56</v>
      </c>
      <c r="G45" s="1"/>
      <c r="H45" s="2">
        <v>94.01</v>
      </c>
      <c r="I45" s="2">
        <v>139.08000000000001</v>
      </c>
      <c r="J45" s="2">
        <v>103.33</v>
      </c>
      <c r="K45" s="2">
        <v>100.87</v>
      </c>
      <c r="L45" s="2">
        <v>92.23</v>
      </c>
      <c r="M45" s="2">
        <v>99.28</v>
      </c>
      <c r="N45" s="2">
        <v>111.11</v>
      </c>
      <c r="O45" s="2">
        <v>138.56</v>
      </c>
      <c r="P45" s="2">
        <v>89.17</v>
      </c>
      <c r="Q45" s="2">
        <v>94.92</v>
      </c>
      <c r="R45" s="2">
        <v>96.99</v>
      </c>
      <c r="S45" s="2">
        <v>96.02</v>
      </c>
      <c r="T45" s="3"/>
      <c r="U45" s="2">
        <f>ROUND(SUM(H45:S45),5)</f>
        <v>1255.57</v>
      </c>
    </row>
    <row r="46" spans="1:21" ht="15.75" thickBot="1" x14ac:dyDescent="0.3">
      <c r="A46" s="1"/>
      <c r="B46" s="1"/>
      <c r="C46" s="1"/>
      <c r="D46" s="1"/>
      <c r="E46" s="1"/>
      <c r="F46" s="1" t="s">
        <v>57</v>
      </c>
      <c r="G46" s="1"/>
      <c r="H46" s="4">
        <v>355.36</v>
      </c>
      <c r="I46" s="4">
        <v>355.36</v>
      </c>
      <c r="J46" s="4">
        <v>355.36</v>
      </c>
      <c r="K46" s="4">
        <v>710.71</v>
      </c>
      <c r="L46" s="4">
        <v>710.71</v>
      </c>
      <c r="M46" s="4">
        <v>716.97</v>
      </c>
      <c r="N46" s="4">
        <v>716.97</v>
      </c>
      <c r="O46" s="4">
        <v>716.97</v>
      </c>
      <c r="P46" s="4">
        <v>716.97</v>
      </c>
      <c r="Q46" s="4">
        <v>359.21</v>
      </c>
      <c r="R46" s="4">
        <v>359.21</v>
      </c>
      <c r="S46" s="4">
        <v>359.21</v>
      </c>
      <c r="T46" s="3"/>
      <c r="U46" s="4">
        <f>ROUND(SUM(H46:S46),5)</f>
        <v>6433.01</v>
      </c>
    </row>
    <row r="47" spans="1:21" x14ac:dyDescent="0.25">
      <c r="A47" s="1"/>
      <c r="B47" s="1"/>
      <c r="C47" s="1"/>
      <c r="D47" s="1"/>
      <c r="E47" s="1" t="s">
        <v>58</v>
      </c>
      <c r="F47" s="1"/>
      <c r="G47" s="1"/>
      <c r="H47" s="2">
        <f>ROUND(SUM(H37:H46),5)</f>
        <v>15940.01</v>
      </c>
      <c r="I47" s="2">
        <f>ROUND(SUM(I37:I46),5)</f>
        <v>22117.7</v>
      </c>
      <c r="J47" s="2">
        <f>ROUND(SUM(J37:J46),5)</f>
        <v>17652.38</v>
      </c>
      <c r="K47" s="2">
        <f>ROUND(SUM(K37:K46),5)</f>
        <v>17654.400000000001</v>
      </c>
      <c r="L47" s="2">
        <f>ROUND(SUM(L37:L46),5)</f>
        <v>16603.64</v>
      </c>
      <c r="M47" s="2">
        <f>ROUND(SUM(M37:M46),5)</f>
        <v>17435.05</v>
      </c>
      <c r="N47" s="2">
        <f>ROUND(SUM(N37:N46),5)</f>
        <v>18959.36</v>
      </c>
      <c r="O47" s="2">
        <f>ROUND(SUM(O37:O46),5)</f>
        <v>22944.46</v>
      </c>
      <c r="P47" s="2">
        <f>ROUND(SUM(P37:P46),5)</f>
        <v>16356.78</v>
      </c>
      <c r="Q47" s="2">
        <f>ROUND(SUM(Q37:Q46),5)</f>
        <v>16689.88</v>
      </c>
      <c r="R47" s="2">
        <f>ROUND(SUM(R37:R46),5)</f>
        <v>16583.939999999999</v>
      </c>
      <c r="S47" s="2">
        <f>ROUND(SUM(S37:S46),5)</f>
        <v>16930.3</v>
      </c>
      <c r="T47" s="3"/>
      <c r="U47" s="2">
        <f>ROUND(SUM(H47:S47),5)</f>
        <v>215867.9</v>
      </c>
    </row>
    <row r="48" spans="1:21" x14ac:dyDescent="0.25">
      <c r="A48" s="1"/>
      <c r="B48" s="1"/>
      <c r="C48" s="1"/>
      <c r="D48" s="1"/>
      <c r="E48" s="1" t="s">
        <v>59</v>
      </c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3"/>
      <c r="U48" s="2"/>
    </row>
    <row r="49" spans="1:21" x14ac:dyDescent="0.25">
      <c r="A49" s="1"/>
      <c r="B49" s="1"/>
      <c r="C49" s="1"/>
      <c r="D49" s="1"/>
      <c r="E49" s="1"/>
      <c r="F49" s="1" t="s">
        <v>60</v>
      </c>
      <c r="G49" s="1"/>
      <c r="H49" s="2">
        <v>208.26</v>
      </c>
      <c r="I49" s="2">
        <v>655.61</v>
      </c>
      <c r="J49" s="2">
        <v>413.45</v>
      </c>
      <c r="K49" s="2">
        <v>10.11</v>
      </c>
      <c r="L49" s="2">
        <v>0</v>
      </c>
      <c r="M49" s="2">
        <v>350.14</v>
      </c>
      <c r="N49" s="2">
        <v>812.69</v>
      </c>
      <c r="O49" s="2">
        <v>140.85</v>
      </c>
      <c r="P49" s="2">
        <v>1202.6400000000001</v>
      </c>
      <c r="Q49" s="2">
        <v>517.11</v>
      </c>
      <c r="R49" s="2">
        <v>637.11</v>
      </c>
      <c r="S49" s="2">
        <v>155.72</v>
      </c>
      <c r="T49" s="3"/>
      <c r="U49" s="2">
        <f>ROUND(SUM(H49:S49),5)</f>
        <v>5103.6899999999996</v>
      </c>
    </row>
    <row r="50" spans="1:21" x14ac:dyDescent="0.25">
      <c r="A50" s="1"/>
      <c r="B50" s="1"/>
      <c r="C50" s="1"/>
      <c r="D50" s="1"/>
      <c r="E50" s="1"/>
      <c r="F50" s="1" t="s">
        <v>61</v>
      </c>
      <c r="G50" s="1"/>
      <c r="H50" s="2">
        <v>150</v>
      </c>
      <c r="I50" s="2">
        <v>49.12</v>
      </c>
      <c r="J50" s="2">
        <v>0</v>
      </c>
      <c r="K50" s="2">
        <v>10.73</v>
      </c>
      <c r="L50" s="2">
        <v>0</v>
      </c>
      <c r="M50" s="2">
        <v>65.430000000000007</v>
      </c>
      <c r="N50" s="2">
        <v>47.38</v>
      </c>
      <c r="O50" s="2">
        <v>14.48</v>
      </c>
      <c r="P50" s="2">
        <v>342.91</v>
      </c>
      <c r="Q50" s="2">
        <v>716.78</v>
      </c>
      <c r="R50" s="2">
        <v>0</v>
      </c>
      <c r="S50" s="2">
        <v>202.54</v>
      </c>
      <c r="T50" s="3"/>
      <c r="U50" s="2">
        <f>ROUND(SUM(H50:S50),5)</f>
        <v>1599.37</v>
      </c>
    </row>
    <row r="51" spans="1:21" x14ac:dyDescent="0.25">
      <c r="A51" s="1"/>
      <c r="B51" s="1"/>
      <c r="C51" s="1"/>
      <c r="D51" s="1"/>
      <c r="E51" s="1"/>
      <c r="F51" s="1" t="s">
        <v>62</v>
      </c>
      <c r="G51" s="1"/>
      <c r="H51" s="2">
        <v>4390.82</v>
      </c>
      <c r="I51" s="2">
        <v>4206.28</v>
      </c>
      <c r="J51" s="2">
        <v>1830</v>
      </c>
      <c r="K51" s="2">
        <v>379.7</v>
      </c>
      <c r="L51" s="2">
        <v>1730</v>
      </c>
      <c r="M51" s="2">
        <v>158.26</v>
      </c>
      <c r="N51" s="2">
        <v>3228.76</v>
      </c>
      <c r="O51" s="2">
        <v>2023.52</v>
      </c>
      <c r="P51" s="2">
        <v>1475</v>
      </c>
      <c r="Q51" s="2">
        <v>1792.22</v>
      </c>
      <c r="R51" s="2">
        <v>1497.36</v>
      </c>
      <c r="S51" s="2">
        <v>1919.22</v>
      </c>
      <c r="T51" s="3"/>
      <c r="U51" s="2">
        <f>ROUND(SUM(H51:S51),5)</f>
        <v>24631.14</v>
      </c>
    </row>
    <row r="52" spans="1:21" x14ac:dyDescent="0.25">
      <c r="A52" s="1"/>
      <c r="B52" s="1"/>
      <c r="C52" s="1"/>
      <c r="D52" s="1"/>
      <c r="E52" s="1"/>
      <c r="F52" s="1" t="s">
        <v>63</v>
      </c>
      <c r="G52" s="1"/>
      <c r="H52" s="2">
        <v>34.74</v>
      </c>
      <c r="I52" s="2">
        <v>0</v>
      </c>
      <c r="J52" s="2">
        <v>35.78</v>
      </c>
      <c r="K52" s="2">
        <v>19.84</v>
      </c>
      <c r="L52" s="2">
        <v>5.58</v>
      </c>
      <c r="M52" s="2">
        <v>18.03</v>
      </c>
      <c r="N52" s="2">
        <v>44.62</v>
      </c>
      <c r="O52" s="2">
        <v>0</v>
      </c>
      <c r="P52" s="2">
        <v>92.01</v>
      </c>
      <c r="Q52" s="2">
        <v>12.58</v>
      </c>
      <c r="R52" s="2">
        <v>20.16</v>
      </c>
      <c r="S52" s="2">
        <v>20.11</v>
      </c>
      <c r="T52" s="3"/>
      <c r="U52" s="2">
        <f>ROUND(SUM(H52:S52),5)</f>
        <v>303.45</v>
      </c>
    </row>
    <row r="53" spans="1:21" x14ac:dyDescent="0.25">
      <c r="A53" s="1"/>
      <c r="B53" s="1"/>
      <c r="C53" s="1"/>
      <c r="D53" s="1"/>
      <c r="E53" s="1"/>
      <c r="F53" s="1" t="s">
        <v>64</v>
      </c>
      <c r="G53" s="1"/>
      <c r="H53" s="2">
        <v>465</v>
      </c>
      <c r="I53" s="2">
        <v>500</v>
      </c>
      <c r="J53" s="2">
        <v>465</v>
      </c>
      <c r="K53" s="2">
        <v>365</v>
      </c>
      <c r="L53" s="2">
        <v>500</v>
      </c>
      <c r="M53" s="2">
        <v>1420</v>
      </c>
      <c r="N53" s="2">
        <v>300</v>
      </c>
      <c r="O53" s="2">
        <v>530</v>
      </c>
      <c r="P53" s="2">
        <v>500</v>
      </c>
      <c r="Q53" s="2">
        <v>436</v>
      </c>
      <c r="R53" s="2">
        <v>590</v>
      </c>
      <c r="S53" s="2">
        <v>742</v>
      </c>
      <c r="T53" s="3"/>
      <c r="U53" s="2">
        <f>ROUND(SUM(H53:S53),5)</f>
        <v>6813</v>
      </c>
    </row>
    <row r="54" spans="1:21" x14ac:dyDescent="0.25">
      <c r="A54" s="1"/>
      <c r="B54" s="1"/>
      <c r="C54" s="1"/>
      <c r="D54" s="1"/>
      <c r="E54" s="1"/>
      <c r="F54" s="1" t="s">
        <v>65</v>
      </c>
      <c r="G54" s="1"/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1190</v>
      </c>
      <c r="Q54" s="2">
        <v>679.88</v>
      </c>
      <c r="R54" s="2">
        <v>0</v>
      </c>
      <c r="S54" s="2">
        <v>0</v>
      </c>
      <c r="T54" s="3"/>
      <c r="U54" s="2">
        <f>ROUND(SUM(H54:S54),5)</f>
        <v>1869.88</v>
      </c>
    </row>
    <row r="55" spans="1:21" x14ac:dyDescent="0.25">
      <c r="A55" s="1"/>
      <c r="B55" s="1"/>
      <c r="C55" s="1"/>
      <c r="D55" s="1"/>
      <c r="E55" s="1"/>
      <c r="F55" s="1" t="s">
        <v>66</v>
      </c>
      <c r="G55" s="1"/>
      <c r="H55" s="2">
        <v>545</v>
      </c>
      <c r="I55" s="2">
        <v>708.5</v>
      </c>
      <c r="J55" s="2">
        <v>510</v>
      </c>
      <c r="K55" s="2">
        <v>510</v>
      </c>
      <c r="L55" s="2">
        <v>360</v>
      </c>
      <c r="M55" s="2">
        <v>1714.1</v>
      </c>
      <c r="N55" s="2">
        <v>430</v>
      </c>
      <c r="O55" s="2">
        <v>163.19</v>
      </c>
      <c r="P55" s="2">
        <v>840</v>
      </c>
      <c r="Q55" s="2">
        <v>393.81</v>
      </c>
      <c r="R55" s="2">
        <v>600</v>
      </c>
      <c r="S55" s="2">
        <v>360</v>
      </c>
      <c r="T55" s="3"/>
      <c r="U55" s="2">
        <f>ROUND(SUM(H55:S55),5)</f>
        <v>7134.6</v>
      </c>
    </row>
    <row r="56" spans="1:21" x14ac:dyDescent="0.25">
      <c r="A56" s="1"/>
      <c r="B56" s="1"/>
      <c r="C56" s="1"/>
      <c r="D56" s="1"/>
      <c r="E56" s="1"/>
      <c r="F56" s="1" t="s">
        <v>67</v>
      </c>
      <c r="G56" s="1"/>
      <c r="H56" s="2">
        <v>509</v>
      </c>
      <c r="I56" s="2">
        <v>0</v>
      </c>
      <c r="J56" s="2">
        <v>434</v>
      </c>
      <c r="K56" s="2">
        <v>1178</v>
      </c>
      <c r="L56" s="2">
        <v>0</v>
      </c>
      <c r="M56" s="2">
        <v>700.76</v>
      </c>
      <c r="N56" s="2">
        <v>229</v>
      </c>
      <c r="O56" s="2">
        <v>937</v>
      </c>
      <c r="P56" s="2">
        <v>110</v>
      </c>
      <c r="Q56" s="2">
        <v>0</v>
      </c>
      <c r="R56" s="2">
        <v>759</v>
      </c>
      <c r="S56" s="2">
        <v>808</v>
      </c>
      <c r="T56" s="3"/>
      <c r="U56" s="2">
        <f>ROUND(SUM(H56:S56),5)</f>
        <v>5664.76</v>
      </c>
    </row>
    <row r="57" spans="1:21" x14ac:dyDescent="0.25">
      <c r="A57" s="1"/>
      <c r="B57" s="1"/>
      <c r="C57" s="1"/>
      <c r="D57" s="1"/>
      <c r="E57" s="1"/>
      <c r="F57" s="1" t="s">
        <v>68</v>
      </c>
      <c r="G57" s="1"/>
      <c r="H57" s="2">
        <v>0</v>
      </c>
      <c r="I57" s="2">
        <v>40.75</v>
      </c>
      <c r="J57" s="2">
        <v>106.77</v>
      </c>
      <c r="K57" s="2">
        <v>0</v>
      </c>
      <c r="L57" s="2">
        <v>377.04</v>
      </c>
      <c r="M57" s="2">
        <v>13.78</v>
      </c>
      <c r="N57" s="2">
        <v>27.96</v>
      </c>
      <c r="O57" s="2">
        <v>13.91</v>
      </c>
      <c r="P57" s="2">
        <v>0</v>
      </c>
      <c r="Q57" s="2">
        <v>36.93</v>
      </c>
      <c r="R57" s="2">
        <v>36.51</v>
      </c>
      <c r="S57" s="2">
        <v>0</v>
      </c>
      <c r="T57" s="3"/>
      <c r="U57" s="2">
        <f>ROUND(SUM(H57:S57),5)</f>
        <v>653.65</v>
      </c>
    </row>
    <row r="58" spans="1:21" x14ac:dyDescent="0.25">
      <c r="A58" s="1"/>
      <c r="B58" s="1"/>
      <c r="C58" s="1"/>
      <c r="D58" s="1"/>
      <c r="E58" s="1"/>
      <c r="F58" s="1" t="s">
        <v>69</v>
      </c>
      <c r="G58" s="1"/>
      <c r="H58" s="2">
        <v>0</v>
      </c>
      <c r="I58" s="2">
        <v>0</v>
      </c>
      <c r="J58" s="2">
        <v>0</v>
      </c>
      <c r="K58" s="2">
        <v>0</v>
      </c>
      <c r="L58" s="2">
        <v>142.49</v>
      </c>
      <c r="M58" s="2">
        <v>110.78</v>
      </c>
      <c r="N58" s="2">
        <v>209.94</v>
      </c>
      <c r="O58" s="2">
        <v>130.61000000000001</v>
      </c>
      <c r="P58" s="2">
        <v>116.82</v>
      </c>
      <c r="Q58" s="2">
        <v>31.88</v>
      </c>
      <c r="R58" s="2">
        <v>0</v>
      </c>
      <c r="S58" s="2">
        <v>74.7</v>
      </c>
      <c r="T58" s="3"/>
      <c r="U58" s="2">
        <f>ROUND(SUM(H58:S58),5)</f>
        <v>817.22</v>
      </c>
    </row>
    <row r="59" spans="1:21" x14ac:dyDescent="0.25">
      <c r="A59" s="1"/>
      <c r="B59" s="1"/>
      <c r="C59" s="1"/>
      <c r="D59" s="1"/>
      <c r="E59" s="1"/>
      <c r="F59" s="1" t="s">
        <v>70</v>
      </c>
      <c r="G59" s="1"/>
      <c r="H59" s="2">
        <v>42.9</v>
      </c>
      <c r="I59" s="2">
        <v>58.37</v>
      </c>
      <c r="J59" s="2">
        <v>0</v>
      </c>
      <c r="K59" s="2">
        <v>0</v>
      </c>
      <c r="L59" s="2">
        <v>37.54</v>
      </c>
      <c r="M59" s="2">
        <v>0</v>
      </c>
      <c r="N59" s="2">
        <v>18.649999999999999</v>
      </c>
      <c r="O59" s="2">
        <v>25.03</v>
      </c>
      <c r="P59" s="2">
        <v>0</v>
      </c>
      <c r="Q59" s="2">
        <v>28.95</v>
      </c>
      <c r="R59" s="2">
        <v>27.96</v>
      </c>
      <c r="S59" s="2">
        <v>0</v>
      </c>
      <c r="T59" s="3"/>
      <c r="U59" s="2">
        <f>ROUND(SUM(H59:S59),5)</f>
        <v>239.4</v>
      </c>
    </row>
    <row r="60" spans="1:21" x14ac:dyDescent="0.25">
      <c r="A60" s="1"/>
      <c r="B60" s="1"/>
      <c r="C60" s="1"/>
      <c r="D60" s="1"/>
      <c r="E60" s="1"/>
      <c r="F60" s="1" t="s">
        <v>71</v>
      </c>
      <c r="G60" s="1"/>
      <c r="H60" s="2">
        <v>14.68</v>
      </c>
      <c r="I60" s="2">
        <v>37.07</v>
      </c>
      <c r="J60" s="2">
        <v>38.07</v>
      </c>
      <c r="K60" s="2">
        <v>32.04</v>
      </c>
      <c r="L60" s="2">
        <v>31.7</v>
      </c>
      <c r="M60" s="2">
        <v>16.670000000000002</v>
      </c>
      <c r="N60" s="2">
        <v>22.94</v>
      </c>
      <c r="O60" s="2">
        <v>0</v>
      </c>
      <c r="P60" s="2">
        <v>40.840000000000003</v>
      </c>
      <c r="Q60" s="2">
        <v>45.99</v>
      </c>
      <c r="R60" s="2">
        <v>193.78</v>
      </c>
      <c r="S60" s="2">
        <v>219.71</v>
      </c>
      <c r="T60" s="3"/>
      <c r="U60" s="2">
        <f>ROUND(SUM(H60:S60),5)</f>
        <v>693.49</v>
      </c>
    </row>
    <row r="61" spans="1:21" x14ac:dyDescent="0.25">
      <c r="A61" s="1"/>
      <c r="B61" s="1"/>
      <c r="C61" s="1"/>
      <c r="D61" s="1"/>
      <c r="E61" s="1"/>
      <c r="F61" s="1" t="s">
        <v>72</v>
      </c>
      <c r="G61" s="1"/>
      <c r="H61" s="2">
        <v>0</v>
      </c>
      <c r="I61" s="2">
        <v>0</v>
      </c>
      <c r="J61" s="2">
        <v>257.35000000000002</v>
      </c>
      <c r="K61" s="2">
        <v>0</v>
      </c>
      <c r="L61" s="2">
        <v>368.51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3"/>
      <c r="U61" s="2">
        <f>ROUND(SUM(H61:S61),5)</f>
        <v>625.86</v>
      </c>
    </row>
    <row r="62" spans="1:21" ht="15.75" thickBot="1" x14ac:dyDescent="0.3">
      <c r="A62" s="1"/>
      <c r="B62" s="1"/>
      <c r="C62" s="1"/>
      <c r="D62" s="1"/>
      <c r="E62" s="1"/>
      <c r="F62" s="1" t="s">
        <v>73</v>
      </c>
      <c r="G62" s="1"/>
      <c r="H62" s="4">
        <v>0</v>
      </c>
      <c r="I62" s="4">
        <v>0</v>
      </c>
      <c r="J62" s="4">
        <v>275</v>
      </c>
      <c r="K62" s="4">
        <v>270</v>
      </c>
      <c r="L62" s="4">
        <v>0</v>
      </c>
      <c r="M62" s="4">
        <v>305</v>
      </c>
      <c r="N62" s="4">
        <v>400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3"/>
      <c r="U62" s="4">
        <f>ROUND(SUM(H62:S62),5)</f>
        <v>1250</v>
      </c>
    </row>
    <row r="63" spans="1:21" x14ac:dyDescent="0.25">
      <c r="A63" s="1"/>
      <c r="B63" s="1"/>
      <c r="C63" s="1"/>
      <c r="D63" s="1"/>
      <c r="E63" s="1" t="s">
        <v>74</v>
      </c>
      <c r="F63" s="1"/>
      <c r="G63" s="1"/>
      <c r="H63" s="2">
        <f>ROUND(SUM(H48:H62),5)</f>
        <v>6360.4</v>
      </c>
      <c r="I63" s="2">
        <f>ROUND(SUM(I48:I62),5)</f>
        <v>6255.7</v>
      </c>
      <c r="J63" s="2">
        <f>ROUND(SUM(J48:J62),5)</f>
        <v>4365.42</v>
      </c>
      <c r="K63" s="2">
        <f>ROUND(SUM(K48:K62),5)</f>
        <v>2775.42</v>
      </c>
      <c r="L63" s="2">
        <f>ROUND(SUM(L48:L62),5)</f>
        <v>3552.86</v>
      </c>
      <c r="M63" s="2">
        <f>ROUND(SUM(M48:M62),5)</f>
        <v>4872.95</v>
      </c>
      <c r="N63" s="2">
        <f>ROUND(SUM(N48:N62),5)</f>
        <v>5771.94</v>
      </c>
      <c r="O63" s="2">
        <f>ROUND(SUM(O48:O62),5)</f>
        <v>3978.59</v>
      </c>
      <c r="P63" s="2">
        <f>ROUND(SUM(P48:P62),5)</f>
        <v>5910.22</v>
      </c>
      <c r="Q63" s="2">
        <f>ROUND(SUM(Q48:Q62),5)</f>
        <v>4692.13</v>
      </c>
      <c r="R63" s="2">
        <f>ROUND(SUM(R48:R62),5)</f>
        <v>4361.88</v>
      </c>
      <c r="S63" s="2">
        <f>ROUND(SUM(S48:S62),5)</f>
        <v>4502</v>
      </c>
      <c r="T63" s="3"/>
      <c r="U63" s="2">
        <f>ROUND(SUM(H63:S63),5)</f>
        <v>57399.51</v>
      </c>
    </row>
    <row r="64" spans="1:21" x14ac:dyDescent="0.25">
      <c r="A64" s="1"/>
      <c r="B64" s="1"/>
      <c r="C64" s="1"/>
      <c r="D64" s="1"/>
      <c r="E64" s="1" t="s">
        <v>75</v>
      </c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3"/>
      <c r="U64" s="2"/>
    </row>
    <row r="65" spans="1:21" x14ac:dyDescent="0.25">
      <c r="A65" s="1"/>
      <c r="B65" s="1"/>
      <c r="C65" s="1"/>
      <c r="D65" s="1"/>
      <c r="E65" s="1"/>
      <c r="F65" s="1" t="s">
        <v>76</v>
      </c>
      <c r="G65" s="1"/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122.63</v>
      </c>
      <c r="O65" s="2">
        <v>0</v>
      </c>
      <c r="P65" s="2">
        <v>0</v>
      </c>
      <c r="Q65" s="2">
        <v>0</v>
      </c>
      <c r="R65" s="2">
        <v>0</v>
      </c>
      <c r="S65" s="2">
        <v>127.4</v>
      </c>
      <c r="T65" s="3"/>
      <c r="U65" s="2">
        <f>ROUND(SUM(H65:S65),5)</f>
        <v>250.03</v>
      </c>
    </row>
    <row r="66" spans="1:21" x14ac:dyDescent="0.25">
      <c r="A66" s="1"/>
      <c r="B66" s="1"/>
      <c r="C66" s="1"/>
      <c r="D66" s="1"/>
      <c r="E66" s="1"/>
      <c r="F66" s="1" t="s">
        <v>77</v>
      </c>
      <c r="G66" s="1"/>
      <c r="H66" s="2">
        <v>0</v>
      </c>
      <c r="I66" s="2">
        <v>367.43</v>
      </c>
      <c r="J66" s="2">
        <v>0</v>
      </c>
      <c r="K66" s="2">
        <v>920.19</v>
      </c>
      <c r="L66" s="2">
        <v>0</v>
      </c>
      <c r="M66" s="2">
        <v>0</v>
      </c>
      <c r="N66" s="2">
        <v>918.26</v>
      </c>
      <c r="O66" s="2">
        <v>2262.9699999999998</v>
      </c>
      <c r="P66" s="2">
        <v>920.19</v>
      </c>
      <c r="Q66" s="2">
        <v>0</v>
      </c>
      <c r="R66" s="2">
        <v>1115.73</v>
      </c>
      <c r="S66" s="2">
        <v>50</v>
      </c>
      <c r="T66" s="3"/>
      <c r="U66" s="2">
        <f>ROUND(SUM(H66:S66),5)</f>
        <v>6554.77</v>
      </c>
    </row>
    <row r="67" spans="1:21" x14ac:dyDescent="0.25">
      <c r="A67" s="1"/>
      <c r="B67" s="1"/>
      <c r="C67" s="1"/>
      <c r="D67" s="1"/>
      <c r="E67" s="1"/>
      <c r="F67" s="1" t="s">
        <v>78</v>
      </c>
      <c r="G67" s="1"/>
      <c r="H67" s="2">
        <v>0</v>
      </c>
      <c r="I67" s="2">
        <v>0</v>
      </c>
      <c r="J67" s="2">
        <v>0</v>
      </c>
      <c r="K67" s="2">
        <v>0</v>
      </c>
      <c r="L67" s="2">
        <v>647.79999999999995</v>
      </c>
      <c r="M67" s="2">
        <v>0</v>
      </c>
      <c r="N67" s="2">
        <v>713.51</v>
      </c>
      <c r="O67" s="2">
        <v>0</v>
      </c>
      <c r="P67" s="2">
        <v>0</v>
      </c>
      <c r="Q67" s="2">
        <v>0</v>
      </c>
      <c r="R67" s="2">
        <v>0</v>
      </c>
      <c r="S67" s="2">
        <v>522.51</v>
      </c>
      <c r="T67" s="3"/>
      <c r="U67" s="2">
        <f>ROUND(SUM(H67:S67),5)</f>
        <v>1883.82</v>
      </c>
    </row>
    <row r="68" spans="1:21" ht="15.75" thickBot="1" x14ac:dyDescent="0.3">
      <c r="A68" s="1"/>
      <c r="B68" s="1"/>
      <c r="C68" s="1"/>
      <c r="D68" s="1"/>
      <c r="E68" s="1"/>
      <c r="F68" s="1" t="s">
        <v>79</v>
      </c>
      <c r="G68" s="1"/>
      <c r="H68" s="4">
        <v>0</v>
      </c>
      <c r="I68" s="4">
        <v>45.75</v>
      </c>
      <c r="J68" s="4">
        <v>166.56</v>
      </c>
      <c r="K68" s="4">
        <v>241.14</v>
      </c>
      <c r="L68" s="4">
        <v>201.74</v>
      </c>
      <c r="M68" s="4">
        <v>0</v>
      </c>
      <c r="N68" s="4">
        <v>278.07</v>
      </c>
      <c r="O68" s="4">
        <v>0</v>
      </c>
      <c r="P68" s="4">
        <v>164.9</v>
      </c>
      <c r="Q68" s="4">
        <v>72.89</v>
      </c>
      <c r="R68" s="4">
        <v>380.2</v>
      </c>
      <c r="S68" s="4">
        <v>103.15</v>
      </c>
      <c r="T68" s="3"/>
      <c r="U68" s="4">
        <f>ROUND(SUM(H68:S68),5)</f>
        <v>1654.4</v>
      </c>
    </row>
    <row r="69" spans="1:21" x14ac:dyDescent="0.25">
      <c r="A69" s="1"/>
      <c r="B69" s="1"/>
      <c r="C69" s="1"/>
      <c r="D69" s="1"/>
      <c r="E69" s="1" t="s">
        <v>80</v>
      </c>
      <c r="F69" s="1"/>
      <c r="G69" s="1"/>
      <c r="H69" s="2">
        <f>ROUND(SUM(H64:H68),5)</f>
        <v>0</v>
      </c>
      <c r="I69" s="2">
        <f>ROUND(SUM(I64:I68),5)</f>
        <v>413.18</v>
      </c>
      <c r="J69" s="2">
        <f>ROUND(SUM(J64:J68),5)</f>
        <v>166.56</v>
      </c>
      <c r="K69" s="2">
        <f>ROUND(SUM(K64:K68),5)</f>
        <v>1161.33</v>
      </c>
      <c r="L69" s="2">
        <f>ROUND(SUM(L64:L68),5)</f>
        <v>849.54</v>
      </c>
      <c r="M69" s="2">
        <f>ROUND(SUM(M64:M68),5)</f>
        <v>0</v>
      </c>
      <c r="N69" s="2">
        <f>ROUND(SUM(N64:N68),5)</f>
        <v>2032.47</v>
      </c>
      <c r="O69" s="2">
        <f>ROUND(SUM(O64:O68),5)</f>
        <v>2262.9699999999998</v>
      </c>
      <c r="P69" s="2">
        <f>ROUND(SUM(P64:P68),5)</f>
        <v>1085.0899999999999</v>
      </c>
      <c r="Q69" s="2">
        <f>ROUND(SUM(Q64:Q68),5)</f>
        <v>72.89</v>
      </c>
      <c r="R69" s="2">
        <f>ROUND(SUM(R64:R68),5)</f>
        <v>1495.93</v>
      </c>
      <c r="S69" s="2">
        <f>ROUND(SUM(S64:S68),5)</f>
        <v>803.06</v>
      </c>
      <c r="T69" s="3"/>
      <c r="U69" s="2">
        <f>ROUND(SUM(H69:S69),5)</f>
        <v>10343.02</v>
      </c>
    </row>
    <row r="70" spans="1:21" x14ac:dyDescent="0.25">
      <c r="A70" s="1"/>
      <c r="B70" s="1"/>
      <c r="C70" s="1"/>
      <c r="D70" s="1"/>
      <c r="E70" s="1" t="s">
        <v>81</v>
      </c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3"/>
      <c r="U70" s="2"/>
    </row>
    <row r="71" spans="1:21" x14ac:dyDescent="0.25">
      <c r="A71" s="1"/>
      <c r="B71" s="1"/>
      <c r="C71" s="1"/>
      <c r="D71" s="1"/>
      <c r="E71" s="1"/>
      <c r="F71" s="1" t="s">
        <v>82</v>
      </c>
      <c r="G71" s="1"/>
      <c r="H71" s="2">
        <v>445</v>
      </c>
      <c r="I71" s="2">
        <v>415</v>
      </c>
      <c r="J71" s="2">
        <v>225</v>
      </c>
      <c r="K71" s="2">
        <v>320</v>
      </c>
      <c r="L71" s="2">
        <v>585</v>
      </c>
      <c r="M71" s="2">
        <v>806</v>
      </c>
      <c r="N71" s="2">
        <v>225</v>
      </c>
      <c r="O71" s="2">
        <v>160</v>
      </c>
      <c r="P71" s="2">
        <v>400</v>
      </c>
      <c r="Q71" s="2">
        <v>685.62</v>
      </c>
      <c r="R71" s="2">
        <v>525</v>
      </c>
      <c r="S71" s="2">
        <v>320</v>
      </c>
      <c r="T71" s="3"/>
      <c r="U71" s="2">
        <f>ROUND(SUM(H71:S71),5)</f>
        <v>5111.62</v>
      </c>
    </row>
    <row r="72" spans="1:21" x14ac:dyDescent="0.25">
      <c r="A72" s="1"/>
      <c r="B72" s="1"/>
      <c r="C72" s="1"/>
      <c r="D72" s="1"/>
      <c r="E72" s="1"/>
      <c r="F72" s="1" t="s">
        <v>83</v>
      </c>
      <c r="G72" s="1"/>
      <c r="H72" s="2">
        <v>19.29</v>
      </c>
      <c r="I72" s="2">
        <v>47.52</v>
      </c>
      <c r="J72" s="2">
        <v>221.29</v>
      </c>
      <c r="K72" s="2">
        <v>0</v>
      </c>
      <c r="L72" s="2">
        <v>98.57</v>
      </c>
      <c r="M72" s="2">
        <v>21.26</v>
      </c>
      <c r="N72" s="2">
        <v>44.77</v>
      </c>
      <c r="O72" s="2">
        <v>0</v>
      </c>
      <c r="P72" s="2">
        <v>6.44</v>
      </c>
      <c r="Q72" s="2">
        <v>35.99</v>
      </c>
      <c r="R72" s="2">
        <v>605</v>
      </c>
      <c r="S72" s="2">
        <v>0</v>
      </c>
      <c r="T72" s="3"/>
      <c r="U72" s="2">
        <f>ROUND(SUM(H72:S72),5)</f>
        <v>1100.1300000000001</v>
      </c>
    </row>
    <row r="73" spans="1:21" x14ac:dyDescent="0.25">
      <c r="A73" s="1"/>
      <c r="B73" s="1"/>
      <c r="C73" s="1"/>
      <c r="D73" s="1"/>
      <c r="E73" s="1"/>
      <c r="F73" s="1" t="s">
        <v>84</v>
      </c>
      <c r="G73" s="1"/>
      <c r="H73" s="2">
        <v>3.56</v>
      </c>
      <c r="I73" s="2">
        <v>500.73</v>
      </c>
      <c r="J73" s="2">
        <v>375.55</v>
      </c>
      <c r="K73" s="2">
        <v>1413.08</v>
      </c>
      <c r="L73" s="2">
        <v>1347.66</v>
      </c>
      <c r="M73" s="2">
        <v>1439.4</v>
      </c>
      <c r="N73" s="2">
        <v>1152.4100000000001</v>
      </c>
      <c r="O73" s="2">
        <v>44.76</v>
      </c>
      <c r="P73" s="2">
        <v>749.18</v>
      </c>
      <c r="Q73" s="2">
        <v>680</v>
      </c>
      <c r="R73" s="2">
        <v>1328.58</v>
      </c>
      <c r="S73" s="2">
        <v>242.74</v>
      </c>
      <c r="T73" s="3"/>
      <c r="U73" s="2">
        <f>ROUND(SUM(H73:S73),5)</f>
        <v>9277.65</v>
      </c>
    </row>
    <row r="74" spans="1:21" x14ac:dyDescent="0.25">
      <c r="A74" s="1"/>
      <c r="B74" s="1"/>
      <c r="C74" s="1"/>
      <c r="D74" s="1"/>
      <c r="E74" s="1"/>
      <c r="F74" s="1" t="s">
        <v>85</v>
      </c>
      <c r="G74" s="1"/>
      <c r="H74" s="2">
        <v>75</v>
      </c>
      <c r="I74" s="2">
        <v>195</v>
      </c>
      <c r="J74" s="2">
        <v>509</v>
      </c>
      <c r="K74" s="2">
        <v>275</v>
      </c>
      <c r="L74" s="2">
        <v>0</v>
      </c>
      <c r="M74" s="2">
        <v>1326.44</v>
      </c>
      <c r="N74" s="2">
        <v>757.1</v>
      </c>
      <c r="O74" s="2">
        <v>332</v>
      </c>
      <c r="P74" s="2">
        <v>930.39</v>
      </c>
      <c r="Q74" s="2">
        <v>646.08000000000004</v>
      </c>
      <c r="R74" s="2">
        <v>1070.3</v>
      </c>
      <c r="S74" s="2">
        <v>662</v>
      </c>
      <c r="T74" s="3"/>
      <c r="U74" s="2">
        <f>ROUND(SUM(H74:S74),5)</f>
        <v>6778.31</v>
      </c>
    </row>
    <row r="75" spans="1:21" x14ac:dyDescent="0.25">
      <c r="A75" s="1"/>
      <c r="B75" s="1"/>
      <c r="C75" s="1"/>
      <c r="D75" s="1"/>
      <c r="E75" s="1"/>
      <c r="F75" s="1" t="s">
        <v>86</v>
      </c>
      <c r="G75" s="1"/>
      <c r="H75" s="2">
        <v>0</v>
      </c>
      <c r="I75" s="2">
        <v>900</v>
      </c>
      <c r="J75" s="2">
        <v>0</v>
      </c>
      <c r="K75" s="2">
        <v>685.06</v>
      </c>
      <c r="L75" s="2">
        <v>76.05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3"/>
      <c r="U75" s="2">
        <f>ROUND(SUM(H75:S75),5)</f>
        <v>1661.11</v>
      </c>
    </row>
    <row r="76" spans="1:21" x14ac:dyDescent="0.25">
      <c r="A76" s="1"/>
      <c r="B76" s="1"/>
      <c r="C76" s="1"/>
      <c r="D76" s="1"/>
      <c r="E76" s="1"/>
      <c r="F76" s="1" t="s">
        <v>87</v>
      </c>
      <c r="G76" s="1"/>
      <c r="H76" s="2">
        <v>0</v>
      </c>
      <c r="I76" s="2">
        <v>0</v>
      </c>
      <c r="J76" s="2">
        <v>398.54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3"/>
      <c r="U76" s="2">
        <f>ROUND(SUM(H76:S76),5)</f>
        <v>398.54</v>
      </c>
    </row>
    <row r="77" spans="1:21" ht="15.75" thickBot="1" x14ac:dyDescent="0.3">
      <c r="A77" s="1"/>
      <c r="B77" s="1"/>
      <c r="C77" s="1"/>
      <c r="D77" s="1"/>
      <c r="E77" s="1"/>
      <c r="F77" s="1" t="s">
        <v>88</v>
      </c>
      <c r="G77" s="1"/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104.37</v>
      </c>
      <c r="N77" s="4">
        <v>0</v>
      </c>
      <c r="O77" s="4">
        <v>0</v>
      </c>
      <c r="P77" s="4">
        <v>581.92999999999995</v>
      </c>
      <c r="Q77" s="4">
        <v>227.17</v>
      </c>
      <c r="R77" s="4">
        <v>0</v>
      </c>
      <c r="S77" s="4">
        <v>0</v>
      </c>
      <c r="T77" s="3"/>
      <c r="U77" s="4">
        <f>ROUND(SUM(H77:S77),5)</f>
        <v>913.47</v>
      </c>
    </row>
    <row r="78" spans="1:21" x14ac:dyDescent="0.25">
      <c r="A78" s="1"/>
      <c r="B78" s="1"/>
      <c r="C78" s="1"/>
      <c r="D78" s="1"/>
      <c r="E78" s="1" t="s">
        <v>89</v>
      </c>
      <c r="F78" s="1"/>
      <c r="G78" s="1"/>
      <c r="H78" s="2">
        <f>ROUND(SUM(H70:H77),5)</f>
        <v>542.85</v>
      </c>
      <c r="I78" s="2">
        <f>ROUND(SUM(I70:I77),5)</f>
        <v>2058.25</v>
      </c>
      <c r="J78" s="2">
        <f>ROUND(SUM(J70:J77),5)</f>
        <v>1729.38</v>
      </c>
      <c r="K78" s="2">
        <f>ROUND(SUM(K70:K77),5)</f>
        <v>2693.14</v>
      </c>
      <c r="L78" s="2">
        <f>ROUND(SUM(L70:L77),5)</f>
        <v>2107.2800000000002</v>
      </c>
      <c r="M78" s="2">
        <f>ROUND(SUM(M70:M77),5)</f>
        <v>3697.47</v>
      </c>
      <c r="N78" s="2">
        <f>ROUND(SUM(N70:N77),5)</f>
        <v>2179.2800000000002</v>
      </c>
      <c r="O78" s="2">
        <f>ROUND(SUM(O70:O77),5)</f>
        <v>536.76</v>
      </c>
      <c r="P78" s="2">
        <f>ROUND(SUM(P70:P77),5)</f>
        <v>2667.94</v>
      </c>
      <c r="Q78" s="2">
        <f>ROUND(SUM(Q70:Q77),5)</f>
        <v>2274.86</v>
      </c>
      <c r="R78" s="2">
        <f>ROUND(SUM(R70:R77),5)</f>
        <v>3528.88</v>
      </c>
      <c r="S78" s="2">
        <f>ROUND(SUM(S70:S77),5)</f>
        <v>1224.74</v>
      </c>
      <c r="T78" s="3"/>
      <c r="U78" s="2">
        <f>ROUND(SUM(H78:S78),5)</f>
        <v>25240.83</v>
      </c>
    </row>
    <row r="79" spans="1:21" x14ac:dyDescent="0.25">
      <c r="A79" s="1"/>
      <c r="B79" s="1"/>
      <c r="C79" s="1"/>
      <c r="D79" s="1"/>
      <c r="E79" s="1" t="s">
        <v>90</v>
      </c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3"/>
      <c r="U79" s="2"/>
    </row>
    <row r="80" spans="1:21" x14ac:dyDescent="0.25">
      <c r="A80" s="1"/>
      <c r="B80" s="1"/>
      <c r="C80" s="1"/>
      <c r="D80" s="1"/>
      <c r="E80" s="1"/>
      <c r="F80" s="1" t="s">
        <v>91</v>
      </c>
      <c r="G80" s="1"/>
      <c r="H80" s="2">
        <v>2149.9</v>
      </c>
      <c r="I80" s="2">
        <v>1714</v>
      </c>
      <c r="J80" s="2">
        <v>1816.72</v>
      </c>
      <c r="K80" s="2">
        <v>1806</v>
      </c>
      <c r="L80" s="2">
        <v>1472.04</v>
      </c>
      <c r="M80" s="2">
        <v>1927.72</v>
      </c>
      <c r="N80" s="2">
        <v>1475.78</v>
      </c>
      <c r="O80" s="2">
        <v>1501</v>
      </c>
      <c r="P80" s="2">
        <v>1420</v>
      </c>
      <c r="Q80" s="2">
        <v>1450</v>
      </c>
      <c r="R80" s="2">
        <v>1420</v>
      </c>
      <c r="S80" s="2">
        <v>2177.27</v>
      </c>
      <c r="T80" s="3"/>
      <c r="U80" s="2">
        <f>ROUND(SUM(H80:S80),5)</f>
        <v>20330.43</v>
      </c>
    </row>
    <row r="81" spans="1:21" x14ac:dyDescent="0.25">
      <c r="A81" s="1"/>
      <c r="B81" s="1"/>
      <c r="C81" s="1"/>
      <c r="D81" s="1"/>
      <c r="E81" s="1"/>
      <c r="F81" s="1" t="s">
        <v>92</v>
      </c>
      <c r="G81" s="1"/>
      <c r="H81" s="2">
        <v>0</v>
      </c>
      <c r="I81" s="2">
        <v>0</v>
      </c>
      <c r="J81" s="2">
        <v>0</v>
      </c>
      <c r="K81" s="2">
        <v>25.18</v>
      </c>
      <c r="L81" s="2">
        <v>575.46</v>
      </c>
      <c r="M81" s="2">
        <v>47.55</v>
      </c>
      <c r="N81" s="2">
        <v>22.93</v>
      </c>
      <c r="O81" s="2">
        <v>310</v>
      </c>
      <c r="P81" s="2">
        <v>0</v>
      </c>
      <c r="Q81" s="2">
        <v>0</v>
      </c>
      <c r="R81" s="2">
        <v>0</v>
      </c>
      <c r="S81" s="2">
        <v>0</v>
      </c>
      <c r="T81" s="3"/>
      <c r="U81" s="2">
        <f>ROUND(SUM(H81:S81),5)</f>
        <v>981.12</v>
      </c>
    </row>
    <row r="82" spans="1:21" x14ac:dyDescent="0.25">
      <c r="A82" s="1"/>
      <c r="B82" s="1"/>
      <c r="C82" s="1"/>
      <c r="D82" s="1"/>
      <c r="E82" s="1"/>
      <c r="F82" s="1" t="s">
        <v>93</v>
      </c>
      <c r="G82" s="1"/>
      <c r="H82" s="2">
        <v>355</v>
      </c>
      <c r="I82" s="2">
        <v>0</v>
      </c>
      <c r="J82" s="2">
        <v>0</v>
      </c>
      <c r="K82" s="2">
        <v>47</v>
      </c>
      <c r="L82" s="2">
        <v>168</v>
      </c>
      <c r="M82" s="2">
        <v>1792</v>
      </c>
      <c r="N82" s="2">
        <v>0</v>
      </c>
      <c r="O82" s="2">
        <v>1897.53</v>
      </c>
      <c r="P82" s="2">
        <v>0</v>
      </c>
      <c r="Q82" s="2">
        <v>0</v>
      </c>
      <c r="R82" s="2">
        <v>355</v>
      </c>
      <c r="S82" s="2">
        <v>0</v>
      </c>
      <c r="T82" s="3"/>
      <c r="U82" s="2">
        <f>ROUND(SUM(H82:S82),5)</f>
        <v>4614.53</v>
      </c>
    </row>
    <row r="83" spans="1:21" x14ac:dyDescent="0.25">
      <c r="A83" s="1"/>
      <c r="B83" s="1"/>
      <c r="C83" s="1"/>
      <c r="D83" s="1"/>
      <c r="E83" s="1"/>
      <c r="F83" s="1" t="s">
        <v>94</v>
      </c>
      <c r="G83" s="1"/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799</v>
      </c>
      <c r="S83" s="2">
        <v>0</v>
      </c>
      <c r="T83" s="3"/>
      <c r="U83" s="2">
        <f>ROUND(SUM(H83:S83),5)</f>
        <v>799</v>
      </c>
    </row>
    <row r="84" spans="1:21" x14ac:dyDescent="0.25">
      <c r="A84" s="1"/>
      <c r="B84" s="1"/>
      <c r="C84" s="1"/>
      <c r="D84" s="1"/>
      <c r="E84" s="1"/>
      <c r="F84" s="1" t="s">
        <v>95</v>
      </c>
      <c r="G84" s="1"/>
      <c r="H84" s="2">
        <v>335</v>
      </c>
      <c r="I84" s="2">
        <v>335</v>
      </c>
      <c r="J84" s="2">
        <v>335</v>
      </c>
      <c r="K84" s="2">
        <v>335</v>
      </c>
      <c r="L84" s="2">
        <v>335</v>
      </c>
      <c r="M84" s="2">
        <v>335</v>
      </c>
      <c r="N84" s="2">
        <v>335</v>
      </c>
      <c r="O84" s="2">
        <v>335</v>
      </c>
      <c r="P84" s="2">
        <v>335</v>
      </c>
      <c r="Q84" s="2">
        <v>335</v>
      </c>
      <c r="R84" s="2">
        <v>335</v>
      </c>
      <c r="S84" s="2">
        <v>335</v>
      </c>
      <c r="T84" s="3"/>
      <c r="U84" s="2">
        <f>ROUND(SUM(H84:S84),5)</f>
        <v>4020</v>
      </c>
    </row>
    <row r="85" spans="1:21" ht="15.75" thickBot="1" x14ac:dyDescent="0.3">
      <c r="A85" s="1"/>
      <c r="B85" s="1"/>
      <c r="C85" s="1"/>
      <c r="D85" s="1"/>
      <c r="E85" s="1"/>
      <c r="F85" s="1" t="s">
        <v>96</v>
      </c>
      <c r="G85" s="1"/>
      <c r="H85" s="4">
        <v>0</v>
      </c>
      <c r="I85" s="4">
        <v>0</v>
      </c>
      <c r="J85" s="4">
        <v>0</v>
      </c>
      <c r="K85" s="4">
        <v>529.54999999999995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3"/>
      <c r="U85" s="4">
        <f>ROUND(SUM(H85:S85),5)</f>
        <v>529.54999999999995</v>
      </c>
    </row>
    <row r="86" spans="1:21" x14ac:dyDescent="0.25">
      <c r="A86" s="1"/>
      <c r="B86" s="1"/>
      <c r="C86" s="1"/>
      <c r="D86" s="1"/>
      <c r="E86" s="1" t="s">
        <v>97</v>
      </c>
      <c r="F86" s="1"/>
      <c r="G86" s="1"/>
      <c r="H86" s="2">
        <f>ROUND(SUM(H79:H85),5)</f>
        <v>2839.9</v>
      </c>
      <c r="I86" s="2">
        <f>ROUND(SUM(I79:I85),5)</f>
        <v>2049</v>
      </c>
      <c r="J86" s="2">
        <f>ROUND(SUM(J79:J85),5)</f>
        <v>2151.7199999999998</v>
      </c>
      <c r="K86" s="2">
        <f>ROUND(SUM(K79:K85),5)</f>
        <v>2742.73</v>
      </c>
      <c r="L86" s="2">
        <f>ROUND(SUM(L79:L85),5)</f>
        <v>2550.5</v>
      </c>
      <c r="M86" s="2">
        <f>ROUND(SUM(M79:M85),5)</f>
        <v>4102.2700000000004</v>
      </c>
      <c r="N86" s="2">
        <f>ROUND(SUM(N79:N85),5)</f>
        <v>1833.71</v>
      </c>
      <c r="O86" s="2">
        <f>ROUND(SUM(O79:O85),5)</f>
        <v>4043.53</v>
      </c>
      <c r="P86" s="2">
        <f>ROUND(SUM(P79:P85),5)</f>
        <v>1755</v>
      </c>
      <c r="Q86" s="2">
        <f>ROUND(SUM(Q79:Q85),5)</f>
        <v>1785</v>
      </c>
      <c r="R86" s="2">
        <f>ROUND(SUM(R79:R85),5)</f>
        <v>2909</v>
      </c>
      <c r="S86" s="2">
        <f>ROUND(SUM(S79:S85),5)</f>
        <v>2512.27</v>
      </c>
      <c r="T86" s="3"/>
      <c r="U86" s="2">
        <f>ROUND(SUM(H86:S86),5)</f>
        <v>31274.63</v>
      </c>
    </row>
    <row r="87" spans="1:21" x14ac:dyDescent="0.25">
      <c r="A87" s="1"/>
      <c r="B87" s="1"/>
      <c r="C87" s="1"/>
      <c r="D87" s="1"/>
      <c r="E87" s="1" t="s">
        <v>98</v>
      </c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3"/>
      <c r="U87" s="2"/>
    </row>
    <row r="88" spans="1:21" x14ac:dyDescent="0.25">
      <c r="A88" s="1"/>
      <c r="B88" s="1"/>
      <c r="C88" s="1"/>
      <c r="D88" s="1"/>
      <c r="E88" s="1"/>
      <c r="F88" s="1" t="s">
        <v>99</v>
      </c>
      <c r="G88" s="1"/>
      <c r="H88" s="2">
        <v>874.54</v>
      </c>
      <c r="I88" s="2">
        <v>551.85</v>
      </c>
      <c r="J88" s="2">
        <v>470.67</v>
      </c>
      <c r="K88" s="2">
        <v>0</v>
      </c>
      <c r="L88" s="2">
        <v>508.7</v>
      </c>
      <c r="M88" s="2">
        <v>549.16999999999996</v>
      </c>
      <c r="N88" s="2">
        <v>466.5</v>
      </c>
      <c r="O88" s="2">
        <v>540.08000000000004</v>
      </c>
      <c r="P88" s="2">
        <v>489.11</v>
      </c>
      <c r="Q88" s="2">
        <v>518.58000000000004</v>
      </c>
      <c r="R88" s="2">
        <v>474.5</v>
      </c>
      <c r="S88" s="2">
        <v>519.23</v>
      </c>
      <c r="T88" s="3"/>
      <c r="U88" s="2">
        <f t="shared" ref="U88:U97" si="0">ROUND(SUM(H88:S88),5)</f>
        <v>5962.93</v>
      </c>
    </row>
    <row r="89" spans="1:21" x14ac:dyDescent="0.25">
      <c r="A89" s="1"/>
      <c r="B89" s="1"/>
      <c r="C89" s="1"/>
      <c r="D89" s="1"/>
      <c r="E89" s="1"/>
      <c r="F89" s="1" t="s">
        <v>100</v>
      </c>
      <c r="G89" s="1"/>
      <c r="H89" s="2">
        <v>2865.6</v>
      </c>
      <c r="I89" s="2">
        <v>5751.2</v>
      </c>
      <c r="J89" s="2">
        <v>2875.6</v>
      </c>
      <c r="K89" s="2">
        <v>0</v>
      </c>
      <c r="L89" s="2">
        <v>2875.6</v>
      </c>
      <c r="M89" s="2">
        <v>2875.6</v>
      </c>
      <c r="N89" s="2">
        <v>2875.6</v>
      </c>
      <c r="O89" s="2">
        <v>2865.6</v>
      </c>
      <c r="P89" s="2">
        <v>3008.64</v>
      </c>
      <c r="Q89" s="2">
        <v>0</v>
      </c>
      <c r="R89" s="2">
        <v>0</v>
      </c>
      <c r="S89" s="2">
        <v>0</v>
      </c>
      <c r="T89" s="3"/>
      <c r="U89" s="2">
        <f t="shared" si="0"/>
        <v>25993.439999999999</v>
      </c>
    </row>
    <row r="90" spans="1:21" x14ac:dyDescent="0.25">
      <c r="A90" s="1"/>
      <c r="B90" s="1"/>
      <c r="C90" s="1"/>
      <c r="D90" s="1"/>
      <c r="E90" s="1"/>
      <c r="F90" s="1" t="s">
        <v>101</v>
      </c>
      <c r="G90" s="1"/>
      <c r="H90" s="2">
        <v>1363.6</v>
      </c>
      <c r="I90" s="2">
        <v>2604.92</v>
      </c>
      <c r="J90" s="2">
        <v>2855.13</v>
      </c>
      <c r="K90" s="2">
        <v>3896.76</v>
      </c>
      <c r="L90" s="2">
        <v>4332.1499999999996</v>
      </c>
      <c r="M90" s="2">
        <v>2947.44</v>
      </c>
      <c r="N90" s="2">
        <v>1832.06</v>
      </c>
      <c r="O90" s="2">
        <v>1168.7</v>
      </c>
      <c r="P90" s="2">
        <v>1067.46</v>
      </c>
      <c r="Q90" s="2">
        <v>1111.44</v>
      </c>
      <c r="R90" s="2">
        <v>964.16</v>
      </c>
      <c r="S90" s="2">
        <v>1081.3</v>
      </c>
      <c r="T90" s="3"/>
      <c r="U90" s="2">
        <f t="shared" si="0"/>
        <v>25225.119999999999</v>
      </c>
    </row>
    <row r="91" spans="1:21" x14ac:dyDescent="0.25">
      <c r="A91" s="1"/>
      <c r="B91" s="1"/>
      <c r="C91" s="1"/>
      <c r="D91" s="1"/>
      <c r="E91" s="1"/>
      <c r="F91" s="1" t="s">
        <v>102</v>
      </c>
      <c r="G91" s="1"/>
      <c r="H91" s="2">
        <v>224.68</v>
      </c>
      <c r="I91" s="2">
        <v>252.54</v>
      </c>
      <c r="J91" s="2">
        <v>147.16</v>
      </c>
      <c r="K91" s="2">
        <v>102</v>
      </c>
      <c r="L91" s="2">
        <v>80.77</v>
      </c>
      <c r="M91" s="2">
        <v>169.1</v>
      </c>
      <c r="N91" s="2">
        <v>183</v>
      </c>
      <c r="O91" s="2">
        <v>337.13</v>
      </c>
      <c r="P91" s="2">
        <v>671.98</v>
      </c>
      <c r="Q91" s="2">
        <v>469</v>
      </c>
      <c r="R91" s="2">
        <v>283.31</v>
      </c>
      <c r="S91" s="2">
        <v>156.94</v>
      </c>
      <c r="T91" s="3"/>
      <c r="U91" s="2">
        <f t="shared" si="0"/>
        <v>3077.61</v>
      </c>
    </row>
    <row r="92" spans="1:21" x14ac:dyDescent="0.25">
      <c r="A92" s="1"/>
      <c r="B92" s="1"/>
      <c r="C92" s="1"/>
      <c r="D92" s="1"/>
      <c r="E92" s="1"/>
      <c r="F92" s="1" t="s">
        <v>103</v>
      </c>
      <c r="G92" s="1"/>
      <c r="H92" s="2">
        <v>628.29</v>
      </c>
      <c r="I92" s="2">
        <v>914.72</v>
      </c>
      <c r="J92" s="2">
        <v>1043.18</v>
      </c>
      <c r="K92" s="2">
        <v>2420.89</v>
      </c>
      <c r="L92" s="2">
        <v>1094.69</v>
      </c>
      <c r="M92" s="2">
        <v>821.23</v>
      </c>
      <c r="N92" s="2">
        <v>546.9</v>
      </c>
      <c r="O92" s="2">
        <v>552.32000000000005</v>
      </c>
      <c r="P92" s="2">
        <v>594.64</v>
      </c>
      <c r="Q92" s="2">
        <v>543.17999999999995</v>
      </c>
      <c r="R92" s="2">
        <v>541.35</v>
      </c>
      <c r="S92" s="2">
        <v>486.44</v>
      </c>
      <c r="T92" s="3"/>
      <c r="U92" s="2">
        <f t="shared" si="0"/>
        <v>10187.83</v>
      </c>
    </row>
    <row r="93" spans="1:21" x14ac:dyDescent="0.25">
      <c r="A93" s="1"/>
      <c r="B93" s="1"/>
      <c r="C93" s="1"/>
      <c r="D93" s="1"/>
      <c r="E93" s="1"/>
      <c r="F93" s="1" t="s">
        <v>104</v>
      </c>
      <c r="G93" s="1"/>
      <c r="H93" s="2">
        <v>1135.6400000000001</v>
      </c>
      <c r="I93" s="2">
        <v>923.31</v>
      </c>
      <c r="J93" s="2">
        <v>929.83</v>
      </c>
      <c r="K93" s="2">
        <v>898.56</v>
      </c>
      <c r="L93" s="2">
        <v>905.59</v>
      </c>
      <c r="M93" s="2">
        <v>900.41</v>
      </c>
      <c r="N93" s="2">
        <v>898.29</v>
      </c>
      <c r="O93" s="2">
        <v>897.69</v>
      </c>
      <c r="P93" s="2">
        <v>994.33</v>
      </c>
      <c r="Q93" s="2">
        <v>1016.42</v>
      </c>
      <c r="R93" s="2">
        <v>1029.95</v>
      </c>
      <c r="S93" s="2">
        <v>1036.28</v>
      </c>
      <c r="T93" s="3"/>
      <c r="U93" s="2">
        <f t="shared" si="0"/>
        <v>11566.3</v>
      </c>
    </row>
    <row r="94" spans="1:21" ht="15.75" thickBot="1" x14ac:dyDescent="0.3">
      <c r="A94" s="1"/>
      <c r="B94" s="1"/>
      <c r="C94" s="1"/>
      <c r="D94" s="1"/>
      <c r="E94" s="1"/>
      <c r="F94" s="1" t="s">
        <v>105</v>
      </c>
      <c r="G94" s="1"/>
      <c r="H94" s="5">
        <v>3298</v>
      </c>
      <c r="I94" s="5">
        <v>0</v>
      </c>
      <c r="J94" s="5">
        <v>3298</v>
      </c>
      <c r="K94" s="5">
        <v>3252.95</v>
      </c>
      <c r="L94" s="5">
        <v>3298</v>
      </c>
      <c r="M94" s="5">
        <v>0</v>
      </c>
      <c r="N94" s="5">
        <v>3298</v>
      </c>
      <c r="O94" s="5">
        <v>0</v>
      </c>
      <c r="P94" s="5">
        <v>3686</v>
      </c>
      <c r="Q94" s="5">
        <v>0</v>
      </c>
      <c r="R94" s="5">
        <v>3686</v>
      </c>
      <c r="S94" s="5">
        <v>0</v>
      </c>
      <c r="T94" s="3"/>
      <c r="U94" s="5">
        <f t="shared" si="0"/>
        <v>23816.95</v>
      </c>
    </row>
    <row r="95" spans="1:21" ht="15.75" thickBot="1" x14ac:dyDescent="0.3">
      <c r="A95" s="1"/>
      <c r="B95" s="1"/>
      <c r="C95" s="1"/>
      <c r="D95" s="1"/>
      <c r="E95" s="1" t="s">
        <v>106</v>
      </c>
      <c r="F95" s="1"/>
      <c r="G95" s="1"/>
      <c r="H95" s="6">
        <f>ROUND(SUM(H87:H94),5)</f>
        <v>10390.35</v>
      </c>
      <c r="I95" s="6">
        <f>ROUND(SUM(I87:I94),5)</f>
        <v>10998.54</v>
      </c>
      <c r="J95" s="6">
        <f>ROUND(SUM(J87:J94),5)</f>
        <v>11619.57</v>
      </c>
      <c r="K95" s="6">
        <f>ROUND(SUM(K87:K94),5)</f>
        <v>10571.16</v>
      </c>
      <c r="L95" s="6">
        <f>ROUND(SUM(L87:L94),5)</f>
        <v>13095.5</v>
      </c>
      <c r="M95" s="6">
        <f>ROUND(SUM(M87:M94),5)</f>
        <v>8262.9500000000007</v>
      </c>
      <c r="N95" s="6">
        <f>ROUND(SUM(N87:N94),5)</f>
        <v>10100.35</v>
      </c>
      <c r="O95" s="6">
        <f>ROUND(SUM(O87:O94),5)</f>
        <v>6361.52</v>
      </c>
      <c r="P95" s="6">
        <f>ROUND(SUM(P87:P94),5)</f>
        <v>10512.16</v>
      </c>
      <c r="Q95" s="6">
        <f>ROUND(SUM(Q87:Q94),5)</f>
        <v>3658.62</v>
      </c>
      <c r="R95" s="6">
        <f>ROUND(SUM(R87:R94),5)</f>
        <v>6979.27</v>
      </c>
      <c r="S95" s="6">
        <f>ROUND(SUM(S87:S94),5)</f>
        <v>3280.19</v>
      </c>
      <c r="T95" s="3"/>
      <c r="U95" s="6">
        <f t="shared" si="0"/>
        <v>105830.18</v>
      </c>
    </row>
    <row r="96" spans="1:21" ht="15.75" thickBot="1" x14ac:dyDescent="0.3">
      <c r="A96" s="1"/>
      <c r="B96" s="1"/>
      <c r="C96" s="1"/>
      <c r="D96" s="1" t="s">
        <v>107</v>
      </c>
      <c r="E96" s="1"/>
      <c r="F96" s="1"/>
      <c r="G96" s="1"/>
      <c r="H96" s="7">
        <f>ROUND(H32+H36+H47+H63+H69+H78+H86+H95,5)</f>
        <v>46783.55</v>
      </c>
      <c r="I96" s="7">
        <f>ROUND(I32+I36+I47+I63+I69+I78+I86+I95,5)</f>
        <v>54602.41</v>
      </c>
      <c r="J96" s="7">
        <f>ROUND(J32+J36+J47+J63+J69+J78+J86+J95,5)</f>
        <v>48395.07</v>
      </c>
      <c r="K96" s="7">
        <f>ROUND(K32+K36+K47+K63+K69+K78+K86+K95,5)</f>
        <v>48308.22</v>
      </c>
      <c r="L96" s="7">
        <f>ROUND(L32+L36+L47+L63+L69+L78+L86+L95,5)</f>
        <v>49469.36</v>
      </c>
      <c r="M96" s="7">
        <f>ROUND(M32+M36+M47+M63+M69+M78+M86+M95,5)</f>
        <v>49080.73</v>
      </c>
      <c r="N96" s="7">
        <f>ROUND(N32+N36+N47+N63+N69+N78+N86+N95,5)</f>
        <v>40588.03</v>
      </c>
      <c r="O96" s="7">
        <f>ROUND(O32+O36+O47+O63+O69+O78+O86+O95,5)</f>
        <v>60148</v>
      </c>
      <c r="P96" s="7">
        <f>ROUND(P32+P36+P47+P63+P69+P78+P86+P95,5)</f>
        <v>51035.85</v>
      </c>
      <c r="Q96" s="7">
        <f>ROUND(Q32+Q36+Q47+Q63+Q69+Q78+Q86+Q95,5)</f>
        <v>41922.04</v>
      </c>
      <c r="R96" s="7">
        <f>ROUND(R32+R36+R47+R63+R69+R78+R86+R95,5)</f>
        <v>48607.56</v>
      </c>
      <c r="S96" s="7">
        <f>ROUND(S32+S36+S47+S63+S69+S78+S86+S95,5)</f>
        <v>44874.59</v>
      </c>
      <c r="T96" s="3"/>
      <c r="U96" s="7">
        <f t="shared" si="0"/>
        <v>583815.41</v>
      </c>
    </row>
    <row r="97" spans="1:21" x14ac:dyDescent="0.25">
      <c r="A97" s="1"/>
      <c r="B97" s="1" t="s">
        <v>108</v>
      </c>
      <c r="C97" s="1"/>
      <c r="D97" s="1"/>
      <c r="E97" s="1"/>
      <c r="F97" s="1"/>
      <c r="G97" s="1"/>
      <c r="H97" s="2">
        <f>ROUND(H2+H31-H96,5)</f>
        <v>74412.83</v>
      </c>
      <c r="I97" s="2">
        <f>ROUND(I2+I31-I96,5)</f>
        <v>68387.41</v>
      </c>
      <c r="J97" s="2">
        <f>ROUND(J2+J31-J96,5)</f>
        <v>78494.25</v>
      </c>
      <c r="K97" s="2">
        <f>ROUND(K2+K31-K96,5)</f>
        <v>81633.570000000007</v>
      </c>
      <c r="L97" s="2">
        <f>ROUND(L2+L31-L96,5)</f>
        <v>76581.740000000005</v>
      </c>
      <c r="M97" s="2">
        <f>ROUND(M2+M31-M96,5)</f>
        <v>76728.97</v>
      </c>
      <c r="N97" s="2">
        <f>ROUND(N2+N31-N96,5)</f>
        <v>93685</v>
      </c>
      <c r="O97" s="2">
        <f>ROUND(O2+O31-O96,5)</f>
        <v>73180.94</v>
      </c>
      <c r="P97" s="2">
        <f>ROUND(P2+P31-P96,5)</f>
        <v>81675.08</v>
      </c>
      <c r="Q97" s="2">
        <f>ROUND(Q2+Q31-Q96,5)</f>
        <v>78835.289999999994</v>
      </c>
      <c r="R97" s="2">
        <f>ROUND(R2+R31-R96,5)</f>
        <v>87011.69</v>
      </c>
      <c r="S97" s="2">
        <f>ROUND(S2+S31-S96,5)</f>
        <v>94907.520000000004</v>
      </c>
      <c r="T97" s="3"/>
      <c r="U97" s="2">
        <f t="shared" si="0"/>
        <v>965534.29</v>
      </c>
    </row>
  </sheetData>
  <pageMargins left="0.7" right="0.7" top="0.75" bottom="0.75" header="0.1" footer="0.3"/>
  <pageSetup orientation="portrait" horizontalDpi="300" verticalDpi="300" r:id="rId1"/>
  <headerFooter>
    <oddHeader>&amp;L&amp;"Arial,Bold"&amp;8 1:40 PM
&amp;"Arial,Bold"&amp;8 05/17/21
&amp;"Arial,Bold"&amp;8 Accrual Basis&amp;C&amp;"Arial,Bold"&amp;12 Restore Utah II LLC
&amp;"Arial,Bold"&amp;14 Profit &amp;&amp; Loss
&amp;"Arial,Bold"&amp;10 May 2020 through April 2021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94917-E4EB-4255-9C4C-6167E54BBEC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9FE3F49-ABEB-433B-9FC5-DD86E20703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F4AB3C-7714-4B8D-9EF0-2A15C57E20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Sunnyvale T12</vt:lpstr>
      <vt:lpstr>'Sunnyvale T12'!Print_Titles</vt:lpstr>
    </vt:vector>
  </TitlesOfParts>
  <Company>Right Networks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richbeck</dc:creator>
  <cp:lastModifiedBy>Zack</cp:lastModifiedBy>
  <dcterms:created xsi:type="dcterms:W3CDTF">2021-05-17T19:40:01Z</dcterms:created>
  <dcterms:modified xsi:type="dcterms:W3CDTF">2021-06-17T18:18:52Z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