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ames" sheetId="3" r:id="rId1"/>
    <sheet name="Designation" sheetId="4" r:id="rId2"/>
    <sheet name="Office" sheetId="1" r:id="rId3"/>
    <sheet name="SalSeg" sheetId="6" r:id="rId4"/>
    <sheet name="Sheet1" sheetId="7" r:id="rId5"/>
  </sheets>
  <calcPr calcId="152511"/>
</workbook>
</file>

<file path=xl/calcChain.xml><?xml version="1.0" encoding="utf-8"?>
<calcChain xmlns="http://schemas.openxmlformats.org/spreadsheetml/2006/main">
  <c r="M2" i="3" l="1"/>
  <c r="M6" i="3" l="1"/>
  <c r="M10" i="3"/>
  <c r="M14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2" i="3"/>
  <c r="H3" i="3"/>
  <c r="M3" i="3" s="1"/>
  <c r="H4" i="3"/>
  <c r="M4" i="3" s="1"/>
  <c r="H5" i="3"/>
  <c r="M5" i="3" s="1"/>
  <c r="H6" i="3"/>
  <c r="H7" i="3"/>
  <c r="M7" i="3" s="1"/>
  <c r="H8" i="3"/>
  <c r="M8" i="3" s="1"/>
  <c r="H9" i="3"/>
  <c r="M9" i="3" s="1"/>
  <c r="H10" i="3"/>
  <c r="H11" i="3"/>
  <c r="M11" i="3" s="1"/>
  <c r="H12" i="3"/>
  <c r="M12" i="3" s="1"/>
  <c r="H13" i="3"/>
  <c r="M13" i="3" s="1"/>
  <c r="H14" i="3"/>
  <c r="H15" i="3"/>
  <c r="M15" i="3" s="1"/>
  <c r="H16" i="3"/>
  <c r="M16" i="3" s="1"/>
  <c r="H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A6" i="7"/>
  <c r="C6" i="7"/>
</calcChain>
</file>

<file path=xl/sharedStrings.xml><?xml version="1.0" encoding="utf-8"?>
<sst xmlns="http://schemas.openxmlformats.org/spreadsheetml/2006/main" count="116" uniqueCount="68">
  <si>
    <t>South</t>
  </si>
  <si>
    <t>East</t>
  </si>
  <si>
    <t>West</t>
  </si>
  <si>
    <t>HO</t>
  </si>
  <si>
    <t>REKHA KALE</t>
  </si>
  <si>
    <t>Executive - Accounts</t>
  </si>
  <si>
    <t>Executive</t>
  </si>
  <si>
    <t>F</t>
  </si>
  <si>
    <t>SHAHANA SHAIKH</t>
  </si>
  <si>
    <t>Executive - Sales Back Office</t>
  </si>
  <si>
    <t>ALKA KARGUTKAR</t>
  </si>
  <si>
    <t>TRUPTI JOSHI</t>
  </si>
  <si>
    <t xml:space="preserve">Executive - Inside Sales </t>
  </si>
  <si>
    <t>AMIT WARGHADE</t>
  </si>
  <si>
    <t xml:space="preserve">Officer - Sales </t>
  </si>
  <si>
    <t>Officer</t>
  </si>
  <si>
    <t>M</t>
  </si>
  <si>
    <t>HEMANT THAKUR</t>
  </si>
  <si>
    <t>Software Engineer - Systems</t>
  </si>
  <si>
    <t>AVINASH SHIRSAT</t>
  </si>
  <si>
    <t xml:space="preserve">Officer - Technical Support </t>
  </si>
  <si>
    <t>AKSHATA NAIK</t>
  </si>
  <si>
    <t>Trainee Engineer - Quality Control / Testing</t>
  </si>
  <si>
    <t>Trainee</t>
  </si>
  <si>
    <t>MANASA VYAS NAGARUR</t>
  </si>
  <si>
    <t>Software Engineer - Development</t>
  </si>
  <si>
    <t>KAPIL GUPTA</t>
  </si>
  <si>
    <t xml:space="preserve">Executive - Technical Support </t>
  </si>
  <si>
    <t>AVANTI MERULINGKAR</t>
  </si>
  <si>
    <t>Executive - Website Developer</t>
  </si>
  <si>
    <t>LENRYL D'SOUZA</t>
  </si>
  <si>
    <t>Officer - Sales</t>
  </si>
  <si>
    <t>ANKIT GALA</t>
  </si>
  <si>
    <t>Executive - Sales</t>
  </si>
  <si>
    <t>ROHAN CHAUDHARI</t>
  </si>
  <si>
    <t>PREETI GUSAIN</t>
  </si>
  <si>
    <t>Name</t>
  </si>
  <si>
    <t>Designation</t>
  </si>
  <si>
    <t>Grade</t>
  </si>
  <si>
    <t>Gender</t>
  </si>
  <si>
    <t>Office</t>
  </si>
  <si>
    <t>Emp-Id</t>
  </si>
  <si>
    <t>Salary</t>
  </si>
  <si>
    <t>Mumbai</t>
  </si>
  <si>
    <t>New Delhi</t>
  </si>
  <si>
    <t>Bangalore</t>
  </si>
  <si>
    <t>Kolkatta</t>
  </si>
  <si>
    <t>Pune</t>
  </si>
  <si>
    <t>Segment</t>
  </si>
  <si>
    <t>Super</t>
  </si>
  <si>
    <t>High</t>
  </si>
  <si>
    <t>Medium</t>
  </si>
  <si>
    <t>Low</t>
  </si>
  <si>
    <t>Exclusive</t>
  </si>
  <si>
    <t>H</t>
  </si>
  <si>
    <t>N</t>
  </si>
  <si>
    <t>S</t>
  </si>
  <si>
    <t>E</t>
  </si>
  <si>
    <t>W</t>
  </si>
  <si>
    <t>X</t>
  </si>
  <si>
    <t>Region</t>
  </si>
  <si>
    <t>Code</t>
  </si>
  <si>
    <t>Designations</t>
  </si>
  <si>
    <t>Cost</t>
  </si>
  <si>
    <t>Vlookup cost</t>
  </si>
  <si>
    <t>And and IF</t>
  </si>
  <si>
    <t>North</t>
  </si>
  <si>
    <t>Nested if and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</si>
</sst>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\-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164" fontId="2" fillId="0" borderId="0" xfId="1" applyNumberFormat="1" applyFont="1" applyFill="1" applyBorder="1" applyAlignment="1" applyProtection="1">
      <alignment horizontal="right"/>
    </xf>
    <xf numFmtId="0" fontId="1" fillId="0" borderId="2" xfId="0" applyFont="1" applyBorder="1"/>
    <xf numFmtId="43" fontId="0" fillId="0" borderId="0" xfId="1" applyFont="1"/>
    <xf numFmtId="0" fontId="1" fillId="0" borderId="0" xfId="0" applyFont="1" applyBorder="1"/>
    <xf numFmtId="0" fontId="1" fillId="0" borderId="0" xfId="0" applyFont="1" applyFill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1" zoomScale="115" zoomScaleNormal="115" workbookViewId="0">
      <selection activeCell="N2" sqref="N2"/>
    </sheetView>
  </sheetViews>
  <sheetFormatPr defaultRowHeight="15" x14ac:dyDescent="0.25"/>
  <cols>
    <col min="2" max="2" width="30.7109375" customWidth="1"/>
    <col min="5" max="5" width="12.7109375" customWidth="1"/>
    <col min="6" max="6" width="40.140625" bestFit="1" customWidth="1"/>
    <col min="7" max="7" width="9.5703125" bestFit="1" customWidth="1"/>
    <col min="11" max="11" width="17" bestFit="1" customWidth="1"/>
    <col min="12" max="12" width="10.42578125" bestFit="1" customWidth="1"/>
    <col min="13" max="13" width="15.28515625" bestFit="1" customWidth="1"/>
    <col min="14" max="14" width="12.42578125" bestFit="1" customWidth="1"/>
  </cols>
  <sheetData>
    <row r="1" spans="1:13" x14ac:dyDescent="0.25">
      <c r="A1" s="9" t="s">
        <v>41</v>
      </c>
      <c r="B1" s="9" t="s">
        <v>36</v>
      </c>
      <c r="C1" s="6" t="s">
        <v>39</v>
      </c>
      <c r="D1" s="6" t="s">
        <v>40</v>
      </c>
      <c r="E1" s="7" t="s">
        <v>42</v>
      </c>
      <c r="F1" s="12" t="s">
        <v>62</v>
      </c>
      <c r="G1" s="12" t="s">
        <v>38</v>
      </c>
      <c r="H1" s="12" t="s">
        <v>60</v>
      </c>
      <c r="I1" s="12" t="s">
        <v>40</v>
      </c>
      <c r="J1" s="12" t="s">
        <v>63</v>
      </c>
      <c r="K1" s="12" t="s">
        <v>64</v>
      </c>
      <c r="L1" s="12" t="s">
        <v>65</v>
      </c>
      <c r="M1" s="12" t="s">
        <v>67</v>
      </c>
    </row>
    <row r="2" spans="1:13" x14ac:dyDescent="0.25">
      <c r="A2">
        <v>1</v>
      </c>
      <c r="B2" s="1" t="s">
        <v>4</v>
      </c>
      <c r="C2" s="4" t="s">
        <v>7</v>
      </c>
      <c r="D2" s="5" t="s">
        <v>54</v>
      </c>
      <c r="E2" s="8">
        <v>57500</v>
      </c>
      <c r="F2" t="str">
        <f>VLOOKUP(A2,Designation!$A$1:$C$16,2,FALSE)</f>
        <v>Executive - Accounts</v>
      </c>
      <c r="G2" t="str">
        <f>VLOOKUP(A2,Designation!$A$1:$C$16,3,FALSE)</f>
        <v>Executive</v>
      </c>
      <c r="H2" t="str">
        <f>HLOOKUP(D2,Office!$A$1:$F$3,2,FALSE)</f>
        <v>HO</v>
      </c>
      <c r="I2" t="str">
        <f>HLOOKUP(D2,Office!$A$1:$F$3,3,FALSE)</f>
        <v>Mumbai</v>
      </c>
      <c r="J2" t="str">
        <f>IF(E2&lt;=65000,"Low cost",IF(E2&lt;=90000,"Mid cost","High cost"))</f>
        <v>Low cost</v>
      </c>
      <c r="K2" t="str">
        <f>VLOOKUP(E2,SalSeg!$A$1:$B$6,2,TRUE)</f>
        <v>Medium</v>
      </c>
      <c r="L2" t="str">
        <f>IF(AND(C2="F",D2="H"),"Madam","Others")</f>
        <v>Madam</v>
      </c>
      <c r="M2" t="str">
        <f>IF(OR(H2="North",H2="SOUTH"),"North-SOuth",IF(OR(H2="East",H2="West"),"East West","H.O."))</f>
        <v>H.O.</v>
      </c>
    </row>
    <row r="3" spans="1:13" x14ac:dyDescent="0.25">
      <c r="A3">
        <v>2</v>
      </c>
      <c r="B3" s="1" t="s">
        <v>8</v>
      </c>
      <c r="C3" s="4" t="s">
        <v>7</v>
      </c>
      <c r="D3" s="5" t="s">
        <v>55</v>
      </c>
      <c r="E3" s="8">
        <v>92500</v>
      </c>
      <c r="F3" t="str">
        <f>VLOOKUP(A3,Designation!$A$1:$C$16,2,FALSE)</f>
        <v>Executive - Sales Back Office</v>
      </c>
      <c r="G3" t="str">
        <f>VLOOKUP(A3,Designation!$A$1:$C$16,3,FALSE)</f>
        <v>Executive</v>
      </c>
      <c r="H3" t="str">
        <f>HLOOKUP(D3,Office!$A$1:$F$3,2,FALSE)</f>
        <v>North</v>
      </c>
      <c r="I3" t="str">
        <f>HLOOKUP(D3,Office!$A$1:$F$3,3,FALSE)</f>
        <v>New Delhi</v>
      </c>
      <c r="J3" t="str">
        <f t="shared" ref="J3:J16" si="0">IF(E3&lt;=65000,"Low cost",IF(E3&lt;=90000,"Mid cost","High cost"))</f>
        <v>High cost</v>
      </c>
      <c r="K3" t="str">
        <f>VLOOKUP(E3,SalSeg!$A$1:$B$6,2,TRUE)</f>
        <v>Exclusive</v>
      </c>
      <c r="L3" t="str">
        <f t="shared" ref="L3:L16" si="1">IF(AND(C3="F",D3="H"),"Madam","Others")</f>
        <v>Others</v>
      </c>
      <c r="M3" t="str">
        <f>IF(OR(H3="North",H3="South"),"North-SOuth",IF(OR(H3="East",H3="West"),"East West","H.O."))</f>
        <v>North-SOuth</v>
      </c>
    </row>
    <row r="4" spans="1:13" x14ac:dyDescent="0.25">
      <c r="A4">
        <v>3</v>
      </c>
      <c r="B4" s="1" t="s">
        <v>10</v>
      </c>
      <c r="C4" s="4" t="s">
        <v>7</v>
      </c>
      <c r="D4" s="5" t="s">
        <v>56</v>
      </c>
      <c r="E4" s="8">
        <v>90250</v>
      </c>
      <c r="F4" t="str">
        <f>VLOOKUP(A4,Designation!$A$1:$C$16,2,FALSE)</f>
        <v>Executive - Sales Back Office</v>
      </c>
      <c r="G4" t="str">
        <f>VLOOKUP(A4,Designation!$A$1:$C$16,3,FALSE)</f>
        <v>Executive</v>
      </c>
      <c r="H4" t="str">
        <f>HLOOKUP(D4,Office!$A$1:$F$3,2,FALSE)</f>
        <v>South</v>
      </c>
      <c r="I4" t="str">
        <f>HLOOKUP(D4,Office!$A$1:$F$3,3,FALSE)</f>
        <v>Bangalore</v>
      </c>
      <c r="J4" t="str">
        <f t="shared" si="0"/>
        <v>High cost</v>
      </c>
      <c r="K4" t="str">
        <f>VLOOKUP(E4,SalSeg!$A$1:$B$6,2,TRUE)</f>
        <v>Exclusive</v>
      </c>
      <c r="L4" t="str">
        <f t="shared" si="1"/>
        <v>Others</v>
      </c>
      <c r="M4" t="str">
        <f t="shared" ref="M4:M16" si="2">IF(OR(H4="North",H4="SOUTH"),"North-SOuth",IF(OR(H4="East",H4="West"),"East West","H.O."))</f>
        <v>North-SOuth</v>
      </c>
    </row>
    <row r="5" spans="1:13" x14ac:dyDescent="0.25">
      <c r="A5">
        <v>4</v>
      </c>
      <c r="B5" s="1" t="s">
        <v>11</v>
      </c>
      <c r="C5" s="4" t="s">
        <v>7</v>
      </c>
      <c r="D5" s="5" t="s">
        <v>54</v>
      </c>
      <c r="E5" s="8">
        <v>96500</v>
      </c>
      <c r="F5" t="str">
        <f>VLOOKUP(A5,Designation!$A$1:$C$16,2,FALSE)</f>
        <v xml:space="preserve">Executive - Inside Sales </v>
      </c>
      <c r="G5" t="str">
        <f>VLOOKUP(A5,Designation!$A$1:$C$16,3,FALSE)</f>
        <v>Executive</v>
      </c>
      <c r="H5" t="str">
        <f>HLOOKUP(D5,Office!$A$1:$F$3,2,FALSE)</f>
        <v>HO</v>
      </c>
      <c r="I5" t="str">
        <f>HLOOKUP(D5,Office!$A$1:$F$3,3,FALSE)</f>
        <v>Mumbai</v>
      </c>
      <c r="J5" t="str">
        <f t="shared" si="0"/>
        <v>High cost</v>
      </c>
      <c r="K5" t="str">
        <f>VLOOKUP(E5,SalSeg!$A$1:$B$6,2,TRUE)</f>
        <v>Exclusive</v>
      </c>
      <c r="L5" t="str">
        <f t="shared" si="1"/>
        <v>Madam</v>
      </c>
      <c r="M5" t="str">
        <f t="shared" si="2"/>
        <v>H.O.</v>
      </c>
    </row>
    <row r="6" spans="1:13" x14ac:dyDescent="0.25">
      <c r="A6">
        <v>5</v>
      </c>
      <c r="B6" s="1" t="s">
        <v>13</v>
      </c>
      <c r="C6" s="4" t="s">
        <v>16</v>
      </c>
      <c r="D6" s="5" t="s">
        <v>57</v>
      </c>
      <c r="E6" s="8">
        <v>98250</v>
      </c>
      <c r="F6" t="str">
        <f>VLOOKUP(A6,Designation!$A$1:$C$16,2,FALSE)</f>
        <v xml:space="preserve">Officer - Sales </v>
      </c>
      <c r="G6" t="str">
        <f>VLOOKUP(A6,Designation!$A$1:$C$16,3,FALSE)</f>
        <v>Officer</v>
      </c>
      <c r="H6" t="str">
        <f>HLOOKUP(D6,Office!$A$1:$F$3,2,FALSE)</f>
        <v>East</v>
      </c>
      <c r="I6" t="str">
        <f>HLOOKUP(D6,Office!$A$1:$F$3,3,FALSE)</f>
        <v>Kolkatta</v>
      </c>
      <c r="J6" t="str">
        <f t="shared" si="0"/>
        <v>High cost</v>
      </c>
      <c r="K6" t="str">
        <f>VLOOKUP(E6,SalSeg!$A$1:$B$6,2,TRUE)</f>
        <v>Exclusive</v>
      </c>
      <c r="L6" t="str">
        <f t="shared" si="1"/>
        <v>Others</v>
      </c>
      <c r="M6" t="str">
        <f t="shared" si="2"/>
        <v>East West</v>
      </c>
    </row>
    <row r="7" spans="1:13" x14ac:dyDescent="0.25">
      <c r="A7">
        <v>6</v>
      </c>
      <c r="B7" s="1" t="s">
        <v>17</v>
      </c>
      <c r="C7" s="4" t="s">
        <v>16</v>
      </c>
      <c r="D7" s="5" t="s">
        <v>58</v>
      </c>
      <c r="E7" s="8">
        <v>97000</v>
      </c>
      <c r="F7" t="str">
        <f>VLOOKUP(A7,Designation!$A$1:$C$16,2,FALSE)</f>
        <v>Software Engineer - Systems</v>
      </c>
      <c r="G7" t="str">
        <f>VLOOKUP(A7,Designation!$A$1:$C$16,3,FALSE)</f>
        <v>Executive</v>
      </c>
      <c r="H7" t="str">
        <f>HLOOKUP(D7,Office!$A$1:$F$3,2,FALSE)</f>
        <v>West</v>
      </c>
      <c r="I7" t="str">
        <f>HLOOKUP(D7,Office!$A$1:$F$3,3,FALSE)</f>
        <v>Pune</v>
      </c>
      <c r="J7" t="str">
        <f t="shared" si="0"/>
        <v>High cost</v>
      </c>
      <c r="K7" t="str">
        <f>VLOOKUP(E7,SalSeg!$A$1:$B$6,2,TRUE)</f>
        <v>Exclusive</v>
      </c>
      <c r="L7" t="str">
        <f t="shared" si="1"/>
        <v>Others</v>
      </c>
      <c r="M7" t="str">
        <f t="shared" si="2"/>
        <v>East West</v>
      </c>
    </row>
    <row r="8" spans="1:13" x14ac:dyDescent="0.25">
      <c r="A8">
        <v>7</v>
      </c>
      <c r="B8" s="1" t="s">
        <v>19</v>
      </c>
      <c r="C8" s="4" t="s">
        <v>16</v>
      </c>
      <c r="D8" s="5" t="s">
        <v>55</v>
      </c>
      <c r="E8" s="8">
        <v>84275</v>
      </c>
      <c r="F8" t="str">
        <f>VLOOKUP(A8,Designation!$A$1:$C$16,2,FALSE)</f>
        <v xml:space="preserve">Officer - Technical Support </v>
      </c>
      <c r="G8" t="str">
        <f>VLOOKUP(A8,Designation!$A$1:$C$16,3,FALSE)</f>
        <v>Executive</v>
      </c>
      <c r="H8" t="str">
        <f>HLOOKUP(D8,Office!$A$1:$F$3,2,FALSE)</f>
        <v>North</v>
      </c>
      <c r="I8" t="str">
        <f>HLOOKUP(D8,Office!$A$1:$F$3,3,FALSE)</f>
        <v>New Delhi</v>
      </c>
      <c r="J8" t="str">
        <f t="shared" si="0"/>
        <v>Mid cost</v>
      </c>
      <c r="K8" t="str">
        <f>VLOOKUP(E8,SalSeg!$A$1:$B$6,2,TRUE)</f>
        <v>Super</v>
      </c>
      <c r="L8" t="str">
        <f t="shared" si="1"/>
        <v>Others</v>
      </c>
      <c r="M8" t="str">
        <f t="shared" si="2"/>
        <v>North-SOuth</v>
      </c>
    </row>
    <row r="9" spans="1:13" x14ac:dyDescent="0.25">
      <c r="A9">
        <v>8</v>
      </c>
      <c r="B9" s="1" t="s">
        <v>21</v>
      </c>
      <c r="C9" s="4" t="s">
        <v>7</v>
      </c>
      <c r="D9" s="5" t="s">
        <v>56</v>
      </c>
      <c r="E9" s="8">
        <v>31500</v>
      </c>
      <c r="F9" t="str">
        <f>VLOOKUP(A9,Designation!$A$1:$C$16,2,FALSE)</f>
        <v>Trainee Engineer - Quality Control / Testing</v>
      </c>
      <c r="G9" t="str">
        <f>VLOOKUP(A9,Designation!$A$1:$C$16,3,FALSE)</f>
        <v>Trainee</v>
      </c>
      <c r="H9" t="str">
        <f>HLOOKUP(D9,Office!$A$1:$F$3,2,FALSE)</f>
        <v>South</v>
      </c>
      <c r="I9" t="str">
        <f>HLOOKUP(D9,Office!$A$1:$F$3,3,FALSE)</f>
        <v>Bangalore</v>
      </c>
      <c r="J9" t="str">
        <f t="shared" si="0"/>
        <v>Low cost</v>
      </c>
      <c r="K9" t="str">
        <f>VLOOKUP(E9,SalSeg!$A$1:$B$6,2,TRUE)</f>
        <v>Medium</v>
      </c>
      <c r="L9" t="str">
        <f t="shared" si="1"/>
        <v>Others</v>
      </c>
      <c r="M9" t="str">
        <f t="shared" si="2"/>
        <v>North-SOuth</v>
      </c>
    </row>
    <row r="10" spans="1:13" x14ac:dyDescent="0.25">
      <c r="A10">
        <v>9</v>
      </c>
      <c r="B10" s="1" t="s">
        <v>24</v>
      </c>
      <c r="C10" s="4" t="s">
        <v>7</v>
      </c>
      <c r="D10" s="5" t="s">
        <v>54</v>
      </c>
      <c r="E10" s="8">
        <v>84040</v>
      </c>
      <c r="F10" t="str">
        <f>VLOOKUP(A10,Designation!$A$1:$C$16,2,FALSE)</f>
        <v>Software Engineer - Development</v>
      </c>
      <c r="G10" t="str">
        <f>VLOOKUP(A10,Designation!$A$1:$C$16,3,FALSE)</f>
        <v>Executive</v>
      </c>
      <c r="H10" t="str">
        <f>HLOOKUP(D10,Office!$A$1:$F$3,2,FALSE)</f>
        <v>HO</v>
      </c>
      <c r="I10" t="str">
        <f>HLOOKUP(D10,Office!$A$1:$F$3,3,FALSE)</f>
        <v>Mumbai</v>
      </c>
      <c r="J10" t="str">
        <f t="shared" si="0"/>
        <v>Mid cost</v>
      </c>
      <c r="K10" t="str">
        <f>VLOOKUP(E10,SalSeg!$A$1:$B$6,2,TRUE)</f>
        <v>Super</v>
      </c>
      <c r="L10" t="str">
        <f t="shared" si="1"/>
        <v>Madam</v>
      </c>
      <c r="M10" t="str">
        <f t="shared" si="2"/>
        <v>H.O.</v>
      </c>
    </row>
    <row r="11" spans="1:13" x14ac:dyDescent="0.25">
      <c r="A11">
        <v>10</v>
      </c>
      <c r="B11" s="1" t="s">
        <v>26</v>
      </c>
      <c r="C11" s="4" t="s">
        <v>16</v>
      </c>
      <c r="D11" s="5" t="s">
        <v>55</v>
      </c>
      <c r="E11" s="8">
        <v>74040</v>
      </c>
      <c r="F11" t="str">
        <f>VLOOKUP(A11,Designation!$A$1:$C$16,2,FALSE)</f>
        <v xml:space="preserve">Executive - Technical Support </v>
      </c>
      <c r="G11" t="str">
        <f>VLOOKUP(A11,Designation!$A$1:$C$16,3,FALSE)</f>
        <v>Executive</v>
      </c>
      <c r="H11" t="str">
        <f>HLOOKUP(D11,Office!$A$1:$F$3,2,FALSE)</f>
        <v>North</v>
      </c>
      <c r="I11" t="str">
        <f>HLOOKUP(D11,Office!$A$1:$F$3,3,FALSE)</f>
        <v>New Delhi</v>
      </c>
      <c r="J11" t="str">
        <f t="shared" si="0"/>
        <v>Mid cost</v>
      </c>
      <c r="K11" t="str">
        <f>VLOOKUP(E11,SalSeg!$A$1:$B$6,2,TRUE)</f>
        <v>High</v>
      </c>
      <c r="L11" t="str">
        <f t="shared" si="1"/>
        <v>Others</v>
      </c>
      <c r="M11" t="str">
        <f t="shared" si="2"/>
        <v>North-SOuth</v>
      </c>
    </row>
    <row r="12" spans="1:13" x14ac:dyDescent="0.25">
      <c r="A12">
        <v>11</v>
      </c>
      <c r="B12" s="1" t="s">
        <v>28</v>
      </c>
      <c r="C12" s="4" t="s">
        <v>7</v>
      </c>
      <c r="D12" s="5" t="s">
        <v>56</v>
      </c>
      <c r="E12" s="8">
        <v>72140</v>
      </c>
      <c r="F12" t="str">
        <f>VLOOKUP(A12,Designation!$A$1:$C$16,2,FALSE)</f>
        <v>Executive - Website Developer</v>
      </c>
      <c r="G12" t="str">
        <f>VLOOKUP(A12,Designation!$A$1:$C$16,3,FALSE)</f>
        <v>Executive</v>
      </c>
      <c r="H12" t="str">
        <f>HLOOKUP(D12,Office!$A$1:$F$3,2,FALSE)</f>
        <v>South</v>
      </c>
      <c r="I12" t="str">
        <f>HLOOKUP(D12,Office!$A$1:$F$3,3,FALSE)</f>
        <v>Bangalore</v>
      </c>
      <c r="J12" t="str">
        <f t="shared" si="0"/>
        <v>Mid cost</v>
      </c>
      <c r="K12" t="str">
        <f>VLOOKUP(E12,SalSeg!$A$1:$B$6,2,TRUE)</f>
        <v>High</v>
      </c>
      <c r="L12" t="str">
        <f t="shared" si="1"/>
        <v>Others</v>
      </c>
      <c r="M12" t="str">
        <f t="shared" si="2"/>
        <v>North-SOuth</v>
      </c>
    </row>
    <row r="13" spans="1:13" x14ac:dyDescent="0.25">
      <c r="A13">
        <v>12</v>
      </c>
      <c r="B13" s="1" t="s">
        <v>30</v>
      </c>
      <c r="C13" s="4" t="s">
        <v>16</v>
      </c>
      <c r="D13" s="5" t="s">
        <v>57</v>
      </c>
      <c r="E13" s="8">
        <v>57600</v>
      </c>
      <c r="F13" t="str">
        <f>VLOOKUP(A13,Designation!$A$1:$C$16,2,FALSE)</f>
        <v>Officer - Sales</v>
      </c>
      <c r="G13" t="str">
        <f>VLOOKUP(A13,Designation!$A$1:$C$16,3,FALSE)</f>
        <v>Officer</v>
      </c>
      <c r="H13" t="str">
        <f>HLOOKUP(D13,Office!$A$1:$F$3,2,FALSE)</f>
        <v>East</v>
      </c>
      <c r="I13" t="str">
        <f>HLOOKUP(D13,Office!$A$1:$F$3,3,FALSE)</f>
        <v>Kolkatta</v>
      </c>
      <c r="J13" t="str">
        <f t="shared" si="0"/>
        <v>Low cost</v>
      </c>
      <c r="K13" t="str">
        <f>VLOOKUP(E13,SalSeg!$A$1:$B$6,2,TRUE)</f>
        <v>Medium</v>
      </c>
      <c r="L13" t="str">
        <f t="shared" si="1"/>
        <v>Others</v>
      </c>
      <c r="M13" t="str">
        <f t="shared" si="2"/>
        <v>East West</v>
      </c>
    </row>
    <row r="14" spans="1:13" x14ac:dyDescent="0.25">
      <c r="A14">
        <v>13</v>
      </c>
      <c r="B14" s="1" t="s">
        <v>32</v>
      </c>
      <c r="C14" s="4" t="s">
        <v>16</v>
      </c>
      <c r="D14" s="5" t="s">
        <v>58</v>
      </c>
      <c r="E14" s="8">
        <v>57500</v>
      </c>
      <c r="F14" t="str">
        <f>VLOOKUP(A14,Designation!$A$1:$C$16,2,FALSE)</f>
        <v>Executive - Sales</v>
      </c>
      <c r="G14" t="str">
        <f>VLOOKUP(A14,Designation!$A$1:$C$16,3,FALSE)</f>
        <v>Executive</v>
      </c>
      <c r="H14" t="str">
        <f>HLOOKUP(D14,Office!$A$1:$F$3,2,FALSE)</f>
        <v>West</v>
      </c>
      <c r="I14" t="str">
        <f>HLOOKUP(D14,Office!$A$1:$F$3,3,FALSE)</f>
        <v>Pune</v>
      </c>
      <c r="J14" t="str">
        <f t="shared" si="0"/>
        <v>Low cost</v>
      </c>
      <c r="K14" t="str">
        <f>VLOOKUP(E14,SalSeg!$A$1:$B$6,2,TRUE)</f>
        <v>Medium</v>
      </c>
      <c r="L14" t="str">
        <f t="shared" si="1"/>
        <v>Others</v>
      </c>
      <c r="M14" t="str">
        <f t="shared" si="2"/>
        <v>East West</v>
      </c>
    </row>
    <row r="15" spans="1:13" x14ac:dyDescent="0.25">
      <c r="A15">
        <v>14</v>
      </c>
      <c r="B15" s="1" t="s">
        <v>34</v>
      </c>
      <c r="C15" s="4" t="s">
        <v>16</v>
      </c>
      <c r="D15" s="5" t="s">
        <v>59</v>
      </c>
      <c r="E15" s="8">
        <v>69000</v>
      </c>
      <c r="F15" t="str">
        <f>VLOOKUP(A15,Designation!$A$1:$C$16,2,FALSE)</f>
        <v>Software Engineer - Development</v>
      </c>
      <c r="G15" t="str">
        <f>VLOOKUP(A15,Designation!$A$1:$C$16,3,FALSE)</f>
        <v>Executive</v>
      </c>
      <c r="H15" t="e">
        <f>HLOOKUP(D15,Office!$A$1:$F$3,2,FALSE)</f>
        <v>#N/A</v>
      </c>
      <c r="I15" t="e">
        <f>HLOOKUP(D15,Office!$A$1:$F$3,3,FALSE)</f>
        <v>#N/A</v>
      </c>
      <c r="J15" t="str">
        <f t="shared" si="0"/>
        <v>Mid cost</v>
      </c>
      <c r="K15" t="str">
        <f>VLOOKUP(E15,SalSeg!$A$1:$B$6,2,TRUE)</f>
        <v>High</v>
      </c>
      <c r="L15" t="str">
        <f t="shared" si="1"/>
        <v>Others</v>
      </c>
      <c r="M15" t="e">
        <f t="shared" si="2"/>
        <v>#N/A</v>
      </c>
    </row>
    <row r="16" spans="1:13" x14ac:dyDescent="0.25">
      <c r="A16">
        <v>15</v>
      </c>
      <c r="B16" s="1" t="s">
        <v>35</v>
      </c>
      <c r="C16" s="4" t="s">
        <v>7</v>
      </c>
      <c r="D16" s="5" t="s">
        <v>57</v>
      </c>
      <c r="E16" s="8">
        <v>82000</v>
      </c>
      <c r="F16" t="str">
        <f>VLOOKUP(A16,Designation!$A$1:$C$16,2,FALSE)</f>
        <v xml:space="preserve">Executive - Technical Support </v>
      </c>
      <c r="G16" t="str">
        <f>VLOOKUP(A16,Designation!$A$1:$C$16,3,FALSE)</f>
        <v>Executive</v>
      </c>
      <c r="H16" t="str">
        <f>HLOOKUP(D16,Office!$A$1:$F$3,2,FALSE)</f>
        <v>East</v>
      </c>
      <c r="I16" t="str">
        <f>HLOOKUP(D16,Office!$A$1:$F$3,3,FALSE)</f>
        <v>Kolkatta</v>
      </c>
      <c r="J16" t="str">
        <f t="shared" si="0"/>
        <v>Mid cost</v>
      </c>
      <c r="K16" t="str">
        <f>VLOOKUP(E16,SalSeg!$A$1:$B$6,2,TRUE)</f>
        <v>Super</v>
      </c>
      <c r="L16" t="str">
        <f t="shared" si="1"/>
        <v>Others</v>
      </c>
      <c r="M16" t="str">
        <f t="shared" si="2"/>
        <v>East West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1" sqref="E11"/>
    </sheetView>
  </sheetViews>
  <sheetFormatPr defaultRowHeight="15" x14ac:dyDescent="0.25"/>
  <cols>
    <col min="2" max="2" width="37.5703125" bestFit="1" customWidth="1"/>
    <col min="3" max="3" width="20.7109375" customWidth="1"/>
  </cols>
  <sheetData>
    <row r="1" spans="1:3" x14ac:dyDescent="0.25">
      <c r="A1" s="9" t="s">
        <v>41</v>
      </c>
      <c r="B1" s="9" t="s">
        <v>37</v>
      </c>
      <c r="C1" s="9" t="s">
        <v>38</v>
      </c>
    </row>
    <row r="2" spans="1:3" x14ac:dyDescent="0.25">
      <c r="A2">
        <v>14</v>
      </c>
      <c r="B2" s="2" t="s">
        <v>25</v>
      </c>
      <c r="C2" s="3" t="s">
        <v>6</v>
      </c>
    </row>
    <row r="3" spans="1:3" x14ac:dyDescent="0.25">
      <c r="A3">
        <v>3</v>
      </c>
      <c r="B3" s="2" t="s">
        <v>9</v>
      </c>
      <c r="C3" s="3" t="s">
        <v>6</v>
      </c>
    </row>
    <row r="4" spans="1:3" x14ac:dyDescent="0.25">
      <c r="A4">
        <v>6</v>
      </c>
      <c r="B4" s="2" t="s">
        <v>18</v>
      </c>
      <c r="C4" s="3" t="s">
        <v>6</v>
      </c>
    </row>
    <row r="5" spans="1:3" x14ac:dyDescent="0.25">
      <c r="A5">
        <v>8</v>
      </c>
      <c r="B5" s="2" t="s">
        <v>22</v>
      </c>
      <c r="C5" s="3" t="s">
        <v>23</v>
      </c>
    </row>
    <row r="6" spans="1:3" x14ac:dyDescent="0.25">
      <c r="A6">
        <v>7</v>
      </c>
      <c r="B6" s="2" t="s">
        <v>20</v>
      </c>
      <c r="C6" s="3" t="s">
        <v>6</v>
      </c>
    </row>
    <row r="7" spans="1:3" x14ac:dyDescent="0.25">
      <c r="A7">
        <v>10</v>
      </c>
      <c r="B7" s="2" t="s">
        <v>27</v>
      </c>
      <c r="C7" s="3" t="s">
        <v>6</v>
      </c>
    </row>
    <row r="8" spans="1:3" x14ac:dyDescent="0.25">
      <c r="A8">
        <v>11</v>
      </c>
      <c r="B8" s="2" t="s">
        <v>29</v>
      </c>
      <c r="C8" s="3" t="s">
        <v>6</v>
      </c>
    </row>
    <row r="9" spans="1:3" x14ac:dyDescent="0.25">
      <c r="A9">
        <v>5</v>
      </c>
      <c r="B9" s="2" t="s">
        <v>14</v>
      </c>
      <c r="C9" s="3" t="s">
        <v>15</v>
      </c>
    </row>
    <row r="10" spans="1:3" x14ac:dyDescent="0.25">
      <c r="A10">
        <v>13</v>
      </c>
      <c r="B10" s="2" t="s">
        <v>33</v>
      </c>
      <c r="C10" s="3" t="s">
        <v>6</v>
      </c>
    </row>
    <row r="11" spans="1:3" x14ac:dyDescent="0.25">
      <c r="A11">
        <v>4</v>
      </c>
      <c r="B11" s="2" t="s">
        <v>12</v>
      </c>
      <c r="C11" s="3" t="s">
        <v>6</v>
      </c>
    </row>
    <row r="12" spans="1:3" x14ac:dyDescent="0.25">
      <c r="A12">
        <v>15</v>
      </c>
      <c r="B12" s="2" t="s">
        <v>27</v>
      </c>
      <c r="C12" s="3" t="s">
        <v>6</v>
      </c>
    </row>
    <row r="13" spans="1:3" x14ac:dyDescent="0.25">
      <c r="A13">
        <v>2</v>
      </c>
      <c r="B13" s="2" t="s">
        <v>9</v>
      </c>
      <c r="C13" s="3" t="s">
        <v>6</v>
      </c>
    </row>
    <row r="14" spans="1:3" x14ac:dyDescent="0.25">
      <c r="A14">
        <v>12</v>
      </c>
      <c r="B14" s="2" t="s">
        <v>31</v>
      </c>
      <c r="C14" s="3" t="s">
        <v>15</v>
      </c>
    </row>
    <row r="15" spans="1:3" x14ac:dyDescent="0.25">
      <c r="A15">
        <v>9</v>
      </c>
      <c r="B15" s="2" t="s">
        <v>25</v>
      </c>
      <c r="C15" s="3" t="s">
        <v>6</v>
      </c>
    </row>
    <row r="16" spans="1:3" x14ac:dyDescent="0.25">
      <c r="A16">
        <v>1</v>
      </c>
      <c r="B16" s="2" t="s">
        <v>5</v>
      </c>
      <c r="C16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11" t="s">
        <v>61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s="11" t="s">
        <v>60</v>
      </c>
      <c r="B2" t="s">
        <v>3</v>
      </c>
      <c r="C2" t="s">
        <v>66</v>
      </c>
      <c r="D2" t="s">
        <v>0</v>
      </c>
      <c r="E2" t="s">
        <v>1</v>
      </c>
      <c r="F2" t="s">
        <v>2</v>
      </c>
    </row>
    <row r="3" spans="1:6" x14ac:dyDescent="0.25">
      <c r="A3" s="11" t="s">
        <v>40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42</v>
      </c>
      <c r="B1" t="s">
        <v>48</v>
      </c>
    </row>
    <row r="2" spans="1:2" x14ac:dyDescent="0.25">
      <c r="A2" s="10">
        <v>10000</v>
      </c>
      <c r="B2" t="s">
        <v>52</v>
      </c>
    </row>
    <row r="3" spans="1:2" x14ac:dyDescent="0.25">
      <c r="A3" s="10">
        <v>30000</v>
      </c>
      <c r="B3" t="s">
        <v>51</v>
      </c>
    </row>
    <row r="4" spans="1:2" x14ac:dyDescent="0.25">
      <c r="A4" s="10">
        <v>60000</v>
      </c>
      <c r="B4" t="s">
        <v>50</v>
      </c>
    </row>
    <row r="5" spans="1:2" x14ac:dyDescent="0.25">
      <c r="A5" s="10">
        <v>75000</v>
      </c>
      <c r="B5" t="s">
        <v>49</v>
      </c>
    </row>
    <row r="6" spans="1:2" x14ac:dyDescent="0.25">
      <c r="A6" s="10">
        <v>90000</v>
      </c>
      <c r="B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sheetData>
    <row r="1" spans="1:3" x14ac:dyDescent="0.25">
      <c r="A1">
        <v>1</v>
      </c>
      <c r="C1">
        <v>10</v>
      </c>
    </row>
    <row r="2" spans="1:3" x14ac:dyDescent="0.25">
      <c r="A2">
        <v>2</v>
      </c>
      <c r="C2">
        <v>20</v>
      </c>
    </row>
    <row r="3" spans="1:3" x14ac:dyDescent="0.25">
      <c r="A3">
        <v>3</v>
      </c>
      <c r="C3">
        <v>30</v>
      </c>
    </row>
    <row r="4" spans="1:3" x14ac:dyDescent="0.25">
      <c r="A4">
        <v>4</v>
      </c>
      <c r="C4">
        <v>40</v>
      </c>
    </row>
    <row r="5" spans="1:3" x14ac:dyDescent="0.25">
      <c r="A5">
        <v>5</v>
      </c>
      <c r="C5">
        <v>50</v>
      </c>
    </row>
    <row r="6" spans="1:3" x14ac:dyDescent="0.25">
      <c r="A6">
        <f>A1+A2+A3+A4+A5</f>
        <v>15</v>
      </c>
      <c r="C6">
        <f>C1+C2+C3+C4+C5</f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Designation</vt:lpstr>
      <vt:lpstr>Office</vt:lpstr>
      <vt:lpstr>SalSeg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82ff8543-2a33-4b9f-8339-85a62f7543da</vt:lpwstr>
  </property>
</Properties>
</file>