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bounthavong/Library/CloudStorage/Dropbox/UCSD Folder/Courses/SPPS 209/2023 - Spring Quarter/Markov model example/"/>
    </mc:Choice>
  </mc:AlternateContent>
  <xr:revisionPtr revIDLastSave="0" documentId="13_ncr:1_{AA43EDB9-5513-2642-860F-B1773B9EDA83}" xr6:coauthVersionLast="47" xr6:coauthVersionMax="47" xr10:uidLastSave="{00000000-0000-0000-0000-000000000000}"/>
  <bookViews>
    <workbookView xWindow="0" yWindow="1040" windowWidth="30240" windowHeight="18600" xr2:uid="{00000000-000D-0000-FFFF-FFFF00000000}"/>
  </bookViews>
  <sheets>
    <sheet name="Introduction" sheetId="5" r:id="rId1"/>
    <sheet name="Markov model parameters" sheetId="1" r:id="rId2"/>
    <sheet name="Markov model Simulation" sheetId="2" r:id="rId3"/>
    <sheet name="Model output" sheetId="4" r:id="rId4"/>
    <sheet name="Markov model stat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AD12" i="2"/>
  <c r="I12" i="2"/>
  <c r="P12" i="2" s="1"/>
  <c r="H12" i="2"/>
  <c r="V12" i="2" s="1"/>
  <c r="G12" i="2"/>
  <c r="U12" i="2" s="1"/>
  <c r="J12" i="2"/>
  <c r="AJ12" i="2" l="1"/>
  <c r="AB12" i="2"/>
  <c r="AK12" i="2"/>
  <c r="AC12" i="2"/>
  <c r="I13" i="2"/>
  <c r="W13" i="2" s="1"/>
  <c r="O12" i="2"/>
  <c r="N12" i="2"/>
  <c r="W12" i="2"/>
  <c r="X12" i="2" s="1"/>
  <c r="R14" i="1"/>
  <c r="H13" i="2" s="1"/>
  <c r="R10" i="1"/>
  <c r="G13" i="2" s="1"/>
  <c r="AJ13" i="2" l="1"/>
  <c r="AC13" i="2"/>
  <c r="AI13" i="2"/>
  <c r="AB13" i="2"/>
  <c r="P13" i="2"/>
  <c r="AK13" i="2"/>
  <c r="AD13" i="2"/>
  <c r="H14" i="2"/>
  <c r="V14" i="2"/>
  <c r="G14" i="2"/>
  <c r="V13" i="2"/>
  <c r="O13" i="2"/>
  <c r="I14" i="2"/>
  <c r="AE12" i="2"/>
  <c r="AL12" i="2"/>
  <c r="U13" i="2"/>
  <c r="N13" i="2"/>
  <c r="Q12" i="2"/>
  <c r="J13" i="2"/>
  <c r="AB14" i="2" l="1"/>
  <c r="AI14" i="2"/>
  <c r="AK14" i="2"/>
  <c r="AD14" i="2"/>
  <c r="O14" i="2"/>
  <c r="AJ14" i="2"/>
  <c r="AC14" i="2"/>
  <c r="G15" i="2"/>
  <c r="H15" i="2"/>
  <c r="W14" i="2"/>
  <c r="P14" i="2"/>
  <c r="I15" i="2"/>
  <c r="U14" i="2"/>
  <c r="N14" i="2"/>
  <c r="X13" i="2"/>
  <c r="Q13" i="2"/>
  <c r="J14" i="2"/>
  <c r="V15" i="2" l="1"/>
  <c r="AJ15" i="2"/>
  <c r="AC15" i="2"/>
  <c r="AK15" i="2"/>
  <c r="AD15" i="2"/>
  <c r="I16" i="2"/>
  <c r="AB15" i="2"/>
  <c r="AI15" i="2"/>
  <c r="O15" i="2"/>
  <c r="G16" i="2"/>
  <c r="N15" i="2"/>
  <c r="H16" i="2"/>
  <c r="U15" i="2"/>
  <c r="AE13" i="2"/>
  <c r="AL13" i="2"/>
  <c r="W15" i="2"/>
  <c r="P15" i="2"/>
  <c r="V16" i="2"/>
  <c r="O16" i="2"/>
  <c r="W16" i="2"/>
  <c r="P16" i="2"/>
  <c r="I17" i="2"/>
  <c r="Q14" i="2"/>
  <c r="X14" i="2"/>
  <c r="J15" i="2"/>
  <c r="AK16" i="2" l="1"/>
  <c r="AD16" i="2"/>
  <c r="AK17" i="2"/>
  <c r="AD17" i="2"/>
  <c r="U16" i="2"/>
  <c r="AB16" i="2"/>
  <c r="AI16" i="2"/>
  <c r="AJ16" i="2"/>
  <c r="AC16" i="2"/>
  <c r="AE14" i="2"/>
  <c r="G17" i="2"/>
  <c r="H17" i="2"/>
  <c r="N16" i="2"/>
  <c r="AE15" i="2"/>
  <c r="W17" i="2"/>
  <c r="P17" i="2"/>
  <c r="V17" i="2"/>
  <c r="O17" i="2"/>
  <c r="H18" i="2"/>
  <c r="AL14" i="2"/>
  <c r="X15" i="2"/>
  <c r="Q15" i="2"/>
  <c r="X16" i="2"/>
  <c r="J16" i="2"/>
  <c r="AC18" i="2" l="1"/>
  <c r="AJ18" i="2"/>
  <c r="AC17" i="2"/>
  <c r="AJ17" i="2"/>
  <c r="G18" i="2"/>
  <c r="AB17" i="2"/>
  <c r="AI17" i="2"/>
  <c r="N17" i="2"/>
  <c r="Q17" i="2" s="1"/>
  <c r="U17" i="2"/>
  <c r="I18" i="2"/>
  <c r="H19" i="2"/>
  <c r="O18" i="2"/>
  <c r="V18" i="2"/>
  <c r="U18" i="2"/>
  <c r="N18" i="2"/>
  <c r="G19" i="2"/>
  <c r="Q16" i="2"/>
  <c r="AL15" i="2"/>
  <c r="AL16" i="2"/>
  <c r="AE16" i="2"/>
  <c r="J17" i="2"/>
  <c r="AB19" i="2" l="1"/>
  <c r="AI19" i="2"/>
  <c r="AK18" i="2"/>
  <c r="AD18" i="2"/>
  <c r="AB18" i="2"/>
  <c r="AI18" i="2"/>
  <c r="AC19" i="2"/>
  <c r="AJ19" i="2"/>
  <c r="I19" i="2"/>
  <c r="P19" i="2" s="1"/>
  <c r="P18" i="2"/>
  <c r="Q18" i="2" s="1"/>
  <c r="W18" i="2"/>
  <c r="V19" i="2"/>
  <c r="O19" i="2"/>
  <c r="U19" i="2"/>
  <c r="N19" i="2"/>
  <c r="G20" i="2"/>
  <c r="H20" i="2"/>
  <c r="I20" i="2"/>
  <c r="AL17" i="2"/>
  <c r="X17" i="2"/>
  <c r="AE17" i="2"/>
  <c r="J18" i="2"/>
  <c r="AK20" i="2" l="1"/>
  <c r="AD20" i="2"/>
  <c r="AC20" i="2"/>
  <c r="AJ20" i="2"/>
  <c r="AB20" i="2"/>
  <c r="AI20" i="2"/>
  <c r="W19" i="2"/>
  <c r="AK19" i="2"/>
  <c r="AD19" i="2"/>
  <c r="U20" i="2"/>
  <c r="N20" i="2"/>
  <c r="I21" i="2"/>
  <c r="G21" i="2"/>
  <c r="H21" i="2"/>
  <c r="W20" i="2"/>
  <c r="P20" i="2"/>
  <c r="V20" i="2"/>
  <c r="O20" i="2"/>
  <c r="X18" i="2"/>
  <c r="J19" i="2"/>
  <c r="AL18" i="2"/>
  <c r="AK21" i="2" l="1"/>
  <c r="AD21" i="2"/>
  <c r="AC21" i="2"/>
  <c r="AJ21" i="2"/>
  <c r="AB21" i="2"/>
  <c r="AI21" i="2"/>
  <c r="V21" i="2"/>
  <c r="O21" i="2"/>
  <c r="U21" i="2"/>
  <c r="N21" i="2"/>
  <c r="H22" i="2"/>
  <c r="G22" i="2"/>
  <c r="I22" i="2"/>
  <c r="W21" i="2"/>
  <c r="P21" i="2"/>
  <c r="Q19" i="2"/>
  <c r="AE18" i="2"/>
  <c r="X19" i="2"/>
  <c r="AL19" i="2"/>
  <c r="J20" i="2"/>
  <c r="Q20" i="2"/>
  <c r="AE19" i="2"/>
  <c r="AC22" i="2" l="1"/>
  <c r="AJ22" i="2"/>
  <c r="AD22" i="2"/>
  <c r="AK22" i="2"/>
  <c r="AB22" i="2"/>
  <c r="AI22" i="2"/>
  <c r="U22" i="2"/>
  <c r="N22" i="2"/>
  <c r="G23" i="2"/>
  <c r="I23" i="2"/>
  <c r="H23" i="2"/>
  <c r="V22" i="2"/>
  <c r="O22" i="2"/>
  <c r="W22" i="2"/>
  <c r="P22" i="2"/>
  <c r="AE20" i="2"/>
  <c r="X20" i="2"/>
  <c r="J21" i="2"/>
  <c r="Q21" i="2"/>
  <c r="AD23" i="2" l="1"/>
  <c r="AK23" i="2"/>
  <c r="AC23" i="2"/>
  <c r="AJ23" i="2"/>
  <c r="AB23" i="2"/>
  <c r="AI23" i="2"/>
  <c r="V23" i="2"/>
  <c r="O23" i="2"/>
  <c r="W23" i="2"/>
  <c r="P23" i="2"/>
  <c r="U23" i="2"/>
  <c r="N23" i="2"/>
  <c r="I24" i="2"/>
  <c r="G24" i="2"/>
  <c r="H24" i="2"/>
  <c r="AL20" i="2"/>
  <c r="X21" i="2"/>
  <c r="AL21" i="2"/>
  <c r="J22" i="2"/>
  <c r="AC24" i="2" l="1"/>
  <c r="AJ24" i="2"/>
  <c r="AD24" i="2"/>
  <c r="AK24" i="2"/>
  <c r="AI24" i="2"/>
  <c r="AB24" i="2"/>
  <c r="W24" i="2"/>
  <c r="P24" i="2"/>
  <c r="U24" i="2"/>
  <c r="N24" i="2"/>
  <c r="G25" i="2"/>
  <c r="H25" i="2"/>
  <c r="I25" i="2"/>
  <c r="V24" i="2"/>
  <c r="O24" i="2"/>
  <c r="AE21" i="2"/>
  <c r="Q22" i="2"/>
  <c r="X22" i="2"/>
  <c r="AL22" i="2"/>
  <c r="J23" i="2"/>
  <c r="AE22" i="2"/>
  <c r="AC25" i="2" l="1"/>
  <c r="AJ25" i="2"/>
  <c r="AI25" i="2"/>
  <c r="AB25" i="2"/>
  <c r="AD25" i="2"/>
  <c r="AK25" i="2"/>
  <c r="U25" i="2"/>
  <c r="N25" i="2"/>
  <c r="H26" i="2"/>
  <c r="I26" i="2"/>
  <c r="G26" i="2"/>
  <c r="V25" i="2"/>
  <c r="O25" i="2"/>
  <c r="W25" i="2"/>
  <c r="P25" i="2"/>
  <c r="Q23" i="2"/>
  <c r="AL23" i="2"/>
  <c r="X23" i="2"/>
  <c r="J24" i="2"/>
  <c r="AE23" i="2"/>
  <c r="AD26" i="2" l="1"/>
  <c r="AK26" i="2"/>
  <c r="AB26" i="2"/>
  <c r="AI26" i="2"/>
  <c r="AC26" i="2"/>
  <c r="AJ26" i="2"/>
  <c r="U26" i="2"/>
  <c r="N26" i="2"/>
  <c r="H27" i="2"/>
  <c r="I27" i="2"/>
  <c r="G27" i="2"/>
  <c r="W26" i="2"/>
  <c r="P26" i="2"/>
  <c r="O26" i="2"/>
  <c r="V26" i="2"/>
  <c r="Q24" i="2"/>
  <c r="X24" i="2"/>
  <c r="J25" i="2"/>
  <c r="Q25" i="2"/>
  <c r="AE24" i="2"/>
  <c r="AL24" i="2"/>
  <c r="AD27" i="2" l="1"/>
  <c r="AK27" i="2"/>
  <c r="AI27" i="2"/>
  <c r="AB27" i="2"/>
  <c r="AC27" i="2"/>
  <c r="AJ27" i="2"/>
  <c r="U27" i="2"/>
  <c r="N27" i="2"/>
  <c r="H28" i="2"/>
  <c r="I28" i="2"/>
  <c r="G28" i="2"/>
  <c r="W27" i="2"/>
  <c r="P27" i="2"/>
  <c r="V27" i="2"/>
  <c r="O27" i="2"/>
  <c r="J26" i="2"/>
  <c r="X25" i="2"/>
  <c r="X26" i="2"/>
  <c r="AE25" i="2"/>
  <c r="AI28" i="2" l="1"/>
  <c r="AB28" i="2"/>
  <c r="AD28" i="2"/>
  <c r="AK28" i="2"/>
  <c r="AC28" i="2"/>
  <c r="AJ28" i="2"/>
  <c r="U28" i="2"/>
  <c r="N28" i="2"/>
  <c r="G29" i="2"/>
  <c r="H29" i="2"/>
  <c r="I29" i="2"/>
  <c r="V28" i="2"/>
  <c r="O28" i="2"/>
  <c r="W28" i="2"/>
  <c r="P28" i="2"/>
  <c r="Q26" i="2"/>
  <c r="AL25" i="2"/>
  <c r="AL26" i="2"/>
  <c r="AE26" i="2"/>
  <c r="J27" i="2"/>
  <c r="AI29" i="2" l="1"/>
  <c r="AB29" i="2"/>
  <c r="AD29" i="2"/>
  <c r="AK29" i="2"/>
  <c r="AC29" i="2"/>
  <c r="AJ29" i="2"/>
  <c r="W29" i="2"/>
  <c r="P29" i="2"/>
  <c r="V29" i="2"/>
  <c r="O29" i="2"/>
  <c r="U29" i="2"/>
  <c r="N29" i="2"/>
  <c r="H30" i="2"/>
  <c r="G30" i="2"/>
  <c r="I30" i="2"/>
  <c r="Q27" i="2"/>
  <c r="AE27" i="2"/>
  <c r="X27" i="2"/>
  <c r="Q28" i="2"/>
  <c r="J28" i="2"/>
  <c r="AL27" i="2"/>
  <c r="AD30" i="2" l="1"/>
  <c r="AK30" i="2"/>
  <c r="AI30" i="2"/>
  <c r="AB30" i="2"/>
  <c r="AJ30" i="2"/>
  <c r="AC30" i="2"/>
  <c r="W30" i="2"/>
  <c r="P30" i="2"/>
  <c r="U30" i="2"/>
  <c r="N30" i="2"/>
  <c r="H31" i="2"/>
  <c r="I31" i="2"/>
  <c r="G31" i="2"/>
  <c r="V30" i="2"/>
  <c r="O30" i="2"/>
  <c r="X28" i="2"/>
  <c r="J29" i="2"/>
  <c r="AE28" i="2"/>
  <c r="AD31" i="2" l="1"/>
  <c r="AK31" i="2"/>
  <c r="AI31" i="2"/>
  <c r="AB31" i="2"/>
  <c r="AJ31" i="2"/>
  <c r="AC31" i="2"/>
  <c r="P31" i="2"/>
  <c r="W31" i="2"/>
  <c r="V31" i="2"/>
  <c r="O31" i="2"/>
  <c r="U31" i="2"/>
  <c r="N31" i="2"/>
  <c r="G32" i="2"/>
  <c r="H32" i="2"/>
  <c r="I32" i="2"/>
  <c r="AL28" i="2"/>
  <c r="Q29" i="2"/>
  <c r="X29" i="2"/>
  <c r="J30" i="2"/>
  <c r="AI32" i="2" l="1"/>
  <c r="AB32" i="2"/>
  <c r="AD32" i="2"/>
  <c r="AK32" i="2"/>
  <c r="AJ32" i="2"/>
  <c r="AC32" i="2"/>
  <c r="W32" i="2"/>
  <c r="P32" i="2"/>
  <c r="V32" i="2"/>
  <c r="O32" i="2"/>
  <c r="U32" i="2"/>
  <c r="N32" i="2"/>
  <c r="G33" i="2"/>
  <c r="H33" i="2"/>
  <c r="I33" i="2"/>
  <c r="J31" i="2"/>
  <c r="X30" i="2"/>
  <c r="Q30" i="2"/>
  <c r="AE29" i="2"/>
  <c r="AL29" i="2"/>
  <c r="AI33" i="2" l="1"/>
  <c r="AB33" i="2"/>
  <c r="AD33" i="2"/>
  <c r="AK33" i="2"/>
  <c r="AJ33" i="2"/>
  <c r="AC33" i="2"/>
  <c r="P33" i="2"/>
  <c r="W33" i="2"/>
  <c r="V33" i="2"/>
  <c r="O33" i="2"/>
  <c r="U33" i="2"/>
  <c r="N33" i="2"/>
  <c r="G34" i="2"/>
  <c r="H34" i="2"/>
  <c r="I34" i="2"/>
  <c r="AE30" i="2"/>
  <c r="J32" i="2"/>
  <c r="AL30" i="2"/>
  <c r="X31" i="2"/>
  <c r="Q31" i="2"/>
  <c r="AI34" i="2" l="1"/>
  <c r="AB34" i="2"/>
  <c r="AJ34" i="2"/>
  <c r="AC34" i="2"/>
  <c r="AK34" i="2"/>
  <c r="AD34" i="2"/>
  <c r="U34" i="2"/>
  <c r="N34" i="2"/>
  <c r="I35" i="2"/>
  <c r="G35" i="2"/>
  <c r="H35" i="2"/>
  <c r="W34" i="2"/>
  <c r="P34" i="2"/>
  <c r="V34" i="2"/>
  <c r="O34" i="2"/>
  <c r="AE31" i="2"/>
  <c r="AL31" i="2"/>
  <c r="X32" i="2"/>
  <c r="Q32" i="2"/>
  <c r="J33" i="2"/>
  <c r="AJ35" i="2" l="1"/>
  <c r="AC35" i="2"/>
  <c r="AI35" i="2"/>
  <c r="AB35" i="2"/>
  <c r="AK35" i="2"/>
  <c r="AD35" i="2"/>
  <c r="V35" i="2"/>
  <c r="O35" i="2"/>
  <c r="W35" i="2"/>
  <c r="P35" i="2"/>
  <c r="U35" i="2"/>
  <c r="N35" i="2"/>
  <c r="H36" i="2"/>
  <c r="I36" i="2"/>
  <c r="G36" i="2"/>
  <c r="AL32" i="2"/>
  <c r="J34" i="2"/>
  <c r="Q33" i="2"/>
  <c r="X33" i="2"/>
  <c r="AE32" i="2"/>
  <c r="AB36" i="2" l="1"/>
  <c r="AI36" i="2"/>
  <c r="AK36" i="2"/>
  <c r="AD36" i="2"/>
  <c r="AJ36" i="2"/>
  <c r="AC36" i="2"/>
  <c r="W36" i="2"/>
  <c r="P36" i="2"/>
  <c r="O36" i="2"/>
  <c r="V36" i="2"/>
  <c r="U36" i="2"/>
  <c r="N36" i="2"/>
  <c r="H37" i="2"/>
  <c r="I37" i="2"/>
  <c r="G37" i="2"/>
  <c r="Q34" i="2"/>
  <c r="X34" i="2"/>
  <c r="AE33" i="2"/>
  <c r="AL33" i="2"/>
  <c r="J35" i="2"/>
  <c r="AB37" i="2" l="1"/>
  <c r="AI37" i="2"/>
  <c r="AJ37" i="2"/>
  <c r="AC37" i="2"/>
  <c r="AK37" i="2"/>
  <c r="AD37" i="2"/>
  <c r="N37" i="2"/>
  <c r="U37" i="2"/>
  <c r="G38" i="2"/>
  <c r="H38" i="2"/>
  <c r="I38" i="2"/>
  <c r="P37" i="2"/>
  <c r="W37" i="2"/>
  <c r="O37" i="2"/>
  <c r="V37" i="2"/>
  <c r="J36" i="2"/>
  <c r="X35" i="2"/>
  <c r="Q35" i="2"/>
  <c r="AL34" i="2"/>
  <c r="AE34" i="2"/>
  <c r="AK38" i="2" l="1"/>
  <c r="AD38" i="2"/>
  <c r="AJ38" i="2"/>
  <c r="AC38" i="2"/>
  <c r="AB38" i="2"/>
  <c r="AI38" i="2"/>
  <c r="O38" i="2"/>
  <c r="V38" i="2"/>
  <c r="U38" i="2"/>
  <c r="N38" i="2"/>
  <c r="I39" i="2"/>
  <c r="G39" i="2"/>
  <c r="H39" i="2"/>
  <c r="W38" i="2"/>
  <c r="P38" i="2"/>
  <c r="Q36" i="2"/>
  <c r="J37" i="2"/>
  <c r="X36" i="2"/>
  <c r="AE35" i="2"/>
  <c r="AL35" i="2"/>
  <c r="AJ39" i="2" l="1"/>
  <c r="AC39" i="2"/>
  <c r="AB39" i="2"/>
  <c r="AI39" i="2"/>
  <c r="AK39" i="2"/>
  <c r="AD39" i="2"/>
  <c r="P39" i="2"/>
  <c r="W39" i="2"/>
  <c r="V39" i="2"/>
  <c r="O39" i="2"/>
  <c r="N39" i="2"/>
  <c r="U39" i="2"/>
  <c r="G40" i="2"/>
  <c r="I40" i="2"/>
  <c r="H40" i="2"/>
  <c r="AL36" i="2"/>
  <c r="AE36" i="2"/>
  <c r="Q37" i="2"/>
  <c r="X37" i="2"/>
  <c r="J38" i="2"/>
  <c r="AB40" i="2" l="1"/>
  <c r="AI40" i="2"/>
  <c r="AK40" i="2"/>
  <c r="AD40" i="2"/>
  <c r="AJ40" i="2"/>
  <c r="AC40" i="2"/>
  <c r="W40" i="2"/>
  <c r="P40" i="2"/>
  <c r="N40" i="2"/>
  <c r="U40" i="2"/>
  <c r="H41" i="2"/>
  <c r="I41" i="2"/>
  <c r="G41" i="2"/>
  <c r="O40" i="2"/>
  <c r="V40" i="2"/>
  <c r="J39" i="2"/>
  <c r="AE37" i="2"/>
  <c r="Q38" i="2"/>
  <c r="X38" i="2"/>
  <c r="AL37" i="2"/>
  <c r="AK41" i="2" l="1"/>
  <c r="AD41" i="2"/>
  <c r="AB41" i="2"/>
  <c r="AI41" i="2"/>
  <c r="AC41" i="2"/>
  <c r="AJ41" i="2"/>
  <c r="P41" i="2"/>
  <c r="W41" i="2"/>
  <c r="V41" i="2"/>
  <c r="O41" i="2"/>
  <c r="N41" i="2"/>
  <c r="U41" i="2"/>
  <c r="G42" i="2"/>
  <c r="H42" i="2"/>
  <c r="I42" i="2"/>
  <c r="AL38" i="2"/>
  <c r="Q39" i="2"/>
  <c r="AE38" i="2"/>
  <c r="X39" i="2"/>
  <c r="J40" i="2"/>
  <c r="AK42" i="2" l="1"/>
  <c r="AD42" i="2"/>
  <c r="AJ42" i="2"/>
  <c r="AC42" i="2"/>
  <c r="AB42" i="2"/>
  <c r="AI42" i="2"/>
  <c r="U42" i="2"/>
  <c r="N42" i="2"/>
  <c r="I43" i="2"/>
  <c r="G43" i="2"/>
  <c r="H43" i="2"/>
  <c r="P42" i="2"/>
  <c r="W42" i="2"/>
  <c r="O42" i="2"/>
  <c r="V42" i="2"/>
  <c r="AE39" i="2"/>
  <c r="Q40" i="2"/>
  <c r="J41" i="2"/>
  <c r="AL39" i="2"/>
  <c r="X40" i="2"/>
  <c r="AB43" i="2" l="1"/>
  <c r="AI43" i="2"/>
  <c r="AC43" i="2"/>
  <c r="AJ43" i="2"/>
  <c r="AK43" i="2"/>
  <c r="AD43" i="2"/>
  <c r="V43" i="2"/>
  <c r="O43" i="2"/>
  <c r="N43" i="2"/>
  <c r="U43" i="2"/>
  <c r="H44" i="2"/>
  <c r="I44" i="2"/>
  <c r="G44" i="2"/>
  <c r="P43" i="2"/>
  <c r="W43" i="2"/>
  <c r="J42" i="2"/>
  <c r="AE40" i="2"/>
  <c r="Q41" i="2"/>
  <c r="X41" i="2"/>
  <c r="AL40" i="2"/>
  <c r="AB44" i="2" l="1"/>
  <c r="AI44" i="2"/>
  <c r="AJ44" i="2"/>
  <c r="AC44" i="2"/>
  <c r="AK44" i="2"/>
  <c r="AD44" i="2"/>
  <c r="U44" i="2"/>
  <c r="N44" i="2"/>
  <c r="H45" i="2"/>
  <c r="I45" i="2"/>
  <c r="G45" i="2"/>
  <c r="W44" i="2"/>
  <c r="P44" i="2"/>
  <c r="O44" i="2"/>
  <c r="V44" i="2"/>
  <c r="Q42" i="2"/>
  <c r="J43" i="2"/>
  <c r="AE41" i="2"/>
  <c r="X42" i="2"/>
  <c r="AL41" i="2"/>
  <c r="AK45" i="2" l="1"/>
  <c r="AD45" i="2"/>
  <c r="AC45" i="2"/>
  <c r="AJ45" i="2"/>
  <c r="AB45" i="2"/>
  <c r="AI45" i="2"/>
  <c r="N45" i="2"/>
  <c r="U45" i="2"/>
  <c r="H46" i="2"/>
  <c r="I46" i="2"/>
  <c r="G46" i="2"/>
  <c r="P45" i="2"/>
  <c r="W45" i="2"/>
  <c r="O45" i="2"/>
  <c r="V45" i="2"/>
  <c r="Q43" i="2"/>
  <c r="AE42" i="2"/>
  <c r="AL42" i="2"/>
  <c r="X43" i="2"/>
  <c r="J44" i="2"/>
  <c r="AC46" i="2" l="1"/>
  <c r="AJ46" i="2"/>
  <c r="AD46" i="2"/>
  <c r="AK46" i="2"/>
  <c r="AB46" i="2"/>
  <c r="AI46" i="2"/>
  <c r="U46" i="2"/>
  <c r="N46" i="2"/>
  <c r="H47" i="2"/>
  <c r="I47" i="2"/>
  <c r="G47" i="2"/>
  <c r="W46" i="2"/>
  <c r="P46" i="2"/>
  <c r="O46" i="2"/>
  <c r="V46" i="2"/>
  <c r="J45" i="2"/>
  <c r="Q44" i="2"/>
  <c r="X44" i="2"/>
  <c r="AL43" i="2"/>
  <c r="AE43" i="2"/>
  <c r="J46" i="2"/>
  <c r="AB47" i="2" l="1"/>
  <c r="AI47" i="2"/>
  <c r="AD47" i="2"/>
  <c r="AK47" i="2"/>
  <c r="AC47" i="2"/>
  <c r="AJ47" i="2"/>
  <c r="N47" i="2"/>
  <c r="U47" i="2"/>
  <c r="G48" i="2"/>
  <c r="H48" i="2"/>
  <c r="I48" i="2"/>
  <c r="P47" i="2"/>
  <c r="W47" i="2"/>
  <c r="V47" i="2"/>
  <c r="O47" i="2"/>
  <c r="AE44" i="2"/>
  <c r="X45" i="2"/>
  <c r="AL44" i="2"/>
  <c r="Q45" i="2"/>
  <c r="AD48" i="2" l="1"/>
  <c r="AK48" i="2"/>
  <c r="AI48" i="2"/>
  <c r="AB48" i="2"/>
  <c r="AC48" i="2"/>
  <c r="AJ48" i="2"/>
  <c r="W48" i="2"/>
  <c r="P48" i="2"/>
  <c r="N48" i="2"/>
  <c r="U48" i="2"/>
  <c r="H49" i="2"/>
  <c r="I49" i="2"/>
  <c r="G49" i="2"/>
  <c r="O48" i="2"/>
  <c r="V48" i="2"/>
  <c r="J47" i="2"/>
  <c r="AE45" i="2"/>
  <c r="AL45" i="2"/>
  <c r="X46" i="2"/>
  <c r="Q46" i="2"/>
  <c r="AI49" i="2" l="1"/>
  <c r="AB49" i="2"/>
  <c r="AC49" i="2"/>
  <c r="AJ49" i="2"/>
  <c r="AK49" i="2"/>
  <c r="AD49" i="2"/>
  <c r="P49" i="2"/>
  <c r="W49" i="2"/>
  <c r="V49" i="2"/>
  <c r="O49" i="2"/>
  <c r="N49" i="2"/>
  <c r="U49" i="2"/>
  <c r="H50" i="2"/>
  <c r="I50" i="2"/>
  <c r="G50" i="2"/>
  <c r="AE46" i="2"/>
  <c r="Q47" i="2"/>
  <c r="AL46" i="2"/>
  <c r="J48" i="2"/>
  <c r="X47" i="2"/>
  <c r="AI50" i="2" l="1"/>
  <c r="AB50" i="2"/>
  <c r="AD50" i="2"/>
  <c r="AK50" i="2"/>
  <c r="AC50" i="2"/>
  <c r="AJ50" i="2"/>
  <c r="U50" i="2"/>
  <c r="N50" i="2"/>
  <c r="I51" i="2"/>
  <c r="G51" i="2"/>
  <c r="H51" i="2"/>
  <c r="P50" i="2"/>
  <c r="W50" i="2"/>
  <c r="O50" i="2"/>
  <c r="V50" i="2"/>
  <c r="AE47" i="2"/>
  <c r="AL47" i="2"/>
  <c r="X48" i="2"/>
  <c r="J49" i="2"/>
  <c r="Q48" i="2"/>
  <c r="AI51" i="2" l="1"/>
  <c r="AB51" i="2"/>
  <c r="AD51" i="2"/>
  <c r="AK51" i="2"/>
  <c r="AC51" i="2"/>
  <c r="AJ51" i="2"/>
  <c r="V51" i="2"/>
  <c r="O51" i="2"/>
  <c r="N51" i="2"/>
  <c r="U51" i="2"/>
  <c r="I52" i="2"/>
  <c r="G52" i="2"/>
  <c r="H52" i="2"/>
  <c r="P51" i="2"/>
  <c r="W51" i="2"/>
  <c r="Q49" i="2"/>
  <c r="J50" i="2"/>
  <c r="X49" i="2"/>
  <c r="AL48" i="2"/>
  <c r="AE48" i="2"/>
  <c r="AD52" i="2" l="1"/>
  <c r="AK52" i="2"/>
  <c r="AC52" i="2"/>
  <c r="AJ52" i="2"/>
  <c r="AI52" i="2"/>
  <c r="AB52" i="2"/>
  <c r="W52" i="2"/>
  <c r="P52" i="2"/>
  <c r="U52" i="2"/>
  <c r="N52" i="2"/>
  <c r="H53" i="2"/>
  <c r="I53" i="2"/>
  <c r="G53" i="2"/>
  <c r="O52" i="2"/>
  <c r="V52" i="2"/>
  <c r="AE49" i="2"/>
  <c r="J51" i="2"/>
  <c r="Q50" i="2"/>
  <c r="X50" i="2"/>
  <c r="AL49" i="2"/>
  <c r="AD53" i="2" l="1"/>
  <c r="AK53" i="2"/>
  <c r="AC53" i="2"/>
  <c r="AJ53" i="2"/>
  <c r="AI53" i="2"/>
  <c r="AB53" i="2"/>
  <c r="O53" i="2"/>
  <c r="V53" i="2"/>
  <c r="P53" i="2"/>
  <c r="W53" i="2"/>
  <c r="N53" i="2"/>
  <c r="U53" i="2"/>
  <c r="H54" i="2"/>
  <c r="I54" i="2"/>
  <c r="G54" i="2"/>
  <c r="X51" i="2"/>
  <c r="J52" i="2"/>
  <c r="AL50" i="2"/>
  <c r="Q51" i="2"/>
  <c r="AE50" i="2"/>
  <c r="AI54" i="2" l="1"/>
  <c r="AB54" i="2"/>
  <c r="AD54" i="2"/>
  <c r="AK54" i="2"/>
  <c r="AC54" i="2"/>
  <c r="AJ54" i="2"/>
  <c r="U54" i="2"/>
  <c r="N54" i="2"/>
  <c r="G55" i="2"/>
  <c r="H55" i="2"/>
  <c r="I55" i="2"/>
  <c r="O54" i="2"/>
  <c r="V54" i="2"/>
  <c r="W54" i="2"/>
  <c r="P54" i="2"/>
  <c r="J53" i="2"/>
  <c r="J54" i="2"/>
  <c r="X52" i="2"/>
  <c r="Q52" i="2"/>
  <c r="AE51" i="2"/>
  <c r="AL51" i="2"/>
  <c r="AD55" i="2" l="1"/>
  <c r="AK55" i="2"/>
  <c r="AI55" i="2"/>
  <c r="AB55" i="2"/>
  <c r="AJ55" i="2"/>
  <c r="AC55" i="2"/>
  <c r="P55" i="2"/>
  <c r="W55" i="2"/>
  <c r="N55" i="2"/>
  <c r="U55" i="2"/>
  <c r="G56" i="2"/>
  <c r="I56" i="2"/>
  <c r="H56" i="2"/>
  <c r="V55" i="2"/>
  <c r="O55" i="2"/>
  <c r="AE52" i="2"/>
  <c r="AL52" i="2"/>
  <c r="Q53" i="2"/>
  <c r="X53" i="2"/>
  <c r="AJ56" i="2" l="1"/>
  <c r="AC56" i="2"/>
  <c r="AD56" i="2"/>
  <c r="AK56" i="2"/>
  <c r="AI56" i="2"/>
  <c r="AB56" i="2"/>
  <c r="W56" i="2"/>
  <c r="P56" i="2"/>
  <c r="N56" i="2"/>
  <c r="U56" i="2"/>
  <c r="H57" i="2"/>
  <c r="I57" i="2"/>
  <c r="G57" i="2"/>
  <c r="O56" i="2"/>
  <c r="V56" i="2"/>
  <c r="AE53" i="2"/>
  <c r="X54" i="2"/>
  <c r="J55" i="2"/>
  <c r="Q54" i="2"/>
  <c r="AL53" i="2"/>
  <c r="AD57" i="2" l="1"/>
  <c r="AK57" i="2"/>
  <c r="AJ57" i="2"/>
  <c r="AC57" i="2"/>
  <c r="AI57" i="2"/>
  <c r="AB57" i="2"/>
  <c r="N57" i="2"/>
  <c r="U57" i="2"/>
  <c r="H58" i="2"/>
  <c r="I58" i="2"/>
  <c r="G58" i="2"/>
  <c r="P57" i="2"/>
  <c r="W57" i="2"/>
  <c r="V57" i="2"/>
  <c r="O57" i="2"/>
  <c r="J56" i="2"/>
  <c r="Q55" i="2"/>
  <c r="X55" i="2"/>
  <c r="AE54" i="2"/>
  <c r="AL54" i="2"/>
  <c r="AD58" i="2" l="1"/>
  <c r="AK58" i="2"/>
  <c r="AI58" i="2"/>
  <c r="AB58" i="2"/>
  <c r="AJ58" i="2"/>
  <c r="AC58" i="2"/>
  <c r="U58" i="2"/>
  <c r="N58" i="2"/>
  <c r="I59" i="2"/>
  <c r="H59" i="2"/>
  <c r="G59" i="2"/>
  <c r="P58" i="2"/>
  <c r="W58" i="2"/>
  <c r="O58" i="2"/>
  <c r="V58" i="2"/>
  <c r="Q56" i="2"/>
  <c r="AL55" i="2"/>
  <c r="J57" i="2"/>
  <c r="X56" i="2"/>
  <c r="AE55" i="2"/>
  <c r="AJ59" i="2" l="1"/>
  <c r="AC59" i="2"/>
  <c r="AI59" i="2"/>
  <c r="AB59" i="2"/>
  <c r="AD59" i="2"/>
  <c r="AK59" i="2"/>
  <c r="N59" i="2"/>
  <c r="U59" i="2"/>
  <c r="H60" i="2"/>
  <c r="G60" i="2"/>
  <c r="I60" i="2"/>
  <c r="P59" i="2"/>
  <c r="W59" i="2"/>
  <c r="V59" i="2"/>
  <c r="O59" i="2"/>
  <c r="AL56" i="2"/>
  <c r="J58" i="2"/>
  <c r="Q57" i="2"/>
  <c r="AE56" i="2"/>
  <c r="X57" i="2"/>
  <c r="AB60" i="2" l="1"/>
  <c r="AI60" i="2"/>
  <c r="AD60" i="2"/>
  <c r="AK60" i="2"/>
  <c r="AJ60" i="2"/>
  <c r="AC60" i="2"/>
  <c r="W60" i="2"/>
  <c r="P60" i="2"/>
  <c r="U60" i="2"/>
  <c r="N60" i="2"/>
  <c r="H61" i="2"/>
  <c r="I61" i="2"/>
  <c r="G61" i="2"/>
  <c r="O60" i="2"/>
  <c r="V60" i="2"/>
  <c r="J59" i="2"/>
  <c r="AE57" i="2"/>
  <c r="AL57" i="2"/>
  <c r="X58" i="2"/>
  <c r="Q58" i="2"/>
  <c r="AB61" i="2" l="1"/>
  <c r="AI61" i="2"/>
  <c r="AJ61" i="2"/>
  <c r="AC61" i="2"/>
  <c r="AK61" i="2"/>
  <c r="AD61" i="2"/>
  <c r="N61" i="2"/>
  <c r="U61" i="2"/>
  <c r="H62" i="2"/>
  <c r="I62" i="2"/>
  <c r="G62" i="2"/>
  <c r="O61" i="2"/>
  <c r="V61" i="2"/>
  <c r="P61" i="2"/>
  <c r="W61" i="2"/>
  <c r="AE58" i="2"/>
  <c r="AL58" i="2"/>
  <c r="X59" i="2"/>
  <c r="J60" i="2"/>
  <c r="Q59" i="2"/>
  <c r="AI62" i="2" l="1"/>
  <c r="AB62" i="2"/>
  <c r="AK62" i="2"/>
  <c r="AD62" i="2"/>
  <c r="AJ62" i="2"/>
  <c r="AC62" i="2"/>
  <c r="U62" i="2"/>
  <c r="N62" i="2"/>
  <c r="H63" i="2"/>
  <c r="I63" i="2"/>
  <c r="G63" i="2"/>
  <c r="O62" i="2"/>
  <c r="V62" i="2"/>
  <c r="W62" i="2"/>
  <c r="P62" i="2"/>
  <c r="Q60" i="2"/>
  <c r="X60" i="2"/>
  <c r="J61" i="2"/>
  <c r="AE59" i="2"/>
  <c r="AL59" i="2"/>
  <c r="AB63" i="2" l="1"/>
  <c r="AI63" i="2"/>
  <c r="AK63" i="2"/>
  <c r="AD63" i="2"/>
  <c r="AJ63" i="2"/>
  <c r="AC63" i="2"/>
  <c r="N63" i="2"/>
  <c r="U63" i="2"/>
  <c r="G64" i="2"/>
  <c r="H64" i="2"/>
  <c r="I64" i="2"/>
  <c r="W63" i="2"/>
  <c r="P63" i="2"/>
  <c r="V63" i="2"/>
  <c r="O63" i="2"/>
  <c r="AE60" i="2"/>
  <c r="Q61" i="2"/>
  <c r="J62" i="2"/>
  <c r="X61" i="2"/>
  <c r="AL60" i="2"/>
  <c r="J63" i="2"/>
  <c r="AK64" i="2" l="1"/>
  <c r="AD64" i="2"/>
  <c r="AJ64" i="2"/>
  <c r="AC64" i="2"/>
  <c r="AB64" i="2"/>
  <c r="AI64" i="2"/>
  <c r="W64" i="2"/>
  <c r="P64" i="2"/>
  <c r="N64" i="2"/>
  <c r="U64" i="2"/>
  <c r="H65" i="2"/>
  <c r="I65" i="2"/>
  <c r="G65" i="2"/>
  <c r="O64" i="2"/>
  <c r="V64" i="2"/>
  <c r="Q62" i="2"/>
  <c r="X62" i="2"/>
  <c r="AE61" i="2"/>
  <c r="AL61" i="2"/>
  <c r="AC65" i="2" l="1"/>
  <c r="AJ65" i="2"/>
  <c r="AB65" i="2"/>
  <c r="AI65" i="2"/>
  <c r="AK65" i="2"/>
  <c r="AD65" i="2"/>
  <c r="P65" i="2"/>
  <c r="W65" i="2"/>
  <c r="V65" i="2"/>
  <c r="O65" i="2"/>
  <c r="N65" i="2"/>
  <c r="U65" i="2"/>
  <c r="G66" i="2"/>
  <c r="H66" i="2"/>
  <c r="I66" i="2"/>
  <c r="AL62" i="2"/>
  <c r="J64" i="2"/>
  <c r="AE62" i="2"/>
  <c r="X63" i="2"/>
  <c r="Q63" i="2"/>
  <c r="AJ66" i="2" l="1"/>
  <c r="AC66" i="2"/>
  <c r="AK66" i="2"/>
  <c r="AD66" i="2"/>
  <c r="AB66" i="2"/>
  <c r="AI66" i="2"/>
  <c r="V66" i="2"/>
  <c r="O66" i="2"/>
  <c r="U66" i="2"/>
  <c r="N66" i="2"/>
  <c r="I67" i="2"/>
  <c r="G67" i="2"/>
  <c r="H67" i="2"/>
  <c r="P66" i="2"/>
  <c r="W66" i="2"/>
  <c r="X64" i="2"/>
  <c r="AE63" i="2"/>
  <c r="AL63" i="2"/>
  <c r="J65" i="2"/>
  <c r="Q64" i="2"/>
  <c r="AJ67" i="2" l="1"/>
  <c r="AC67" i="2"/>
  <c r="AK67" i="2"/>
  <c r="AD67" i="2"/>
  <c r="AB67" i="2"/>
  <c r="AI67" i="2"/>
  <c r="P67" i="2"/>
  <c r="W67" i="2"/>
  <c r="N67" i="2"/>
  <c r="U67" i="2"/>
  <c r="H68" i="2"/>
  <c r="G68" i="2"/>
  <c r="I68" i="2"/>
  <c r="V67" i="2"/>
  <c r="O67" i="2"/>
  <c r="J66" i="2"/>
  <c r="Q65" i="2"/>
  <c r="X65" i="2"/>
  <c r="AL64" i="2"/>
  <c r="AE64" i="2"/>
  <c r="AJ68" i="2" l="1"/>
  <c r="AC68" i="2"/>
  <c r="AB68" i="2"/>
  <c r="AI68" i="2"/>
  <c r="AK68" i="2"/>
  <c r="AD68" i="2"/>
  <c r="O68" i="2"/>
  <c r="V68" i="2"/>
  <c r="W68" i="2"/>
  <c r="P68" i="2"/>
  <c r="U68" i="2"/>
  <c r="N68" i="2"/>
  <c r="H69" i="2"/>
  <c r="I69" i="2"/>
  <c r="G69" i="2"/>
  <c r="J67" i="2"/>
  <c r="Q66" i="2"/>
  <c r="X66" i="2"/>
  <c r="AE65" i="2"/>
  <c r="AL65" i="2"/>
  <c r="AK69" i="2" l="1"/>
  <c r="AD69" i="2"/>
  <c r="AC69" i="2"/>
  <c r="AJ69" i="2"/>
  <c r="AB69" i="2"/>
  <c r="AI69" i="2"/>
  <c r="O69" i="2"/>
  <c r="V69" i="2"/>
  <c r="U69" i="2"/>
  <c r="N69" i="2"/>
  <c r="H70" i="2"/>
  <c r="G70" i="2"/>
  <c r="I70" i="2"/>
  <c r="P69" i="2"/>
  <c r="W69" i="2"/>
  <c r="J68" i="2"/>
  <c r="AL66" i="2"/>
  <c r="AE66" i="2"/>
  <c r="Q67" i="2"/>
  <c r="X67" i="2"/>
  <c r="AC70" i="2" l="1"/>
  <c r="AJ70" i="2"/>
  <c r="AB70" i="2"/>
  <c r="AI70" i="2"/>
  <c r="AD70" i="2"/>
  <c r="AK70" i="2"/>
  <c r="U70" i="2"/>
  <c r="N70" i="2"/>
  <c r="H71" i="2"/>
  <c r="G71" i="2"/>
  <c r="I71" i="2"/>
  <c r="O70" i="2"/>
  <c r="V70" i="2"/>
  <c r="W70" i="2"/>
  <c r="P70" i="2"/>
  <c r="J69" i="2"/>
  <c r="AL67" i="2"/>
  <c r="X68" i="2"/>
  <c r="AE67" i="2"/>
  <c r="Q68" i="2"/>
  <c r="AC71" i="2" l="1"/>
  <c r="AJ71" i="2"/>
  <c r="AK71" i="2"/>
  <c r="AD71" i="2"/>
  <c r="AB71" i="2"/>
  <c r="AI71" i="2"/>
  <c r="W71" i="2"/>
  <c r="P71" i="2"/>
  <c r="N71" i="2"/>
  <c r="U71" i="2"/>
  <c r="G72" i="2"/>
  <c r="I72" i="2"/>
  <c r="H72" i="2"/>
  <c r="V71" i="2"/>
  <c r="O71" i="2"/>
  <c r="Q69" i="2"/>
  <c r="X69" i="2"/>
  <c r="J70" i="2"/>
  <c r="AL68" i="2"/>
  <c r="AE68" i="2"/>
  <c r="AI72" i="2" l="1"/>
  <c r="AB72" i="2"/>
  <c r="AD72" i="2"/>
  <c r="AK72" i="2"/>
  <c r="AC72" i="2"/>
  <c r="AJ72" i="2"/>
  <c r="W72" i="2"/>
  <c r="P72" i="2"/>
  <c r="N72" i="2"/>
  <c r="U72" i="2"/>
  <c r="H73" i="2"/>
  <c r="I73" i="2"/>
  <c r="G73" i="2"/>
  <c r="O72" i="2"/>
  <c r="V72" i="2"/>
  <c r="J71" i="2"/>
  <c r="X70" i="2"/>
  <c r="Q70" i="2"/>
  <c r="AE69" i="2"/>
  <c r="AL69" i="2"/>
  <c r="AI73" i="2" l="1"/>
  <c r="AB73" i="2"/>
  <c r="AC73" i="2"/>
  <c r="AJ73" i="2"/>
  <c r="AD73" i="2"/>
  <c r="AK73" i="2"/>
  <c r="N73" i="2"/>
  <c r="U73" i="2"/>
  <c r="H74" i="2"/>
  <c r="G74" i="2"/>
  <c r="I74" i="2"/>
  <c r="P73" i="2"/>
  <c r="W73" i="2"/>
  <c r="V73" i="2"/>
  <c r="O73" i="2"/>
  <c r="Q71" i="2"/>
  <c r="AL70" i="2"/>
  <c r="X71" i="2"/>
  <c r="J72" i="2"/>
  <c r="AE70" i="2"/>
  <c r="AD74" i="2" l="1"/>
  <c r="AK74" i="2"/>
  <c r="AC74" i="2"/>
  <c r="AJ74" i="2"/>
  <c r="AI74" i="2"/>
  <c r="AB74" i="2"/>
  <c r="P74" i="2"/>
  <c r="W74" i="2"/>
  <c r="U74" i="2"/>
  <c r="N74" i="2"/>
  <c r="I75" i="2"/>
  <c r="H75" i="2"/>
  <c r="G75" i="2"/>
  <c r="V74" i="2"/>
  <c r="O74" i="2"/>
  <c r="J73" i="2"/>
  <c r="Q72" i="2"/>
  <c r="X72" i="2"/>
  <c r="AL71" i="2"/>
  <c r="AE71" i="2"/>
  <c r="AI75" i="2" l="1"/>
  <c r="AB75" i="2"/>
  <c r="AD75" i="2"/>
  <c r="AK75" i="2"/>
  <c r="AC75" i="2"/>
  <c r="AJ75" i="2"/>
  <c r="V75" i="2"/>
  <c r="O75" i="2"/>
  <c r="P75" i="2"/>
  <c r="W75" i="2"/>
  <c r="N75" i="2"/>
  <c r="U75" i="2"/>
  <c r="H76" i="2"/>
  <c r="I76" i="2"/>
  <c r="G76" i="2"/>
  <c r="J74" i="2"/>
  <c r="Q73" i="2"/>
  <c r="AE72" i="2"/>
  <c r="X73" i="2"/>
  <c r="AL72" i="2"/>
  <c r="AC76" i="2" l="1"/>
  <c r="AJ76" i="2"/>
  <c r="AI76" i="2"/>
  <c r="AB76" i="2"/>
  <c r="AD76" i="2"/>
  <c r="AK76" i="2"/>
  <c r="U76" i="2"/>
  <c r="N76" i="2"/>
  <c r="H77" i="2"/>
  <c r="I77" i="2"/>
  <c r="G77" i="2"/>
  <c r="W76" i="2"/>
  <c r="P76" i="2"/>
  <c r="O76" i="2"/>
  <c r="V76" i="2"/>
  <c r="Q74" i="2"/>
  <c r="AE73" i="2"/>
  <c r="AL73" i="2"/>
  <c r="X74" i="2"/>
  <c r="J75" i="2"/>
  <c r="AI77" i="2" l="1"/>
  <c r="AB77" i="2"/>
  <c r="AC77" i="2"/>
  <c r="AJ77" i="2"/>
  <c r="AD77" i="2"/>
  <c r="AK77" i="2"/>
  <c r="P77" i="2"/>
  <c r="W77" i="2"/>
  <c r="O77" i="2"/>
  <c r="V77" i="2"/>
  <c r="U77" i="2"/>
  <c r="N77" i="2"/>
  <c r="H78" i="2"/>
  <c r="I78" i="2"/>
  <c r="G78" i="2"/>
  <c r="AE74" i="2"/>
  <c r="Q75" i="2"/>
  <c r="AL74" i="2"/>
  <c r="J76" i="2"/>
  <c r="X75" i="2"/>
  <c r="AI78" i="2" l="1"/>
  <c r="AB78" i="2"/>
  <c r="AD78" i="2"/>
  <c r="AK78" i="2"/>
  <c r="AC78" i="2"/>
  <c r="AJ78" i="2"/>
  <c r="O78" i="2"/>
  <c r="V78" i="2"/>
  <c r="U78" i="2"/>
  <c r="N78" i="2"/>
  <c r="H79" i="2"/>
  <c r="I79" i="2"/>
  <c r="G79" i="2"/>
  <c r="W78" i="2"/>
  <c r="P78" i="2"/>
  <c r="AE75" i="2"/>
  <c r="J77" i="2"/>
  <c r="Q76" i="2"/>
  <c r="X76" i="2"/>
  <c r="AL75" i="2"/>
  <c r="AD79" i="2" l="1"/>
  <c r="AK79" i="2"/>
  <c r="AI79" i="2"/>
  <c r="AB79" i="2"/>
  <c r="AC79" i="2"/>
  <c r="AJ79" i="2"/>
  <c r="W79" i="2"/>
  <c r="P79" i="2"/>
  <c r="V79" i="2"/>
  <c r="O79" i="2"/>
  <c r="N79" i="2"/>
  <c r="U79" i="2"/>
  <c r="I80" i="2"/>
  <c r="G80" i="2"/>
  <c r="H80" i="2"/>
  <c r="J78" i="2"/>
  <c r="Q77" i="2"/>
  <c r="X77" i="2"/>
  <c r="AL76" i="2"/>
  <c r="AE76" i="2"/>
  <c r="AJ80" i="2" l="1"/>
  <c r="AC80" i="2"/>
  <c r="AI80" i="2"/>
  <c r="AB80" i="2"/>
  <c r="AD80" i="2"/>
  <c r="AK80" i="2"/>
  <c r="N80" i="2"/>
  <c r="U80" i="2"/>
  <c r="H81" i="2"/>
  <c r="I81" i="2"/>
  <c r="G81" i="2"/>
  <c r="W80" i="2"/>
  <c r="P80" i="2"/>
  <c r="O80" i="2"/>
  <c r="V80" i="2"/>
  <c r="J79" i="2"/>
  <c r="AL77" i="2"/>
  <c r="X78" i="2"/>
  <c r="J80" i="2"/>
  <c r="AE77" i="2"/>
  <c r="Q78" i="2"/>
  <c r="AD81" i="2" l="1"/>
  <c r="AK81" i="2"/>
  <c r="AI81" i="2"/>
  <c r="AB81" i="2"/>
  <c r="AJ81" i="2"/>
  <c r="AC81" i="2"/>
  <c r="N81" i="2"/>
  <c r="U81" i="2"/>
  <c r="H82" i="2"/>
  <c r="I82" i="2"/>
  <c r="G82" i="2"/>
  <c r="V81" i="2"/>
  <c r="O81" i="2"/>
  <c r="P81" i="2"/>
  <c r="W81" i="2"/>
  <c r="Q79" i="2"/>
  <c r="X79" i="2"/>
  <c r="AL78" i="2"/>
  <c r="AE78" i="2"/>
  <c r="AI82" i="2" l="1"/>
  <c r="AB82" i="2"/>
  <c r="AD82" i="2"/>
  <c r="AK82" i="2"/>
  <c r="AJ82" i="2"/>
  <c r="AC82" i="2"/>
  <c r="U82" i="2"/>
  <c r="N82" i="2"/>
  <c r="I83" i="2"/>
  <c r="H83" i="2"/>
  <c r="G83" i="2"/>
  <c r="P82" i="2"/>
  <c r="W82" i="2"/>
  <c r="V82" i="2"/>
  <c r="O82" i="2"/>
  <c r="Q80" i="2"/>
  <c r="X80" i="2"/>
  <c r="J81" i="2"/>
  <c r="AL79" i="2"/>
  <c r="AE79" i="2"/>
  <c r="AI83" i="2" l="1"/>
  <c r="AB83" i="2"/>
  <c r="AD83" i="2"/>
  <c r="AK83" i="2"/>
  <c r="AJ83" i="2"/>
  <c r="AC83" i="2"/>
  <c r="N83" i="2"/>
  <c r="U83" i="2"/>
  <c r="H84" i="2"/>
  <c r="I84" i="2"/>
  <c r="G84" i="2"/>
  <c r="P83" i="2"/>
  <c r="W83" i="2"/>
  <c r="V83" i="2"/>
  <c r="O83" i="2"/>
  <c r="Q81" i="2"/>
  <c r="J82" i="2"/>
  <c r="X81" i="2"/>
  <c r="AL80" i="2"/>
  <c r="AE80" i="2"/>
  <c r="AJ84" i="2" l="1"/>
  <c r="AC84" i="2"/>
  <c r="AB84" i="2"/>
  <c r="AI84" i="2"/>
  <c r="AD84" i="2"/>
  <c r="AK84" i="2"/>
  <c r="U84" i="2"/>
  <c r="N84" i="2"/>
  <c r="G85" i="2"/>
  <c r="H85" i="2"/>
  <c r="I85" i="2"/>
  <c r="W84" i="2"/>
  <c r="P84" i="2"/>
  <c r="O84" i="2"/>
  <c r="V84" i="2"/>
  <c r="Q82" i="2"/>
  <c r="AL81" i="2"/>
  <c r="J83" i="2"/>
  <c r="X82" i="2"/>
  <c r="AE81" i="2"/>
  <c r="AJ85" i="2" l="1"/>
  <c r="AC85" i="2"/>
  <c r="AI85" i="2"/>
  <c r="AB85" i="2"/>
  <c r="AK85" i="2"/>
  <c r="AD85" i="2"/>
  <c r="U85" i="2"/>
  <c r="N85" i="2"/>
  <c r="H86" i="2"/>
  <c r="G86" i="2"/>
  <c r="I86" i="2"/>
  <c r="P85" i="2"/>
  <c r="W85" i="2"/>
  <c r="O85" i="2"/>
  <c r="V85" i="2"/>
  <c r="AL82" i="2"/>
  <c r="J84" i="2"/>
  <c r="AE82" i="2"/>
  <c r="Q83" i="2"/>
  <c r="X83" i="2"/>
  <c r="AB86" i="2" l="1"/>
  <c r="AI86" i="2"/>
  <c r="AK86" i="2"/>
  <c r="AD86" i="2"/>
  <c r="AJ86" i="2"/>
  <c r="AC86" i="2"/>
  <c r="O86" i="2"/>
  <c r="V86" i="2"/>
  <c r="W86" i="2"/>
  <c r="P86" i="2"/>
  <c r="U86" i="2"/>
  <c r="N86" i="2"/>
  <c r="H87" i="2"/>
  <c r="I87" i="2"/>
  <c r="G87" i="2"/>
  <c r="J85" i="2"/>
  <c r="AE83" i="2"/>
  <c r="X84" i="2"/>
  <c r="AL83" i="2"/>
  <c r="Q84" i="2"/>
  <c r="AK87" i="2" l="1"/>
  <c r="AD87" i="2"/>
  <c r="AB87" i="2"/>
  <c r="AI87" i="2"/>
  <c r="AJ87" i="2"/>
  <c r="AC87" i="2"/>
  <c r="N87" i="2"/>
  <c r="U87" i="2"/>
  <c r="G88" i="2"/>
  <c r="H88" i="2"/>
  <c r="I88" i="2"/>
  <c r="W87" i="2"/>
  <c r="P87" i="2"/>
  <c r="V87" i="2"/>
  <c r="O87" i="2"/>
  <c r="Q85" i="2"/>
  <c r="J86" i="2"/>
  <c r="X85" i="2"/>
  <c r="J87" i="2"/>
  <c r="AL84" i="2"/>
  <c r="AE84" i="2"/>
  <c r="AJ88" i="2" l="1"/>
  <c r="AC88" i="2"/>
  <c r="AK88" i="2"/>
  <c r="AD88" i="2"/>
  <c r="AB88" i="2"/>
  <c r="AI88" i="2"/>
  <c r="W88" i="2"/>
  <c r="P88" i="2"/>
  <c r="O88" i="2"/>
  <c r="V88" i="2"/>
  <c r="N88" i="2"/>
  <c r="U88" i="2"/>
  <c r="H89" i="2"/>
  <c r="I89" i="2"/>
  <c r="G89" i="2"/>
  <c r="Q86" i="2"/>
  <c r="AL85" i="2"/>
  <c r="J88" i="2"/>
  <c r="X86" i="2"/>
  <c r="AE85" i="2"/>
  <c r="AB89" i="2" l="1"/>
  <c r="AI89" i="2"/>
  <c r="AK89" i="2"/>
  <c r="AD89" i="2"/>
  <c r="AC89" i="2"/>
  <c r="AJ89" i="2"/>
  <c r="N89" i="2"/>
  <c r="U89" i="2"/>
  <c r="H90" i="2"/>
  <c r="I90" i="2"/>
  <c r="G90" i="2"/>
  <c r="P89" i="2"/>
  <c r="W89" i="2"/>
  <c r="V89" i="2"/>
  <c r="O89" i="2"/>
  <c r="AL86" i="2"/>
  <c r="Q87" i="2"/>
  <c r="X87" i="2"/>
  <c r="AE86" i="2"/>
  <c r="AB90" i="2" l="1"/>
  <c r="AI90" i="2"/>
  <c r="AK90" i="2"/>
  <c r="AD90" i="2"/>
  <c r="AC90" i="2"/>
  <c r="AJ90" i="2"/>
  <c r="W90" i="2"/>
  <c r="P90" i="2"/>
  <c r="V90" i="2"/>
  <c r="O90" i="2"/>
  <c r="U90" i="2"/>
  <c r="N90" i="2"/>
  <c r="I91" i="2"/>
  <c r="G91" i="2"/>
  <c r="H91" i="2"/>
  <c r="AL87" i="2"/>
  <c r="X88" i="2"/>
  <c r="AE87" i="2"/>
  <c r="Q88" i="2"/>
  <c r="J89" i="2"/>
  <c r="AB91" i="2" l="1"/>
  <c r="AI91" i="2"/>
  <c r="AC91" i="2"/>
  <c r="AJ91" i="2"/>
  <c r="AK91" i="2"/>
  <c r="AD91" i="2"/>
  <c r="V91" i="2"/>
  <c r="O91" i="2"/>
  <c r="W91" i="2"/>
  <c r="P91" i="2"/>
  <c r="N91" i="2"/>
  <c r="U91" i="2"/>
  <c r="H92" i="2"/>
  <c r="I92" i="2"/>
  <c r="G92" i="2"/>
  <c r="J90" i="2"/>
  <c r="Q89" i="2"/>
  <c r="X89" i="2"/>
  <c r="AE88" i="2"/>
  <c r="AL88" i="2"/>
  <c r="AB92" i="2" l="1"/>
  <c r="AI92" i="2"/>
  <c r="AJ92" i="2"/>
  <c r="AC92" i="2"/>
  <c r="AK92" i="2"/>
  <c r="AD92" i="2"/>
  <c r="U92" i="2"/>
  <c r="N92" i="2"/>
  <c r="H93" i="2"/>
  <c r="I93" i="2"/>
  <c r="G93" i="2"/>
  <c r="W92" i="2"/>
  <c r="P92" i="2"/>
  <c r="V92" i="2"/>
  <c r="O92" i="2"/>
  <c r="J91" i="2"/>
  <c r="Q91" i="2"/>
  <c r="AL89" i="2"/>
  <c r="X90" i="2"/>
  <c r="Q90" i="2"/>
  <c r="AE89" i="2"/>
  <c r="AB93" i="2" l="1"/>
  <c r="AI93" i="2"/>
  <c r="AK93" i="2"/>
  <c r="AD93" i="2"/>
  <c r="AC93" i="2"/>
  <c r="AJ93" i="2"/>
  <c r="U93" i="2"/>
  <c r="N93" i="2"/>
  <c r="H94" i="2"/>
  <c r="I94" i="2"/>
  <c r="G94" i="2"/>
  <c r="V93" i="2"/>
  <c r="O93" i="2"/>
  <c r="P93" i="2"/>
  <c r="W93" i="2"/>
  <c r="AE90" i="2"/>
  <c r="J92" i="2"/>
  <c r="AL90" i="2"/>
  <c r="X91" i="2"/>
  <c r="AB94" i="2" l="1"/>
  <c r="AI94" i="2"/>
  <c r="AD94" i="2"/>
  <c r="AK94" i="2"/>
  <c r="AC94" i="2"/>
  <c r="AJ94" i="2"/>
  <c r="U94" i="2"/>
  <c r="N94" i="2"/>
  <c r="H95" i="2"/>
  <c r="G95" i="2"/>
  <c r="I95" i="2"/>
  <c r="V94" i="2"/>
  <c r="O94" i="2"/>
  <c r="W94" i="2"/>
  <c r="P94" i="2"/>
  <c r="AL91" i="2"/>
  <c r="AE91" i="2"/>
  <c r="J93" i="2"/>
  <c r="X92" i="2"/>
  <c r="Q92" i="2"/>
  <c r="AC95" i="2" l="1"/>
  <c r="AJ95" i="2"/>
  <c r="AB95" i="2"/>
  <c r="AI95" i="2"/>
  <c r="AD95" i="2"/>
  <c r="AK95" i="2"/>
  <c r="W95" i="2"/>
  <c r="P95" i="2"/>
  <c r="V95" i="2"/>
  <c r="O95" i="2"/>
  <c r="U95" i="2"/>
  <c r="N95" i="2"/>
  <c r="I96" i="2"/>
  <c r="G96" i="2"/>
  <c r="H96" i="2"/>
  <c r="Q93" i="2"/>
  <c r="J94" i="2"/>
  <c r="X93" i="2"/>
  <c r="AL92" i="2"/>
  <c r="AE92" i="2"/>
  <c r="AI96" i="2" l="1"/>
  <c r="AB96" i="2"/>
  <c r="AC96" i="2"/>
  <c r="AJ96" i="2"/>
  <c r="AD96" i="2"/>
  <c r="AK96" i="2"/>
  <c r="V96" i="2"/>
  <c r="O96" i="2"/>
  <c r="U96" i="2"/>
  <c r="N96" i="2"/>
  <c r="H97" i="2"/>
  <c r="I97" i="2"/>
  <c r="G97" i="2"/>
  <c r="W96" i="2"/>
  <c r="P96" i="2"/>
  <c r="AL93" i="2"/>
  <c r="J95" i="2"/>
  <c r="AE93" i="2"/>
  <c r="Q94" i="2"/>
  <c r="X94" i="2"/>
  <c r="AB97" i="2" l="1"/>
  <c r="AI97" i="2"/>
  <c r="AD97" i="2"/>
  <c r="AK97" i="2"/>
  <c r="AC97" i="2"/>
  <c r="AJ97" i="2"/>
  <c r="U97" i="2"/>
  <c r="N97" i="2"/>
  <c r="H98" i="2"/>
  <c r="I98" i="2"/>
  <c r="G98" i="2"/>
  <c r="W97" i="2"/>
  <c r="P97" i="2"/>
  <c r="V97" i="2"/>
  <c r="O97" i="2"/>
  <c r="Q95" i="2"/>
  <c r="AE94" i="2"/>
  <c r="AL94" i="2"/>
  <c r="J96" i="2"/>
  <c r="X95" i="2"/>
  <c r="AB98" i="2" l="1"/>
  <c r="AI98" i="2"/>
  <c r="AC98" i="2"/>
  <c r="AJ98" i="2"/>
  <c r="AD98" i="2"/>
  <c r="AK98" i="2"/>
  <c r="V98" i="2"/>
  <c r="O98" i="2"/>
  <c r="W98" i="2"/>
  <c r="P98" i="2"/>
  <c r="U98" i="2"/>
  <c r="N98" i="2"/>
  <c r="I99" i="2"/>
  <c r="G99" i="2"/>
  <c r="H99" i="2"/>
  <c r="AE95" i="2"/>
  <c r="AL95" i="2"/>
  <c r="Q96" i="2"/>
  <c r="J97" i="2"/>
  <c r="X96" i="2"/>
  <c r="AI99" i="2" l="1"/>
  <c r="AB99" i="2"/>
  <c r="AD99" i="2"/>
  <c r="AK99" i="2"/>
  <c r="AC99" i="2"/>
  <c r="AJ99" i="2"/>
  <c r="W99" i="2"/>
  <c r="P99" i="2"/>
  <c r="V99" i="2"/>
  <c r="O99" i="2"/>
  <c r="U99" i="2"/>
  <c r="N99" i="2"/>
  <c r="H100" i="2"/>
  <c r="I100" i="2"/>
  <c r="G100" i="2"/>
  <c r="J98" i="2"/>
  <c r="AL96" i="2"/>
  <c r="Q97" i="2"/>
  <c r="AE96" i="2"/>
  <c r="J99" i="2"/>
  <c r="X97" i="2"/>
  <c r="AC100" i="2" l="1"/>
  <c r="AJ100" i="2"/>
  <c r="AD100" i="2"/>
  <c r="AK100" i="2"/>
  <c r="AI100" i="2"/>
  <c r="AB100" i="2"/>
  <c r="U100" i="2"/>
  <c r="N100" i="2"/>
  <c r="H101" i="2"/>
  <c r="I101" i="2"/>
  <c r="G101" i="2"/>
  <c r="W100" i="2"/>
  <c r="P100" i="2"/>
  <c r="V100" i="2"/>
  <c r="O100" i="2"/>
  <c r="AE97" i="2"/>
  <c r="Q98" i="2"/>
  <c r="AL97" i="2"/>
  <c r="J100" i="2"/>
  <c r="X98" i="2"/>
  <c r="AI101" i="2" l="1"/>
  <c r="AB101" i="2"/>
  <c r="AD101" i="2"/>
  <c r="AK101" i="2"/>
  <c r="AJ101" i="2"/>
  <c r="AC101" i="2"/>
  <c r="U101" i="2"/>
  <c r="N101" i="2"/>
  <c r="H102" i="2"/>
  <c r="G102" i="2"/>
  <c r="I102" i="2"/>
  <c r="V101" i="2"/>
  <c r="O101" i="2"/>
  <c r="W101" i="2"/>
  <c r="P101" i="2"/>
  <c r="X99" i="2"/>
  <c r="Q99" i="2"/>
  <c r="AE98" i="2"/>
  <c r="AL98" i="2"/>
  <c r="AI102" i="2" l="1"/>
  <c r="AB102" i="2"/>
  <c r="AJ102" i="2"/>
  <c r="AC102" i="2"/>
  <c r="AD102" i="2"/>
  <c r="AK102" i="2"/>
  <c r="W102" i="2"/>
  <c r="P102" i="2"/>
  <c r="V102" i="2"/>
  <c r="O102" i="2"/>
  <c r="U102" i="2"/>
  <c r="N102" i="2"/>
  <c r="H103" i="2"/>
  <c r="G103" i="2"/>
  <c r="I103" i="2"/>
  <c r="J101" i="2"/>
  <c r="X100" i="2"/>
  <c r="Q100" i="2"/>
  <c r="AE99" i="2"/>
  <c r="AL99" i="2"/>
  <c r="AD103" i="2" l="1"/>
  <c r="AK103" i="2"/>
  <c r="AJ103" i="2"/>
  <c r="AC103" i="2"/>
  <c r="AI103" i="2"/>
  <c r="AB103" i="2"/>
  <c r="U103" i="2"/>
  <c r="N103" i="2"/>
  <c r="G104" i="2"/>
  <c r="I104" i="2"/>
  <c r="H104" i="2"/>
  <c r="W103" i="2"/>
  <c r="P103" i="2"/>
  <c r="V103" i="2"/>
  <c r="O103" i="2"/>
  <c r="J102" i="2"/>
  <c r="AL100" i="2"/>
  <c r="X101" i="2"/>
  <c r="Q101" i="2"/>
  <c r="AE100" i="2"/>
  <c r="AJ104" i="2" l="1"/>
  <c r="AC104" i="2"/>
  <c r="AI104" i="2"/>
  <c r="AB104" i="2"/>
  <c r="AD104" i="2"/>
  <c r="AK104" i="2"/>
  <c r="W104" i="2"/>
  <c r="P104" i="2"/>
  <c r="U104" i="2"/>
  <c r="N104" i="2"/>
  <c r="H105" i="2"/>
  <c r="G105" i="2"/>
  <c r="I105" i="2"/>
  <c r="O104" i="2"/>
  <c r="V104" i="2"/>
  <c r="J103" i="2"/>
  <c r="AL101" i="2"/>
  <c r="AE101" i="2"/>
  <c r="X102" i="2"/>
  <c r="Q102" i="2"/>
  <c r="AI105" i="2" l="1"/>
  <c r="AB105" i="2"/>
  <c r="AJ105" i="2"/>
  <c r="AC105" i="2"/>
  <c r="AD105" i="2"/>
  <c r="AK105" i="2"/>
  <c r="N105" i="2"/>
  <c r="U105" i="2"/>
  <c r="H106" i="2"/>
  <c r="G106" i="2"/>
  <c r="I106" i="2"/>
  <c r="V105" i="2"/>
  <c r="O105" i="2"/>
  <c r="W105" i="2"/>
  <c r="P105" i="2"/>
  <c r="AE102" i="2"/>
  <c r="J104" i="2"/>
  <c r="AL102" i="2"/>
  <c r="Q103" i="2"/>
  <c r="X103" i="2"/>
  <c r="J105" i="2"/>
  <c r="AI106" i="2" l="1"/>
  <c r="AB106" i="2"/>
  <c r="AJ106" i="2"/>
  <c r="AC106" i="2"/>
  <c r="AD106" i="2"/>
  <c r="AK106" i="2"/>
  <c r="W106" i="2"/>
  <c r="P106" i="2"/>
  <c r="U106" i="2"/>
  <c r="N106" i="2"/>
  <c r="I107" i="2"/>
  <c r="G107" i="2"/>
  <c r="H107" i="2"/>
  <c r="V106" i="2"/>
  <c r="O106" i="2"/>
  <c r="AL103" i="2"/>
  <c r="Q104" i="2"/>
  <c r="X104" i="2"/>
  <c r="AE103" i="2"/>
  <c r="J106" i="2"/>
  <c r="AK107" i="2" l="1"/>
  <c r="AD107" i="2"/>
  <c r="AI107" i="2"/>
  <c r="AB107" i="2"/>
  <c r="AJ107" i="2"/>
  <c r="AC107" i="2"/>
  <c r="U107" i="2"/>
  <c r="N107" i="2"/>
  <c r="H108" i="2"/>
  <c r="I108" i="2"/>
  <c r="G108" i="2"/>
  <c r="W107" i="2"/>
  <c r="P107" i="2"/>
  <c r="V107" i="2"/>
  <c r="O107" i="2"/>
  <c r="AL104" i="2"/>
  <c r="X105" i="2"/>
  <c r="AE104" i="2"/>
  <c r="Q105" i="2"/>
  <c r="AJ108" i="2" l="1"/>
  <c r="AC108" i="2"/>
  <c r="AB108" i="2"/>
  <c r="AI108" i="2"/>
  <c r="AK108" i="2"/>
  <c r="AD108" i="2"/>
  <c r="U108" i="2"/>
  <c r="N108" i="2"/>
  <c r="H109" i="2"/>
  <c r="I109" i="2"/>
  <c r="G109" i="2"/>
  <c r="V108" i="2"/>
  <c r="O108" i="2"/>
  <c r="W108" i="2"/>
  <c r="P108" i="2"/>
  <c r="J107" i="2"/>
  <c r="AL105" i="2"/>
  <c r="X106" i="2"/>
  <c r="AE105" i="2"/>
  <c r="Q106" i="2"/>
  <c r="AK109" i="2" l="1"/>
  <c r="AD109" i="2"/>
  <c r="AB109" i="2"/>
  <c r="AI109" i="2"/>
  <c r="AJ109" i="2"/>
  <c r="AC109" i="2"/>
  <c r="U109" i="2"/>
  <c r="N109" i="2"/>
  <c r="H110" i="2"/>
  <c r="I110" i="2"/>
  <c r="G110" i="2"/>
  <c r="W109" i="2"/>
  <c r="P109" i="2"/>
  <c r="V109" i="2"/>
  <c r="O109" i="2"/>
  <c r="Q107" i="2"/>
  <c r="J108" i="2"/>
  <c r="X107" i="2"/>
  <c r="AL106" i="2"/>
  <c r="AE106" i="2"/>
  <c r="AB110" i="2" l="1"/>
  <c r="AI110" i="2"/>
  <c r="AK110" i="2"/>
  <c r="AD110" i="2"/>
  <c r="AJ110" i="2"/>
  <c r="AC110" i="2"/>
  <c r="W110" i="2"/>
  <c r="P110" i="2"/>
  <c r="V110" i="2"/>
  <c r="O110" i="2"/>
  <c r="U110" i="2"/>
  <c r="N110" i="2"/>
  <c r="H111" i="2"/>
  <c r="I111" i="2"/>
  <c r="G111" i="2"/>
  <c r="J109" i="2"/>
  <c r="Q108" i="2"/>
  <c r="X108" i="2"/>
  <c r="AL107" i="2"/>
  <c r="AE107" i="2"/>
  <c r="AB111" i="2" l="1"/>
  <c r="AI111" i="2"/>
  <c r="AK111" i="2"/>
  <c r="AD111" i="2"/>
  <c r="AJ111" i="2"/>
  <c r="AC111" i="2"/>
  <c r="W111" i="2"/>
  <c r="P111" i="2"/>
  <c r="V111" i="2"/>
  <c r="O111" i="2"/>
  <c r="U111" i="2"/>
  <c r="N111" i="2"/>
  <c r="I112" i="2"/>
  <c r="G112" i="2"/>
  <c r="H112" i="2"/>
  <c r="J110" i="2"/>
  <c r="X109" i="2"/>
  <c r="Q109" i="2"/>
  <c r="AL108" i="2"/>
  <c r="AE108" i="2"/>
  <c r="AB112" i="2" l="1"/>
  <c r="AI112" i="2"/>
  <c r="AJ112" i="2"/>
  <c r="AC112" i="2"/>
  <c r="AK112" i="2"/>
  <c r="AD112" i="2"/>
  <c r="W112" i="2"/>
  <c r="P112" i="2"/>
  <c r="U112" i="2"/>
  <c r="N112" i="2"/>
  <c r="V112" i="2"/>
  <c r="O112" i="2"/>
  <c r="AL109" i="2"/>
  <c r="J111" i="2"/>
  <c r="X110" i="2"/>
  <c r="AE109" i="2"/>
  <c r="Q110" i="2"/>
  <c r="J112" i="2" l="1"/>
  <c r="AL110" i="2"/>
  <c r="Q111" i="2"/>
  <c r="X111" i="2"/>
  <c r="AE110" i="2"/>
  <c r="X112" i="2" l="1"/>
  <c r="X10" i="2" s="1"/>
  <c r="F9" i="4" s="1"/>
  <c r="AE111" i="2"/>
  <c r="Q112" i="2"/>
  <c r="Q10" i="2" s="1"/>
  <c r="E9" i="4" s="1"/>
  <c r="AL111" i="2"/>
  <c r="AE112" i="2" l="1"/>
  <c r="AE10" i="2" s="1"/>
  <c r="E10" i="4" s="1"/>
  <c r="G9" i="4" s="1"/>
  <c r="AL112" i="2"/>
  <c r="AL10" i="2" s="1"/>
  <c r="F10" i="4" s="1"/>
  <c r="H9" i="4" s="1"/>
  <c r="I9" i="4" l="1"/>
</calcChain>
</file>

<file path=xl/sharedStrings.xml><?xml version="1.0" encoding="utf-8"?>
<sst xmlns="http://schemas.openxmlformats.org/spreadsheetml/2006/main" count="84" uniqueCount="55">
  <si>
    <t>Transition states</t>
  </si>
  <si>
    <t>Probability</t>
  </si>
  <si>
    <t>Well --&gt; Well</t>
  </si>
  <si>
    <t>Well --&gt; Illness</t>
  </si>
  <si>
    <t>Well --&gt; Dead</t>
  </si>
  <si>
    <t>Illness --&gt; Well</t>
  </si>
  <si>
    <t>Illness --&gt; Illness</t>
  </si>
  <si>
    <t>Illness --&gt; Dead</t>
  </si>
  <si>
    <t>Dead -- &gt; Dead</t>
  </si>
  <si>
    <t>Description</t>
  </si>
  <si>
    <t>Variable</t>
  </si>
  <si>
    <t>tp(dead)</t>
  </si>
  <si>
    <t>tp(well_dead)</t>
  </si>
  <si>
    <t>tp(well_illness)</t>
  </si>
  <si>
    <t>1 - tp(well_illness) - tp(well_dead)</t>
  </si>
  <si>
    <t>tp(illness_well)</t>
  </si>
  <si>
    <t>tp(illness_dead)</t>
  </si>
  <si>
    <t>1 - tp(illness_well) - tp(illness_dead)</t>
  </si>
  <si>
    <t>Well</t>
  </si>
  <si>
    <t>Illness</t>
  </si>
  <si>
    <t>Dead</t>
  </si>
  <si>
    <t>Total</t>
  </si>
  <si>
    <t>Cycle</t>
  </si>
  <si>
    <t>Remain in the Well state</t>
  </si>
  <si>
    <t>Transition from Well to Illness</t>
  </si>
  <si>
    <t>Transition from Well to Death</t>
  </si>
  <si>
    <t>Remain in the Illness state</t>
  </si>
  <si>
    <t>Transition from Illness to Well</t>
  </si>
  <si>
    <t>Transition from Illness to Death</t>
  </si>
  <si>
    <t>Remain in Death (Absorbing state)</t>
  </si>
  <si>
    <t>Parameters - Markov model</t>
  </si>
  <si>
    <t>Simulations - Markov model</t>
  </si>
  <si>
    <t>Costs</t>
  </si>
  <si>
    <t>Utility</t>
  </si>
  <si>
    <t>Total Expected Costs</t>
  </si>
  <si>
    <t xml:space="preserve"> =</t>
  </si>
  <si>
    <t>Total Expected QALYs</t>
  </si>
  <si>
    <t>Discount rate (outcomes)</t>
  </si>
  <si>
    <t>Discount rate (costs)</t>
  </si>
  <si>
    <t>Markov model - Output</t>
  </si>
  <si>
    <t>Strategy</t>
  </si>
  <si>
    <t>Total Cost</t>
  </si>
  <si>
    <t>Total QALYs</t>
  </si>
  <si>
    <t>Incremental Costs</t>
  </si>
  <si>
    <t>Incremental QALYs</t>
  </si>
  <si>
    <t>ICER</t>
  </si>
  <si>
    <t>Without Discounting</t>
  </si>
  <si>
    <t>With Discounting</t>
  </si>
  <si>
    <t>Annual Discount rate</t>
  </si>
  <si>
    <t>1 cycle = 1 year</t>
  </si>
  <si>
    <t>Introduction - Markov models</t>
  </si>
  <si>
    <t>These parameers are fictional</t>
  </si>
  <si>
    <t>Cohort size</t>
  </si>
  <si>
    <t>Expected probabilities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</si>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</sst>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4"/>
      <color rgb="FFFFFF00"/>
      <name val="Arial"/>
      <family val="2"/>
    </font>
    <font>
      <b/>
      <u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5F79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/>
    <xf numFmtId="0" fontId="2" fillId="3" borderId="0" xfId="0" applyFont="1" applyFill="1"/>
    <xf numFmtId="6" fontId="0" fillId="3" borderId="0" xfId="0" applyNumberFormat="1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5" fontId="0" fillId="4" borderId="0" xfId="0" applyNumberFormat="1" applyFill="1"/>
    <xf numFmtId="165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Markov model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'Markov model Simulation'!$G$11</c:f>
              <c:strCache>
                <c:ptCount val="1"/>
                <c:pt idx="0">
                  <c:v>Well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'Markov model Simulation'!$E$12:$E$112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'Markov model Simulation'!$G$12:$G$112</c:f>
              <c:numCache>
                <c:formatCode>0.0000</c:formatCode>
                <c:ptCount val="101"/>
                <c:pt idx="0">
                  <c:v>1</c:v>
                </c:pt>
                <c:pt idx="1">
                  <c:v>0.83</c:v>
                </c:pt>
                <c:pt idx="2">
                  <c:v>0.7339</c:v>
                </c:pt>
                <c:pt idx="3">
                  <c:v>0.67573699999999992</c:v>
                </c:pt>
                <c:pt idx="4">
                  <c:v>0.63717720999999994</c:v>
                </c:pt>
                <c:pt idx="5">
                  <c:v>0.60887032429999988</c:v>
                </c:pt>
                <c:pt idx="6">
                  <c:v>0.58604394961899986</c:v>
                </c:pt>
                <c:pt idx="7">
                  <c:v>0.56625867006976982</c:v>
                </c:pt>
                <c:pt idx="8">
                  <c:v>0.54826409861666392</c:v>
                </c:pt>
                <c:pt idx="9">
                  <c:v>0.53141595360316141</c:v>
                </c:pt>
                <c:pt idx="10">
                  <c:v>0.51537901456673851</c:v>
                </c:pt>
                <c:pt idx="11">
                  <c:v>0.49997575250200965</c:v>
                </c:pt>
                <c:pt idx="12">
                  <c:v>0.48510919099972216</c:v>
                </c:pt>
                <c:pt idx="13">
                  <c:v>0.47072359306734501</c:v>
                </c:pt>
                <c:pt idx="14">
                  <c:v>0.45678442279030795</c:v>
                </c:pt>
                <c:pt idx="15">
                  <c:v>0.44326812895785367</c:v>
                </c:pt>
                <c:pt idx="16">
                  <c:v>0.43015693378781611</c:v>
                </c:pt>
                <c:pt idx="17">
                  <c:v>0.41743617223630919</c:v>
                </c:pt>
                <c:pt idx="18">
                  <c:v>0.40509293115166251</c:v>
                </c:pt>
                <c:pt idx="19">
                  <c:v>0.39311535093360561</c:v>
                </c:pt>
                <c:pt idx="20">
                  <c:v>0.3814922649272392</c:v>
                </c:pt>
                <c:pt idx="21">
                  <c:v>0.37021301105564602</c:v>
                </c:pt>
                <c:pt idx="22">
                  <c:v>0.35926733135583633</c:v>
                </c:pt>
                <c:pt idx="23">
                  <c:v>0.34864531643962082</c:v>
                </c:pt>
                <c:pt idx="24">
                  <c:v>0.33833737297517774</c:v>
                </c:pt>
                <c:pt idx="25">
                  <c:v>0.32833420302387051</c:v>
                </c:pt>
                <c:pt idx="26">
                  <c:v>0.31862678953910295</c:v>
                </c:pt>
                <c:pt idx="27">
                  <c:v>0.30920638512256837</c:v>
                </c:pt>
                <c:pt idx="28">
                  <c:v>0.30006450255431477</c:v>
                </c:pt>
                <c:pt idx="29">
                  <c:v>0.29119290633727579</c:v>
                </c:pt>
                <c:pt idx="30">
                  <c:v>0.28258360486605949</c:v>
                </c:pt>
                <c:pt idx="31">
                  <c:v>0.27422884301798517</c:v>
                </c:pt>
                <c:pt idx="32">
                  <c:v>0.26612109506035164</c:v>
                </c:pt>
                <c:pt idx="33">
                  <c:v>0.25825305781692676</c:v>
                </c:pt>
                <c:pt idx="34">
                  <c:v>0.25061764406170767</c:v>
                </c:pt>
                <c:pt idx="35">
                  <c:v>0.24320797612085707</c:v>
                </c:pt>
                <c:pt idx="36">
                  <c:v>0.23601737967035402</c:v>
                </c:pt>
                <c:pt idx="37">
                  <c:v>0.22903937772036012</c:v>
                </c:pt>
                <c:pt idx="38">
                  <c:v>0.22226768477914291</c:v>
                </c:pt>
                <c:pt idx="39">
                  <c:v>0.21569620119041341</c:v>
                </c:pt>
                <c:pt idx="40">
                  <c:v>0.20931900763852568</c:v>
                </c:pt>
                <c:pt idx="41">
                  <c:v>0.20313035981635857</c:v>
                </c:pt>
                <c:pt idx="42">
                  <c:v>0.19712468325095972</c:v>
                </c:pt>
                <c:pt idx="43">
                  <c:v>0.19129656828223107</c:v>
                </c:pt>
                <c:pt idx="44">
                  <c:v>0.18564076519010239</c:v>
                </c:pt>
                <c:pt idx="45">
                  <c:v>0.18015217946578826</c:v>
                </c:pt>
                <c:pt idx="46">
                  <c:v>0.174825867222861</c:v>
                </c:pt>
                <c:pt idx="47">
                  <c:v>0.16965703074400199</c:v>
                </c:pt>
                <c:pt idx="48">
                  <c:v>0.16464101415941818</c:v>
                </c:pt>
                <c:pt idx="49">
                  <c:v>0.15977329925302991</c:v>
                </c:pt>
                <c:pt idx="50">
                  <c:v>0.15504950139265194</c:v>
                </c:pt>
                <c:pt idx="51">
                  <c:v>0.15046536558050161</c:v>
                </c:pt>
                <c:pt idx="52">
                  <c:v>0.146016762620476</c:v>
                </c:pt>
                <c:pt idx="53">
                  <c:v>0.14169968539874642</c:v>
                </c:pt>
                <c:pt idx="54">
                  <c:v>0.13751024527431932</c:v>
                </c:pt>
                <c:pt idx="55">
                  <c:v>0.13344466857631249</c:v>
                </c:pt>
                <c:pt idx="56">
                  <c:v>0.12949929320479156</c:v>
                </c:pt>
                <c:pt idx="57">
                  <c:v>0.12567056533210499</c:v>
                </c:pt>
                <c:pt idx="58">
                  <c:v>0.12195503620174596</c:v>
                </c:pt>
                <c:pt idx="59">
                  <c:v>0.11834935902185809</c:v>
                </c:pt>
                <c:pt idx="60">
                  <c:v>0.11485028595058659</c:v>
                </c:pt>
                <c:pt idx="61">
                  <c:v>0.11145466517055932</c:v>
                </c:pt>
                <c:pt idx="62">
                  <c:v>0.10815943804986272</c:v>
                </c:pt>
                <c:pt idx="63">
                  <c:v>0.10496163638695524</c:v>
                </c:pt>
                <c:pt idx="64">
                  <c:v>0.10185837973703664</c:v>
                </c:pt>
                <c:pt idx="65">
                  <c:v>9.8846872817464848E-2</c:v>
                </c:pt>
                <c:pt idx="66">
                  <c:v>9.5924402989883362E-2</c:v>
                </c:pt>
                <c:pt idx="67">
                  <c:v>9.3088337816791003E-2</c:v>
                </c:pt>
                <c:pt idx="68">
                  <c:v>9.0336122690353363E-2</c:v>
                </c:pt>
                <c:pt idx="69">
                  <c:v>8.7665278531319821E-2</c:v>
                </c:pt>
                <c:pt idx="70">
                  <c:v>8.5073399555973594E-2</c:v>
                </c:pt>
                <c:pt idx="71">
                  <c:v>8.2558151109103264E-2</c:v>
                </c:pt>
                <c:pt idx="72">
                  <c:v>8.0117267561043884E-2</c:v>
                </c:pt>
                <c:pt idx="73">
                  <c:v>7.7748550266893382E-2</c:v>
                </c:pt>
                <c:pt idx="74">
                  <c:v>7.5449865586065992E-2</c:v>
                </c:pt>
                <c:pt idx="75">
                  <c:v>7.3219142960398886E-2</c:v>
                </c:pt>
                <c:pt idx="76">
                  <c:v>7.105437304908073E-2</c:v>
                </c:pt>
                <c:pt idx="77">
                  <c:v>6.8953605918722224E-2</c:v>
                </c:pt>
                <c:pt idx="78">
                  <c:v>6.6914949286938474E-2</c:v>
                </c:pt>
                <c:pt idx="79">
                  <c:v>6.4936566817860794E-2</c:v>
                </c:pt>
                <c:pt idx="80">
                  <c:v>6.3016676468042904E-2</c:v>
                </c:pt>
                <c:pt idx="81">
                  <c:v>6.1153548881271329E-2</c:v>
                </c:pt>
                <c:pt idx="82">
                  <c:v>5.9345505830834352E-2</c:v>
                </c:pt>
                <c:pt idx="83">
                  <c:v>5.7590918707846168E-2</c:v>
                </c:pt>
                <c:pt idx="84">
                  <c:v>5.5888207054264741E-2</c:v>
                </c:pt>
                <c:pt idx="85">
                  <c:v>5.423583713928188E-2</c:v>
                </c:pt>
                <c:pt idx="86">
                  <c:v>5.2632320577803267E-2</c:v>
                </c:pt>
                <c:pt idx="87">
                  <c:v>5.1076212989773946E-2</c:v>
                </c:pt>
                <c:pt idx="88">
                  <c:v>4.9566112699141719E-2</c:v>
                </c:pt>
                <c:pt idx="89">
                  <c:v>4.8100659471286528E-2</c:v>
                </c:pt>
                <c:pt idx="90">
                  <c:v>4.6678533287778476E-2</c:v>
                </c:pt>
                <c:pt idx="91">
                  <c:v>4.529845315736096E-2</c:v>
                </c:pt>
                <c:pt idx="92">
                  <c:v>4.395917596208776E-2</c:v>
                </c:pt>
                <c:pt idx="93">
                  <c:v>4.265949533757489E-2</c:v>
                </c:pt>
                <c:pt idx="94">
                  <c:v>4.1398240586358437E-2</c:v>
                </c:pt>
                <c:pt idx="95">
                  <c:v>4.0174275623379704E-2</c:v>
                </c:pt>
                <c:pt idx="96">
                  <c:v>3.8986497952647713E-2</c:v>
                </c:pt>
                <c:pt idx="97">
                  <c:v>3.783383767415735E-2</c:v>
                </c:pt>
                <c:pt idx="98">
                  <c:v>3.6715256520168583E-2</c:v>
                </c:pt>
                <c:pt idx="99">
                  <c:v>3.5629746919978694E-2</c:v>
                </c:pt>
                <c:pt idx="100">
                  <c:v>3.4576331092345106E-2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F-4E90-BD5C-0F8F9EE96667}"/>
            </c:ext>
          </c:extLst>
        </c:ser>
        <c:ser>
          <c:idx val="2"/>
          <c:order val="1"/>
          <c:tx>
            <c:strRef>
              <c:f>'Markov model Simulation'!$H$11</c:f>
              <c:strCache>
                <c:ptCount val="1"/>
                <c:pt idx="0">
                  <c:v>Illness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'Markov model Simulation'!$E$12:$E$112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'Markov model Simulation'!$H$12:$H$112</c:f>
              <c:numCache>
                <c:formatCode>0.0000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0.22199999999999998</c:v>
                </c:pt>
                <c:pt idx="3">
                  <c:v>0.25438499999999997</c:v>
                </c:pt>
                <c:pt idx="4">
                  <c:v>0.26671079999999991</c:v>
                </c:pt>
                <c:pt idx="5">
                  <c:v>0.26893860149999993</c:v>
                </c:pt>
                <c:pt idx="6">
                  <c:v>0.2661406396199999</c:v>
                </c:pt>
                <c:pt idx="7">
                  <c:v>0.26089800819584991</c:v>
                </c:pt>
                <c:pt idx="8">
                  <c:v>0.25452250583776787</c:v>
                </c:pt>
                <c:pt idx="9">
                  <c:v>0.24767924358704868</c:v>
                </c:pt>
                <c:pt idx="10">
                  <c:v>0.24070390137205583</c:v>
                </c:pt>
                <c:pt idx="11">
                  <c:v>0.23376438807684707</c:v>
                </c:pt>
                <c:pt idx="12">
                  <c:v>0.22694321512525201</c:v>
                </c:pt>
                <c:pt idx="13">
                  <c:v>0.22027946848137209</c:v>
                </c:pt>
                <c:pt idx="14">
                  <c:v>0.21379019347299358</c:v>
                </c:pt>
                <c:pt idx="15">
                  <c:v>0.20748128917599201</c:v>
                </c:pt>
                <c:pt idx="16">
                  <c:v>0.20135305730807285</c:v>
                </c:pt>
                <c:pt idx="17">
                  <c:v>0.19540302731841974</c:v>
                </c:pt>
                <c:pt idx="18">
                  <c:v>0.1896273935924192</c:v>
                </c:pt>
                <c:pt idx="19">
                  <c:v>0.18402174550782185</c:v>
                </c:pt>
                <c:pt idx="20">
                  <c:v>0.17858143722012504</c:v>
                </c:pt>
                <c:pt idx="21">
                  <c:v>0.17330177393216711</c:v>
                </c:pt>
                <c:pt idx="22">
                  <c:v>0.16817810471425551</c:v>
                </c:pt>
                <c:pt idx="23">
                  <c:v>0.16320586776764151</c:v>
                </c:pt>
                <c:pt idx="24">
                  <c:v>0.15838061151491009</c:v>
                </c:pt>
                <c:pt idx="25">
                  <c:v>0.15369800343096821</c:v>
                </c:pt>
                <c:pt idx="26">
                  <c:v>0.14915383268370988</c:v>
                </c:pt>
                <c:pt idx="27">
                  <c:v>0.14474400967527684</c:v>
                </c:pt>
                <c:pt idx="28">
                  <c:v>0.14046456405731519</c:v>
                </c:pt>
                <c:pt idx="29">
                  <c:v>0.13631164202040208</c:v>
                </c:pt>
                <c:pt idx="30">
                  <c:v>0.13228150326385271</c:v>
                </c:pt>
                <c:pt idx="31">
                  <c:v>0.12837051785141318</c:v>
                </c:pt>
                <c:pt idx="32">
                  <c:v>0.12457516305611632</c:v>
                </c:pt>
                <c:pt idx="33">
                  <c:v>0.12089202024552834</c:v>
                </c:pt>
                <c:pt idx="34">
                  <c:v>0.11731777183213242</c:v>
                </c:pt>
                <c:pt idx="35">
                  <c:v>0.1138491983001422</c:v>
                </c:pt>
                <c:pt idx="36">
                  <c:v>0.11048317531322099</c:v>
                </c:pt>
                <c:pt idx="37">
                  <c:v>0.10721667090414674</c:v>
                </c:pt>
                <c:pt idx="38">
                  <c:v>0.10404674274574939</c:v>
                </c:pt>
                <c:pt idx="39">
                  <c:v>0.10097053550160853</c:v>
                </c:pt>
                <c:pt idx="40">
                  <c:v>9.7985278254607538E-2</c:v>
                </c:pt>
                <c:pt idx="41">
                  <c:v>9.5088282011273742E-2</c:v>
                </c:pt>
                <c:pt idx="42">
                  <c:v>9.2276937279781701E-2</c:v>
                </c:pt>
                <c:pt idx="43">
                  <c:v>8.9548711719502044E-2</c:v>
                </c:pt>
                <c:pt idx="44">
                  <c:v>8.6901147860010977E-2</c:v>
                </c:pt>
                <c:pt idx="45">
                  <c:v>8.4331860887522481E-2</c:v>
                </c:pt>
                <c:pt idx="46">
                  <c:v>8.1838536496757847E-2</c:v>
                </c:pt>
                <c:pt idx="47">
                  <c:v>7.9418928806321745E-2</c:v>
                </c:pt>
                <c:pt idx="48">
                  <c:v>7.7070858335709425E-2</c:v>
                </c:pt>
                <c:pt idx="49">
                  <c:v>7.4792210042123844E-2</c:v>
                </c:pt>
                <c:pt idx="50">
                  <c:v>7.2580931415334976E-2</c:v>
                </c:pt>
                <c:pt idx="51">
                  <c:v>7.0435030628865511E-2</c:v>
                </c:pt>
                <c:pt idx="52">
                  <c:v>6.8352574745837807E-2</c:v>
                </c:pt>
                <c:pt idx="53">
                  <c:v>6.6331687977865969E-2</c:v>
                </c:pt>
                <c:pt idx="54">
                  <c:v>6.4370549995424825E-2</c:v>
                </c:pt>
                <c:pt idx="55">
                  <c:v>6.2467394288174029E-2</c:v>
                </c:pt>
                <c:pt idx="56">
                  <c:v>6.0620506573759982E-2</c:v>
                </c:pt>
                <c:pt idx="57">
                  <c:v>5.8828223253662715E-2</c:v>
                </c:pt>
                <c:pt idx="58">
                  <c:v>5.708892991469651E-2</c:v>
                </c:pt>
                <c:pt idx="59">
                  <c:v>5.5401059874814626E-2</c:v>
                </c:pt>
                <c:pt idx="60">
                  <c:v>5.3763092771908216E-2</c:v>
                </c:pt>
                <c:pt idx="61">
                  <c:v>5.2173553194328322E-2</c:v>
                </c:pt>
                <c:pt idx="62">
                  <c:v>5.0631009351897301E-2</c:v>
                </c:pt>
                <c:pt idx="63">
                  <c:v>4.9134071786212645E-2</c:v>
                </c:pt>
                <c:pt idx="64">
                  <c:v>4.7681392119081498E-2</c:v>
                </c:pt>
                <c:pt idx="65">
                  <c:v>4.6271661837958465E-2</c:v>
                </c:pt>
                <c:pt idx="66">
                  <c:v>4.4903611117292727E-2</c:v>
                </c:pt>
                <c:pt idx="67">
                  <c:v>4.3576007674722771E-2</c:v>
                </c:pt>
                <c:pt idx="68">
                  <c:v>4.2287655661088448E-2</c:v>
                </c:pt>
                <c:pt idx="69">
                  <c:v>4.1037394583260493E-2</c:v>
                </c:pt>
                <c:pt idx="70">
                  <c:v>3.9824098258817289E-2</c:v>
                </c:pt>
                <c:pt idx="71">
                  <c:v>3.8646673801627271E-2</c:v>
                </c:pt>
                <c:pt idx="72">
                  <c:v>3.750406063742321E-2</c:v>
                </c:pt>
                <c:pt idx="73">
                  <c:v>3.6395229548481664E-2</c:v>
                </c:pt>
                <c:pt idx="74">
                  <c:v>3.5319181746547086E-2</c:v>
                </c:pt>
                <c:pt idx="75">
                  <c:v>3.42749479731655E-2</c:v>
                </c:pt>
                <c:pt idx="76">
                  <c:v>3.3261587626617406E-2</c:v>
                </c:pt>
                <c:pt idx="77">
                  <c:v>3.2278187914663421E-2</c:v>
                </c:pt>
                <c:pt idx="78">
                  <c:v>3.1323863032339555E-2</c:v>
                </c:pt>
                <c:pt idx="79">
                  <c:v>3.0397753364061475E-2</c:v>
                </c:pt>
                <c:pt idx="80">
                  <c:v>2.9499024709319074E-2</c:v>
                </c:pt>
                <c:pt idx="81">
                  <c:v>2.8626867531263832E-2</c:v>
                </c:pt>
                <c:pt idx="82">
                  <c:v>2.7780496227512188E-2</c:v>
                </c:pt>
                <c:pt idx="83">
                  <c:v>2.6959148422508072E-2</c:v>
                </c:pt>
                <c:pt idx="84">
                  <c:v>2.6162084280807171E-2</c:v>
                </c:pt>
                <c:pt idx="85">
                  <c:v>2.538858584066437E-2</c:v>
                </c:pt>
                <c:pt idx="86">
                  <c:v>2.4637956367324118E-2</c:v>
                </c:pt>
                <c:pt idx="87">
                  <c:v>2.3909519725431164E-2</c:v>
                </c:pt>
                <c:pt idx="88">
                  <c:v>2.3202619769996345E-2</c:v>
                </c:pt>
                <c:pt idx="89">
                  <c:v>2.251661975536888E-2</c:v>
                </c:pt>
                <c:pt idx="90">
                  <c:v>2.1850901761682751E-2</c:v>
                </c:pt>
                <c:pt idx="91">
                  <c:v>2.1204866138260559E-2</c:v>
                </c:pt>
                <c:pt idx="92">
                  <c:v>2.0577930963473504E-2</c:v>
                </c:pt>
                <c:pt idx="93">
                  <c:v>1.9969531520570939E-2</c:v>
                </c:pt>
                <c:pt idx="94">
                  <c:v>1.9379119789007342E-2</c:v>
                </c:pt>
                <c:pt idx="95">
                  <c:v>1.8806163950808537E-2</c:v>
                </c:pt>
                <c:pt idx="96">
                  <c:v>1.8250147911532504E-2</c:v>
                </c:pt>
                <c:pt idx="97">
                  <c:v>1.7710570835393284E-2</c:v>
                </c:pt>
                <c:pt idx="98">
                  <c:v>1.7186946694129235E-2</c:v>
                </c:pt>
                <c:pt idx="99">
                  <c:v>1.667880382920929E-2</c:v>
                </c:pt>
                <c:pt idx="100">
                  <c:v>1.6185684526982842E-2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F-4E90-BD5C-0F8F9EE96667}"/>
            </c:ext>
          </c:extLst>
        </c:ser>
        <c:ser>
          <c:idx val="3"/>
          <c:order val="2"/>
          <c:tx>
            <c:strRef>
              <c:f>'Markov model Simulation'!$I$11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'Markov model Simulation'!$E$12:$E$112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'Markov model Simulation'!$I$12:$I$112</c:f>
              <c:numCache>
                <c:formatCode>0.0000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4.41E-2</c:v>
                </c:pt>
                <c:pt idx="3">
                  <c:v>6.9877999999999996E-2</c:v>
                </c:pt>
                <c:pt idx="4">
                  <c:v>9.6111989999999994E-2</c:v>
                </c:pt>
                <c:pt idx="5">
                  <c:v>0.12219107419999999</c:v>
                </c:pt>
                <c:pt idx="6">
                  <c:v>0.14781541076099997</c:v>
                </c:pt>
                <c:pt idx="7">
                  <c:v>0.17284332173437997</c:v>
                </c:pt>
                <c:pt idx="8">
                  <c:v>0.19721339554556785</c:v>
                </c:pt>
                <c:pt idx="9">
                  <c:v>0.22090480280978952</c:v>
                </c:pt>
                <c:pt idx="10">
                  <c:v>0.24391708406120519</c:v>
                </c:pt>
                <c:pt idx="11">
                  <c:v>0.26625985942114272</c:v>
                </c:pt>
                <c:pt idx="12">
                  <c:v>0.28794759387502528</c:v>
                </c:pt>
                <c:pt idx="13">
                  <c:v>0.30899693845128234</c:v>
                </c:pt>
                <c:pt idx="14">
                  <c:v>0.32942538373669783</c:v>
                </c:pt>
                <c:pt idx="15">
                  <c:v>0.34925058186615365</c:v>
                </c:pt>
                <c:pt idx="16">
                  <c:v>0.36849000890411032</c:v>
                </c:pt>
                <c:pt idx="17">
                  <c:v>0.38716080044527029</c:v>
                </c:pt>
                <c:pt idx="18">
                  <c:v>0.40527967525591746</c:v>
                </c:pt>
                <c:pt idx="19">
                  <c:v>0.42286290355857165</c:v>
                </c:pt>
                <c:pt idx="20">
                  <c:v>0.43992629785263487</c:v>
                </c:pt>
                <c:pt idx="21">
                  <c:v>0.45648521501218592</c:v>
                </c:pt>
                <c:pt idx="22">
                  <c:v>0.47255456392990719</c:v>
                </c:pt>
                <c:pt idx="23">
                  <c:v>0.48814881579273667</c:v>
                </c:pt>
                <c:pt idx="24">
                  <c:v>0.50328201550991114</c:v>
                </c:pt>
                <c:pt idx="25">
                  <c:v>0.5179677935451602</c:v>
                </c:pt>
                <c:pt idx="26">
                  <c:v>0.53221937777718598</c:v>
                </c:pt>
                <c:pt idx="27">
                  <c:v>0.54604960520215351</c:v>
                </c:pt>
                <c:pt idx="28">
                  <c:v>0.55947093338836873</c:v>
                </c:pt>
                <c:pt idx="29">
                  <c:v>0.57249545164232074</c:v>
                </c:pt>
                <c:pt idx="30">
                  <c:v>0.58513489187008638</c:v>
                </c:pt>
                <c:pt idx="31">
                  <c:v>0.59740063913060015</c:v>
                </c:pt>
                <c:pt idx="32">
                  <c:v>0.60930374188353054</c:v>
                </c:pt>
                <c:pt idx="33">
                  <c:v>0.62085492193754344</c:v>
                </c:pt>
                <c:pt idx="34">
                  <c:v>0.6320645841061584</c:v>
                </c:pt>
                <c:pt idx="35">
                  <c:v>0.64294282557899918</c:v>
                </c:pt>
                <c:pt idx="36">
                  <c:v>0.65349944501642343</c:v>
                </c:pt>
                <c:pt idx="37">
                  <c:v>0.66374395137549158</c:v>
                </c:pt>
                <c:pt idx="38">
                  <c:v>0.67368557247510608</c:v>
                </c:pt>
                <c:pt idx="39">
                  <c:v>0.68333326330797639</c:v>
                </c:pt>
                <c:pt idx="40">
                  <c:v>0.69269571410686503</c:v>
                </c:pt>
                <c:pt idx="41">
                  <c:v>0.70178135817236598</c:v>
                </c:pt>
                <c:pt idx="42">
                  <c:v>0.71059837946925686</c:v>
                </c:pt>
                <c:pt idx="43">
                  <c:v>0.71915471999826519</c:v>
                </c:pt>
                <c:pt idx="44">
                  <c:v>0.7274580869498849</c:v>
                </c:pt>
                <c:pt idx="45">
                  <c:v>0.73551595964668748</c:v>
                </c:pt>
                <c:pt idx="46">
                  <c:v>0.74333559628037937</c:v>
                </c:pt>
                <c:pt idx="47">
                  <c:v>0.75092404044967453</c:v>
                </c:pt>
                <c:pt idx="48">
                  <c:v>0.75828812750487062</c:v>
                </c:pt>
                <c:pt idx="49">
                  <c:v>0.76543449070484448</c:v>
                </c:pt>
                <c:pt idx="50">
                  <c:v>0.77236956719201122</c:v>
                </c:pt>
                <c:pt idx="51">
                  <c:v>0.77909960379063103</c:v>
                </c:pt>
                <c:pt idx="52">
                  <c:v>0.78563066263368431</c:v>
                </c:pt>
                <c:pt idx="53">
                  <c:v>0.79196862662338574</c:v>
                </c:pt>
                <c:pt idx="54">
                  <c:v>0.79811920473025399</c:v>
                </c:pt>
                <c:pt idx="55">
                  <c:v>0.80408793713551163</c:v>
                </c:pt>
                <c:pt idx="56">
                  <c:v>0.80988020022144658</c:v>
                </c:pt>
                <c:pt idx="57">
                  <c:v>0.81550121141423038</c:v>
                </c:pt>
                <c:pt idx="58">
                  <c:v>0.82095603388355565</c:v>
                </c:pt>
                <c:pt idx="59">
                  <c:v>0.82624958110332536</c:v>
                </c:pt>
                <c:pt idx="60">
                  <c:v>0.83138662127750329</c:v>
                </c:pt>
                <c:pt idx="61">
                  <c:v>0.83637178163511039</c:v>
                </c:pt>
                <c:pt idx="62">
                  <c:v>0.84120955259823804</c:v>
                </c:pt>
                <c:pt idx="63">
                  <c:v>0.84590429182683013</c:v>
                </c:pt>
                <c:pt idx="64">
                  <c:v>0.85046022814387989</c:v>
                </c:pt>
                <c:pt idx="65">
                  <c:v>0.85488146534457465</c:v>
                </c:pt>
                <c:pt idx="66">
                  <c:v>0.85917198589282184</c:v>
                </c:pt>
                <c:pt idx="67">
                  <c:v>0.86333565450848415</c:v>
                </c:pt>
                <c:pt idx="68">
                  <c:v>0.8673762216485561</c:v>
                </c:pt>
                <c:pt idx="69">
                  <c:v>0.87129732688541761</c:v>
                </c:pt>
                <c:pt idx="70">
                  <c:v>0.87510250218520702</c:v>
                </c:pt>
                <c:pt idx="71">
                  <c:v>0.87879517508926741</c:v>
                </c:pt>
                <c:pt idx="72">
                  <c:v>0.88237867180153085</c:v>
                </c:pt>
                <c:pt idx="73">
                  <c:v>0.88585622018462284</c:v>
                </c:pt>
                <c:pt idx="74">
                  <c:v>0.88923095266738483</c:v>
                </c:pt>
                <c:pt idx="75">
                  <c:v>0.89250590906643346</c:v>
                </c:pt>
                <c:pt idx="76">
                  <c:v>0.89568403932429974</c:v>
                </c:pt>
                <c:pt idx="77">
                  <c:v>0.89876820616661224</c:v>
                </c:pt>
                <c:pt idx="78">
                  <c:v>0.90176118768071989</c:v>
                </c:pt>
                <c:pt idx="79">
                  <c:v>0.90466567981807566</c:v>
                </c:pt>
                <c:pt idx="80">
                  <c:v>0.90748429882263593</c:v>
                </c:pt>
                <c:pt idx="81">
                  <c:v>0.91021958358746269</c:v>
                </c:pt>
                <c:pt idx="82">
                  <c:v>0.91287399794165136</c:v>
                </c:pt>
                <c:pt idx="83">
                  <c:v>0.91544993286964371</c:v>
                </c:pt>
                <c:pt idx="84">
                  <c:v>0.91794970866492609</c:v>
                </c:pt>
                <c:pt idx="85">
                  <c:v>0.92037557702005179</c:v>
                </c:pt>
                <c:pt idx="86">
                  <c:v>0.92272972305487067</c:v>
                </c:pt>
                <c:pt idx="87">
                  <c:v>0.92501426728479297</c:v>
                </c:pt>
                <c:pt idx="88">
                  <c:v>0.92723126753086005</c:v>
                </c:pt>
                <c:pt idx="89">
                  <c:v>0.92938272077334272</c:v>
                </c:pt>
                <c:pt idx="90">
                  <c:v>0.93147056495053693</c:v>
                </c:pt>
                <c:pt idx="91">
                  <c:v>0.93349668070437664</c:v>
                </c:pt>
                <c:pt idx="92">
                  <c:v>0.93546289307443686</c:v>
                </c:pt>
                <c:pt idx="93">
                  <c:v>0.93737097314185225</c:v>
                </c:pt>
                <c:pt idx="94">
                  <c:v>0.93922263962463226</c:v>
                </c:pt>
                <c:pt idx="95">
                  <c:v>0.94101956042580981</c:v>
                </c:pt>
                <c:pt idx="96">
                  <c:v>0.9427633541358178</c:v>
                </c:pt>
                <c:pt idx="97">
                  <c:v>0.94445559149044733</c:v>
                </c:pt>
                <c:pt idx="98">
                  <c:v>0.94609779678570016</c:v>
                </c:pt>
                <c:pt idx="99">
                  <c:v>0.94769144925080995</c:v>
                </c:pt>
                <c:pt idx="100">
                  <c:v>0.94923798438066997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2F-4E90-BD5C-0F8F9EE9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823"/>
        <c:axId val="2060476495"/>
      </c:scatterChart>
      <c:valAx>
        <c:axId val="147318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0476495"/>
        <c:crosses val="autoZero"/>
        <c:crossBetween val="midCat"/>
      </c:valAx>
      <c:valAx>
        <c:axId val="2060476495"/>
        <c:scaling>
          <c:orientation val="minMax"/>
          <c:max val="1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FA5E14-5887-445D-95C9-F9C9F462B8D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6</xdr:row>
      <xdr:rowOff>0</xdr:rowOff>
    </xdr:from>
    <xdr:to>
      <xdr:col>10</xdr:col>
      <xdr:colOff>380020</xdr:colOff>
      <xdr:row>16</xdr:row>
      <xdr:rowOff>157728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12B1F-C301-4FCA-AEEA-ACB978130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333500"/>
          <a:ext cx="5866420" cy="206272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6</xdr:row>
      <xdr:rowOff>57150</xdr:rowOff>
    </xdr:from>
    <xdr:to>
      <xdr:col>19</xdr:col>
      <xdr:colOff>590550</xdr:colOff>
      <xdr:row>28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CF19D2-4F9B-43F9-A41F-F61C169BDF44}"/>
            </a:ext>
          </a:extLst>
        </xdr:cNvPr>
        <xdr:cNvSpPr txBox="1"/>
      </xdr:nvSpPr>
      <xdr:spPr>
        <a:xfrm>
          <a:off x="6381750" y="1390650"/>
          <a:ext cx="5467350" cy="424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sng">
              <a:latin typeface="Arial" panose="020B0604020202020204" pitchFamily="34" charset="0"/>
              <a:cs typeface="Arial" panose="020B0604020202020204" pitchFamily="34" charset="0"/>
            </a:rPr>
            <a:t>Introduction</a:t>
          </a: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This is a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template for a three-state Markov model using a cohort simulation.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The main comparison is between two discounting methods: 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1) No Discounting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2) With Discounting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Costs and outcomes are discounted at the same rate, which is 3% annually.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The cycle length is 1 year and the time horizon is 100 years.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In this Markov cohort simulation, all patients begin in the Well state. They will transition to the Illness or Dead state conditioned on the transition probabilities.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Transition probabilities are static (Markov chain) for the model where no discounting is applied, but dynamic where discounting is applied.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Dead is the absorbing state. Given enough cycles, all patients should be in the Dead state. 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133350</xdr:rowOff>
    </xdr:from>
    <xdr:to>
      <xdr:col>11</xdr:col>
      <xdr:colOff>75220</xdr:colOff>
      <xdr:row>18</xdr:row>
      <xdr:rowOff>100578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2DD7E-CD9D-4D8D-80D1-5AF5EA88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895350"/>
          <a:ext cx="5866420" cy="2062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6</xdr:row>
      <xdr:rowOff>104775</xdr:rowOff>
    </xdr:from>
    <xdr:to>
      <xdr:col>24</xdr:col>
      <xdr:colOff>257175</xdr:colOff>
      <xdr:row>7</xdr:row>
      <xdr:rowOff>123825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DDE2B866-61E6-40FC-A553-436A1AAF7D53}"/>
            </a:ext>
          </a:extLst>
        </xdr:cNvPr>
        <xdr:cNvSpPr/>
      </xdr:nvSpPr>
      <xdr:spPr>
        <a:xfrm rot="16200000">
          <a:off x="8648700" y="-1971675"/>
          <a:ext cx="209550" cy="7029450"/>
        </a:xfrm>
        <a:prstGeom prst="rightBrace">
          <a:avLst>
            <a:gd name="adj1" fmla="val 122222"/>
            <a:gd name="adj2" fmla="val 50000"/>
          </a:avLst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168089</xdr:colOff>
      <xdr:row>3</xdr:row>
      <xdr:rowOff>165287</xdr:rowOff>
    </xdr:from>
    <xdr:ext cx="2167838" cy="32829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003F670-2B4C-48D5-AC74-A2B43695CB22}"/>
            </a:ext>
          </a:extLst>
        </xdr:cNvPr>
        <xdr:cNvSpPr txBox="1"/>
      </xdr:nvSpPr>
      <xdr:spPr>
        <a:xfrm>
          <a:off x="7698442" y="927287"/>
          <a:ext cx="2167838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Without discounting</a:t>
          </a:r>
        </a:p>
      </xdr:txBody>
    </xdr:sp>
    <xdr:clientData/>
  </xdr:oneCellAnchor>
  <xdr:twoCellAnchor>
    <xdr:from>
      <xdr:col>26</xdr:col>
      <xdr:colOff>47626</xdr:colOff>
      <xdr:row>6</xdr:row>
      <xdr:rowOff>156881</xdr:rowOff>
    </xdr:from>
    <xdr:to>
      <xdr:col>38</xdr:col>
      <xdr:colOff>200026</xdr:colOff>
      <xdr:row>7</xdr:row>
      <xdr:rowOff>85724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7DBE72FD-B655-4D32-9D87-71E808813EDE}"/>
            </a:ext>
          </a:extLst>
        </xdr:cNvPr>
        <xdr:cNvSpPr/>
      </xdr:nvSpPr>
      <xdr:spPr>
        <a:xfrm rot="16200000">
          <a:off x="16133390" y="-1708618"/>
          <a:ext cx="119343" cy="6517341"/>
        </a:xfrm>
        <a:prstGeom prst="rightBrace">
          <a:avLst>
            <a:gd name="adj1" fmla="val 122222"/>
            <a:gd name="adj2" fmla="val 51166"/>
          </a:avLst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30</xdr:col>
      <xdr:colOff>251572</xdr:colOff>
      <xdr:row>3</xdr:row>
      <xdr:rowOff>187699</xdr:rowOff>
    </xdr:from>
    <xdr:ext cx="1848776" cy="32829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090D75-04ED-4D3D-9955-DD4A75ECDF91}"/>
            </a:ext>
          </a:extLst>
        </xdr:cNvPr>
        <xdr:cNvSpPr txBox="1"/>
      </xdr:nvSpPr>
      <xdr:spPr>
        <a:xfrm>
          <a:off x="15379513" y="949699"/>
          <a:ext cx="184877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With discounting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60F33-B31D-4A8A-B451-012B5AC1E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12D6-5B3D-486F-951A-5778B381D0E2}">
  <dimension ref="B1:B3"/>
  <sheetViews>
    <sheetView tabSelected="1" zoomScale="130" zoomScaleNormal="130" workbookViewId="0">
      <selection activeCell="D26" sqref="D26"/>
    </sheetView>
  </sheetViews>
  <sheetFormatPr baseColWidth="10" defaultColWidth="9.1640625" defaultRowHeight="15" x14ac:dyDescent="0.2"/>
  <cols>
    <col min="1" max="1" width="4.33203125" style="1" customWidth="1"/>
    <col min="2" max="16384" width="9.1640625" style="1"/>
  </cols>
  <sheetData>
    <row r="1" spans="2:2" s="4" customFormat="1" x14ac:dyDescent="0.2"/>
    <row r="2" spans="2:2" s="4" customFormat="1" ht="30" x14ac:dyDescent="0.3">
      <c r="B2" s="17" t="s">
        <v>50</v>
      </c>
    </row>
    <row r="3" spans="2:2" s="4" customForma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7"/>
  <sheetViews>
    <sheetView zoomScaleNormal="100" workbookViewId="0">
      <selection activeCell="L39" sqref="L39"/>
    </sheetView>
  </sheetViews>
  <sheetFormatPr baseColWidth="10" defaultColWidth="9.1640625" defaultRowHeight="15" x14ac:dyDescent="0.2"/>
  <cols>
    <col min="1" max="1" width="4.33203125" style="2" customWidth="1"/>
    <col min="2" max="12" width="9.1640625" style="2"/>
    <col min="13" max="13" width="3.5" style="2" customWidth="1"/>
    <col min="14" max="14" width="23.5" style="2" customWidth="1"/>
    <col min="15" max="15" width="2.5" style="2" customWidth="1"/>
    <col min="16" max="16" width="36" style="3" customWidth="1"/>
    <col min="17" max="17" width="2.6640625" style="3" customWidth="1"/>
    <col min="18" max="18" width="18.83203125" style="3" customWidth="1"/>
    <col min="19" max="19" width="2.6640625" style="3" customWidth="1"/>
    <col min="20" max="20" width="33.1640625" style="2" customWidth="1"/>
    <col min="21" max="21" width="2.6640625" style="2" customWidth="1"/>
    <col min="22" max="16384" width="9.1640625" style="2"/>
  </cols>
  <sheetData>
    <row r="1" spans="2:21" s="9" customFormat="1" x14ac:dyDescent="0.2">
      <c r="P1" s="10"/>
      <c r="Q1" s="10"/>
      <c r="R1" s="10"/>
      <c r="S1" s="10"/>
    </row>
    <row r="2" spans="2:21" s="9" customFormat="1" ht="30" x14ac:dyDescent="0.2">
      <c r="B2" s="11" t="s">
        <v>30</v>
      </c>
      <c r="P2" s="10"/>
      <c r="Q2" s="10"/>
      <c r="R2" s="10"/>
      <c r="S2" s="10"/>
    </row>
    <row r="3" spans="2:21" s="9" customFormat="1" x14ac:dyDescent="0.2">
      <c r="P3" s="10"/>
      <c r="Q3" s="10"/>
      <c r="R3" s="10"/>
      <c r="S3" s="10"/>
    </row>
    <row r="8" spans="2:21" x14ac:dyDescent="0.2">
      <c r="M8" s="9"/>
      <c r="N8" s="9"/>
      <c r="O8" s="9"/>
      <c r="P8" s="10"/>
      <c r="Q8" s="10"/>
      <c r="R8" s="10"/>
      <c r="S8" s="10"/>
      <c r="T8" s="9"/>
      <c r="U8" s="9"/>
    </row>
    <row r="9" spans="2:21" x14ac:dyDescent="0.2">
      <c r="M9" s="9"/>
      <c r="N9" s="14" t="s">
        <v>0</v>
      </c>
      <c r="O9" s="14"/>
      <c r="P9" s="15" t="s">
        <v>10</v>
      </c>
      <c r="Q9" s="15"/>
      <c r="R9" s="15" t="s">
        <v>1</v>
      </c>
      <c r="S9" s="15"/>
      <c r="T9" s="15" t="s">
        <v>9</v>
      </c>
      <c r="U9" s="9"/>
    </row>
    <row r="10" spans="2:21" x14ac:dyDescent="0.2">
      <c r="M10" s="9"/>
      <c r="N10" s="12" t="s">
        <v>2</v>
      </c>
      <c r="O10" s="12"/>
      <c r="P10" s="7" t="s">
        <v>14</v>
      </c>
      <c r="Q10" s="7"/>
      <c r="R10" s="20">
        <f>1-R11-R12</f>
        <v>0.83</v>
      </c>
      <c r="S10" s="10"/>
      <c r="T10" s="12" t="s">
        <v>23</v>
      </c>
      <c r="U10" s="9"/>
    </row>
    <row r="11" spans="2:21" x14ac:dyDescent="0.2">
      <c r="M11" s="9"/>
      <c r="N11" s="12" t="s">
        <v>3</v>
      </c>
      <c r="O11" s="12"/>
      <c r="P11" s="7" t="s">
        <v>13</v>
      </c>
      <c r="Q11" s="7"/>
      <c r="R11" s="20">
        <v>0.15</v>
      </c>
      <c r="S11" s="10"/>
      <c r="T11" s="12" t="s">
        <v>24</v>
      </c>
      <c r="U11" s="9"/>
    </row>
    <row r="12" spans="2:21" x14ac:dyDescent="0.2">
      <c r="M12" s="9"/>
      <c r="N12" s="12" t="s">
        <v>4</v>
      </c>
      <c r="O12" s="12"/>
      <c r="P12" s="7" t="s">
        <v>12</v>
      </c>
      <c r="Q12" s="7"/>
      <c r="R12" s="20">
        <v>0.02</v>
      </c>
      <c r="S12" s="10"/>
      <c r="T12" s="12" t="s">
        <v>25</v>
      </c>
      <c r="U12" s="9"/>
    </row>
    <row r="13" spans="2:21" x14ac:dyDescent="0.2">
      <c r="M13" s="9"/>
      <c r="N13" s="12"/>
      <c r="O13" s="12"/>
      <c r="P13" s="7"/>
      <c r="Q13" s="7"/>
      <c r="R13" s="10"/>
      <c r="S13" s="10"/>
      <c r="T13" s="12"/>
      <c r="U13" s="9"/>
    </row>
    <row r="14" spans="2:21" x14ac:dyDescent="0.2">
      <c r="M14" s="9"/>
      <c r="N14" s="12" t="s">
        <v>6</v>
      </c>
      <c r="O14" s="12"/>
      <c r="P14" s="7" t="s">
        <v>17</v>
      </c>
      <c r="Q14" s="7"/>
      <c r="R14" s="20">
        <f>1-R15-R16</f>
        <v>0.64999999999999991</v>
      </c>
      <c r="S14" s="10"/>
      <c r="T14" s="12" t="s">
        <v>26</v>
      </c>
      <c r="U14" s="9"/>
    </row>
    <row r="15" spans="2:21" x14ac:dyDescent="0.2">
      <c r="M15" s="9"/>
      <c r="N15" s="12" t="s">
        <v>5</v>
      </c>
      <c r="O15" s="12"/>
      <c r="P15" s="7" t="s">
        <v>15</v>
      </c>
      <c r="Q15" s="7"/>
      <c r="R15" s="20">
        <v>0.3</v>
      </c>
      <c r="S15" s="10"/>
      <c r="T15" s="12" t="s">
        <v>27</v>
      </c>
      <c r="U15" s="9"/>
    </row>
    <row r="16" spans="2:21" x14ac:dyDescent="0.2">
      <c r="M16" s="9"/>
      <c r="N16" s="12" t="s">
        <v>7</v>
      </c>
      <c r="O16" s="12"/>
      <c r="P16" s="7" t="s">
        <v>16</v>
      </c>
      <c r="Q16" s="7"/>
      <c r="R16" s="20">
        <v>0.05</v>
      </c>
      <c r="S16" s="10"/>
      <c r="T16" s="12" t="s">
        <v>28</v>
      </c>
      <c r="U16" s="9"/>
    </row>
    <row r="17" spans="13:21" x14ac:dyDescent="0.2">
      <c r="M17" s="9"/>
      <c r="N17" s="12"/>
      <c r="O17" s="12"/>
      <c r="P17" s="7"/>
      <c r="Q17" s="7"/>
      <c r="R17" s="10"/>
      <c r="S17" s="10"/>
      <c r="T17" s="12"/>
      <c r="U17" s="9"/>
    </row>
    <row r="18" spans="13:21" x14ac:dyDescent="0.2">
      <c r="M18" s="9"/>
      <c r="N18" s="12" t="s">
        <v>8</v>
      </c>
      <c r="O18" s="12"/>
      <c r="P18" s="7" t="s">
        <v>11</v>
      </c>
      <c r="Q18" s="7"/>
      <c r="R18" s="20">
        <v>1</v>
      </c>
      <c r="S18" s="10"/>
      <c r="T18" s="12" t="s">
        <v>29</v>
      </c>
      <c r="U18" s="9"/>
    </row>
    <row r="19" spans="13:21" x14ac:dyDescent="0.2">
      <c r="M19" s="9"/>
      <c r="N19" s="9"/>
      <c r="O19" s="9"/>
      <c r="P19" s="10"/>
      <c r="Q19" s="10"/>
      <c r="R19" s="10"/>
      <c r="S19" s="10"/>
      <c r="T19" s="9"/>
      <c r="U19" s="9"/>
    </row>
    <row r="21" spans="13:21" x14ac:dyDescent="0.2">
      <c r="M21" s="9"/>
      <c r="N21" s="9"/>
      <c r="O21" s="9"/>
      <c r="P21" s="10"/>
      <c r="Q21" s="10"/>
      <c r="R21" s="10"/>
      <c r="S21" s="10"/>
      <c r="T21" s="9"/>
      <c r="U21" s="9"/>
    </row>
    <row r="22" spans="13:21" x14ac:dyDescent="0.2">
      <c r="M22" s="9"/>
      <c r="N22" s="14" t="s">
        <v>0</v>
      </c>
      <c r="O22" s="21"/>
      <c r="P22" s="15" t="s">
        <v>32</v>
      </c>
      <c r="Q22" s="15"/>
      <c r="R22" s="15" t="s">
        <v>33</v>
      </c>
      <c r="S22" s="22"/>
      <c r="T22" s="15" t="s">
        <v>9</v>
      </c>
      <c r="U22" s="9"/>
    </row>
    <row r="23" spans="13:21" x14ac:dyDescent="0.2">
      <c r="M23" s="9"/>
      <c r="N23" s="12" t="s">
        <v>18</v>
      </c>
      <c r="O23" s="9"/>
      <c r="P23" s="19">
        <v>500</v>
      </c>
      <c r="Q23" s="18"/>
      <c r="R23" s="20">
        <v>1</v>
      </c>
      <c r="S23" s="10"/>
      <c r="T23" s="12" t="s">
        <v>51</v>
      </c>
      <c r="U23" s="9"/>
    </row>
    <row r="24" spans="13:21" x14ac:dyDescent="0.2">
      <c r="M24" s="9"/>
      <c r="N24" s="12" t="s">
        <v>19</v>
      </c>
      <c r="O24" s="9"/>
      <c r="P24" s="19">
        <v>2000</v>
      </c>
      <c r="Q24" s="18"/>
      <c r="R24" s="20">
        <v>0.5</v>
      </c>
      <c r="S24" s="10"/>
      <c r="T24" s="12" t="s">
        <v>51</v>
      </c>
      <c r="U24" s="9"/>
    </row>
    <row r="25" spans="13:21" x14ac:dyDescent="0.2">
      <c r="M25" s="9"/>
      <c r="N25" s="12" t="s">
        <v>20</v>
      </c>
      <c r="O25" s="9"/>
      <c r="P25" s="19">
        <v>0</v>
      </c>
      <c r="Q25" s="18"/>
      <c r="R25" s="20">
        <v>0</v>
      </c>
      <c r="S25" s="10"/>
      <c r="T25" s="12" t="s">
        <v>51</v>
      </c>
      <c r="U25" s="9"/>
    </row>
    <row r="26" spans="13:21" x14ac:dyDescent="0.2">
      <c r="M26" s="9"/>
      <c r="N26" s="9"/>
      <c r="O26" s="9"/>
      <c r="P26" s="10"/>
      <c r="Q26" s="10"/>
      <c r="R26" s="10"/>
      <c r="S26" s="10"/>
      <c r="T26" s="9"/>
      <c r="U26" s="9"/>
    </row>
    <row r="28" spans="13:21" x14ac:dyDescent="0.2">
      <c r="M28" s="9"/>
      <c r="N28" s="9"/>
      <c r="O28" s="9"/>
      <c r="P28" s="10"/>
      <c r="Q28" s="10"/>
      <c r="R28" s="10"/>
      <c r="S28" s="10"/>
      <c r="T28" s="9"/>
      <c r="U28" s="9"/>
    </row>
    <row r="29" spans="13:21" x14ac:dyDescent="0.2">
      <c r="M29" s="9"/>
      <c r="N29" s="12" t="s">
        <v>38</v>
      </c>
      <c r="O29" s="9"/>
      <c r="P29" s="13">
        <v>0.03</v>
      </c>
      <c r="Q29" s="10"/>
      <c r="R29" s="8" t="s">
        <v>48</v>
      </c>
      <c r="S29" s="10"/>
      <c r="T29" s="9"/>
      <c r="U29" s="9"/>
    </row>
    <row r="30" spans="13:21" x14ac:dyDescent="0.2">
      <c r="M30" s="9"/>
      <c r="N30" s="12" t="s">
        <v>37</v>
      </c>
      <c r="O30" s="9"/>
      <c r="P30" s="13">
        <v>0.03</v>
      </c>
      <c r="Q30" s="10"/>
      <c r="R30" s="8" t="s">
        <v>48</v>
      </c>
      <c r="S30" s="10"/>
      <c r="T30" s="9"/>
      <c r="U30" s="9"/>
    </row>
    <row r="31" spans="13:21" x14ac:dyDescent="0.2">
      <c r="M31" s="9"/>
      <c r="N31" s="9"/>
      <c r="O31" s="9"/>
      <c r="P31" s="10"/>
      <c r="Q31" s="10"/>
      <c r="R31" s="10"/>
      <c r="S31" s="10"/>
      <c r="T31" s="9"/>
      <c r="U31" s="9"/>
    </row>
    <row r="37" spans="10:10" x14ac:dyDescent="0.2">
      <c r="J37" s="2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1E29-F614-43EB-9330-CED04AC184F2}">
  <dimension ref="B1:AM113"/>
  <sheetViews>
    <sheetView topLeftCell="B1" zoomScale="85" zoomScaleNormal="85" workbookViewId="0">
      <selection activeCell="AB14" sqref="AB14"/>
    </sheetView>
  </sheetViews>
  <sheetFormatPr baseColWidth="10" defaultColWidth="9.1640625" defaultRowHeight="15" x14ac:dyDescent="0.2"/>
  <cols>
    <col min="1" max="1" width="3.6640625" style="1" customWidth="1"/>
    <col min="2" max="2" width="4.33203125" style="1" customWidth="1"/>
    <col min="3" max="3" width="9.1640625" style="1"/>
    <col min="4" max="4" width="4" style="1" customWidth="1"/>
    <col min="5" max="5" width="9.1640625" style="1"/>
    <col min="6" max="6" width="3.6640625" style="1" customWidth="1"/>
    <col min="7" max="10" width="9.1640625" style="1"/>
    <col min="11" max="11" width="3.1640625" style="1" customWidth="1"/>
    <col min="12" max="12" width="4" style="1" customWidth="1"/>
    <col min="13" max="13" width="3.6640625" style="1" customWidth="1"/>
    <col min="14" max="14" width="10.83203125" style="1" customWidth="1"/>
    <col min="15" max="15" width="11.1640625" style="1" customWidth="1"/>
    <col min="16" max="16" width="9.6640625" style="1" customWidth="1"/>
    <col min="17" max="17" width="11.5" style="1" customWidth="1"/>
    <col min="18" max="18" width="4" style="1" customWidth="1"/>
    <col min="19" max="19" width="4.5" style="1" customWidth="1"/>
    <col min="20" max="20" width="3.6640625" style="1" customWidth="1"/>
    <col min="21" max="22" width="11.1640625" style="1" customWidth="1"/>
    <col min="23" max="23" width="10.33203125" style="1" customWidth="1"/>
    <col min="24" max="24" width="10.5" style="1" customWidth="1"/>
    <col min="25" max="25" width="4.33203125" style="1" customWidth="1"/>
    <col min="26" max="26" width="9.1640625" style="1"/>
    <col min="27" max="27" width="3.1640625" style="1" customWidth="1"/>
    <col min="28" max="28" width="12.33203125" style="1" customWidth="1"/>
    <col min="29" max="30" width="9.1640625" style="1"/>
    <col min="31" max="31" width="10.5" style="1" customWidth="1"/>
    <col min="32" max="32" width="3.1640625" style="1" customWidth="1"/>
    <col min="33" max="33" width="6.5" style="1" customWidth="1"/>
    <col min="34" max="34" width="3.1640625" style="1" customWidth="1"/>
    <col min="35" max="35" width="9.1640625" style="1"/>
    <col min="36" max="36" width="11.1640625" style="1" customWidth="1"/>
    <col min="37" max="38" width="9.1640625" style="1"/>
    <col min="39" max="39" width="3.5" style="1" customWidth="1"/>
    <col min="40" max="16384" width="9.1640625" style="1"/>
  </cols>
  <sheetData>
    <row r="1" spans="2:39" s="4" customFormat="1" x14ac:dyDescent="0.2"/>
    <row r="2" spans="2:39" s="4" customFormat="1" ht="30" x14ac:dyDescent="0.3">
      <c r="B2" s="17" t="s">
        <v>31</v>
      </c>
    </row>
    <row r="3" spans="2:39" s="4" customFormat="1" x14ac:dyDescent="0.2"/>
    <row r="5" spans="2:39" x14ac:dyDescent="0.2">
      <c r="D5" s="4"/>
      <c r="E5" s="4"/>
      <c r="F5" s="4"/>
      <c r="G5" s="4"/>
      <c r="H5" s="4"/>
    </row>
    <row r="6" spans="2:39" x14ac:dyDescent="0.2">
      <c r="D6" s="4"/>
      <c r="E6" s="16" t="s">
        <v>52</v>
      </c>
      <c r="F6" s="4"/>
      <c r="G6" s="5">
        <v>1</v>
      </c>
      <c r="H6" s="4"/>
    </row>
    <row r="7" spans="2:39" x14ac:dyDescent="0.2">
      <c r="D7" s="4"/>
      <c r="E7" s="4"/>
      <c r="F7" s="4"/>
      <c r="G7" s="4"/>
      <c r="H7" s="4"/>
    </row>
    <row r="9" spans="2:39" x14ac:dyDescent="0.2">
      <c r="D9" s="4"/>
      <c r="E9" s="4"/>
      <c r="F9" s="4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T9" s="4"/>
      <c r="U9" s="4"/>
      <c r="V9" s="4"/>
      <c r="W9" s="4"/>
      <c r="X9" s="4"/>
      <c r="Y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M9" s="4"/>
    </row>
    <row r="10" spans="2:39" x14ac:dyDescent="0.2">
      <c r="D10" s="4"/>
      <c r="E10" s="7" t="s">
        <v>49</v>
      </c>
      <c r="F10" s="7"/>
      <c r="G10" s="16" t="s">
        <v>53</v>
      </c>
      <c r="H10" s="8"/>
      <c r="I10" s="7"/>
      <c r="J10" s="7"/>
      <c r="K10" s="4"/>
      <c r="M10" s="7"/>
      <c r="N10" s="8" t="s">
        <v>34</v>
      </c>
      <c r="O10" s="4"/>
      <c r="P10" s="7" t="s">
        <v>35</v>
      </c>
      <c r="Q10" s="24">
        <f>SUM(Q12:Q112)/G6</f>
        <v>31128.642797559682</v>
      </c>
      <c r="R10" s="4"/>
      <c r="T10" s="7"/>
      <c r="U10" s="8" t="s">
        <v>36</v>
      </c>
      <c r="V10" s="8"/>
      <c r="W10" s="7" t="s">
        <v>35</v>
      </c>
      <c r="X10" s="25">
        <f>SUM(X12:X112)/G6</f>
        <v>27.909811983208527</v>
      </c>
      <c r="Y10" s="4"/>
      <c r="AA10" s="7"/>
      <c r="AB10" s="8" t="s">
        <v>34</v>
      </c>
      <c r="AC10" s="4"/>
      <c r="AD10" s="7" t="s">
        <v>35</v>
      </c>
      <c r="AE10" s="24">
        <f>SUM(AE12:AE112)/G6</f>
        <v>16238.548212066304</v>
      </c>
      <c r="AF10" s="4"/>
      <c r="AH10" s="7"/>
      <c r="AI10" s="8" t="s">
        <v>36</v>
      </c>
      <c r="AJ10" s="8"/>
      <c r="AK10" s="7" t="s">
        <v>35</v>
      </c>
      <c r="AL10" s="25">
        <f>SUM(AL12:AL112)/G6</f>
        <v>15.081570794560886</v>
      </c>
      <c r="AM10" s="4"/>
    </row>
    <row r="11" spans="2:39" x14ac:dyDescent="0.2">
      <c r="D11" s="4"/>
      <c r="E11" s="7" t="s">
        <v>22</v>
      </c>
      <c r="F11" s="7"/>
      <c r="G11" s="7" t="s">
        <v>18</v>
      </c>
      <c r="H11" s="7" t="s">
        <v>19</v>
      </c>
      <c r="I11" s="7" t="s">
        <v>20</v>
      </c>
      <c r="J11" s="7" t="s">
        <v>21</v>
      </c>
      <c r="K11" s="4"/>
      <c r="M11" s="7"/>
      <c r="N11" s="7" t="s">
        <v>18</v>
      </c>
      <c r="O11" s="7" t="s">
        <v>19</v>
      </c>
      <c r="P11" s="7" t="s">
        <v>20</v>
      </c>
      <c r="Q11" s="7" t="s">
        <v>21</v>
      </c>
      <c r="R11" s="4"/>
      <c r="T11" s="7"/>
      <c r="U11" s="7" t="s">
        <v>18</v>
      </c>
      <c r="V11" s="7" t="s">
        <v>19</v>
      </c>
      <c r="W11" s="7" t="s">
        <v>20</v>
      </c>
      <c r="X11" s="7" t="s">
        <v>21</v>
      </c>
      <c r="Y11" s="4"/>
      <c r="AA11" s="7"/>
      <c r="AB11" s="7" t="s">
        <v>18</v>
      </c>
      <c r="AC11" s="7" t="s">
        <v>19</v>
      </c>
      <c r="AD11" s="7" t="s">
        <v>20</v>
      </c>
      <c r="AE11" s="7" t="s">
        <v>21</v>
      </c>
      <c r="AF11" s="4"/>
      <c r="AH11" s="7"/>
      <c r="AI11" s="7" t="s">
        <v>18</v>
      </c>
      <c r="AJ11" s="7" t="s">
        <v>19</v>
      </c>
      <c r="AK11" s="7" t="s">
        <v>20</v>
      </c>
      <c r="AL11" s="7" t="s">
        <v>21</v>
      </c>
      <c r="AM11" s="4"/>
    </row>
    <row r="12" spans="2:39" x14ac:dyDescent="0.2">
      <c r="D12" s="4"/>
      <c r="E12" s="5">
        <v>0</v>
      </c>
      <c r="F12" s="4"/>
      <c r="G12" s="6">
        <f>$G$6*1</f>
        <v>1</v>
      </c>
      <c r="H12" s="6">
        <f>$G$6*0</f>
        <v>0</v>
      </c>
      <c r="I12" s="6">
        <f>$G$6*0</f>
        <v>0</v>
      </c>
      <c r="J12" s="29">
        <f>SUM(G12:I12)</f>
        <v>1</v>
      </c>
      <c r="K12" s="4"/>
      <c r="M12" s="4"/>
      <c r="N12" s="23">
        <f>G12*'Markov model parameters'!$P$23</f>
        <v>500</v>
      </c>
      <c r="O12" s="23">
        <f>H12*'Markov model parameters'!$P$24</f>
        <v>0</v>
      </c>
      <c r="P12" s="23">
        <f>I12*'Markov model parameters'!$P$25</f>
        <v>0</v>
      </c>
      <c r="Q12" s="23">
        <f>SUM(N12:P12)</f>
        <v>500</v>
      </c>
      <c r="R12" s="4"/>
      <c r="T12" s="4"/>
      <c r="U12" s="6">
        <f>G12*'Markov model parameters'!$R$23</f>
        <v>1</v>
      </c>
      <c r="V12" s="6">
        <f>H12*'Markov model parameters'!$R$24</f>
        <v>0</v>
      </c>
      <c r="W12" s="6">
        <f>I12*'Markov model parameters'!$R$25</f>
        <v>0</v>
      </c>
      <c r="X12" s="6">
        <f>SUM(U12:W12)</f>
        <v>1</v>
      </c>
      <c r="Y12" s="4"/>
      <c r="AA12" s="4"/>
      <c r="AB12" s="23">
        <f>(G12*'Markov model parameters'!$P$23)/(1+'Markov model parameters'!$P$29)^'Markov model Simulation'!E12</f>
        <v>500</v>
      </c>
      <c r="AC12" s="23">
        <f>(H12*'Markov model parameters'!$P$24)/(1+'Markov model parameters'!$P$29)^'Markov model Simulation'!E12</f>
        <v>0</v>
      </c>
      <c r="AD12" s="23">
        <f>(I12*'Markov model parameters'!$P$25)/(1+'Markov model parameters'!$P$29)^'Markov model Simulation'!E12</f>
        <v>0</v>
      </c>
      <c r="AE12" s="23">
        <f>SUM(AB12:AD12)</f>
        <v>500</v>
      </c>
      <c r="AF12" s="4"/>
      <c r="AH12" s="4"/>
      <c r="AI12" s="6">
        <f>(G12*'Markov model parameters'!$R$23)/(1+'Markov model parameters'!$P$30)^'Markov model Simulation'!E12</f>
        <v>1</v>
      </c>
      <c r="AJ12" s="6">
        <f>(H12*'Markov model parameters'!$R$24)/(1+'Markov model parameters'!$P$30)^'Markov model Simulation'!E12</f>
        <v>0</v>
      </c>
      <c r="AK12" s="6">
        <f>(I12*'Markov model parameters'!$R$25)/(1+'Markov model parameters'!$P$30)^'Markov model Simulation'!E12</f>
        <v>0</v>
      </c>
      <c r="AL12" s="6">
        <f>SUM(AI12:AK12)</f>
        <v>1</v>
      </c>
      <c r="AM12" s="4"/>
    </row>
    <row r="13" spans="2:39" x14ac:dyDescent="0.2">
      <c r="D13" s="4"/>
      <c r="E13" s="5">
        <v>1</v>
      </c>
      <c r="F13" s="4"/>
      <c r="G13" s="6">
        <f>G12*'Markov model parameters'!$R$10+'Markov model Simulation'!H12*'Markov model parameters'!$R$15</f>
        <v>0.83</v>
      </c>
      <c r="H13" s="6">
        <f>G12*'Markov model parameters'!$R$11+'Markov model Simulation'!H12*'Markov model parameters'!$R$14</f>
        <v>0.15</v>
      </c>
      <c r="I13" s="6">
        <f>G12*'Markov model parameters'!$R$12+'Markov model Simulation'!H12*'Markov model parameters'!$R$16+'Markov model Simulation'!I12</f>
        <v>0.02</v>
      </c>
      <c r="J13" s="29">
        <f t="shared" ref="J13:J76" si="0">SUM(G13:I13)</f>
        <v>1</v>
      </c>
      <c r="K13" s="4"/>
      <c r="M13" s="4"/>
      <c r="N13" s="23">
        <f>G13*'Markov model parameters'!$P$23</f>
        <v>415</v>
      </c>
      <c r="O13" s="23">
        <f>H13*'Markov model parameters'!$P$24</f>
        <v>300</v>
      </c>
      <c r="P13" s="23">
        <f>I13*'Markov model parameters'!$P$25</f>
        <v>0</v>
      </c>
      <c r="Q13" s="23">
        <f t="shared" ref="Q13:Q76" si="1">SUM(N13:P13)</f>
        <v>715</v>
      </c>
      <c r="R13" s="4"/>
      <c r="T13" s="4"/>
      <c r="U13" s="6">
        <f>G13*'Markov model parameters'!$R$23</f>
        <v>0.83</v>
      </c>
      <c r="V13" s="6">
        <f>H13*'Markov model parameters'!$R$24</f>
        <v>7.4999999999999997E-2</v>
      </c>
      <c r="W13" s="6">
        <f>I13*'Markov model parameters'!$R$25</f>
        <v>0</v>
      </c>
      <c r="X13" s="6">
        <f t="shared" ref="X13:X76" si="2">SUM(U13:W13)</f>
        <v>0.90499999999999992</v>
      </c>
      <c r="Y13" s="4"/>
      <c r="AA13" s="4"/>
      <c r="AB13" s="23">
        <f>(G13*'Markov model parameters'!$P$23)/(1+'Markov model parameters'!$P$29)^'Markov model Simulation'!E13</f>
        <v>402.91262135922329</v>
      </c>
      <c r="AC13" s="23">
        <f>(H13*'Markov model parameters'!$P$24)/(1+'Markov model parameters'!$P$29)^'Markov model Simulation'!E13</f>
        <v>291.26213592233012</v>
      </c>
      <c r="AD13" s="23">
        <f>(I13*'Markov model parameters'!$P$25)/(1+'Markov model parameters'!$P$29)^'Markov model Simulation'!E13</f>
        <v>0</v>
      </c>
      <c r="AE13" s="23">
        <f t="shared" ref="AE13:AE76" si="3">SUM(AB13:AD13)</f>
        <v>694.17475728155341</v>
      </c>
      <c r="AF13" s="4"/>
      <c r="AH13" s="4"/>
      <c r="AI13" s="6">
        <f>(G13*'Markov model parameters'!$R$23)/(1+'Markov model parameters'!$P$30)^'Markov model Simulation'!E13</f>
        <v>0.80582524271844658</v>
      </c>
      <c r="AJ13" s="6">
        <f>(H13*'Markov model parameters'!$R$24)/(1+'Markov model parameters'!$P$30)^'Markov model Simulation'!E13</f>
        <v>7.281553398058252E-2</v>
      </c>
      <c r="AK13" s="6">
        <f>(I13*'Markov model parameters'!$R$25)/(1+'Markov model parameters'!$P$30)^'Markov model Simulation'!E13</f>
        <v>0</v>
      </c>
      <c r="AL13" s="6">
        <f t="shared" ref="AL13:AL76" si="4">SUM(AI13:AK13)</f>
        <v>0.87864077669902907</v>
      </c>
      <c r="AM13" s="4"/>
    </row>
    <row r="14" spans="2:39" x14ac:dyDescent="0.2">
      <c r="D14" s="4"/>
      <c r="E14" s="5">
        <v>2</v>
      </c>
      <c r="F14" s="4"/>
      <c r="G14" s="6">
        <f>G13*'Markov model parameters'!$R$10+'Markov model Simulation'!H13*'Markov model parameters'!$R$15</f>
        <v>0.7339</v>
      </c>
      <c r="H14" s="6">
        <f>G13*'Markov model parameters'!$R$11+'Markov model Simulation'!H13*'Markov model parameters'!$R$14</f>
        <v>0.22199999999999998</v>
      </c>
      <c r="I14" s="6">
        <f>G13*'Markov model parameters'!$R$12+'Markov model Simulation'!H13*'Markov model parameters'!$R$16+'Markov model Simulation'!I13</f>
        <v>4.41E-2</v>
      </c>
      <c r="J14" s="29">
        <f t="shared" si="0"/>
        <v>1</v>
      </c>
      <c r="K14" s="4"/>
      <c r="M14" s="4"/>
      <c r="N14" s="23">
        <f>G14*'Markov model parameters'!$P$23</f>
        <v>366.95</v>
      </c>
      <c r="O14" s="23">
        <f>H14*'Markov model parameters'!$P$24</f>
        <v>443.99999999999994</v>
      </c>
      <c r="P14" s="23">
        <f>I14*'Markov model parameters'!$P$25</f>
        <v>0</v>
      </c>
      <c r="Q14" s="23">
        <f t="shared" si="1"/>
        <v>810.94999999999993</v>
      </c>
      <c r="R14" s="4"/>
      <c r="T14" s="4"/>
      <c r="U14" s="6">
        <f>G14*'Markov model parameters'!$R$23</f>
        <v>0.7339</v>
      </c>
      <c r="V14" s="6">
        <f>H14*'Markov model parameters'!$R$24</f>
        <v>0.11099999999999999</v>
      </c>
      <c r="W14" s="6">
        <f>I14*'Markov model parameters'!$R$25</f>
        <v>0</v>
      </c>
      <c r="X14" s="6">
        <f t="shared" si="2"/>
        <v>0.84489999999999998</v>
      </c>
      <c r="Y14" s="4"/>
      <c r="AA14" s="4"/>
      <c r="AB14" s="23">
        <f>(G14*'Markov model parameters'!$P$23)/(1+'Markov model parameters'!$P$29)^'Markov model Simulation'!E14</f>
        <v>345.88556885663115</v>
      </c>
      <c r="AC14" s="23">
        <f>(H14*'Markov model parameters'!$P$24)/(1+'Markov model parameters'!$P$29)^'Markov model Simulation'!E14</f>
        <v>418.51258365538689</v>
      </c>
      <c r="AD14" s="23">
        <f>(I14*'Markov model parameters'!$P$25)/(1+'Markov model parameters'!$P$29)^'Markov model Simulation'!E14</f>
        <v>0</v>
      </c>
      <c r="AE14" s="23">
        <f t="shared" si="3"/>
        <v>764.39815251201799</v>
      </c>
      <c r="AF14" s="4"/>
      <c r="AH14" s="4"/>
      <c r="AI14" s="6">
        <f>(G14*'Markov model parameters'!$R$23)/(1+'Markov model parameters'!$P$30)^'Markov model Simulation'!E14</f>
        <v>0.69177113771326237</v>
      </c>
      <c r="AJ14" s="6">
        <f>(H14*'Markov model parameters'!$R$24)/(1+'Markov model parameters'!$P$30)^'Markov model Simulation'!E14</f>
        <v>0.10462814591384673</v>
      </c>
      <c r="AK14" s="6">
        <f>(I14*'Markov model parameters'!$R$25)/(1+'Markov model parameters'!$P$30)^'Markov model Simulation'!E14</f>
        <v>0</v>
      </c>
      <c r="AL14" s="6">
        <f t="shared" si="4"/>
        <v>0.7963992836271091</v>
      </c>
      <c r="AM14" s="4"/>
    </row>
    <row r="15" spans="2:39" x14ac:dyDescent="0.2">
      <c r="D15" s="4"/>
      <c r="E15" s="5">
        <v>3</v>
      </c>
      <c r="F15" s="4"/>
      <c r="G15" s="6">
        <f>G14*'Markov model parameters'!$R$10+'Markov model Simulation'!H14*'Markov model parameters'!$R$15</f>
        <v>0.67573699999999992</v>
      </c>
      <c r="H15" s="6">
        <f>G14*'Markov model parameters'!$R$11+'Markov model Simulation'!H14*'Markov model parameters'!$R$14</f>
        <v>0.25438499999999997</v>
      </c>
      <c r="I15" s="6">
        <f>G14*'Markov model parameters'!$R$12+'Markov model Simulation'!H14*'Markov model parameters'!$R$16+'Markov model Simulation'!I14</f>
        <v>6.9877999999999996E-2</v>
      </c>
      <c r="J15" s="29">
        <f t="shared" si="0"/>
        <v>0.99999999999999989</v>
      </c>
      <c r="K15" s="4"/>
      <c r="M15" s="4"/>
      <c r="N15" s="23">
        <f>G15*'Markov model parameters'!$P$23</f>
        <v>337.86849999999998</v>
      </c>
      <c r="O15" s="23">
        <f>H15*'Markov model parameters'!$P$24</f>
        <v>508.76999999999992</v>
      </c>
      <c r="P15" s="23">
        <f>I15*'Markov model parameters'!$P$25</f>
        <v>0</v>
      </c>
      <c r="Q15" s="23">
        <f t="shared" si="1"/>
        <v>846.63849999999991</v>
      </c>
      <c r="R15" s="4"/>
      <c r="T15" s="4"/>
      <c r="U15" s="6">
        <f>G15*'Markov model parameters'!$R$23</f>
        <v>0.67573699999999992</v>
      </c>
      <c r="V15" s="6">
        <f>H15*'Markov model parameters'!$R$24</f>
        <v>0.12719249999999999</v>
      </c>
      <c r="W15" s="6">
        <f>I15*'Markov model parameters'!$R$25</f>
        <v>0</v>
      </c>
      <c r="X15" s="6">
        <f t="shared" si="2"/>
        <v>0.80292949999999985</v>
      </c>
      <c r="Y15" s="4"/>
      <c r="AA15" s="4"/>
      <c r="AB15" s="23">
        <f>(G15*'Markov model parameters'!$P$23)/(1+'Markov model parameters'!$P$29)^'Markov model Simulation'!E15</f>
        <v>309.19753973316296</v>
      </c>
      <c r="AC15" s="23">
        <f>(H15*'Markov model parameters'!$P$24)/(1+'Markov model parameters'!$P$29)^'Markov model Simulation'!E15</f>
        <v>465.59662202910692</v>
      </c>
      <c r="AD15" s="23">
        <f>(I15*'Markov model parameters'!$P$25)/(1+'Markov model parameters'!$P$29)^'Markov model Simulation'!E15</f>
        <v>0</v>
      </c>
      <c r="AE15" s="23">
        <f t="shared" si="3"/>
        <v>774.79416176226982</v>
      </c>
      <c r="AF15" s="4"/>
      <c r="AH15" s="4"/>
      <c r="AI15" s="6">
        <f>(G15*'Markov model parameters'!$R$23)/(1+'Markov model parameters'!$P$30)^'Markov model Simulation'!E15</f>
        <v>0.61839507946632588</v>
      </c>
      <c r="AJ15" s="6">
        <f>(H15*'Markov model parameters'!$R$24)/(1+'Markov model parameters'!$P$30)^'Markov model Simulation'!E15</f>
        <v>0.11639915550727674</v>
      </c>
      <c r="AK15" s="6">
        <f>(I15*'Markov model parameters'!$R$25)/(1+'Markov model parameters'!$P$30)^'Markov model Simulation'!E15</f>
        <v>0</v>
      </c>
      <c r="AL15" s="6">
        <f t="shared" si="4"/>
        <v>0.73479423497360263</v>
      </c>
      <c r="AM15" s="4"/>
    </row>
    <row r="16" spans="2:39" x14ac:dyDescent="0.2">
      <c r="D16" s="4"/>
      <c r="E16" s="5">
        <v>4</v>
      </c>
      <c r="F16" s="4"/>
      <c r="G16" s="6">
        <f>G15*'Markov model parameters'!$R$10+'Markov model Simulation'!H15*'Markov model parameters'!$R$15</f>
        <v>0.63717720999999994</v>
      </c>
      <c r="H16" s="6">
        <f>G15*'Markov model parameters'!$R$11+'Markov model Simulation'!H15*'Markov model parameters'!$R$14</f>
        <v>0.26671079999999991</v>
      </c>
      <c r="I16" s="6">
        <f>G15*'Markov model parameters'!$R$12+'Markov model Simulation'!H15*'Markov model parameters'!$R$16+'Markov model Simulation'!I15</f>
        <v>9.6111989999999994E-2</v>
      </c>
      <c r="J16" s="29">
        <f t="shared" si="0"/>
        <v>0.99999999999999989</v>
      </c>
      <c r="K16" s="4"/>
      <c r="M16" s="4"/>
      <c r="N16" s="23">
        <f>G16*'Markov model parameters'!$P$23</f>
        <v>318.58860499999997</v>
      </c>
      <c r="O16" s="23">
        <f>H16*'Markov model parameters'!$P$24</f>
        <v>533.42159999999978</v>
      </c>
      <c r="P16" s="23">
        <f>I16*'Markov model parameters'!$P$25</f>
        <v>0</v>
      </c>
      <c r="Q16" s="23">
        <f t="shared" si="1"/>
        <v>852.01020499999981</v>
      </c>
      <c r="R16" s="4"/>
      <c r="T16" s="4"/>
      <c r="U16" s="6">
        <f>G16*'Markov model parameters'!$R$23</f>
        <v>0.63717720999999994</v>
      </c>
      <c r="V16" s="6">
        <f>H16*'Markov model parameters'!$R$24</f>
        <v>0.13335539999999996</v>
      </c>
      <c r="W16" s="6">
        <f>I16*'Markov model parameters'!$R$25</f>
        <v>0</v>
      </c>
      <c r="X16" s="6">
        <f t="shared" si="2"/>
        <v>0.77053260999999984</v>
      </c>
      <c r="Y16" s="4"/>
      <c r="AA16" s="4"/>
      <c r="AB16" s="23">
        <f>(G16*'Markov model parameters'!$P$23)/(1+'Markov model parameters'!$P$29)^'Markov model Simulation'!E16</f>
        <v>283.06184915602751</v>
      </c>
      <c r="AC16" s="23">
        <f>(H16*'Markov model parameters'!$P$24)/(1+'Markov model parameters'!$P$29)^'Markov model Simulation'!E16</f>
        <v>473.93818267846331</v>
      </c>
      <c r="AD16" s="23">
        <f>(I16*'Markov model parameters'!$P$25)/(1+'Markov model parameters'!$P$29)^'Markov model Simulation'!E16</f>
        <v>0</v>
      </c>
      <c r="AE16" s="23">
        <f t="shared" si="3"/>
        <v>757.00003183449076</v>
      </c>
      <c r="AF16" s="4"/>
      <c r="AH16" s="4"/>
      <c r="AI16" s="6">
        <f>(G16*'Markov model parameters'!$R$23)/(1+'Markov model parameters'!$P$30)^'Markov model Simulation'!E16</f>
        <v>0.566123698312055</v>
      </c>
      <c r="AJ16" s="6">
        <f>(H16*'Markov model parameters'!$R$24)/(1+'Markov model parameters'!$P$30)^'Markov model Simulation'!E16</f>
        <v>0.11848454566961583</v>
      </c>
      <c r="AK16" s="6">
        <f>(I16*'Markov model parameters'!$R$25)/(1+'Markov model parameters'!$P$30)^'Markov model Simulation'!E16</f>
        <v>0</v>
      </c>
      <c r="AL16" s="6">
        <f t="shared" si="4"/>
        <v>0.68460824398167086</v>
      </c>
      <c r="AM16" s="4"/>
    </row>
    <row r="17" spans="4:39" x14ac:dyDescent="0.2">
      <c r="D17" s="4"/>
      <c r="E17" s="5">
        <v>5</v>
      </c>
      <c r="F17" s="4"/>
      <c r="G17" s="6">
        <f>G16*'Markov model parameters'!$R$10+'Markov model Simulation'!H16*'Markov model parameters'!$R$15</f>
        <v>0.60887032429999988</v>
      </c>
      <c r="H17" s="6">
        <f>G16*'Markov model parameters'!$R$11+'Markov model Simulation'!H16*'Markov model parameters'!$R$14</f>
        <v>0.26893860149999993</v>
      </c>
      <c r="I17" s="6">
        <f>G16*'Markov model parameters'!$R$12+'Markov model Simulation'!H16*'Markov model parameters'!$R$16+'Markov model Simulation'!I16</f>
        <v>0.12219107419999999</v>
      </c>
      <c r="J17" s="29">
        <f t="shared" si="0"/>
        <v>0.99999999999999978</v>
      </c>
      <c r="K17" s="4"/>
      <c r="M17" s="4"/>
      <c r="N17" s="23">
        <f>G17*'Markov model parameters'!$P$23</f>
        <v>304.43516214999994</v>
      </c>
      <c r="O17" s="23">
        <f>H17*'Markov model parameters'!$P$24</f>
        <v>537.87720299999989</v>
      </c>
      <c r="P17" s="23">
        <f>I17*'Markov model parameters'!$P$25</f>
        <v>0</v>
      </c>
      <c r="Q17" s="23">
        <f t="shared" si="1"/>
        <v>842.31236514999978</v>
      </c>
      <c r="R17" s="4"/>
      <c r="T17" s="4"/>
      <c r="U17" s="6">
        <f>G17*'Markov model parameters'!$R$23</f>
        <v>0.60887032429999988</v>
      </c>
      <c r="V17" s="6">
        <f>H17*'Markov model parameters'!$R$24</f>
        <v>0.13446930074999996</v>
      </c>
      <c r="W17" s="6">
        <f>I17*'Markov model parameters'!$R$25</f>
        <v>0</v>
      </c>
      <c r="X17" s="6">
        <f t="shared" si="2"/>
        <v>0.74333962504999984</v>
      </c>
      <c r="Y17" s="4"/>
      <c r="AA17" s="4"/>
      <c r="AB17" s="23">
        <f>(G17*'Markov model parameters'!$P$23)/(1+'Markov model parameters'!$P$29)^'Markov model Simulation'!E17</f>
        <v>262.60844514600734</v>
      </c>
      <c r="AC17" s="23">
        <f>(H17*'Markov model parameters'!$P$24)/(1+'Markov model parameters'!$P$29)^'Markov model Simulation'!E17</f>
        <v>463.97760022778419</v>
      </c>
      <c r="AD17" s="23">
        <f>(I17*'Markov model parameters'!$P$25)/(1+'Markov model parameters'!$P$29)^'Markov model Simulation'!E17</f>
        <v>0</v>
      </c>
      <c r="AE17" s="23">
        <f t="shared" si="3"/>
        <v>726.58604537379153</v>
      </c>
      <c r="AF17" s="4"/>
      <c r="AH17" s="4"/>
      <c r="AI17" s="6">
        <f>(G17*'Markov model parameters'!$R$23)/(1+'Markov model parameters'!$P$30)^'Markov model Simulation'!E17</f>
        <v>0.52521689029201468</v>
      </c>
      <c r="AJ17" s="6">
        <f>(H17*'Markov model parameters'!$R$24)/(1+'Markov model parameters'!$P$30)^'Markov model Simulation'!E17</f>
        <v>0.11599440005694603</v>
      </c>
      <c r="AK17" s="6">
        <f>(I17*'Markov model parameters'!$R$25)/(1+'Markov model parameters'!$P$30)^'Markov model Simulation'!E17</f>
        <v>0</v>
      </c>
      <c r="AL17" s="6">
        <f t="shared" si="4"/>
        <v>0.64121129034896074</v>
      </c>
      <c r="AM17" s="4"/>
    </row>
    <row r="18" spans="4:39" x14ac:dyDescent="0.2">
      <c r="D18" s="4"/>
      <c r="E18" s="5">
        <v>6</v>
      </c>
      <c r="F18" s="4"/>
      <c r="G18" s="6">
        <f>G17*'Markov model parameters'!$R$10+'Markov model Simulation'!H17*'Markov model parameters'!$R$15</f>
        <v>0.58604394961899986</v>
      </c>
      <c r="H18" s="6">
        <f>G17*'Markov model parameters'!$R$11+'Markov model Simulation'!H17*'Markov model parameters'!$R$14</f>
        <v>0.2661406396199999</v>
      </c>
      <c r="I18" s="6">
        <f>G17*'Markov model parameters'!$R$12+'Markov model Simulation'!H17*'Markov model parameters'!$R$16+'Markov model Simulation'!I17</f>
        <v>0.14781541076099997</v>
      </c>
      <c r="J18" s="29">
        <f t="shared" si="0"/>
        <v>0.99999999999999978</v>
      </c>
      <c r="K18" s="4"/>
      <c r="M18" s="4"/>
      <c r="N18" s="23">
        <f>G18*'Markov model parameters'!$P$23</f>
        <v>293.02197480949991</v>
      </c>
      <c r="O18" s="23">
        <f>H18*'Markov model parameters'!$P$24</f>
        <v>532.28127923999978</v>
      </c>
      <c r="P18" s="23">
        <f>I18*'Markov model parameters'!$P$25</f>
        <v>0</v>
      </c>
      <c r="Q18" s="23">
        <f t="shared" si="1"/>
        <v>825.30325404949963</v>
      </c>
      <c r="R18" s="4"/>
      <c r="T18" s="4"/>
      <c r="U18" s="6">
        <f>G18*'Markov model parameters'!$R$23</f>
        <v>0.58604394961899986</v>
      </c>
      <c r="V18" s="6">
        <f>H18*'Markov model parameters'!$R$24</f>
        <v>0.13307031980999995</v>
      </c>
      <c r="W18" s="6">
        <f>I18*'Markov model parameters'!$R$25</f>
        <v>0</v>
      </c>
      <c r="X18" s="6">
        <f t="shared" si="2"/>
        <v>0.71911426942899981</v>
      </c>
      <c r="Y18" s="4"/>
      <c r="AA18" s="4"/>
      <c r="AB18" s="23">
        <f>(G18*'Markov model parameters'!$P$23)/(1+'Markov model parameters'!$P$29)^'Markov model Simulation'!E18</f>
        <v>245.40129076531053</v>
      </c>
      <c r="AC18" s="23">
        <f>(H18*'Markov model parameters'!$P$24)/(1+'Markov model parameters'!$P$29)^'Markov model Simulation'!E18</f>
        <v>445.77719149093588</v>
      </c>
      <c r="AD18" s="23">
        <f>(I18*'Markov model parameters'!$P$25)/(1+'Markov model parameters'!$P$29)^'Markov model Simulation'!E18</f>
        <v>0</v>
      </c>
      <c r="AE18" s="23">
        <f t="shared" si="3"/>
        <v>691.17848225624641</v>
      </c>
      <c r="AF18" s="4"/>
      <c r="AH18" s="4"/>
      <c r="AI18" s="6">
        <f>(G18*'Markov model parameters'!$R$23)/(1+'Markov model parameters'!$P$30)^'Markov model Simulation'!E18</f>
        <v>0.49080258153062112</v>
      </c>
      <c r="AJ18" s="6">
        <f>(H18*'Markov model parameters'!$R$24)/(1+'Markov model parameters'!$P$30)^'Markov model Simulation'!E18</f>
        <v>0.11144429787273398</v>
      </c>
      <c r="AK18" s="6">
        <f>(I18*'Markov model parameters'!$R$25)/(1+'Markov model parameters'!$P$30)^'Markov model Simulation'!E18</f>
        <v>0</v>
      </c>
      <c r="AL18" s="6">
        <f t="shared" si="4"/>
        <v>0.60224687940335508</v>
      </c>
      <c r="AM18" s="4"/>
    </row>
    <row r="19" spans="4:39" x14ac:dyDescent="0.2">
      <c r="D19" s="4"/>
      <c r="E19" s="5">
        <v>7</v>
      </c>
      <c r="F19" s="4"/>
      <c r="G19" s="6">
        <f>G18*'Markov model parameters'!$R$10+'Markov model Simulation'!H18*'Markov model parameters'!$R$15</f>
        <v>0.56625867006976982</v>
      </c>
      <c r="H19" s="6">
        <f>G18*'Markov model parameters'!$R$11+'Markov model Simulation'!H18*'Markov model parameters'!$R$14</f>
        <v>0.26089800819584991</v>
      </c>
      <c r="I19" s="6">
        <f>G18*'Markov model parameters'!$R$12+'Markov model Simulation'!H18*'Markov model parameters'!$R$16+'Markov model Simulation'!I18</f>
        <v>0.17284332173437997</v>
      </c>
      <c r="J19" s="29">
        <f t="shared" si="0"/>
        <v>0.99999999999999967</v>
      </c>
      <c r="K19" s="4"/>
      <c r="M19" s="4"/>
      <c r="N19" s="23">
        <f>G19*'Markov model parameters'!$P$23</f>
        <v>283.12933503488489</v>
      </c>
      <c r="O19" s="23">
        <f>H19*'Markov model parameters'!$P$24</f>
        <v>521.79601639169982</v>
      </c>
      <c r="P19" s="23">
        <f>I19*'Markov model parameters'!$P$25</f>
        <v>0</v>
      </c>
      <c r="Q19" s="23">
        <f t="shared" si="1"/>
        <v>804.92535142658471</v>
      </c>
      <c r="R19" s="4"/>
      <c r="T19" s="4"/>
      <c r="U19" s="6">
        <f>G19*'Markov model parameters'!$R$23</f>
        <v>0.56625867006976982</v>
      </c>
      <c r="V19" s="6">
        <f>H19*'Markov model parameters'!$R$24</f>
        <v>0.13044900409792495</v>
      </c>
      <c r="W19" s="6">
        <f>I19*'Markov model parameters'!$R$25</f>
        <v>0</v>
      </c>
      <c r="X19" s="6">
        <f t="shared" si="2"/>
        <v>0.69670767416769475</v>
      </c>
      <c r="Y19" s="4"/>
      <c r="AA19" s="4"/>
      <c r="AB19" s="23">
        <f>(G19*'Markov model parameters'!$P$23)/(1+'Markov model parameters'!$P$29)^'Markov model Simulation'!E19</f>
        <v>230.21005892915332</v>
      </c>
      <c r="AC19" s="23">
        <f>(H19*'Markov model parameters'!$P$24)/(1+'Markov model parameters'!$P$29)^'Markov model Simulation'!E19</f>
        <v>424.2679115808686</v>
      </c>
      <c r="AD19" s="23">
        <f>(I19*'Markov model parameters'!$P$25)/(1+'Markov model parameters'!$P$29)^'Markov model Simulation'!E19</f>
        <v>0</v>
      </c>
      <c r="AE19" s="23">
        <f t="shared" si="3"/>
        <v>654.47797051002192</v>
      </c>
      <c r="AF19" s="4"/>
      <c r="AH19" s="4"/>
      <c r="AI19" s="6">
        <f>(G19*'Markov model parameters'!$R$23)/(1+'Markov model parameters'!$P$30)^'Markov model Simulation'!E19</f>
        <v>0.46042011785830667</v>
      </c>
      <c r="AJ19" s="6">
        <f>(H19*'Markov model parameters'!$R$24)/(1+'Markov model parameters'!$P$30)^'Markov model Simulation'!E19</f>
        <v>0.10606697789521714</v>
      </c>
      <c r="AK19" s="6">
        <f>(I19*'Markov model parameters'!$R$25)/(1+'Markov model parameters'!$P$30)^'Markov model Simulation'!E19</f>
        <v>0</v>
      </c>
      <c r="AL19" s="6">
        <f t="shared" si="4"/>
        <v>0.56648709575352385</v>
      </c>
      <c r="AM19" s="4"/>
    </row>
    <row r="20" spans="4:39" x14ac:dyDescent="0.2">
      <c r="D20" s="4"/>
      <c r="E20" s="5">
        <v>8</v>
      </c>
      <c r="F20" s="4"/>
      <c r="G20" s="6">
        <f>G19*'Markov model parameters'!$R$10+'Markov model Simulation'!H19*'Markov model parameters'!$R$15</f>
        <v>0.54826409861666392</v>
      </c>
      <c r="H20" s="6">
        <f>G19*'Markov model parameters'!$R$11+'Markov model Simulation'!H19*'Markov model parameters'!$R$14</f>
        <v>0.25452250583776787</v>
      </c>
      <c r="I20" s="6">
        <f>G19*'Markov model parameters'!$R$12+'Markov model Simulation'!H19*'Markov model parameters'!$R$16+'Markov model Simulation'!I19</f>
        <v>0.19721339554556785</v>
      </c>
      <c r="J20" s="29">
        <f t="shared" si="0"/>
        <v>0.99999999999999967</v>
      </c>
      <c r="K20" s="4"/>
      <c r="M20" s="4"/>
      <c r="N20" s="23">
        <f>G20*'Markov model parameters'!$P$23</f>
        <v>274.13204930833194</v>
      </c>
      <c r="O20" s="23">
        <f>H20*'Markov model parameters'!$P$24</f>
        <v>509.0450116755357</v>
      </c>
      <c r="P20" s="23">
        <f>I20*'Markov model parameters'!$P$25</f>
        <v>0</v>
      </c>
      <c r="Q20" s="23">
        <f t="shared" si="1"/>
        <v>783.1770609838677</v>
      </c>
      <c r="R20" s="4"/>
      <c r="T20" s="4"/>
      <c r="U20" s="6">
        <f>G20*'Markov model parameters'!$R$23</f>
        <v>0.54826409861666392</v>
      </c>
      <c r="V20" s="6">
        <f>H20*'Markov model parameters'!$R$24</f>
        <v>0.12726125291888393</v>
      </c>
      <c r="W20" s="6">
        <f>I20*'Markov model parameters'!$R$25</f>
        <v>0</v>
      </c>
      <c r="X20" s="6">
        <f t="shared" si="2"/>
        <v>0.67552535153554782</v>
      </c>
      <c r="Y20" s="4"/>
      <c r="AA20" s="4"/>
      <c r="AB20" s="23">
        <f>(G20*'Markov model parameters'!$P$23)/(1+'Markov model parameters'!$P$29)^'Markov model Simulation'!E20</f>
        <v>216.40237114540039</v>
      </c>
      <c r="AC20" s="23">
        <f>(H20*'Markov model parameters'!$P$24)/(1+'Markov model parameters'!$P$29)^'Markov model Simulation'!E20</f>
        <v>401.84483289811311</v>
      </c>
      <c r="AD20" s="23">
        <f>(I20*'Markov model parameters'!$P$25)/(1+'Markov model parameters'!$P$29)^'Markov model Simulation'!E20</f>
        <v>0</v>
      </c>
      <c r="AE20" s="23">
        <f t="shared" si="3"/>
        <v>618.24720404351353</v>
      </c>
      <c r="AF20" s="4"/>
      <c r="AH20" s="4"/>
      <c r="AI20" s="6">
        <f>(G20*'Markov model parameters'!$R$23)/(1+'Markov model parameters'!$P$30)^'Markov model Simulation'!E20</f>
        <v>0.43280474229080085</v>
      </c>
      <c r="AJ20" s="6">
        <f>(H20*'Markov model parameters'!$R$24)/(1+'Markov model parameters'!$P$30)^'Markov model Simulation'!E20</f>
        <v>0.1004612082245283</v>
      </c>
      <c r="AK20" s="6">
        <f>(I20*'Markov model parameters'!$R$25)/(1+'Markov model parameters'!$P$30)^'Markov model Simulation'!E20</f>
        <v>0</v>
      </c>
      <c r="AL20" s="6">
        <f t="shared" si="4"/>
        <v>0.5332659505153291</v>
      </c>
      <c r="AM20" s="4"/>
    </row>
    <row r="21" spans="4:39" x14ac:dyDescent="0.2">
      <c r="D21" s="4"/>
      <c r="E21" s="5">
        <v>9</v>
      </c>
      <c r="F21" s="4"/>
      <c r="G21" s="6">
        <f>G20*'Markov model parameters'!$R$10+'Markov model Simulation'!H20*'Markov model parameters'!$R$15</f>
        <v>0.53141595360316141</v>
      </c>
      <c r="H21" s="6">
        <f>G20*'Markov model parameters'!$R$11+'Markov model Simulation'!H20*'Markov model parameters'!$R$14</f>
        <v>0.24767924358704868</v>
      </c>
      <c r="I21" s="6">
        <f>G20*'Markov model parameters'!$R$12+'Markov model Simulation'!H20*'Markov model parameters'!$R$16+'Markov model Simulation'!I20</f>
        <v>0.22090480280978952</v>
      </c>
      <c r="J21" s="29">
        <f t="shared" si="0"/>
        <v>0.99999999999999956</v>
      </c>
      <c r="K21" s="4"/>
      <c r="M21" s="4"/>
      <c r="N21" s="23">
        <f>G21*'Markov model parameters'!$P$23</f>
        <v>265.70797680158068</v>
      </c>
      <c r="O21" s="23">
        <f>H21*'Markov model parameters'!$P$24</f>
        <v>495.35848717409738</v>
      </c>
      <c r="P21" s="23">
        <f>I21*'Markov model parameters'!$P$25</f>
        <v>0</v>
      </c>
      <c r="Q21" s="23">
        <f t="shared" si="1"/>
        <v>761.06646397567806</v>
      </c>
      <c r="R21" s="4"/>
      <c r="T21" s="4"/>
      <c r="U21" s="6">
        <f>G21*'Markov model parameters'!$R$23</f>
        <v>0.53141595360316141</v>
      </c>
      <c r="V21" s="6">
        <f>H21*'Markov model parameters'!$R$24</f>
        <v>0.12383962179352434</v>
      </c>
      <c r="W21" s="6">
        <f>I21*'Markov model parameters'!$R$25</f>
        <v>0</v>
      </c>
      <c r="X21" s="6">
        <f t="shared" si="2"/>
        <v>0.65525557539668577</v>
      </c>
      <c r="Y21" s="4"/>
      <c r="AA21" s="4"/>
      <c r="AB21" s="23">
        <f>(G21*'Markov model parameters'!$P$23)/(1+'Markov model parameters'!$P$29)^'Markov model Simulation'!E21</f>
        <v>203.6430393379037</v>
      </c>
      <c r="AC21" s="23">
        <f>(H21*'Markov model parameters'!$P$24)/(1+'Markov model parameters'!$P$29)^'Markov model Simulation'!E21</f>
        <v>379.65103307865417</v>
      </c>
      <c r="AD21" s="23">
        <f>(I21*'Markov model parameters'!$P$25)/(1+'Markov model parameters'!$P$29)^'Markov model Simulation'!E21</f>
        <v>0</v>
      </c>
      <c r="AE21" s="23">
        <f t="shared" si="3"/>
        <v>583.29407241655781</v>
      </c>
      <c r="AF21" s="4"/>
      <c r="AH21" s="4"/>
      <c r="AI21" s="6">
        <f>(G21*'Markov model parameters'!$R$23)/(1+'Markov model parameters'!$P$30)^'Markov model Simulation'!E21</f>
        <v>0.40728607867580741</v>
      </c>
      <c r="AJ21" s="6">
        <f>(H21*'Markov model parameters'!$R$24)/(1+'Markov model parameters'!$P$30)^'Markov model Simulation'!E21</f>
        <v>9.4912758269663527E-2</v>
      </c>
      <c r="AK21" s="6">
        <f>(I21*'Markov model parameters'!$R$25)/(1+'Markov model parameters'!$P$30)^'Markov model Simulation'!E21</f>
        <v>0</v>
      </c>
      <c r="AL21" s="6">
        <f t="shared" si="4"/>
        <v>0.50219883694547096</v>
      </c>
      <c r="AM21" s="4"/>
    </row>
    <row r="22" spans="4:39" x14ac:dyDescent="0.2">
      <c r="D22" s="4"/>
      <c r="E22" s="5">
        <v>10</v>
      </c>
      <c r="F22" s="4"/>
      <c r="G22" s="6">
        <f>G21*'Markov model parameters'!$R$10+'Markov model Simulation'!H21*'Markov model parameters'!$R$15</f>
        <v>0.51537901456673851</v>
      </c>
      <c r="H22" s="6">
        <f>G21*'Markov model parameters'!$R$11+'Markov model Simulation'!H21*'Markov model parameters'!$R$14</f>
        <v>0.24070390137205583</v>
      </c>
      <c r="I22" s="6">
        <f>G21*'Markov model parameters'!$R$12+'Markov model Simulation'!H21*'Markov model parameters'!$R$16+'Markov model Simulation'!I21</f>
        <v>0.24391708406120519</v>
      </c>
      <c r="J22" s="29">
        <f t="shared" si="0"/>
        <v>0.99999999999999944</v>
      </c>
      <c r="K22" s="4"/>
      <c r="M22" s="4"/>
      <c r="N22" s="23">
        <f>G22*'Markov model parameters'!$P$23</f>
        <v>257.68950728336927</v>
      </c>
      <c r="O22" s="23">
        <f>H22*'Markov model parameters'!$P$24</f>
        <v>481.40780274411168</v>
      </c>
      <c r="P22" s="23">
        <f>I22*'Markov model parameters'!$P$25</f>
        <v>0</v>
      </c>
      <c r="Q22" s="23">
        <f t="shared" si="1"/>
        <v>739.09731002748094</v>
      </c>
      <c r="R22" s="4"/>
      <c r="T22" s="4"/>
      <c r="U22" s="6">
        <f>G22*'Markov model parameters'!$R$23</f>
        <v>0.51537901456673851</v>
      </c>
      <c r="V22" s="6">
        <f>H22*'Markov model parameters'!$R$24</f>
        <v>0.12035195068602791</v>
      </c>
      <c r="W22" s="6">
        <f>I22*'Markov model parameters'!$R$25</f>
        <v>0</v>
      </c>
      <c r="X22" s="6">
        <f t="shared" si="2"/>
        <v>0.6357309652527664</v>
      </c>
      <c r="Y22" s="4"/>
      <c r="AA22" s="4"/>
      <c r="AB22" s="23">
        <f>(G22*'Markov model parameters'!$P$23)/(1+'Markov model parameters'!$P$29)^'Markov model Simulation'!E22</f>
        <v>191.74519430229043</v>
      </c>
      <c r="AC22" s="23">
        <f>(H22*'Markov model parameters'!$P$24)/(1+'Markov model parameters'!$P$29)^'Markov model Simulation'!E22</f>
        <v>358.2126166056965</v>
      </c>
      <c r="AD22" s="23">
        <f>(I22*'Markov model parameters'!$P$25)/(1+'Markov model parameters'!$P$29)^'Markov model Simulation'!E22</f>
        <v>0</v>
      </c>
      <c r="AE22" s="23">
        <f t="shared" si="3"/>
        <v>549.95781090798687</v>
      </c>
      <c r="AF22" s="4"/>
      <c r="AH22" s="4"/>
      <c r="AI22" s="6">
        <f>(G22*'Markov model parameters'!$R$23)/(1+'Markov model parameters'!$P$30)^'Markov model Simulation'!E22</f>
        <v>0.38349038860458085</v>
      </c>
      <c r="AJ22" s="6">
        <f>(H22*'Markov model parameters'!$R$24)/(1+'Markov model parameters'!$P$30)^'Markov model Simulation'!E22</f>
        <v>8.9553154151424119E-2</v>
      </c>
      <c r="AK22" s="6">
        <f>(I22*'Markov model parameters'!$R$25)/(1+'Markov model parameters'!$P$30)^'Markov model Simulation'!E22</f>
        <v>0</v>
      </c>
      <c r="AL22" s="6">
        <f t="shared" si="4"/>
        <v>0.47304354275600496</v>
      </c>
      <c r="AM22" s="4"/>
    </row>
    <row r="23" spans="4:39" x14ac:dyDescent="0.2">
      <c r="D23" s="4"/>
      <c r="E23" s="5">
        <v>11</v>
      </c>
      <c r="F23" s="4"/>
      <c r="G23" s="6">
        <f>G22*'Markov model parameters'!$R$10+'Markov model Simulation'!H22*'Markov model parameters'!$R$15</f>
        <v>0.49997575250200965</v>
      </c>
      <c r="H23" s="6">
        <f>G22*'Markov model parameters'!$R$11+'Markov model Simulation'!H22*'Markov model parameters'!$R$14</f>
        <v>0.23376438807684707</v>
      </c>
      <c r="I23" s="6">
        <f>G22*'Markov model parameters'!$R$12+'Markov model Simulation'!H22*'Markov model parameters'!$R$16+'Markov model Simulation'!I22</f>
        <v>0.26625985942114272</v>
      </c>
      <c r="J23" s="29">
        <f t="shared" si="0"/>
        <v>0.99999999999999944</v>
      </c>
      <c r="K23" s="4"/>
      <c r="M23" s="4"/>
      <c r="N23" s="23">
        <f>G23*'Markov model parameters'!$P$23</f>
        <v>249.98787625100482</v>
      </c>
      <c r="O23" s="23">
        <f>H23*'Markov model parameters'!$P$24</f>
        <v>467.52877615369414</v>
      </c>
      <c r="P23" s="23">
        <f>I23*'Markov model parameters'!$P$25</f>
        <v>0</v>
      </c>
      <c r="Q23" s="23">
        <f t="shared" si="1"/>
        <v>717.51665240469902</v>
      </c>
      <c r="R23" s="4"/>
      <c r="T23" s="4"/>
      <c r="U23" s="6">
        <f>G23*'Markov model parameters'!$R$23</f>
        <v>0.49997575250200965</v>
      </c>
      <c r="V23" s="6">
        <f>H23*'Markov model parameters'!$R$24</f>
        <v>0.11688219403842354</v>
      </c>
      <c r="W23" s="6">
        <f>I23*'Markov model parameters'!$R$25</f>
        <v>0</v>
      </c>
      <c r="X23" s="6">
        <f t="shared" si="2"/>
        <v>0.61685794654043313</v>
      </c>
      <c r="Y23" s="4"/>
      <c r="AA23" s="4"/>
      <c r="AB23" s="23">
        <f>(G23*'Markov model parameters'!$P$23)/(1+'Markov model parameters'!$P$29)^'Markov model Simulation'!E23</f>
        <v>180.59656069546432</v>
      </c>
      <c r="AC23" s="23">
        <f>(H23*'Markov model parameters'!$P$24)/(1+'Markov model parameters'!$P$29)^'Markov model Simulation'!E23</f>
        <v>337.75273531560867</v>
      </c>
      <c r="AD23" s="23">
        <f>(I23*'Markov model parameters'!$P$25)/(1+'Markov model parameters'!$P$29)^'Markov model Simulation'!E23</f>
        <v>0</v>
      </c>
      <c r="AE23" s="23">
        <f t="shared" si="3"/>
        <v>518.34929601107297</v>
      </c>
      <c r="AF23" s="4"/>
      <c r="AH23" s="4"/>
      <c r="AI23" s="6">
        <f>(G23*'Markov model parameters'!$R$23)/(1+'Markov model parameters'!$P$30)^'Markov model Simulation'!E23</f>
        <v>0.36119312139092863</v>
      </c>
      <c r="AJ23" s="6">
        <f>(H23*'Markov model parameters'!$R$24)/(1+'Markov model parameters'!$P$30)^'Markov model Simulation'!E23</f>
        <v>8.4438183828902169E-2</v>
      </c>
      <c r="AK23" s="6">
        <f>(I23*'Markov model parameters'!$R$25)/(1+'Markov model parameters'!$P$30)^'Markov model Simulation'!E23</f>
        <v>0</v>
      </c>
      <c r="AL23" s="6">
        <f t="shared" si="4"/>
        <v>0.4456313052198308</v>
      </c>
      <c r="AM23" s="4"/>
    </row>
    <row r="24" spans="4:39" x14ac:dyDescent="0.2">
      <c r="D24" s="4"/>
      <c r="E24" s="5">
        <v>12</v>
      </c>
      <c r="F24" s="4"/>
      <c r="G24" s="6">
        <f>G23*'Markov model parameters'!$R$10+'Markov model Simulation'!H23*'Markov model parameters'!$R$15</f>
        <v>0.48510919099972216</v>
      </c>
      <c r="H24" s="6">
        <f>G23*'Markov model parameters'!$R$11+'Markov model Simulation'!H23*'Markov model parameters'!$R$14</f>
        <v>0.22694321512525201</v>
      </c>
      <c r="I24" s="6">
        <f>G23*'Markov model parameters'!$R$12+'Markov model Simulation'!H23*'Markov model parameters'!$R$16+'Markov model Simulation'!I23</f>
        <v>0.28794759387502528</v>
      </c>
      <c r="J24" s="29">
        <f t="shared" si="0"/>
        <v>0.99999999999999956</v>
      </c>
      <c r="K24" s="4"/>
      <c r="M24" s="4"/>
      <c r="N24" s="23">
        <f>G24*'Markov model parameters'!$P$23</f>
        <v>242.55459549986108</v>
      </c>
      <c r="O24" s="23">
        <f>H24*'Markov model parameters'!$P$24</f>
        <v>453.88643025050402</v>
      </c>
      <c r="P24" s="23">
        <f>I24*'Markov model parameters'!$P$25</f>
        <v>0</v>
      </c>
      <c r="Q24" s="23">
        <f t="shared" si="1"/>
        <v>696.44102575036504</v>
      </c>
      <c r="R24" s="4"/>
      <c r="T24" s="4"/>
      <c r="U24" s="6">
        <f>G24*'Markov model parameters'!$R$23</f>
        <v>0.48510919099972216</v>
      </c>
      <c r="V24" s="6">
        <f>H24*'Markov model parameters'!$R$24</f>
        <v>0.113471607562626</v>
      </c>
      <c r="W24" s="6">
        <f>I24*'Markov model parameters'!$R$25</f>
        <v>0</v>
      </c>
      <c r="X24" s="6">
        <f t="shared" si="2"/>
        <v>0.59858079856234814</v>
      </c>
      <c r="Y24" s="4"/>
      <c r="AA24" s="4"/>
      <c r="AB24" s="23">
        <f>(G24*'Markov model parameters'!$P$23)/(1+'Markov model parameters'!$P$29)^'Markov model Simulation'!E24</f>
        <v>170.12291313194766</v>
      </c>
      <c r="AC24" s="23">
        <f>(H24*'Markov model parameters'!$P$24)/(1+'Markov model parameters'!$P$29)^'Markov model Simulation'!E24</f>
        <v>318.3468100703148</v>
      </c>
      <c r="AD24" s="23">
        <f>(I24*'Markov model parameters'!$P$25)/(1+'Markov model parameters'!$P$29)^'Markov model Simulation'!E24</f>
        <v>0</v>
      </c>
      <c r="AE24" s="23">
        <f t="shared" si="3"/>
        <v>488.46972320226246</v>
      </c>
      <c r="AF24" s="4"/>
      <c r="AH24" s="4"/>
      <c r="AI24" s="6">
        <f>(G24*'Markov model parameters'!$R$23)/(1+'Markov model parameters'!$P$30)^'Markov model Simulation'!E24</f>
        <v>0.34024582626389527</v>
      </c>
      <c r="AJ24" s="6">
        <f>(H24*'Markov model parameters'!$R$24)/(1+'Markov model parameters'!$P$30)^'Markov model Simulation'!E24</f>
        <v>7.9586702517578697E-2</v>
      </c>
      <c r="AK24" s="6">
        <f>(I24*'Markov model parameters'!$R$25)/(1+'Markov model parameters'!$P$30)^'Markov model Simulation'!E24</f>
        <v>0</v>
      </c>
      <c r="AL24" s="6">
        <f t="shared" si="4"/>
        <v>0.41983252878147398</v>
      </c>
      <c r="AM24" s="4"/>
    </row>
    <row r="25" spans="4:39" x14ac:dyDescent="0.2">
      <c r="D25" s="4"/>
      <c r="E25" s="5">
        <v>13</v>
      </c>
      <c r="F25" s="4"/>
      <c r="G25" s="6">
        <f>G24*'Markov model parameters'!$R$10+'Markov model Simulation'!H24*'Markov model parameters'!$R$15</f>
        <v>0.47072359306734501</v>
      </c>
      <c r="H25" s="6">
        <f>G24*'Markov model parameters'!$R$11+'Markov model Simulation'!H24*'Markov model parameters'!$R$14</f>
        <v>0.22027946848137209</v>
      </c>
      <c r="I25" s="6">
        <f>G24*'Markov model parameters'!$R$12+'Markov model Simulation'!H24*'Markov model parameters'!$R$16+'Markov model Simulation'!I24</f>
        <v>0.30899693845128234</v>
      </c>
      <c r="J25" s="29">
        <f t="shared" si="0"/>
        <v>0.99999999999999933</v>
      </c>
      <c r="K25" s="4"/>
      <c r="M25" s="4"/>
      <c r="N25" s="23">
        <f>G25*'Markov model parameters'!$P$23</f>
        <v>235.3617965336725</v>
      </c>
      <c r="O25" s="23">
        <f>H25*'Markov model parameters'!$P$24</f>
        <v>440.55893696274416</v>
      </c>
      <c r="P25" s="23">
        <f>I25*'Markov model parameters'!$P$25</f>
        <v>0</v>
      </c>
      <c r="Q25" s="23">
        <f t="shared" si="1"/>
        <v>675.92073349641669</v>
      </c>
      <c r="R25" s="4"/>
      <c r="T25" s="4"/>
      <c r="U25" s="6">
        <f>G25*'Markov model parameters'!$R$23</f>
        <v>0.47072359306734501</v>
      </c>
      <c r="V25" s="6">
        <f>H25*'Markov model parameters'!$R$24</f>
        <v>0.11013973424068604</v>
      </c>
      <c r="W25" s="6">
        <f>I25*'Markov model parameters'!$R$25</f>
        <v>0</v>
      </c>
      <c r="X25" s="6">
        <f t="shared" si="2"/>
        <v>0.58086332730803103</v>
      </c>
      <c r="Y25" s="4"/>
      <c r="AA25" s="4"/>
      <c r="AB25" s="23">
        <f>(G25*'Markov model parameters'!$P$23)/(1+'Markov model parameters'!$P$29)^'Markov model Simulation'!E25</f>
        <v>160.26993073280599</v>
      </c>
      <c r="AC25" s="23">
        <f>(H25*'Markov model parameters'!$P$24)/(1+'Markov model parameters'!$P$29)^'Markov model Simulation'!E25</f>
        <v>299.99919847075063</v>
      </c>
      <c r="AD25" s="23">
        <f>(I25*'Markov model parameters'!$P$25)/(1+'Markov model parameters'!$P$29)^'Markov model Simulation'!E25</f>
        <v>0</v>
      </c>
      <c r="AE25" s="23">
        <f t="shared" si="3"/>
        <v>460.26912920355664</v>
      </c>
      <c r="AF25" s="4"/>
      <c r="AH25" s="4"/>
      <c r="AI25" s="6">
        <f>(G25*'Markov model parameters'!$R$23)/(1+'Markov model parameters'!$P$30)^'Markov model Simulation'!E25</f>
        <v>0.32053986146561197</v>
      </c>
      <c r="AJ25" s="6">
        <f>(H25*'Markov model parameters'!$R$24)/(1+'Markov model parameters'!$P$30)^'Markov model Simulation'!E25</f>
        <v>7.4999799617687657E-2</v>
      </c>
      <c r="AK25" s="6">
        <f>(I25*'Markov model parameters'!$R$25)/(1+'Markov model parameters'!$P$30)^'Markov model Simulation'!E25</f>
        <v>0</v>
      </c>
      <c r="AL25" s="6">
        <f t="shared" si="4"/>
        <v>0.39553966108329963</v>
      </c>
      <c r="AM25" s="4"/>
    </row>
    <row r="26" spans="4:39" x14ac:dyDescent="0.2">
      <c r="D26" s="4"/>
      <c r="E26" s="5">
        <v>14</v>
      </c>
      <c r="F26" s="4"/>
      <c r="G26" s="6">
        <f>G25*'Markov model parameters'!$R$10+'Markov model Simulation'!H25*'Markov model parameters'!$R$15</f>
        <v>0.45678442279030795</v>
      </c>
      <c r="H26" s="6">
        <f>G25*'Markov model parameters'!$R$11+'Markov model Simulation'!H25*'Markov model parameters'!$R$14</f>
        <v>0.21379019347299358</v>
      </c>
      <c r="I26" s="6">
        <f>G25*'Markov model parameters'!$R$12+'Markov model Simulation'!H25*'Markov model parameters'!$R$16+'Markov model Simulation'!I25</f>
        <v>0.32942538373669783</v>
      </c>
      <c r="J26" s="29">
        <f t="shared" si="0"/>
        <v>0.99999999999999933</v>
      </c>
      <c r="K26" s="4"/>
      <c r="M26" s="4"/>
      <c r="N26" s="23">
        <f>G26*'Markov model parameters'!$P$23</f>
        <v>228.39221139515396</v>
      </c>
      <c r="O26" s="23">
        <f>H26*'Markov model parameters'!$P$24</f>
        <v>427.58038694598713</v>
      </c>
      <c r="P26" s="23">
        <f>I26*'Markov model parameters'!$P$25</f>
        <v>0</v>
      </c>
      <c r="Q26" s="23">
        <f t="shared" si="1"/>
        <v>655.97259834114107</v>
      </c>
      <c r="R26" s="4"/>
      <c r="T26" s="4"/>
      <c r="U26" s="6">
        <f>G26*'Markov model parameters'!$R$23</f>
        <v>0.45678442279030795</v>
      </c>
      <c r="V26" s="6">
        <f>H26*'Markov model parameters'!$R$24</f>
        <v>0.10689509673649679</v>
      </c>
      <c r="W26" s="6">
        <f>I26*'Markov model parameters'!$R$25</f>
        <v>0</v>
      </c>
      <c r="X26" s="6">
        <f t="shared" si="2"/>
        <v>0.56367951952680473</v>
      </c>
      <c r="Y26" s="4"/>
      <c r="AA26" s="4"/>
      <c r="AB26" s="23">
        <f>(G26*'Markov model parameters'!$P$23)/(1+'Markov model parameters'!$P$29)^'Markov model Simulation'!E26</f>
        <v>150.99415766362642</v>
      </c>
      <c r="AC26" s="23">
        <f>(H26*'Markov model parameters'!$P$24)/(1+'Markov model parameters'!$P$29)^'Markov model Simulation'!E26</f>
        <v>282.68100722880718</v>
      </c>
      <c r="AD26" s="23">
        <f>(I26*'Markov model parameters'!$P$25)/(1+'Markov model parameters'!$P$29)^'Markov model Simulation'!E26</f>
        <v>0</v>
      </c>
      <c r="AE26" s="23">
        <f t="shared" si="3"/>
        <v>433.6751648924336</v>
      </c>
      <c r="AF26" s="4"/>
      <c r="AH26" s="4"/>
      <c r="AI26" s="6">
        <f>(G26*'Markov model parameters'!$R$23)/(1+'Markov model parameters'!$P$30)^'Markov model Simulation'!E26</f>
        <v>0.3019883153272529</v>
      </c>
      <c r="AJ26" s="6">
        <f>(H26*'Markov model parameters'!$R$24)/(1+'Markov model parameters'!$P$30)^'Markov model Simulation'!E26</f>
        <v>7.0670251807201809E-2</v>
      </c>
      <c r="AK26" s="6">
        <f>(I26*'Markov model parameters'!$R$25)/(1+'Markov model parameters'!$P$30)^'Markov model Simulation'!E26</f>
        <v>0</v>
      </c>
      <c r="AL26" s="6">
        <f t="shared" si="4"/>
        <v>0.37265856713445472</v>
      </c>
      <c r="AM26" s="4"/>
    </row>
    <row r="27" spans="4:39" x14ac:dyDescent="0.2">
      <c r="D27" s="4"/>
      <c r="E27" s="5">
        <v>15</v>
      </c>
      <c r="F27" s="4"/>
      <c r="G27" s="6">
        <f>G26*'Markov model parameters'!$R$10+'Markov model Simulation'!H26*'Markov model parameters'!$R$15</f>
        <v>0.44326812895785367</v>
      </c>
      <c r="H27" s="6">
        <f>G26*'Markov model parameters'!$R$11+'Markov model Simulation'!H26*'Markov model parameters'!$R$14</f>
        <v>0.20748128917599201</v>
      </c>
      <c r="I27" s="6">
        <f>G26*'Markov model parameters'!$R$12+'Markov model Simulation'!H26*'Markov model parameters'!$R$16+'Markov model Simulation'!I26</f>
        <v>0.34925058186615365</v>
      </c>
      <c r="J27" s="29">
        <f t="shared" si="0"/>
        <v>0.99999999999999933</v>
      </c>
      <c r="K27" s="4"/>
      <c r="M27" s="4"/>
      <c r="N27" s="23">
        <f>G27*'Markov model parameters'!$P$23</f>
        <v>221.63406447892683</v>
      </c>
      <c r="O27" s="23">
        <f>H27*'Markov model parameters'!$P$24</f>
        <v>414.96257835198401</v>
      </c>
      <c r="P27" s="23">
        <f>I27*'Markov model parameters'!$P$25</f>
        <v>0</v>
      </c>
      <c r="Q27" s="23">
        <f t="shared" si="1"/>
        <v>636.59664283091081</v>
      </c>
      <c r="R27" s="4"/>
      <c r="T27" s="4"/>
      <c r="U27" s="6">
        <f>G27*'Markov model parameters'!$R$23</f>
        <v>0.44326812895785367</v>
      </c>
      <c r="V27" s="6">
        <f>H27*'Markov model parameters'!$R$24</f>
        <v>0.10374064458799601</v>
      </c>
      <c r="W27" s="6">
        <f>I27*'Markov model parameters'!$R$25</f>
        <v>0</v>
      </c>
      <c r="X27" s="6">
        <f t="shared" si="2"/>
        <v>0.54700877354584965</v>
      </c>
      <c r="Y27" s="4"/>
      <c r="AA27" s="4"/>
      <c r="AB27" s="23">
        <f>(G27*'Markov model parameters'!$P$23)/(1+'Markov model parameters'!$P$29)^'Markov model Simulation'!E27</f>
        <v>142.25847223589366</v>
      </c>
      <c r="AC27" s="23">
        <f>(H27*'Markov model parameters'!$P$24)/(1+'Markov model parameters'!$P$29)^'Markov model Simulation'!E27</f>
        <v>266.34868863776751</v>
      </c>
      <c r="AD27" s="23">
        <f>(I27*'Markov model parameters'!$P$25)/(1+'Markov model parameters'!$P$29)^'Markov model Simulation'!E27</f>
        <v>0</v>
      </c>
      <c r="AE27" s="23">
        <f t="shared" si="3"/>
        <v>408.6071608736612</v>
      </c>
      <c r="AF27" s="4"/>
      <c r="AH27" s="4"/>
      <c r="AI27" s="6">
        <f>(G27*'Markov model parameters'!$R$23)/(1+'Markov model parameters'!$P$30)^'Markov model Simulation'!E27</f>
        <v>0.28451694447178733</v>
      </c>
      <c r="AJ27" s="6">
        <f>(H27*'Markov model parameters'!$R$24)/(1+'Markov model parameters'!$P$30)^'Markov model Simulation'!E27</f>
        <v>6.6587172159441876E-2</v>
      </c>
      <c r="AK27" s="6">
        <f>(I27*'Markov model parameters'!$R$25)/(1+'Markov model parameters'!$P$30)^'Markov model Simulation'!E27</f>
        <v>0</v>
      </c>
      <c r="AL27" s="6">
        <f t="shared" si="4"/>
        <v>0.3511041166312292</v>
      </c>
      <c r="AM27" s="4"/>
    </row>
    <row r="28" spans="4:39" x14ac:dyDescent="0.2">
      <c r="D28" s="4"/>
      <c r="E28" s="5">
        <v>16</v>
      </c>
      <c r="F28" s="4"/>
      <c r="G28" s="6">
        <f>G27*'Markov model parameters'!$R$10+'Markov model Simulation'!H27*'Markov model parameters'!$R$15</f>
        <v>0.43015693378781611</v>
      </c>
      <c r="H28" s="6">
        <f>G27*'Markov model parameters'!$R$11+'Markov model Simulation'!H27*'Markov model parameters'!$R$14</f>
        <v>0.20135305730807285</v>
      </c>
      <c r="I28" s="6">
        <f>G27*'Markov model parameters'!$R$12+'Markov model Simulation'!H27*'Markov model parameters'!$R$16+'Markov model Simulation'!I27</f>
        <v>0.36849000890411032</v>
      </c>
      <c r="J28" s="29">
        <f t="shared" si="0"/>
        <v>0.99999999999999933</v>
      </c>
      <c r="K28" s="4"/>
      <c r="M28" s="4"/>
      <c r="N28" s="23">
        <f>G28*'Markov model parameters'!$P$23</f>
        <v>215.07846689390806</v>
      </c>
      <c r="O28" s="23">
        <f>H28*'Markov model parameters'!$P$24</f>
        <v>402.70611461614567</v>
      </c>
      <c r="P28" s="23">
        <f>I28*'Markov model parameters'!$P$25</f>
        <v>0</v>
      </c>
      <c r="Q28" s="23">
        <f t="shared" si="1"/>
        <v>617.78458151005373</v>
      </c>
      <c r="R28" s="4"/>
      <c r="T28" s="4"/>
      <c r="U28" s="6">
        <f>G28*'Markov model parameters'!$R$23</f>
        <v>0.43015693378781611</v>
      </c>
      <c r="V28" s="6">
        <f>H28*'Markov model parameters'!$R$24</f>
        <v>0.10067652865403642</v>
      </c>
      <c r="W28" s="6">
        <f>I28*'Markov model parameters'!$R$25</f>
        <v>0</v>
      </c>
      <c r="X28" s="6">
        <f t="shared" si="2"/>
        <v>0.53083346244185248</v>
      </c>
      <c r="Y28" s="4"/>
      <c r="AA28" s="4"/>
      <c r="AB28" s="23">
        <f>(G28*'Markov model parameters'!$P$23)/(1+'Markov model parameters'!$P$29)^'Markov model Simulation'!E28</f>
        <v>134.02978990643138</v>
      </c>
      <c r="AC28" s="23">
        <f>(H28*'Markov model parameters'!$P$24)/(1+'Markov model parameters'!$P$29)^'Markov model Simulation'!E28</f>
        <v>250.95313685056806</v>
      </c>
      <c r="AD28" s="23">
        <f>(I28*'Markov model parameters'!$P$25)/(1+'Markov model parameters'!$P$29)^'Markov model Simulation'!E28</f>
        <v>0</v>
      </c>
      <c r="AE28" s="23">
        <f t="shared" si="3"/>
        <v>384.9829267569994</v>
      </c>
      <c r="AF28" s="4"/>
      <c r="AH28" s="4"/>
      <c r="AI28" s="6">
        <f>(G28*'Markov model parameters'!$R$23)/(1+'Markov model parameters'!$P$30)^'Markov model Simulation'!E28</f>
        <v>0.26805957981286277</v>
      </c>
      <c r="AJ28" s="6">
        <f>(H28*'Markov model parameters'!$R$24)/(1+'Markov model parameters'!$P$30)^'Markov model Simulation'!E28</f>
        <v>6.273828421264202E-2</v>
      </c>
      <c r="AK28" s="6">
        <f>(I28*'Markov model parameters'!$R$25)/(1+'Markov model parameters'!$P$30)^'Markov model Simulation'!E28</f>
        <v>0</v>
      </c>
      <c r="AL28" s="6">
        <f t="shared" si="4"/>
        <v>0.33079786402550482</v>
      </c>
      <c r="AM28" s="4"/>
    </row>
    <row r="29" spans="4:39" x14ac:dyDescent="0.2">
      <c r="D29" s="4"/>
      <c r="E29" s="5">
        <v>17</v>
      </c>
      <c r="F29" s="4"/>
      <c r="G29" s="6">
        <f>G28*'Markov model parameters'!$R$10+'Markov model Simulation'!H28*'Markov model parameters'!$R$15</f>
        <v>0.41743617223630919</v>
      </c>
      <c r="H29" s="6">
        <f>G28*'Markov model parameters'!$R$11+'Markov model Simulation'!H28*'Markov model parameters'!$R$14</f>
        <v>0.19540302731841974</v>
      </c>
      <c r="I29" s="6">
        <f>G28*'Markov model parameters'!$R$12+'Markov model Simulation'!H28*'Markov model parameters'!$R$16+'Markov model Simulation'!I28</f>
        <v>0.38716080044527029</v>
      </c>
      <c r="J29" s="29">
        <f t="shared" si="0"/>
        <v>0.99999999999999911</v>
      </c>
      <c r="K29" s="4"/>
      <c r="M29" s="4"/>
      <c r="N29" s="23">
        <f>G29*'Markov model parameters'!$P$23</f>
        <v>208.71808611815459</v>
      </c>
      <c r="O29" s="23">
        <f>H29*'Markov model parameters'!$P$24</f>
        <v>390.80605463683946</v>
      </c>
      <c r="P29" s="23">
        <f>I29*'Markov model parameters'!$P$25</f>
        <v>0</v>
      </c>
      <c r="Q29" s="23">
        <f t="shared" si="1"/>
        <v>599.52414075499405</v>
      </c>
      <c r="R29" s="4"/>
      <c r="T29" s="4"/>
      <c r="U29" s="6">
        <f>G29*'Markov model parameters'!$R$23</f>
        <v>0.41743617223630919</v>
      </c>
      <c r="V29" s="6">
        <f>H29*'Markov model parameters'!$R$24</f>
        <v>9.7701513659209871E-2</v>
      </c>
      <c r="W29" s="6">
        <f>I29*'Markov model parameters'!$R$25</f>
        <v>0</v>
      </c>
      <c r="X29" s="6">
        <f t="shared" si="2"/>
        <v>0.515137685895519</v>
      </c>
      <c r="Y29" s="4"/>
      <c r="AA29" s="4"/>
      <c r="AB29" s="23">
        <f>(G29*'Markov model parameters'!$P$23)/(1+'Markov model parameters'!$P$29)^'Markov model Simulation'!E29</f>
        <v>126.27787464672878</v>
      </c>
      <c r="AC29" s="23">
        <f>(H29*'Markov model parameters'!$P$24)/(1+'Markov model parameters'!$P$29)^'Markov model Simulation'!E29</f>
        <v>236.44409019099808</v>
      </c>
      <c r="AD29" s="23">
        <f>(I29*'Markov model parameters'!$P$25)/(1+'Markov model parameters'!$P$29)^'Markov model Simulation'!E29</f>
        <v>0</v>
      </c>
      <c r="AE29" s="23">
        <f t="shared" si="3"/>
        <v>362.72196483772689</v>
      </c>
      <c r="AF29" s="4"/>
      <c r="AH29" s="4"/>
      <c r="AI29" s="6">
        <f>(G29*'Markov model parameters'!$R$23)/(1+'Markov model parameters'!$P$30)^'Markov model Simulation'!E29</f>
        <v>0.25255574929345753</v>
      </c>
      <c r="AJ29" s="6">
        <f>(H29*'Markov model parameters'!$R$24)/(1+'Markov model parameters'!$P$30)^'Markov model Simulation'!E29</f>
        <v>5.9111022547749525E-2</v>
      </c>
      <c r="AK29" s="6">
        <f>(I29*'Markov model parameters'!$R$25)/(1+'Markov model parameters'!$P$30)^'Markov model Simulation'!E29</f>
        <v>0</v>
      </c>
      <c r="AL29" s="6">
        <f t="shared" si="4"/>
        <v>0.31166677184120706</v>
      </c>
      <c r="AM29" s="4"/>
    </row>
    <row r="30" spans="4:39" x14ac:dyDescent="0.2">
      <c r="D30" s="4"/>
      <c r="E30" s="5">
        <v>18</v>
      </c>
      <c r="F30" s="4"/>
      <c r="G30" s="6">
        <f>G29*'Markov model parameters'!$R$10+'Markov model Simulation'!H29*'Markov model parameters'!$R$15</f>
        <v>0.40509293115166251</v>
      </c>
      <c r="H30" s="6">
        <f>G29*'Markov model parameters'!$R$11+'Markov model Simulation'!H29*'Markov model parameters'!$R$14</f>
        <v>0.1896273935924192</v>
      </c>
      <c r="I30" s="6">
        <f>G29*'Markov model parameters'!$R$12+'Markov model Simulation'!H29*'Markov model parameters'!$R$16+'Markov model Simulation'!I29</f>
        <v>0.40527967525591746</v>
      </c>
      <c r="J30" s="29">
        <f t="shared" si="0"/>
        <v>0.99999999999999922</v>
      </c>
      <c r="K30" s="4"/>
      <c r="M30" s="4"/>
      <c r="N30" s="23">
        <f>G30*'Markov model parameters'!$P$23</f>
        <v>202.54646557583126</v>
      </c>
      <c r="O30" s="23">
        <f>H30*'Markov model parameters'!$P$24</f>
        <v>379.25478718483839</v>
      </c>
      <c r="P30" s="23">
        <f>I30*'Markov model parameters'!$P$25</f>
        <v>0</v>
      </c>
      <c r="Q30" s="23">
        <f t="shared" si="1"/>
        <v>581.80125276066963</v>
      </c>
      <c r="R30" s="4"/>
      <c r="T30" s="4"/>
      <c r="U30" s="6">
        <f>G30*'Markov model parameters'!$R$23</f>
        <v>0.40509293115166251</v>
      </c>
      <c r="V30" s="6">
        <f>H30*'Markov model parameters'!$R$24</f>
        <v>9.4813696796209601E-2</v>
      </c>
      <c r="W30" s="6">
        <f>I30*'Markov model parameters'!$R$25</f>
        <v>0</v>
      </c>
      <c r="X30" s="6">
        <f t="shared" si="2"/>
        <v>0.49990662794787211</v>
      </c>
      <c r="Y30" s="4"/>
      <c r="AA30" s="4"/>
      <c r="AB30" s="23">
        <f>(G30*'Markov model parameters'!$P$23)/(1+'Markov model parameters'!$P$29)^'Markov model Simulation'!E30</f>
        <v>118.97470167098032</v>
      </c>
      <c r="AC30" s="23">
        <f>(H30*'Markov model parameters'!$P$24)/(1+'Markov model parameters'!$P$29)^'Markov model Simulation'!E30</f>
        <v>222.77221690503495</v>
      </c>
      <c r="AD30" s="23">
        <f>(I30*'Markov model parameters'!$P$25)/(1+'Markov model parameters'!$P$29)^'Markov model Simulation'!E30</f>
        <v>0</v>
      </c>
      <c r="AE30" s="23">
        <f t="shared" si="3"/>
        <v>341.74691857601528</v>
      </c>
      <c r="AF30" s="4"/>
      <c r="AH30" s="4"/>
      <c r="AI30" s="6">
        <f>(G30*'Markov model parameters'!$R$23)/(1+'Markov model parameters'!$P$30)^'Markov model Simulation'!E30</f>
        <v>0.23794940334196063</v>
      </c>
      <c r="AJ30" s="6">
        <f>(H30*'Markov model parameters'!$R$24)/(1+'Markov model parameters'!$P$30)^'Markov model Simulation'!E30</f>
        <v>5.569305422625874E-2</v>
      </c>
      <c r="AK30" s="6">
        <f>(I30*'Markov model parameters'!$R$25)/(1+'Markov model parameters'!$P$30)^'Markov model Simulation'!E30</f>
        <v>0</v>
      </c>
      <c r="AL30" s="6">
        <f t="shared" si="4"/>
        <v>0.29364245756821938</v>
      </c>
      <c r="AM30" s="4"/>
    </row>
    <row r="31" spans="4:39" x14ac:dyDescent="0.2">
      <c r="D31" s="4"/>
      <c r="E31" s="5">
        <v>19</v>
      </c>
      <c r="F31" s="4"/>
      <c r="G31" s="6">
        <f>G30*'Markov model parameters'!$R$10+'Markov model Simulation'!H30*'Markov model parameters'!$R$15</f>
        <v>0.39311535093360561</v>
      </c>
      <c r="H31" s="6">
        <f>G30*'Markov model parameters'!$R$11+'Markov model Simulation'!H30*'Markov model parameters'!$R$14</f>
        <v>0.18402174550782185</v>
      </c>
      <c r="I31" s="6">
        <f>G30*'Markov model parameters'!$R$12+'Markov model Simulation'!H30*'Markov model parameters'!$R$16+'Markov model Simulation'!I30</f>
        <v>0.42286290355857165</v>
      </c>
      <c r="J31" s="29">
        <f t="shared" si="0"/>
        <v>0.99999999999999911</v>
      </c>
      <c r="K31" s="4"/>
      <c r="M31" s="4"/>
      <c r="N31" s="23">
        <f>G31*'Markov model parameters'!$P$23</f>
        <v>196.55767546680281</v>
      </c>
      <c r="O31" s="23">
        <f>H31*'Markov model parameters'!$P$24</f>
        <v>368.04349101564372</v>
      </c>
      <c r="P31" s="23">
        <f>I31*'Markov model parameters'!$P$25</f>
        <v>0</v>
      </c>
      <c r="Q31" s="23">
        <f t="shared" si="1"/>
        <v>564.6011664824465</v>
      </c>
      <c r="R31" s="4"/>
      <c r="T31" s="4"/>
      <c r="U31" s="6">
        <f>G31*'Markov model parameters'!$R$23</f>
        <v>0.39311535093360561</v>
      </c>
      <c r="V31" s="6">
        <f>H31*'Markov model parameters'!$R$24</f>
        <v>9.2010872753910927E-2</v>
      </c>
      <c r="W31" s="6">
        <f>I31*'Markov model parameters'!$R$25</f>
        <v>0</v>
      </c>
      <c r="X31" s="6">
        <f t="shared" si="2"/>
        <v>0.48512622368751657</v>
      </c>
      <c r="Y31" s="4"/>
      <c r="AA31" s="4"/>
      <c r="AB31" s="23">
        <f>(G31*'Markov model parameters'!$P$23)/(1+'Markov model parameters'!$P$29)^'Markov model Simulation'!E31</f>
        <v>112.09409578135076</v>
      </c>
      <c r="AC31" s="23">
        <f>(H31*'Markov model parameters'!$P$24)/(1+'Markov model parameters'!$P$29)^'Markov model Simulation'!E31</f>
        <v>209.89006018530188</v>
      </c>
      <c r="AD31" s="23">
        <f>(I31*'Markov model parameters'!$P$25)/(1+'Markov model parameters'!$P$29)^'Markov model Simulation'!E31</f>
        <v>0</v>
      </c>
      <c r="AE31" s="23">
        <f t="shared" si="3"/>
        <v>321.98415596665262</v>
      </c>
      <c r="AF31" s="4"/>
      <c r="AH31" s="4"/>
      <c r="AI31" s="6">
        <f>(G31*'Markov model parameters'!$R$23)/(1+'Markov model parameters'!$P$30)^'Markov model Simulation'!E31</f>
        <v>0.22418819156270151</v>
      </c>
      <c r="AJ31" s="6">
        <f>(H31*'Markov model parameters'!$R$24)/(1+'Markov model parameters'!$P$30)^'Markov model Simulation'!E31</f>
        <v>5.2472515046325469E-2</v>
      </c>
      <c r="AK31" s="6">
        <f>(I31*'Markov model parameters'!$R$25)/(1+'Markov model parameters'!$P$30)^'Markov model Simulation'!E31</f>
        <v>0</v>
      </c>
      <c r="AL31" s="6">
        <f t="shared" si="4"/>
        <v>0.27666070660902697</v>
      </c>
      <c r="AM31" s="4"/>
    </row>
    <row r="32" spans="4:39" x14ac:dyDescent="0.2">
      <c r="D32" s="4"/>
      <c r="E32" s="5">
        <v>20</v>
      </c>
      <c r="F32" s="4"/>
      <c r="G32" s="6">
        <f>G31*'Markov model parameters'!$R$10+'Markov model Simulation'!H31*'Markov model parameters'!$R$15</f>
        <v>0.3814922649272392</v>
      </c>
      <c r="H32" s="6">
        <f>G31*'Markov model parameters'!$R$11+'Markov model Simulation'!H31*'Markov model parameters'!$R$14</f>
        <v>0.17858143722012504</v>
      </c>
      <c r="I32" s="6">
        <f>G31*'Markov model parameters'!$R$12+'Markov model Simulation'!H31*'Markov model parameters'!$R$16+'Markov model Simulation'!I31</f>
        <v>0.43992629785263487</v>
      </c>
      <c r="J32" s="29">
        <f t="shared" si="0"/>
        <v>0.99999999999999911</v>
      </c>
      <c r="K32" s="4"/>
      <c r="M32" s="4"/>
      <c r="N32" s="23">
        <f>G32*'Markov model parameters'!$P$23</f>
        <v>190.7461324636196</v>
      </c>
      <c r="O32" s="23">
        <f>H32*'Markov model parameters'!$P$24</f>
        <v>357.16287444025005</v>
      </c>
      <c r="P32" s="23">
        <f>I32*'Markov model parameters'!$P$25</f>
        <v>0</v>
      </c>
      <c r="Q32" s="23">
        <f t="shared" si="1"/>
        <v>547.90900690386968</v>
      </c>
      <c r="R32" s="4"/>
      <c r="T32" s="4"/>
      <c r="U32" s="6">
        <f>G32*'Markov model parameters'!$R$23</f>
        <v>0.3814922649272392</v>
      </c>
      <c r="V32" s="6">
        <f>H32*'Markov model parameters'!$R$24</f>
        <v>8.9290718610062519E-2</v>
      </c>
      <c r="W32" s="6">
        <f>I32*'Markov model parameters'!$R$25</f>
        <v>0</v>
      </c>
      <c r="X32" s="6">
        <f t="shared" si="2"/>
        <v>0.47078298353730175</v>
      </c>
      <c r="Y32" s="4"/>
      <c r="AA32" s="4"/>
      <c r="AB32" s="23">
        <f>(G32*'Markov model parameters'!$P$23)/(1+'Markov model parameters'!$P$29)^'Markov model Simulation'!E32</f>
        <v>105.61150874992113</v>
      </c>
      <c r="AC32" s="23">
        <f>(H32*'Markov model parameters'!$P$24)/(1+'Markov model parameters'!$P$29)^'Markov model Simulation'!E32</f>
        <v>197.75242387306471</v>
      </c>
      <c r="AD32" s="23">
        <f>(I32*'Markov model parameters'!$P$25)/(1+'Markov model parameters'!$P$29)^'Markov model Simulation'!E32</f>
        <v>0</v>
      </c>
      <c r="AE32" s="23">
        <f t="shared" si="3"/>
        <v>303.36393262298583</v>
      </c>
      <c r="AF32" s="4"/>
      <c r="AH32" s="4"/>
      <c r="AI32" s="6">
        <f>(G32*'Markov model parameters'!$R$23)/(1+'Markov model parameters'!$P$30)^'Markov model Simulation'!E32</f>
        <v>0.21122301749984226</v>
      </c>
      <c r="AJ32" s="6">
        <f>(H32*'Markov model parameters'!$R$24)/(1+'Markov model parameters'!$P$30)^'Markov model Simulation'!E32</f>
        <v>4.9438105968266179E-2</v>
      </c>
      <c r="AK32" s="6">
        <f>(I32*'Markov model parameters'!$R$25)/(1+'Markov model parameters'!$P$30)^'Markov model Simulation'!E32</f>
        <v>0</v>
      </c>
      <c r="AL32" s="6">
        <f t="shared" si="4"/>
        <v>0.26066112346810844</v>
      </c>
      <c r="AM32" s="4"/>
    </row>
    <row r="33" spans="4:39" x14ac:dyDescent="0.2">
      <c r="D33" s="4"/>
      <c r="E33" s="5">
        <v>21</v>
      </c>
      <c r="F33" s="4"/>
      <c r="G33" s="6">
        <f>G32*'Markov model parameters'!$R$10+'Markov model Simulation'!H32*'Markov model parameters'!$R$15</f>
        <v>0.37021301105564602</v>
      </c>
      <c r="H33" s="6">
        <f>G32*'Markov model parameters'!$R$11+'Markov model Simulation'!H32*'Markov model parameters'!$R$14</f>
        <v>0.17330177393216711</v>
      </c>
      <c r="I33" s="6">
        <f>G32*'Markov model parameters'!$R$12+'Markov model Simulation'!H32*'Markov model parameters'!$R$16+'Markov model Simulation'!I32</f>
        <v>0.45648521501218592</v>
      </c>
      <c r="J33" s="29">
        <f t="shared" si="0"/>
        <v>0.99999999999999911</v>
      </c>
      <c r="K33" s="4"/>
      <c r="M33" s="4"/>
      <c r="N33" s="23">
        <f>G33*'Markov model parameters'!$P$23</f>
        <v>185.106505527823</v>
      </c>
      <c r="O33" s="23">
        <f>H33*'Markov model parameters'!$P$24</f>
        <v>346.60354786433425</v>
      </c>
      <c r="P33" s="23">
        <f>I33*'Markov model parameters'!$P$25</f>
        <v>0</v>
      </c>
      <c r="Q33" s="23">
        <f t="shared" si="1"/>
        <v>531.71005339215731</v>
      </c>
      <c r="R33" s="4"/>
      <c r="T33" s="4"/>
      <c r="U33" s="6">
        <f>G33*'Markov model parameters'!$R$23</f>
        <v>0.37021301105564602</v>
      </c>
      <c r="V33" s="6">
        <f>H33*'Markov model parameters'!$R$24</f>
        <v>8.6650886966083557E-2</v>
      </c>
      <c r="W33" s="6">
        <f>I33*'Markov model parameters'!$R$25</f>
        <v>0</v>
      </c>
      <c r="X33" s="6">
        <f t="shared" si="2"/>
        <v>0.45686389802172955</v>
      </c>
      <c r="Y33" s="4"/>
      <c r="AA33" s="4"/>
      <c r="AB33" s="23">
        <f>(G33*'Markov model parameters'!$P$23)/(1+'Markov model parameters'!$P$29)^'Markov model Simulation'!E33</f>
        <v>99.503868012538248</v>
      </c>
      <c r="AC33" s="23">
        <f>(H33*'Markov model parameters'!$P$24)/(1+'Markov model parameters'!$P$29)^'Markov model Simulation'!E33</f>
        <v>186.31648618198517</v>
      </c>
      <c r="AD33" s="23">
        <f>(I33*'Markov model parameters'!$P$25)/(1+'Markov model parameters'!$P$29)^'Markov model Simulation'!E33</f>
        <v>0</v>
      </c>
      <c r="AE33" s="23">
        <f t="shared" si="3"/>
        <v>285.82035419452342</v>
      </c>
      <c r="AF33" s="4"/>
      <c r="AH33" s="4"/>
      <c r="AI33" s="6">
        <f>(G33*'Markov model parameters'!$R$23)/(1+'Markov model parameters'!$P$30)^'Markov model Simulation'!E33</f>
        <v>0.19900773602507651</v>
      </c>
      <c r="AJ33" s="6">
        <f>(H33*'Markov model parameters'!$R$24)/(1+'Markov model parameters'!$P$30)^'Markov model Simulation'!E33</f>
        <v>4.6579121545496295E-2</v>
      </c>
      <c r="AK33" s="6">
        <f>(I33*'Markov model parameters'!$R$25)/(1+'Markov model parameters'!$P$30)^'Markov model Simulation'!E33</f>
        <v>0</v>
      </c>
      <c r="AL33" s="6">
        <f t="shared" si="4"/>
        <v>0.2455868575705728</v>
      </c>
      <c r="AM33" s="4"/>
    </row>
    <row r="34" spans="4:39" x14ac:dyDescent="0.2">
      <c r="D34" s="4"/>
      <c r="E34" s="5">
        <v>22</v>
      </c>
      <c r="F34" s="4"/>
      <c r="G34" s="6">
        <f>G33*'Markov model parameters'!$R$10+'Markov model Simulation'!H33*'Markov model parameters'!$R$15</f>
        <v>0.35926733135583633</v>
      </c>
      <c r="H34" s="6">
        <f>G33*'Markov model parameters'!$R$11+'Markov model Simulation'!H33*'Markov model parameters'!$R$14</f>
        <v>0.16817810471425551</v>
      </c>
      <c r="I34" s="6">
        <f>G33*'Markov model parameters'!$R$12+'Markov model Simulation'!H33*'Markov model parameters'!$R$16+'Markov model Simulation'!I33</f>
        <v>0.47255456392990719</v>
      </c>
      <c r="J34" s="29">
        <f t="shared" si="0"/>
        <v>0.99999999999999911</v>
      </c>
      <c r="K34" s="4"/>
      <c r="M34" s="4"/>
      <c r="N34" s="23">
        <f>G34*'Markov model parameters'!$P$23</f>
        <v>179.63366567791817</v>
      </c>
      <c r="O34" s="23">
        <f>H34*'Markov model parameters'!$P$24</f>
        <v>336.35620942851102</v>
      </c>
      <c r="P34" s="23">
        <f>I34*'Markov model parameters'!$P$25</f>
        <v>0</v>
      </c>
      <c r="Q34" s="23">
        <f t="shared" si="1"/>
        <v>515.98987510642917</v>
      </c>
      <c r="R34" s="4"/>
      <c r="T34" s="4"/>
      <c r="U34" s="6">
        <f>G34*'Markov model parameters'!$R$23</f>
        <v>0.35926733135583633</v>
      </c>
      <c r="V34" s="6">
        <f>H34*'Markov model parameters'!$R$24</f>
        <v>8.4089052357127755E-2</v>
      </c>
      <c r="W34" s="6">
        <f>I34*'Markov model parameters'!$R$25</f>
        <v>0</v>
      </c>
      <c r="X34" s="6">
        <f t="shared" si="2"/>
        <v>0.4433563837129641</v>
      </c>
      <c r="Y34" s="4"/>
      <c r="AA34" s="4"/>
      <c r="AB34" s="23">
        <f>(G34*'Markov model parameters'!$P$23)/(1+'Markov model parameters'!$P$29)^'Markov model Simulation'!E34</f>
        <v>93.749463023354977</v>
      </c>
      <c r="AC34" s="23">
        <f>(H34*'Markov model parameters'!$P$24)/(1+'Markov model parameters'!$P$29)^'Markov model Simulation'!E34</f>
        <v>175.54178332603232</v>
      </c>
      <c r="AD34" s="23">
        <f>(I34*'Markov model parameters'!$P$25)/(1+'Markov model parameters'!$P$29)^'Markov model Simulation'!E34</f>
        <v>0</v>
      </c>
      <c r="AE34" s="23">
        <f t="shared" si="3"/>
        <v>269.29124634938728</v>
      </c>
      <c r="AF34" s="4"/>
      <c r="AH34" s="4"/>
      <c r="AI34" s="6">
        <f>(G34*'Markov model parameters'!$R$23)/(1+'Markov model parameters'!$P$30)^'Markov model Simulation'!E34</f>
        <v>0.18749892604670995</v>
      </c>
      <c r="AJ34" s="6">
        <f>(H34*'Markov model parameters'!$R$24)/(1+'Markov model parameters'!$P$30)^'Markov model Simulation'!E34</f>
        <v>4.388544583150808E-2</v>
      </c>
      <c r="AK34" s="6">
        <f>(I34*'Markov model parameters'!$R$25)/(1+'Markov model parameters'!$P$30)^'Markov model Simulation'!E34</f>
        <v>0</v>
      </c>
      <c r="AL34" s="6">
        <f t="shared" si="4"/>
        <v>0.23138437187821803</v>
      </c>
      <c r="AM34" s="4"/>
    </row>
    <row r="35" spans="4:39" x14ac:dyDescent="0.2">
      <c r="D35" s="4"/>
      <c r="E35" s="5">
        <v>23</v>
      </c>
      <c r="F35" s="4"/>
      <c r="G35" s="6">
        <f>G34*'Markov model parameters'!$R$10+'Markov model Simulation'!H34*'Markov model parameters'!$R$15</f>
        <v>0.34864531643962082</v>
      </c>
      <c r="H35" s="6">
        <f>G34*'Markov model parameters'!$R$11+'Markov model Simulation'!H34*'Markov model parameters'!$R$14</f>
        <v>0.16320586776764151</v>
      </c>
      <c r="I35" s="6">
        <f>G34*'Markov model parameters'!$R$12+'Markov model Simulation'!H34*'Markov model parameters'!$R$16+'Markov model Simulation'!I34</f>
        <v>0.48814881579273667</v>
      </c>
      <c r="J35" s="29">
        <f t="shared" si="0"/>
        <v>0.99999999999999911</v>
      </c>
      <c r="K35" s="4"/>
      <c r="M35" s="4"/>
      <c r="N35" s="23">
        <f>G35*'Markov model parameters'!$P$23</f>
        <v>174.32265821981042</v>
      </c>
      <c r="O35" s="23">
        <f>H35*'Markov model parameters'!$P$24</f>
        <v>326.41173553528301</v>
      </c>
      <c r="P35" s="23">
        <f>I35*'Markov model parameters'!$P$25</f>
        <v>0</v>
      </c>
      <c r="Q35" s="23">
        <f t="shared" si="1"/>
        <v>500.73439375509344</v>
      </c>
      <c r="R35" s="4"/>
      <c r="T35" s="4"/>
      <c r="U35" s="6">
        <f>G35*'Markov model parameters'!$R$23</f>
        <v>0.34864531643962082</v>
      </c>
      <c r="V35" s="6">
        <f>H35*'Markov model parameters'!$R$24</f>
        <v>8.1602933883820755E-2</v>
      </c>
      <c r="W35" s="6">
        <f>I35*'Markov model parameters'!$R$25</f>
        <v>0</v>
      </c>
      <c r="X35" s="6">
        <f t="shared" si="2"/>
        <v>0.43024825032344161</v>
      </c>
      <c r="Y35" s="4"/>
      <c r="AA35" s="4"/>
      <c r="AB35" s="23">
        <f>(G35*'Markov model parameters'!$P$23)/(1+'Markov model parameters'!$P$29)^'Markov model Simulation'!E35</f>
        <v>88.327852484307826</v>
      </c>
      <c r="AC35" s="23">
        <f>(H35*'Markov model parameters'!$P$24)/(1+'Markov model parameters'!$P$29)^'Markov model Simulation'!E35</f>
        <v>165.39013298634364</v>
      </c>
      <c r="AD35" s="23">
        <f>(I35*'Markov model parameters'!$P$25)/(1+'Markov model parameters'!$P$29)^'Markov model Simulation'!E35</f>
        <v>0</v>
      </c>
      <c r="AE35" s="23">
        <f t="shared" si="3"/>
        <v>253.71798547065146</v>
      </c>
      <c r="AF35" s="4"/>
      <c r="AH35" s="4"/>
      <c r="AI35" s="6">
        <f>(G35*'Markov model parameters'!$R$23)/(1+'Markov model parameters'!$P$30)^'Markov model Simulation'!E35</f>
        <v>0.17665570496861563</v>
      </c>
      <c r="AJ35" s="6">
        <f>(H35*'Markov model parameters'!$R$24)/(1+'Markov model parameters'!$P$30)^'Markov model Simulation'!E35</f>
        <v>4.134753324658591E-2</v>
      </c>
      <c r="AK35" s="6">
        <f>(I35*'Markov model parameters'!$R$25)/(1+'Markov model parameters'!$P$30)^'Markov model Simulation'!E35</f>
        <v>0</v>
      </c>
      <c r="AL35" s="6">
        <f t="shared" si="4"/>
        <v>0.21800323821520154</v>
      </c>
      <c r="AM35" s="4"/>
    </row>
    <row r="36" spans="4:39" x14ac:dyDescent="0.2">
      <c r="D36" s="4"/>
      <c r="E36" s="5">
        <v>24</v>
      </c>
      <c r="F36" s="4"/>
      <c r="G36" s="6">
        <f>G35*'Markov model parameters'!$R$10+'Markov model Simulation'!H35*'Markov model parameters'!$R$15</f>
        <v>0.33833737297517774</v>
      </c>
      <c r="H36" s="6">
        <f>G35*'Markov model parameters'!$R$11+'Markov model Simulation'!H35*'Markov model parameters'!$R$14</f>
        <v>0.15838061151491009</v>
      </c>
      <c r="I36" s="6">
        <f>G35*'Markov model parameters'!$R$12+'Markov model Simulation'!H35*'Markov model parameters'!$R$16+'Markov model Simulation'!I35</f>
        <v>0.50328201550991114</v>
      </c>
      <c r="J36" s="29">
        <f t="shared" si="0"/>
        <v>0.999999999999999</v>
      </c>
      <c r="K36" s="4"/>
      <c r="M36" s="4"/>
      <c r="N36" s="23">
        <f>G36*'Markov model parameters'!$P$23</f>
        <v>169.16868648758887</v>
      </c>
      <c r="O36" s="23">
        <f>H36*'Markov model parameters'!$P$24</f>
        <v>316.7612230298202</v>
      </c>
      <c r="P36" s="23">
        <f>I36*'Markov model parameters'!$P$25</f>
        <v>0</v>
      </c>
      <c r="Q36" s="23">
        <f t="shared" si="1"/>
        <v>485.9299095174091</v>
      </c>
      <c r="R36" s="4"/>
      <c r="T36" s="4"/>
      <c r="U36" s="6">
        <f>G36*'Markov model parameters'!$R$23</f>
        <v>0.33833737297517774</v>
      </c>
      <c r="V36" s="6">
        <f>H36*'Markov model parameters'!$R$24</f>
        <v>7.9190305757455046E-2</v>
      </c>
      <c r="W36" s="6">
        <f>I36*'Markov model parameters'!$R$25</f>
        <v>0</v>
      </c>
      <c r="X36" s="6">
        <f t="shared" si="2"/>
        <v>0.4175276787326328</v>
      </c>
      <c r="Y36" s="4"/>
      <c r="AA36" s="4"/>
      <c r="AB36" s="23">
        <f>(G36*'Markov model parameters'!$P$23)/(1+'Markov model parameters'!$P$29)^'Markov model Simulation'!E36</f>
        <v>83.219784015486681</v>
      </c>
      <c r="AC36" s="23">
        <f>(H36*'Markov model parameters'!$P$24)/(1+'Markov model parameters'!$P$29)^'Markov model Simulation'!E36</f>
        <v>155.8255319725321</v>
      </c>
      <c r="AD36" s="23">
        <f>(I36*'Markov model parameters'!$P$25)/(1+'Markov model parameters'!$P$29)^'Markov model Simulation'!E36</f>
        <v>0</v>
      </c>
      <c r="AE36" s="23">
        <f t="shared" si="3"/>
        <v>239.04531598801879</v>
      </c>
      <c r="AF36" s="4"/>
      <c r="AH36" s="4"/>
      <c r="AI36" s="6">
        <f>(G36*'Markov model parameters'!$R$23)/(1+'Markov model parameters'!$P$30)^'Markov model Simulation'!E36</f>
        <v>0.16643956803097334</v>
      </c>
      <c r="AJ36" s="6">
        <f>(H36*'Markov model parameters'!$R$24)/(1+'Markov model parameters'!$P$30)^'Markov model Simulation'!E36</f>
        <v>3.8956382993133025E-2</v>
      </c>
      <c r="AK36" s="6">
        <f>(I36*'Markov model parameters'!$R$25)/(1+'Markov model parameters'!$P$30)^'Markov model Simulation'!E36</f>
        <v>0</v>
      </c>
      <c r="AL36" s="6">
        <f t="shared" si="4"/>
        <v>0.20539595102410638</v>
      </c>
      <c r="AM36" s="4"/>
    </row>
    <row r="37" spans="4:39" x14ac:dyDescent="0.2">
      <c r="D37" s="4"/>
      <c r="E37" s="5">
        <v>25</v>
      </c>
      <c r="F37" s="4"/>
      <c r="G37" s="6">
        <f>G36*'Markov model parameters'!$R$10+'Markov model Simulation'!H36*'Markov model parameters'!$R$15</f>
        <v>0.32833420302387051</v>
      </c>
      <c r="H37" s="6">
        <f>G36*'Markov model parameters'!$R$11+'Markov model Simulation'!H36*'Markov model parameters'!$R$14</f>
        <v>0.15369800343096821</v>
      </c>
      <c r="I37" s="6">
        <f>G36*'Markov model parameters'!$R$12+'Markov model Simulation'!H36*'Markov model parameters'!$R$16+'Markov model Simulation'!I36</f>
        <v>0.5179677935451602</v>
      </c>
      <c r="J37" s="29">
        <f t="shared" si="0"/>
        <v>0.99999999999999889</v>
      </c>
      <c r="K37" s="4"/>
      <c r="M37" s="4"/>
      <c r="N37" s="23">
        <f>G37*'Markov model parameters'!$P$23</f>
        <v>164.16710151193524</v>
      </c>
      <c r="O37" s="23">
        <f>H37*'Markov model parameters'!$P$24</f>
        <v>307.39600686193643</v>
      </c>
      <c r="P37" s="23">
        <f>I37*'Markov model parameters'!$P$25</f>
        <v>0</v>
      </c>
      <c r="Q37" s="23">
        <f t="shared" si="1"/>
        <v>471.56310837387167</v>
      </c>
      <c r="R37" s="4"/>
      <c r="T37" s="4"/>
      <c r="U37" s="6">
        <f>G37*'Markov model parameters'!$R$23</f>
        <v>0.32833420302387051</v>
      </c>
      <c r="V37" s="6">
        <f>H37*'Markov model parameters'!$R$24</f>
        <v>7.6849001715484103E-2</v>
      </c>
      <c r="W37" s="6">
        <f>I37*'Markov model parameters'!$R$25</f>
        <v>0</v>
      </c>
      <c r="X37" s="6">
        <f t="shared" si="2"/>
        <v>0.4051832047393546</v>
      </c>
      <c r="Y37" s="4"/>
      <c r="AA37" s="4"/>
      <c r="AB37" s="23">
        <f>(G37*'Markov model parameters'!$P$23)/(1+'Markov model parameters'!$P$29)^'Markov model Simulation'!E37</f>
        <v>78.4071219716445</v>
      </c>
      <c r="AC37" s="23">
        <f>(H37*'Markov model parameters'!$P$24)/(1+'Markov model parameters'!$P$29)^'Markov model Simulation'!E37</f>
        <v>146.81404484605619</v>
      </c>
      <c r="AD37" s="23">
        <f>(I37*'Markov model parameters'!$P$25)/(1+'Markov model parameters'!$P$29)^'Markov model Simulation'!E37</f>
        <v>0</v>
      </c>
      <c r="AE37" s="23">
        <f t="shared" si="3"/>
        <v>225.22116681770069</v>
      </c>
      <c r="AF37" s="4"/>
      <c r="AH37" s="4"/>
      <c r="AI37" s="6">
        <f>(G37*'Markov model parameters'!$R$23)/(1+'Markov model parameters'!$P$30)^'Markov model Simulation'!E37</f>
        <v>0.15681424394328902</v>
      </c>
      <c r="AJ37" s="6">
        <f>(H37*'Markov model parameters'!$R$24)/(1+'Markov model parameters'!$P$30)^'Markov model Simulation'!E37</f>
        <v>3.6703511211514044E-2</v>
      </c>
      <c r="AK37" s="6">
        <f>(I37*'Markov model parameters'!$R$25)/(1+'Markov model parameters'!$P$30)^'Markov model Simulation'!E37</f>
        <v>0</v>
      </c>
      <c r="AL37" s="6">
        <f t="shared" si="4"/>
        <v>0.19351775515480307</v>
      </c>
      <c r="AM37" s="4"/>
    </row>
    <row r="38" spans="4:39" x14ac:dyDescent="0.2">
      <c r="D38" s="4"/>
      <c r="E38" s="5">
        <v>26</v>
      </c>
      <c r="F38" s="4"/>
      <c r="G38" s="6">
        <f>G37*'Markov model parameters'!$R$10+'Markov model Simulation'!H37*'Markov model parameters'!$R$15</f>
        <v>0.31862678953910295</v>
      </c>
      <c r="H38" s="6">
        <f>G37*'Markov model parameters'!$R$11+'Markov model Simulation'!H37*'Markov model parameters'!$R$14</f>
        <v>0.14915383268370988</v>
      </c>
      <c r="I38" s="6">
        <f>G37*'Markov model parameters'!$R$12+'Markov model Simulation'!H37*'Markov model parameters'!$R$16+'Markov model Simulation'!I37</f>
        <v>0.53221937777718598</v>
      </c>
      <c r="J38" s="29">
        <f t="shared" si="0"/>
        <v>0.99999999999999878</v>
      </c>
      <c r="K38" s="4"/>
      <c r="M38" s="4"/>
      <c r="N38" s="23">
        <f>G38*'Markov model parameters'!$P$23</f>
        <v>159.31339476955148</v>
      </c>
      <c r="O38" s="23">
        <f>H38*'Markov model parameters'!$P$24</f>
        <v>298.30766536741976</v>
      </c>
      <c r="P38" s="23">
        <f>I38*'Markov model parameters'!$P$25</f>
        <v>0</v>
      </c>
      <c r="Q38" s="23">
        <f t="shared" si="1"/>
        <v>457.62106013697121</v>
      </c>
      <c r="R38" s="4"/>
      <c r="T38" s="4"/>
      <c r="U38" s="6">
        <f>G38*'Markov model parameters'!$R$23</f>
        <v>0.31862678953910295</v>
      </c>
      <c r="V38" s="6">
        <f>H38*'Markov model parameters'!$R$24</f>
        <v>7.457691634185494E-2</v>
      </c>
      <c r="W38" s="6">
        <f>I38*'Markov model parameters'!$R$25</f>
        <v>0</v>
      </c>
      <c r="X38" s="6">
        <f t="shared" si="2"/>
        <v>0.39320370588095788</v>
      </c>
      <c r="Y38" s="4"/>
      <c r="AA38" s="4"/>
      <c r="AB38" s="23">
        <f>(G38*'Markov model parameters'!$P$23)/(1+'Markov model parameters'!$P$29)^'Markov model Simulation'!E38</f>
        <v>73.872781164970036</v>
      </c>
      <c r="AC38" s="23">
        <f>(H38*'Markov model parameters'!$P$24)/(1+'Markov model parameters'!$P$29)^'Markov model Simulation'!E38</f>
        <v>138.3236915853623</v>
      </c>
      <c r="AD38" s="23">
        <f>(I38*'Markov model parameters'!$P$25)/(1+'Markov model parameters'!$P$29)^'Markov model Simulation'!E38</f>
        <v>0</v>
      </c>
      <c r="AE38" s="23">
        <f t="shared" si="3"/>
        <v>212.19647275033233</v>
      </c>
      <c r="AF38" s="4"/>
      <c r="AH38" s="4"/>
      <c r="AI38" s="6">
        <f>(G38*'Markov model parameters'!$R$23)/(1+'Markov model parameters'!$P$30)^'Markov model Simulation'!E38</f>
        <v>0.14774556232994007</v>
      </c>
      <c r="AJ38" s="6">
        <f>(H38*'Markov model parameters'!$R$24)/(1+'Markov model parameters'!$P$30)^'Markov model Simulation'!E38</f>
        <v>3.4580922896340578E-2</v>
      </c>
      <c r="AK38" s="6">
        <f>(I38*'Markov model parameters'!$R$25)/(1+'Markov model parameters'!$P$30)^'Markov model Simulation'!E38</f>
        <v>0</v>
      </c>
      <c r="AL38" s="6">
        <f t="shared" si="4"/>
        <v>0.18232648522628064</v>
      </c>
      <c r="AM38" s="4"/>
    </row>
    <row r="39" spans="4:39" x14ac:dyDescent="0.2">
      <c r="D39" s="4"/>
      <c r="E39" s="5">
        <v>27</v>
      </c>
      <c r="F39" s="4"/>
      <c r="G39" s="6">
        <f>G38*'Markov model parameters'!$R$10+'Markov model Simulation'!H38*'Markov model parameters'!$R$15</f>
        <v>0.30920638512256837</v>
      </c>
      <c r="H39" s="6">
        <f>G38*'Markov model parameters'!$R$11+'Markov model Simulation'!H38*'Markov model parameters'!$R$14</f>
        <v>0.14474400967527684</v>
      </c>
      <c r="I39" s="6">
        <f>G38*'Markov model parameters'!$R$12+'Markov model Simulation'!H38*'Markov model parameters'!$R$16+'Markov model Simulation'!I38</f>
        <v>0.54604960520215351</v>
      </c>
      <c r="J39" s="29">
        <f t="shared" si="0"/>
        <v>0.99999999999999867</v>
      </c>
      <c r="K39" s="4"/>
      <c r="M39" s="4"/>
      <c r="N39" s="23">
        <f>G39*'Markov model parameters'!$P$23</f>
        <v>154.60319256128417</v>
      </c>
      <c r="O39" s="23">
        <f>H39*'Markov model parameters'!$P$24</f>
        <v>289.48801935055366</v>
      </c>
      <c r="P39" s="23">
        <f>I39*'Markov model parameters'!$P$25</f>
        <v>0</v>
      </c>
      <c r="Q39" s="23">
        <f t="shared" si="1"/>
        <v>444.09121191183783</v>
      </c>
      <c r="R39" s="4"/>
      <c r="T39" s="4"/>
      <c r="U39" s="6">
        <f>G39*'Markov model parameters'!$R$23</f>
        <v>0.30920638512256837</v>
      </c>
      <c r="V39" s="6">
        <f>H39*'Markov model parameters'!$R$24</f>
        <v>7.2372004837638421E-2</v>
      </c>
      <c r="W39" s="6">
        <f>I39*'Markov model parameters'!$R$25</f>
        <v>0</v>
      </c>
      <c r="X39" s="6">
        <f t="shared" si="2"/>
        <v>0.38157838996020677</v>
      </c>
      <c r="Y39" s="4"/>
      <c r="AA39" s="4"/>
      <c r="AB39" s="23">
        <f>(G39*'Markov model parameters'!$P$23)/(1+'Markov model parameters'!$P$29)^'Markov model Simulation'!E39</f>
        <v>69.60066527750223</v>
      </c>
      <c r="AC39" s="23">
        <f>(H39*'Markov model parameters'!$P$24)/(1+'Markov model parameters'!$P$29)^'Markov model Simulation'!E39</f>
        <v>130.32433808686164</v>
      </c>
      <c r="AD39" s="23">
        <f>(I39*'Markov model parameters'!$P$25)/(1+'Markov model parameters'!$P$29)^'Markov model Simulation'!E39</f>
        <v>0</v>
      </c>
      <c r="AE39" s="23">
        <f t="shared" si="3"/>
        <v>199.92500336436387</v>
      </c>
      <c r="AF39" s="4"/>
      <c r="AH39" s="4"/>
      <c r="AI39" s="6">
        <f>(G39*'Markov model parameters'!$R$23)/(1+'Markov model parameters'!$P$30)^'Markov model Simulation'!E39</f>
        <v>0.13920133055500447</v>
      </c>
      <c r="AJ39" s="6">
        <f>(H39*'Markov model parameters'!$R$24)/(1+'Markov model parameters'!$P$30)^'Markov model Simulation'!E39</f>
        <v>3.2581084521715417E-2</v>
      </c>
      <c r="AK39" s="6">
        <f>(I39*'Markov model parameters'!$R$25)/(1+'Markov model parameters'!$P$30)^'Markov model Simulation'!E39</f>
        <v>0</v>
      </c>
      <c r="AL39" s="6">
        <f t="shared" si="4"/>
        <v>0.17178241507671987</v>
      </c>
      <c r="AM39" s="4"/>
    </row>
    <row r="40" spans="4:39" x14ac:dyDescent="0.2">
      <c r="D40" s="4"/>
      <c r="E40" s="5">
        <v>28</v>
      </c>
      <c r="F40" s="4"/>
      <c r="G40" s="6">
        <f>G39*'Markov model parameters'!$R$10+'Markov model Simulation'!H39*'Markov model parameters'!$R$15</f>
        <v>0.30006450255431477</v>
      </c>
      <c r="H40" s="6">
        <f>G39*'Markov model parameters'!$R$11+'Markov model Simulation'!H39*'Markov model parameters'!$R$14</f>
        <v>0.14046456405731519</v>
      </c>
      <c r="I40" s="6">
        <f>G39*'Markov model parameters'!$R$12+'Markov model Simulation'!H39*'Markov model parameters'!$R$16+'Markov model Simulation'!I39</f>
        <v>0.55947093338836873</v>
      </c>
      <c r="J40" s="29">
        <f t="shared" si="0"/>
        <v>0.99999999999999867</v>
      </c>
      <c r="K40" s="4"/>
      <c r="M40" s="4"/>
      <c r="N40" s="23">
        <f>G40*'Markov model parameters'!$P$23</f>
        <v>150.0322512771574</v>
      </c>
      <c r="O40" s="23">
        <f>H40*'Markov model parameters'!$P$24</f>
        <v>280.92912811463037</v>
      </c>
      <c r="P40" s="23">
        <f>I40*'Markov model parameters'!$P$25</f>
        <v>0</v>
      </c>
      <c r="Q40" s="23">
        <f t="shared" si="1"/>
        <v>430.96137939178777</v>
      </c>
      <c r="R40" s="4"/>
      <c r="T40" s="4"/>
      <c r="U40" s="6">
        <f>G40*'Markov model parameters'!$R$23</f>
        <v>0.30006450255431477</v>
      </c>
      <c r="V40" s="6">
        <f>H40*'Markov model parameters'!$R$24</f>
        <v>7.0232282028657597E-2</v>
      </c>
      <c r="W40" s="6">
        <f>I40*'Markov model parameters'!$R$25</f>
        <v>0</v>
      </c>
      <c r="X40" s="6">
        <f t="shared" si="2"/>
        <v>0.37029678458297238</v>
      </c>
      <c r="Y40" s="4"/>
      <c r="AA40" s="4"/>
      <c r="AB40" s="23">
        <f>(G40*'Markov model parameters'!$P$23)/(1+'Markov model parameters'!$P$29)^'Markov model Simulation'!E40</f>
        <v>65.575609259069395</v>
      </c>
      <c r="AC40" s="23">
        <f>(H40*'Markov model parameters'!$P$24)/(1+'Markov model parameters'!$P$29)^'Markov model Simulation'!E40</f>
        <v>122.78759118734116</v>
      </c>
      <c r="AD40" s="23">
        <f>(I40*'Markov model parameters'!$P$25)/(1+'Markov model parameters'!$P$29)^'Markov model Simulation'!E40</f>
        <v>0</v>
      </c>
      <c r="AE40" s="23">
        <f t="shared" si="3"/>
        <v>188.36320044641056</v>
      </c>
      <c r="AF40" s="4"/>
      <c r="AH40" s="4"/>
      <c r="AI40" s="6">
        <f>(G40*'Markov model parameters'!$R$23)/(1+'Markov model parameters'!$P$30)^'Markov model Simulation'!E40</f>
        <v>0.13115121851813877</v>
      </c>
      <c r="AJ40" s="6">
        <f>(H40*'Markov model parameters'!$R$24)/(1+'Markov model parameters'!$P$30)^'Markov model Simulation'!E40</f>
        <v>3.0696897796835293E-2</v>
      </c>
      <c r="AK40" s="6">
        <f>(I40*'Markov model parameters'!$R$25)/(1+'Markov model parameters'!$P$30)^'Markov model Simulation'!E40</f>
        <v>0</v>
      </c>
      <c r="AL40" s="6">
        <f t="shared" si="4"/>
        <v>0.16184811631497406</v>
      </c>
      <c r="AM40" s="4"/>
    </row>
    <row r="41" spans="4:39" x14ac:dyDescent="0.2">
      <c r="D41" s="4"/>
      <c r="E41" s="5">
        <v>29</v>
      </c>
      <c r="F41" s="4"/>
      <c r="G41" s="6">
        <f>G40*'Markov model parameters'!$R$10+'Markov model Simulation'!H40*'Markov model parameters'!$R$15</f>
        <v>0.29119290633727579</v>
      </c>
      <c r="H41" s="6">
        <f>G40*'Markov model parameters'!$R$11+'Markov model Simulation'!H40*'Markov model parameters'!$R$14</f>
        <v>0.13631164202040208</v>
      </c>
      <c r="I41" s="6">
        <f>G40*'Markov model parameters'!$R$12+'Markov model Simulation'!H40*'Markov model parameters'!$R$16+'Markov model Simulation'!I40</f>
        <v>0.57249545164232074</v>
      </c>
      <c r="J41" s="29">
        <f t="shared" si="0"/>
        <v>0.99999999999999867</v>
      </c>
      <c r="K41" s="4"/>
      <c r="M41" s="4"/>
      <c r="N41" s="23">
        <f>G41*'Markov model parameters'!$P$23</f>
        <v>145.59645316863791</v>
      </c>
      <c r="O41" s="23">
        <f>H41*'Markov model parameters'!$P$24</f>
        <v>272.62328404080415</v>
      </c>
      <c r="P41" s="23">
        <f>I41*'Markov model parameters'!$P$25</f>
        <v>0</v>
      </c>
      <c r="Q41" s="23">
        <f t="shared" si="1"/>
        <v>418.21973720944209</v>
      </c>
      <c r="R41" s="4"/>
      <c r="T41" s="4"/>
      <c r="U41" s="6">
        <f>G41*'Markov model parameters'!$R$23</f>
        <v>0.29119290633727579</v>
      </c>
      <c r="V41" s="6">
        <f>H41*'Markov model parameters'!$R$24</f>
        <v>6.815582101020104E-2</v>
      </c>
      <c r="W41" s="6">
        <f>I41*'Markov model parameters'!$R$25</f>
        <v>0</v>
      </c>
      <c r="X41" s="6">
        <f t="shared" si="2"/>
        <v>0.3593487273474768</v>
      </c>
      <c r="Y41" s="4"/>
      <c r="AA41" s="4"/>
      <c r="AB41" s="23">
        <f>(G41*'Markov model parameters'!$P$23)/(1+'Markov model parameters'!$P$29)^'Markov model Simulation'!E41</f>
        <v>61.783325266095325</v>
      </c>
      <c r="AC41" s="23">
        <f>(H41*'Markov model parameters'!$P$24)/(1+'Markov model parameters'!$P$29)^'Markov model Simulation'!E41</f>
        <v>115.68669886137224</v>
      </c>
      <c r="AD41" s="23">
        <f>(I41*'Markov model parameters'!$P$25)/(1+'Markov model parameters'!$P$29)^'Markov model Simulation'!E41</f>
        <v>0</v>
      </c>
      <c r="AE41" s="23">
        <f t="shared" si="3"/>
        <v>177.47002412746755</v>
      </c>
      <c r="AF41" s="4"/>
      <c r="AH41" s="4"/>
      <c r="AI41" s="6">
        <f>(G41*'Markov model parameters'!$R$23)/(1+'Markov model parameters'!$P$30)^'Markov model Simulation'!E41</f>
        <v>0.12356665053219064</v>
      </c>
      <c r="AJ41" s="6">
        <f>(H41*'Markov model parameters'!$R$24)/(1+'Markov model parameters'!$P$30)^'Markov model Simulation'!E41</f>
        <v>2.8921674715343057E-2</v>
      </c>
      <c r="AK41" s="6">
        <f>(I41*'Markov model parameters'!$R$25)/(1+'Markov model parameters'!$P$30)^'Markov model Simulation'!E41</f>
        <v>0</v>
      </c>
      <c r="AL41" s="6">
        <f t="shared" si="4"/>
        <v>0.1524883252475337</v>
      </c>
      <c r="AM41" s="4"/>
    </row>
    <row r="42" spans="4:39" x14ac:dyDescent="0.2">
      <c r="D42" s="4"/>
      <c r="E42" s="5">
        <v>30</v>
      </c>
      <c r="F42" s="4"/>
      <c r="G42" s="6">
        <f>G41*'Markov model parameters'!$R$10+'Markov model Simulation'!H41*'Markov model parameters'!$R$15</f>
        <v>0.28258360486605949</v>
      </c>
      <c r="H42" s="6">
        <f>G41*'Markov model parameters'!$R$11+'Markov model Simulation'!H41*'Markov model parameters'!$R$14</f>
        <v>0.13228150326385271</v>
      </c>
      <c r="I42" s="6">
        <f>G41*'Markov model parameters'!$R$12+'Markov model Simulation'!H41*'Markov model parameters'!$R$16+'Markov model Simulation'!I41</f>
        <v>0.58513489187008638</v>
      </c>
      <c r="J42" s="29">
        <f t="shared" si="0"/>
        <v>0.99999999999999856</v>
      </c>
      <c r="K42" s="4"/>
      <c r="M42" s="4"/>
      <c r="N42" s="23">
        <f>G42*'Markov model parameters'!$P$23</f>
        <v>141.29180243302974</v>
      </c>
      <c r="O42" s="23">
        <f>H42*'Markov model parameters'!$P$24</f>
        <v>264.5630065277054</v>
      </c>
      <c r="P42" s="23">
        <f>I42*'Markov model parameters'!$P$25</f>
        <v>0</v>
      </c>
      <c r="Q42" s="23">
        <f t="shared" si="1"/>
        <v>405.85480896073511</v>
      </c>
      <c r="R42" s="4"/>
      <c r="T42" s="4"/>
      <c r="U42" s="6">
        <f>G42*'Markov model parameters'!$R$23</f>
        <v>0.28258360486605949</v>
      </c>
      <c r="V42" s="6">
        <f>H42*'Markov model parameters'!$R$24</f>
        <v>6.6140751631926356E-2</v>
      </c>
      <c r="W42" s="6">
        <f>I42*'Markov model parameters'!$R$25</f>
        <v>0</v>
      </c>
      <c r="X42" s="6">
        <f t="shared" si="2"/>
        <v>0.34872435649798583</v>
      </c>
      <c r="Y42" s="4"/>
      <c r="AA42" s="4"/>
      <c r="AB42" s="23">
        <f>(G42*'Markov model parameters'!$P$23)/(1+'Markov model parameters'!$P$29)^'Markov model Simulation'!E42</f>
        <v>58.210351830545655</v>
      </c>
      <c r="AC42" s="23">
        <f>(H42*'Markov model parameters'!$P$24)/(1+'Markov model parameters'!$P$29)^'Markov model Simulation'!E42</f>
        <v>108.99645574713507</v>
      </c>
      <c r="AD42" s="23">
        <f>(I42*'Markov model parameters'!$P$25)/(1+'Markov model parameters'!$P$29)^'Markov model Simulation'!E42</f>
        <v>0</v>
      </c>
      <c r="AE42" s="23">
        <f t="shared" si="3"/>
        <v>167.20680757768073</v>
      </c>
      <c r="AF42" s="4"/>
      <c r="AH42" s="4"/>
      <c r="AI42" s="6">
        <f>(G42*'Markov model parameters'!$R$23)/(1+'Markov model parameters'!$P$30)^'Markov model Simulation'!E42</f>
        <v>0.11642070366109131</v>
      </c>
      <c r="AJ42" s="6">
        <f>(H42*'Markov model parameters'!$R$24)/(1+'Markov model parameters'!$P$30)^'Markov model Simulation'!E42</f>
        <v>2.7249113936783771E-2</v>
      </c>
      <c r="AK42" s="6">
        <f>(I42*'Markov model parameters'!$R$25)/(1+'Markov model parameters'!$P$30)^'Markov model Simulation'!E42</f>
        <v>0</v>
      </c>
      <c r="AL42" s="6">
        <f t="shared" si="4"/>
        <v>0.14366981759787509</v>
      </c>
      <c r="AM42" s="4"/>
    </row>
    <row r="43" spans="4:39" x14ac:dyDescent="0.2">
      <c r="D43" s="4"/>
      <c r="E43" s="5">
        <v>31</v>
      </c>
      <c r="F43" s="4"/>
      <c r="G43" s="6">
        <f>G42*'Markov model parameters'!$R$10+'Markov model Simulation'!H42*'Markov model parameters'!$R$15</f>
        <v>0.27422884301798517</v>
      </c>
      <c r="H43" s="6">
        <f>G42*'Markov model parameters'!$R$11+'Markov model Simulation'!H42*'Markov model parameters'!$R$14</f>
        <v>0.12837051785141318</v>
      </c>
      <c r="I43" s="6">
        <f>G42*'Markov model parameters'!$R$12+'Markov model Simulation'!H42*'Markov model parameters'!$R$16+'Markov model Simulation'!I42</f>
        <v>0.59740063913060015</v>
      </c>
      <c r="J43" s="29">
        <f t="shared" si="0"/>
        <v>0.99999999999999845</v>
      </c>
      <c r="K43" s="4"/>
      <c r="M43" s="4"/>
      <c r="N43" s="23">
        <f>G43*'Markov model parameters'!$P$23</f>
        <v>137.11442150899259</v>
      </c>
      <c r="O43" s="23">
        <f>H43*'Markov model parameters'!$P$24</f>
        <v>256.74103570282637</v>
      </c>
      <c r="P43" s="23">
        <f>I43*'Markov model parameters'!$P$25</f>
        <v>0</v>
      </c>
      <c r="Q43" s="23">
        <f t="shared" si="1"/>
        <v>393.85545721181893</v>
      </c>
      <c r="R43" s="4"/>
      <c r="T43" s="4"/>
      <c r="U43" s="6">
        <f>G43*'Markov model parameters'!$R$23</f>
        <v>0.27422884301798517</v>
      </c>
      <c r="V43" s="6">
        <f>H43*'Markov model parameters'!$R$24</f>
        <v>6.418525892570659E-2</v>
      </c>
      <c r="W43" s="6">
        <f>I43*'Markov model parameters'!$R$25</f>
        <v>0</v>
      </c>
      <c r="X43" s="6">
        <f t="shared" si="2"/>
        <v>0.33841410194369176</v>
      </c>
      <c r="Y43" s="4"/>
      <c r="AA43" s="4"/>
      <c r="AB43" s="23">
        <f>(G43*'Markov model parameters'!$P$23)/(1+'Markov model parameters'!$P$29)^'Markov model Simulation'!E43</f>
        <v>54.844006019794186</v>
      </c>
      <c r="AC43" s="23">
        <f>(H43*'Markov model parameters'!$P$24)/(1+'Markov model parameters'!$P$29)^'Markov model Simulation'!E43</f>
        <v>102.69311391647105</v>
      </c>
      <c r="AD43" s="23">
        <f>(I43*'Markov model parameters'!$P$25)/(1+'Markov model parameters'!$P$29)^'Markov model Simulation'!E43</f>
        <v>0</v>
      </c>
      <c r="AE43" s="23">
        <f t="shared" si="3"/>
        <v>157.53711993626524</v>
      </c>
      <c r="AF43" s="4"/>
      <c r="AH43" s="4"/>
      <c r="AI43" s="6">
        <f>(G43*'Markov model parameters'!$R$23)/(1+'Markov model parameters'!$P$30)^'Markov model Simulation'!E43</f>
        <v>0.10968801203958838</v>
      </c>
      <c r="AJ43" s="6">
        <f>(H43*'Markov model parameters'!$R$24)/(1+'Markov model parameters'!$P$30)^'Markov model Simulation'!E43</f>
        <v>2.567327847911776E-2</v>
      </c>
      <c r="AK43" s="6">
        <f>(I43*'Markov model parameters'!$R$25)/(1+'Markov model parameters'!$P$30)^'Markov model Simulation'!E43</f>
        <v>0</v>
      </c>
      <c r="AL43" s="6">
        <f t="shared" si="4"/>
        <v>0.13536129051870613</v>
      </c>
      <c r="AM43" s="4"/>
    </row>
    <row r="44" spans="4:39" x14ac:dyDescent="0.2">
      <c r="D44" s="4"/>
      <c r="E44" s="5">
        <v>32</v>
      </c>
      <c r="F44" s="4"/>
      <c r="G44" s="6">
        <f>G43*'Markov model parameters'!$R$10+'Markov model Simulation'!H43*'Markov model parameters'!$R$15</f>
        <v>0.26612109506035164</v>
      </c>
      <c r="H44" s="6">
        <f>G43*'Markov model parameters'!$R$11+'Markov model Simulation'!H43*'Markov model parameters'!$R$14</f>
        <v>0.12457516305611632</v>
      </c>
      <c r="I44" s="6">
        <f>G43*'Markov model parameters'!$R$12+'Markov model Simulation'!H43*'Markov model parameters'!$R$16+'Markov model Simulation'!I43</f>
        <v>0.60930374188353054</v>
      </c>
      <c r="J44" s="29">
        <f t="shared" si="0"/>
        <v>0.99999999999999845</v>
      </c>
      <c r="K44" s="4"/>
      <c r="M44" s="4"/>
      <c r="N44" s="23">
        <f>G44*'Markov model parameters'!$P$23</f>
        <v>133.06054753017582</v>
      </c>
      <c r="O44" s="23">
        <f>H44*'Markov model parameters'!$P$24</f>
        <v>249.15032611223265</v>
      </c>
      <c r="P44" s="23">
        <f>I44*'Markov model parameters'!$P$25</f>
        <v>0</v>
      </c>
      <c r="Q44" s="23">
        <f t="shared" si="1"/>
        <v>382.2108736424085</v>
      </c>
      <c r="R44" s="4"/>
      <c r="T44" s="4"/>
      <c r="U44" s="6">
        <f>G44*'Markov model parameters'!$R$23</f>
        <v>0.26612109506035164</v>
      </c>
      <c r="V44" s="6">
        <f>H44*'Markov model parameters'!$R$24</f>
        <v>6.2287581528058161E-2</v>
      </c>
      <c r="W44" s="6">
        <f>I44*'Markov model parameters'!$R$25</f>
        <v>0</v>
      </c>
      <c r="X44" s="6">
        <f t="shared" si="2"/>
        <v>0.32840867658840978</v>
      </c>
      <c r="Y44" s="4"/>
      <c r="AA44" s="4"/>
      <c r="AB44" s="23">
        <f>(G44*'Markov model parameters'!$P$23)/(1+'Markov model parameters'!$P$29)^'Markov model Simulation'!E44</f>
        <v>51.672338388509239</v>
      </c>
      <c r="AC44" s="23">
        <f>(H44*'Markov model parameters'!$P$24)/(1+'Markov model parameters'!$P$29)^'Markov model Simulation'!E44</f>
        <v>96.754298696682227</v>
      </c>
      <c r="AD44" s="23">
        <f>(I44*'Markov model parameters'!$P$25)/(1+'Markov model parameters'!$P$29)^'Markov model Simulation'!E44</f>
        <v>0</v>
      </c>
      <c r="AE44" s="23">
        <f t="shared" si="3"/>
        <v>148.42663708519146</v>
      </c>
      <c r="AF44" s="4"/>
      <c r="AH44" s="4"/>
      <c r="AI44" s="6">
        <f>(G44*'Markov model parameters'!$R$23)/(1+'Markov model parameters'!$P$30)^'Markov model Simulation'!E44</f>
        <v>0.10334467677701847</v>
      </c>
      <c r="AJ44" s="6">
        <f>(H44*'Markov model parameters'!$R$24)/(1+'Markov model parameters'!$P$30)^'Markov model Simulation'!E44</f>
        <v>2.4188574674170557E-2</v>
      </c>
      <c r="AK44" s="6">
        <f>(I44*'Markov model parameters'!$R$25)/(1+'Markov model parameters'!$P$30)^'Markov model Simulation'!E44</f>
        <v>0</v>
      </c>
      <c r="AL44" s="6">
        <f t="shared" si="4"/>
        <v>0.12753325145118904</v>
      </c>
      <c r="AM44" s="4"/>
    </row>
    <row r="45" spans="4:39" x14ac:dyDescent="0.2">
      <c r="D45" s="4"/>
      <c r="E45" s="5">
        <v>33</v>
      </c>
      <c r="F45" s="4"/>
      <c r="G45" s="6">
        <f>G44*'Markov model parameters'!$R$10+'Markov model Simulation'!H44*'Markov model parameters'!$R$15</f>
        <v>0.25825305781692676</v>
      </c>
      <c r="H45" s="6">
        <f>G44*'Markov model parameters'!$R$11+'Markov model Simulation'!H44*'Markov model parameters'!$R$14</f>
        <v>0.12089202024552834</v>
      </c>
      <c r="I45" s="6">
        <f>G44*'Markov model parameters'!$R$12+'Markov model Simulation'!H44*'Markov model parameters'!$R$16+'Markov model Simulation'!I44</f>
        <v>0.62085492193754344</v>
      </c>
      <c r="J45" s="29">
        <f t="shared" si="0"/>
        <v>0.99999999999999856</v>
      </c>
      <c r="K45" s="4"/>
      <c r="M45" s="4"/>
      <c r="N45" s="23">
        <f>G45*'Markov model parameters'!$P$23</f>
        <v>129.12652890846337</v>
      </c>
      <c r="O45" s="23">
        <f>H45*'Markov model parameters'!$P$24</f>
        <v>241.78404049105669</v>
      </c>
      <c r="P45" s="23">
        <f>I45*'Markov model parameters'!$P$25</f>
        <v>0</v>
      </c>
      <c r="Q45" s="23">
        <f t="shared" si="1"/>
        <v>370.91056939952006</v>
      </c>
      <c r="R45" s="4"/>
      <c r="T45" s="4"/>
      <c r="U45" s="6">
        <f>G45*'Markov model parameters'!$R$23</f>
        <v>0.25825305781692676</v>
      </c>
      <c r="V45" s="6">
        <f>H45*'Markov model parameters'!$R$24</f>
        <v>6.0446010122764168E-2</v>
      </c>
      <c r="W45" s="6">
        <f>I45*'Markov model parameters'!$R$25</f>
        <v>0</v>
      </c>
      <c r="X45" s="6">
        <f t="shared" si="2"/>
        <v>0.31869906793969094</v>
      </c>
      <c r="Y45" s="4"/>
      <c r="AA45" s="4"/>
      <c r="AB45" s="23">
        <f>(G45*'Markov model parameters'!$P$23)/(1+'Markov model parameters'!$P$29)^'Markov model Simulation'!E45</f>
        <v>48.68409054826585</v>
      </c>
      <c r="AC45" s="23">
        <f>(H45*'Markov model parameters'!$P$24)/(1+'Markov model parameters'!$P$29)^'Markov model Simulation'!E45</f>
        <v>91.158929306746572</v>
      </c>
      <c r="AD45" s="23">
        <f>(I45*'Markov model parameters'!$P$25)/(1+'Markov model parameters'!$P$29)^'Markov model Simulation'!E45</f>
        <v>0</v>
      </c>
      <c r="AE45" s="23">
        <f t="shared" si="3"/>
        <v>139.84301985501241</v>
      </c>
      <c r="AF45" s="4"/>
      <c r="AH45" s="4"/>
      <c r="AI45" s="6">
        <f>(G45*'Markov model parameters'!$R$23)/(1+'Markov model parameters'!$P$30)^'Markov model Simulation'!E45</f>
        <v>9.7368181096531711E-2</v>
      </c>
      <c r="AJ45" s="6">
        <f>(H45*'Markov model parameters'!$R$24)/(1+'Markov model parameters'!$P$30)^'Markov model Simulation'!E45</f>
        <v>2.2789732326686643E-2</v>
      </c>
      <c r="AK45" s="6">
        <f>(I45*'Markov model parameters'!$R$25)/(1+'Markov model parameters'!$P$30)^'Markov model Simulation'!E45</f>
        <v>0</v>
      </c>
      <c r="AL45" s="6">
        <f t="shared" si="4"/>
        <v>0.12015791342321835</v>
      </c>
      <c r="AM45" s="4"/>
    </row>
    <row r="46" spans="4:39" x14ac:dyDescent="0.2">
      <c r="D46" s="4"/>
      <c r="E46" s="5">
        <v>34</v>
      </c>
      <c r="F46" s="4"/>
      <c r="G46" s="6">
        <f>G45*'Markov model parameters'!$R$10+'Markov model Simulation'!H45*'Markov model parameters'!$R$15</f>
        <v>0.25061764406170767</v>
      </c>
      <c r="H46" s="6">
        <f>G45*'Markov model parameters'!$R$11+'Markov model Simulation'!H45*'Markov model parameters'!$R$14</f>
        <v>0.11731777183213242</v>
      </c>
      <c r="I46" s="6">
        <f>G45*'Markov model parameters'!$R$12+'Markov model Simulation'!H45*'Markov model parameters'!$R$16+'Markov model Simulation'!I45</f>
        <v>0.6320645841061584</v>
      </c>
      <c r="J46" s="29">
        <f t="shared" si="0"/>
        <v>0.99999999999999845</v>
      </c>
      <c r="K46" s="4"/>
      <c r="M46" s="4"/>
      <c r="N46" s="23">
        <f>G46*'Markov model parameters'!$P$23</f>
        <v>125.30882203085383</v>
      </c>
      <c r="O46" s="23">
        <f>H46*'Markov model parameters'!$P$24</f>
        <v>234.63554366426484</v>
      </c>
      <c r="P46" s="23">
        <f>I46*'Markov model parameters'!$P$25</f>
        <v>0</v>
      </c>
      <c r="Q46" s="23">
        <f t="shared" si="1"/>
        <v>359.94436569511868</v>
      </c>
      <c r="R46" s="4"/>
      <c r="T46" s="4"/>
      <c r="U46" s="6">
        <f>G46*'Markov model parameters'!$R$23</f>
        <v>0.25061764406170767</v>
      </c>
      <c r="V46" s="6">
        <f>H46*'Markov model parameters'!$R$24</f>
        <v>5.865888591606621E-2</v>
      </c>
      <c r="W46" s="6">
        <f>I46*'Markov model parameters'!$R$25</f>
        <v>0</v>
      </c>
      <c r="X46" s="6">
        <f t="shared" si="2"/>
        <v>0.30927652997777388</v>
      </c>
      <c r="Y46" s="4"/>
      <c r="AA46" s="4"/>
      <c r="AB46" s="23">
        <f>(G46*'Markov model parameters'!$P$23)/(1+'Markov model parameters'!$P$29)^'Markov model Simulation'!E46</f>
        <v>45.868655197152087</v>
      </c>
      <c r="AC46" s="23">
        <f>(H46*'Markov model parameters'!$P$24)/(1+'Markov model parameters'!$P$29)^'Markov model Simulation'!E46</f>
        <v>85.887144056645425</v>
      </c>
      <c r="AD46" s="23">
        <f>(I46*'Markov model parameters'!$P$25)/(1+'Markov model parameters'!$P$29)^'Markov model Simulation'!E46</f>
        <v>0</v>
      </c>
      <c r="AE46" s="23">
        <f t="shared" si="3"/>
        <v>131.75579925379751</v>
      </c>
      <c r="AF46" s="4"/>
      <c r="AH46" s="4"/>
      <c r="AI46" s="6">
        <f>(G46*'Markov model parameters'!$R$23)/(1+'Markov model parameters'!$P$30)^'Markov model Simulation'!E46</f>
        <v>9.1737310394304175E-2</v>
      </c>
      <c r="AJ46" s="6">
        <f>(H46*'Markov model parameters'!$R$24)/(1+'Markov model parameters'!$P$30)^'Markov model Simulation'!E46</f>
        <v>2.1471786014161356E-2</v>
      </c>
      <c r="AK46" s="6">
        <f>(I46*'Markov model parameters'!$R$25)/(1+'Markov model parameters'!$P$30)^'Markov model Simulation'!E46</f>
        <v>0</v>
      </c>
      <c r="AL46" s="6">
        <f t="shared" si="4"/>
        <v>0.11320909640846553</v>
      </c>
      <c r="AM46" s="4"/>
    </row>
    <row r="47" spans="4:39" x14ac:dyDescent="0.2">
      <c r="D47" s="4"/>
      <c r="E47" s="5">
        <v>35</v>
      </c>
      <c r="F47" s="4"/>
      <c r="G47" s="6">
        <f>G46*'Markov model parameters'!$R$10+'Markov model Simulation'!H46*'Markov model parameters'!$R$15</f>
        <v>0.24320797612085707</v>
      </c>
      <c r="H47" s="6">
        <f>G46*'Markov model parameters'!$R$11+'Markov model Simulation'!H46*'Markov model parameters'!$R$14</f>
        <v>0.1138491983001422</v>
      </c>
      <c r="I47" s="6">
        <f>G46*'Markov model parameters'!$R$12+'Markov model Simulation'!H46*'Markov model parameters'!$R$16+'Markov model Simulation'!I46</f>
        <v>0.64294282557899918</v>
      </c>
      <c r="J47" s="29">
        <f t="shared" si="0"/>
        <v>0.99999999999999845</v>
      </c>
      <c r="K47" s="4"/>
      <c r="M47" s="4"/>
      <c r="N47" s="23">
        <f>G47*'Markov model parameters'!$P$23</f>
        <v>121.60398806042853</v>
      </c>
      <c r="O47" s="23">
        <f>H47*'Markov model parameters'!$P$24</f>
        <v>227.69839660028441</v>
      </c>
      <c r="P47" s="23">
        <f>I47*'Markov model parameters'!$P$25</f>
        <v>0</v>
      </c>
      <c r="Q47" s="23">
        <f t="shared" si="1"/>
        <v>349.30238466071296</v>
      </c>
      <c r="R47" s="4"/>
      <c r="T47" s="4"/>
      <c r="U47" s="6">
        <f>G47*'Markov model parameters'!$R$23</f>
        <v>0.24320797612085707</v>
      </c>
      <c r="V47" s="6">
        <f>H47*'Markov model parameters'!$R$24</f>
        <v>5.6924599150071101E-2</v>
      </c>
      <c r="W47" s="6">
        <f>I47*'Markov model parameters'!$R$25</f>
        <v>0</v>
      </c>
      <c r="X47" s="6">
        <f t="shared" si="2"/>
        <v>0.30013257527092818</v>
      </c>
      <c r="Y47" s="4"/>
      <c r="AA47" s="4"/>
      <c r="AB47" s="23">
        <f>(G47*'Markov model parameters'!$P$23)/(1+'Markov model parameters'!$P$29)^'Markov model Simulation'!E47</f>
        <v>43.21603846396566</v>
      </c>
      <c r="AC47" s="23">
        <f>(H47*'Markov model parameters'!$P$24)/(1+'Markov model parameters'!$P$29)^'Markov model Simulation'!E47</f>
        <v>80.920229859330831</v>
      </c>
      <c r="AD47" s="23">
        <f>(I47*'Markov model parameters'!$P$25)/(1+'Markov model parameters'!$P$29)^'Markov model Simulation'!E47</f>
        <v>0</v>
      </c>
      <c r="AE47" s="23">
        <f t="shared" si="3"/>
        <v>124.13626832329649</v>
      </c>
      <c r="AF47" s="4"/>
      <c r="AH47" s="4"/>
      <c r="AI47" s="6">
        <f>(G47*'Markov model parameters'!$R$23)/(1+'Markov model parameters'!$P$30)^'Markov model Simulation'!E47</f>
        <v>8.6432076927931326E-2</v>
      </c>
      <c r="AJ47" s="6">
        <f>(H47*'Markov model parameters'!$R$24)/(1+'Markov model parameters'!$P$30)^'Markov model Simulation'!E47</f>
        <v>2.0230057464832706E-2</v>
      </c>
      <c r="AK47" s="6">
        <f>(I47*'Markov model parameters'!$R$25)/(1+'Markov model parameters'!$P$30)^'Markov model Simulation'!E47</f>
        <v>0</v>
      </c>
      <c r="AL47" s="6">
        <f t="shared" si="4"/>
        <v>0.10666213439276404</v>
      </c>
      <c r="AM47" s="4"/>
    </row>
    <row r="48" spans="4:39" x14ac:dyDescent="0.2">
      <c r="D48" s="4"/>
      <c r="E48" s="5">
        <v>36</v>
      </c>
      <c r="F48" s="4"/>
      <c r="G48" s="6">
        <f>G47*'Markov model parameters'!$R$10+'Markov model Simulation'!H47*'Markov model parameters'!$R$15</f>
        <v>0.23601737967035402</v>
      </c>
      <c r="H48" s="6">
        <f>G47*'Markov model parameters'!$R$11+'Markov model Simulation'!H47*'Markov model parameters'!$R$14</f>
        <v>0.11048317531322099</v>
      </c>
      <c r="I48" s="6">
        <f>G47*'Markov model parameters'!$R$12+'Markov model Simulation'!H47*'Markov model parameters'!$R$16+'Markov model Simulation'!I47</f>
        <v>0.65349944501642343</v>
      </c>
      <c r="J48" s="29">
        <f t="shared" si="0"/>
        <v>0.99999999999999845</v>
      </c>
      <c r="K48" s="4"/>
      <c r="M48" s="4"/>
      <c r="N48" s="23">
        <f>G48*'Markov model parameters'!$P$23</f>
        <v>118.00868983517701</v>
      </c>
      <c r="O48" s="23">
        <f>H48*'Markov model parameters'!$P$24</f>
        <v>220.96635062644199</v>
      </c>
      <c r="P48" s="23">
        <f>I48*'Markov model parameters'!$P$25</f>
        <v>0</v>
      </c>
      <c r="Q48" s="23">
        <f t="shared" si="1"/>
        <v>338.97504046161902</v>
      </c>
      <c r="R48" s="4"/>
      <c r="T48" s="4"/>
      <c r="U48" s="6">
        <f>G48*'Markov model parameters'!$R$23</f>
        <v>0.23601737967035402</v>
      </c>
      <c r="V48" s="6">
        <f>H48*'Markov model parameters'!$R$24</f>
        <v>5.5241587656610497E-2</v>
      </c>
      <c r="W48" s="6">
        <f>I48*'Markov model parameters'!$R$25</f>
        <v>0</v>
      </c>
      <c r="X48" s="6">
        <f t="shared" si="2"/>
        <v>0.29125896732696455</v>
      </c>
      <c r="Y48" s="4"/>
      <c r="AA48" s="4"/>
      <c r="AB48" s="23">
        <f>(G48*'Markov model parameters'!$P$23)/(1+'Markov model parameters'!$P$29)^'Markov model Simulation'!E48</f>
        <v>40.716824431593508</v>
      </c>
      <c r="AC48" s="23">
        <f>(H48*'Markov model parameters'!$P$24)/(1+'Markov model parameters'!$P$29)^'Markov model Simulation'!E48</f>
        <v>76.240555812567422</v>
      </c>
      <c r="AD48" s="23">
        <f>(I48*'Markov model parameters'!$P$25)/(1+'Markov model parameters'!$P$29)^'Markov model Simulation'!E48</f>
        <v>0</v>
      </c>
      <c r="AE48" s="23">
        <f t="shared" si="3"/>
        <v>116.95738024416093</v>
      </c>
      <c r="AF48" s="4"/>
      <c r="AH48" s="4"/>
      <c r="AI48" s="6">
        <f>(G48*'Markov model parameters'!$R$23)/(1+'Markov model parameters'!$P$30)^'Markov model Simulation'!E48</f>
        <v>8.1433648863187005E-2</v>
      </c>
      <c r="AJ48" s="6">
        <f>(H48*'Markov model parameters'!$R$24)/(1+'Markov model parameters'!$P$30)^'Markov model Simulation'!E48</f>
        <v>1.9060138953141854E-2</v>
      </c>
      <c r="AK48" s="6">
        <f>(I48*'Markov model parameters'!$R$25)/(1+'Markov model parameters'!$P$30)^'Markov model Simulation'!E48</f>
        <v>0</v>
      </c>
      <c r="AL48" s="6">
        <f t="shared" si="4"/>
        <v>0.10049378781632887</v>
      </c>
      <c r="AM48" s="4"/>
    </row>
    <row r="49" spans="4:39" x14ac:dyDescent="0.2">
      <c r="D49" s="4"/>
      <c r="E49" s="5">
        <v>37</v>
      </c>
      <c r="F49" s="4"/>
      <c r="G49" s="6">
        <f>G48*'Markov model parameters'!$R$10+'Markov model Simulation'!H48*'Markov model parameters'!$R$15</f>
        <v>0.22903937772036012</v>
      </c>
      <c r="H49" s="6">
        <f>G48*'Markov model parameters'!$R$11+'Markov model Simulation'!H48*'Markov model parameters'!$R$14</f>
        <v>0.10721667090414674</v>
      </c>
      <c r="I49" s="6">
        <f>G48*'Markov model parameters'!$R$12+'Markov model Simulation'!H48*'Markov model parameters'!$R$16+'Markov model Simulation'!I48</f>
        <v>0.66374395137549158</v>
      </c>
      <c r="J49" s="29">
        <f t="shared" si="0"/>
        <v>0.99999999999999845</v>
      </c>
      <c r="K49" s="4"/>
      <c r="M49" s="4"/>
      <c r="N49" s="23">
        <f>G49*'Markov model parameters'!$P$23</f>
        <v>114.51968886018005</v>
      </c>
      <c r="O49" s="23">
        <f>H49*'Markov model parameters'!$P$24</f>
        <v>214.43334180829348</v>
      </c>
      <c r="P49" s="23">
        <f>I49*'Markov model parameters'!$P$25</f>
        <v>0</v>
      </c>
      <c r="Q49" s="23">
        <f t="shared" si="1"/>
        <v>328.9530306684735</v>
      </c>
      <c r="R49" s="4"/>
      <c r="T49" s="4"/>
      <c r="U49" s="6">
        <f>G49*'Markov model parameters'!$R$23</f>
        <v>0.22903937772036012</v>
      </c>
      <c r="V49" s="6">
        <f>H49*'Markov model parameters'!$R$24</f>
        <v>5.3608335452073372E-2</v>
      </c>
      <c r="W49" s="6">
        <f>I49*'Markov model parameters'!$R$25</f>
        <v>0</v>
      </c>
      <c r="X49" s="6">
        <f t="shared" si="2"/>
        <v>0.28264771317243348</v>
      </c>
      <c r="Y49" s="4"/>
      <c r="AA49" s="4"/>
      <c r="AB49" s="23">
        <f>(G49*'Markov model parameters'!$P$23)/(1+'Markov model parameters'!$P$29)^'Markov model Simulation'!E49</f>
        <v>38.362141712781714</v>
      </c>
      <c r="AC49" s="23">
        <f>(H49*'Markov model parameters'!$P$24)/(1+'Markov model parameters'!$P$29)^'Markov model Simulation'!E49</f>
        <v>71.83151061856789</v>
      </c>
      <c r="AD49" s="23">
        <f>(I49*'Markov model parameters'!$P$25)/(1+'Markov model parameters'!$P$29)^'Markov model Simulation'!E49</f>
        <v>0</v>
      </c>
      <c r="AE49" s="23">
        <f t="shared" si="3"/>
        <v>110.1936523313496</v>
      </c>
      <c r="AF49" s="4"/>
      <c r="AH49" s="4"/>
      <c r="AI49" s="6">
        <f>(G49*'Markov model parameters'!$R$23)/(1+'Markov model parameters'!$P$30)^'Markov model Simulation'!E49</f>
        <v>7.6724283425563436E-2</v>
      </c>
      <c r="AJ49" s="6">
        <f>(H49*'Markov model parameters'!$R$24)/(1+'Markov model parameters'!$P$30)^'Markov model Simulation'!E49</f>
        <v>1.7957877654641973E-2</v>
      </c>
      <c r="AK49" s="6">
        <f>(I49*'Markov model parameters'!$R$25)/(1+'Markov model parameters'!$P$30)^'Markov model Simulation'!E49</f>
        <v>0</v>
      </c>
      <c r="AL49" s="6">
        <f t="shared" si="4"/>
        <v>9.4682161080205413E-2</v>
      </c>
      <c r="AM49" s="4"/>
    </row>
    <row r="50" spans="4:39" x14ac:dyDescent="0.2">
      <c r="D50" s="4"/>
      <c r="E50" s="5">
        <v>38</v>
      </c>
      <c r="F50" s="4"/>
      <c r="G50" s="6">
        <f>G49*'Markov model parameters'!$R$10+'Markov model Simulation'!H49*'Markov model parameters'!$R$15</f>
        <v>0.22226768477914291</v>
      </c>
      <c r="H50" s="6">
        <f>G49*'Markov model parameters'!$R$11+'Markov model Simulation'!H49*'Markov model parameters'!$R$14</f>
        <v>0.10404674274574939</v>
      </c>
      <c r="I50" s="6">
        <f>G49*'Markov model parameters'!$R$12+'Markov model Simulation'!H49*'Markov model parameters'!$R$16+'Markov model Simulation'!I49</f>
        <v>0.67368557247510608</v>
      </c>
      <c r="J50" s="29">
        <f t="shared" si="0"/>
        <v>0.99999999999999845</v>
      </c>
      <c r="K50" s="4"/>
      <c r="M50" s="4"/>
      <c r="N50" s="23">
        <f>G50*'Markov model parameters'!$P$23</f>
        <v>111.13384238957146</v>
      </c>
      <c r="O50" s="23">
        <f>H50*'Markov model parameters'!$P$24</f>
        <v>208.09348549149877</v>
      </c>
      <c r="P50" s="23">
        <f>I50*'Markov model parameters'!$P$25</f>
        <v>0</v>
      </c>
      <c r="Q50" s="23">
        <f t="shared" si="1"/>
        <v>319.22732788107021</v>
      </c>
      <c r="R50" s="4"/>
      <c r="T50" s="4"/>
      <c r="U50" s="6">
        <f>G50*'Markov model parameters'!$R$23</f>
        <v>0.22226768477914291</v>
      </c>
      <c r="V50" s="6">
        <f>H50*'Markov model parameters'!$R$24</f>
        <v>5.2023371372874695E-2</v>
      </c>
      <c r="W50" s="6">
        <f>I50*'Markov model parameters'!$R$25</f>
        <v>0</v>
      </c>
      <c r="X50" s="6">
        <f t="shared" si="2"/>
        <v>0.2742910561520176</v>
      </c>
      <c r="Y50" s="4"/>
      <c r="AA50" s="4"/>
      <c r="AB50" s="23">
        <f>(G50*'Markov model parameters'!$P$23)/(1+'Markov model parameters'!$P$29)^'Markov model Simulation'!E50</f>
        <v>36.143631959224678</v>
      </c>
      <c r="AC50" s="23">
        <f>(H50*'Markov model parameters'!$P$24)/(1+'Markov model parameters'!$P$29)^'Markov model Simulation'!E50</f>
        <v>67.677443621104999</v>
      </c>
      <c r="AD50" s="23">
        <f>(I50*'Markov model parameters'!$P$25)/(1+'Markov model parameters'!$P$29)^'Markov model Simulation'!E50</f>
        <v>0</v>
      </c>
      <c r="AE50" s="23">
        <f t="shared" si="3"/>
        <v>103.82107558032968</v>
      </c>
      <c r="AF50" s="4"/>
      <c r="AH50" s="4"/>
      <c r="AI50" s="6">
        <f>(G50*'Markov model parameters'!$R$23)/(1+'Markov model parameters'!$P$30)^'Markov model Simulation'!E50</f>
        <v>7.2287263918449349E-2</v>
      </c>
      <c r="AJ50" s="6">
        <f>(H50*'Markov model parameters'!$R$24)/(1+'Markov model parameters'!$P$30)^'Markov model Simulation'!E50</f>
        <v>1.6919360905276251E-2</v>
      </c>
      <c r="AK50" s="6">
        <f>(I50*'Markov model parameters'!$R$25)/(1+'Markov model parameters'!$P$30)^'Markov model Simulation'!E50</f>
        <v>0</v>
      </c>
      <c r="AL50" s="6">
        <f t="shared" si="4"/>
        <v>8.92066248237256E-2</v>
      </c>
      <c r="AM50" s="4"/>
    </row>
    <row r="51" spans="4:39" x14ac:dyDescent="0.2">
      <c r="D51" s="4"/>
      <c r="E51" s="5">
        <v>39</v>
      </c>
      <c r="F51" s="4"/>
      <c r="G51" s="6">
        <f>G50*'Markov model parameters'!$R$10+'Markov model Simulation'!H50*'Markov model parameters'!$R$15</f>
        <v>0.21569620119041341</v>
      </c>
      <c r="H51" s="6">
        <f>G50*'Markov model parameters'!$R$11+'Markov model Simulation'!H50*'Markov model parameters'!$R$14</f>
        <v>0.10097053550160853</v>
      </c>
      <c r="I51" s="6">
        <f>G50*'Markov model parameters'!$R$12+'Markov model Simulation'!H50*'Markov model parameters'!$R$16+'Markov model Simulation'!I50</f>
        <v>0.68333326330797639</v>
      </c>
      <c r="J51" s="29">
        <f t="shared" si="0"/>
        <v>0.99999999999999833</v>
      </c>
      <c r="K51" s="4"/>
      <c r="M51" s="4"/>
      <c r="N51" s="23">
        <f>G51*'Markov model parameters'!$P$23</f>
        <v>107.8481005952067</v>
      </c>
      <c r="O51" s="23">
        <f>H51*'Markov model parameters'!$P$24</f>
        <v>201.94107100321708</v>
      </c>
      <c r="P51" s="23">
        <f>I51*'Markov model parameters'!$P$25</f>
        <v>0</v>
      </c>
      <c r="Q51" s="23">
        <f t="shared" si="1"/>
        <v>309.78917159842376</v>
      </c>
      <c r="R51" s="4"/>
      <c r="T51" s="4"/>
      <c r="U51" s="6">
        <f>G51*'Markov model parameters'!$R$23</f>
        <v>0.21569620119041341</v>
      </c>
      <c r="V51" s="6">
        <f>H51*'Markov model parameters'!$R$24</f>
        <v>5.0485267750804266E-2</v>
      </c>
      <c r="W51" s="6">
        <f>I51*'Markov model parameters'!$R$25</f>
        <v>0</v>
      </c>
      <c r="X51" s="6">
        <f t="shared" si="2"/>
        <v>0.26618146894121769</v>
      </c>
      <c r="Y51" s="4"/>
      <c r="AA51" s="4"/>
      <c r="AB51" s="23">
        <f>(G51*'Markov model parameters'!$P$23)/(1+'Markov model parameters'!$P$29)^'Markov model Simulation'!E51</f>
        <v>34.053420191979946</v>
      </c>
      <c r="AC51" s="23">
        <f>(H51*'Markov model parameters'!$P$24)/(1+'Markov model parameters'!$P$29)^'Markov model Simulation'!E51</f>
        <v>63.763609251701986</v>
      </c>
      <c r="AD51" s="23">
        <f>(I51*'Markov model parameters'!$P$25)/(1+'Markov model parameters'!$P$29)^'Markov model Simulation'!E51</f>
        <v>0</v>
      </c>
      <c r="AE51" s="23">
        <f t="shared" si="3"/>
        <v>97.817029443681932</v>
      </c>
      <c r="AF51" s="4"/>
      <c r="AH51" s="4"/>
      <c r="AI51" s="6">
        <f>(G51*'Markov model parameters'!$R$23)/(1+'Markov model parameters'!$P$30)^'Markov model Simulation'!E51</f>
        <v>6.8106840383959893E-2</v>
      </c>
      <c r="AJ51" s="6">
        <f>(H51*'Markov model parameters'!$R$24)/(1+'Markov model parameters'!$P$30)^'Markov model Simulation'!E51</f>
        <v>1.5940902312925494E-2</v>
      </c>
      <c r="AK51" s="6">
        <f>(I51*'Markov model parameters'!$R$25)/(1+'Markov model parameters'!$P$30)^'Markov model Simulation'!E51</f>
        <v>0</v>
      </c>
      <c r="AL51" s="6">
        <f t="shared" si="4"/>
        <v>8.4047742696885391E-2</v>
      </c>
      <c r="AM51" s="4"/>
    </row>
    <row r="52" spans="4:39" x14ac:dyDescent="0.2">
      <c r="D52" s="4"/>
      <c r="E52" s="5">
        <v>40</v>
      </c>
      <c r="F52" s="4"/>
      <c r="G52" s="6">
        <f>G51*'Markov model parameters'!$R$10+'Markov model Simulation'!H51*'Markov model parameters'!$R$15</f>
        <v>0.20931900763852568</v>
      </c>
      <c r="H52" s="6">
        <f>G51*'Markov model parameters'!$R$11+'Markov model Simulation'!H51*'Markov model parameters'!$R$14</f>
        <v>9.7985278254607538E-2</v>
      </c>
      <c r="I52" s="6">
        <f>G51*'Markov model parameters'!$R$12+'Markov model Simulation'!H51*'Markov model parameters'!$R$16+'Markov model Simulation'!I51</f>
        <v>0.69269571410686503</v>
      </c>
      <c r="J52" s="29">
        <f t="shared" si="0"/>
        <v>0.99999999999999822</v>
      </c>
      <c r="K52" s="4"/>
      <c r="M52" s="4"/>
      <c r="N52" s="23">
        <f>G52*'Markov model parameters'!$P$23</f>
        <v>104.65950381926284</v>
      </c>
      <c r="O52" s="23">
        <f>H52*'Markov model parameters'!$P$24</f>
        <v>195.97055650921507</v>
      </c>
      <c r="P52" s="23">
        <f>I52*'Markov model parameters'!$P$25</f>
        <v>0</v>
      </c>
      <c r="Q52" s="23">
        <f t="shared" si="1"/>
        <v>300.6300603284779</v>
      </c>
      <c r="R52" s="4"/>
      <c r="T52" s="4"/>
      <c r="U52" s="6">
        <f>G52*'Markov model parameters'!$R$23</f>
        <v>0.20931900763852568</v>
      </c>
      <c r="V52" s="6">
        <f>H52*'Markov model parameters'!$R$24</f>
        <v>4.8992639127303769E-2</v>
      </c>
      <c r="W52" s="6">
        <f>I52*'Markov model parameters'!$R$25</f>
        <v>0</v>
      </c>
      <c r="X52" s="6">
        <f t="shared" si="2"/>
        <v>0.25831164676582946</v>
      </c>
      <c r="Y52" s="4"/>
      <c r="AA52" s="4"/>
      <c r="AB52" s="23">
        <f>(G52*'Markov model parameters'!$P$23)/(1+'Markov model parameters'!$P$29)^'Markov model Simulation'!E52</f>
        <v>32.08408684778739</v>
      </c>
      <c r="AC52" s="23">
        <f>(H52*'Markov model parameters'!$P$24)/(1+'Markov model parameters'!$P$29)^'Markov model Simulation'!E52</f>
        <v>60.076114688149765</v>
      </c>
      <c r="AD52" s="23">
        <f>(I52*'Markov model parameters'!$P$25)/(1+'Markov model parameters'!$P$29)^'Markov model Simulation'!E52</f>
        <v>0</v>
      </c>
      <c r="AE52" s="23">
        <f t="shared" si="3"/>
        <v>92.160201535937148</v>
      </c>
      <c r="AF52" s="4"/>
      <c r="AH52" s="4"/>
      <c r="AI52" s="6">
        <f>(G52*'Markov model parameters'!$R$23)/(1+'Markov model parameters'!$P$30)^'Markov model Simulation'!E52</f>
        <v>6.4168173695574773E-2</v>
      </c>
      <c r="AJ52" s="6">
        <f>(H52*'Markov model parameters'!$R$24)/(1+'Markov model parameters'!$P$30)^'Markov model Simulation'!E52</f>
        <v>1.5019028672037442E-2</v>
      </c>
      <c r="AK52" s="6">
        <f>(I52*'Markov model parameters'!$R$25)/(1+'Markov model parameters'!$P$30)^'Markov model Simulation'!E52</f>
        <v>0</v>
      </c>
      <c r="AL52" s="6">
        <f t="shared" si="4"/>
        <v>7.9187202367612217E-2</v>
      </c>
      <c r="AM52" s="4"/>
    </row>
    <row r="53" spans="4:39" x14ac:dyDescent="0.2">
      <c r="D53" s="4"/>
      <c r="E53" s="5">
        <v>41</v>
      </c>
      <c r="F53" s="4"/>
      <c r="G53" s="6">
        <f>G52*'Markov model parameters'!$R$10+'Markov model Simulation'!H52*'Markov model parameters'!$R$15</f>
        <v>0.20313035981635857</v>
      </c>
      <c r="H53" s="6">
        <f>G52*'Markov model parameters'!$R$11+'Markov model Simulation'!H52*'Markov model parameters'!$R$14</f>
        <v>9.5088282011273742E-2</v>
      </c>
      <c r="I53" s="6">
        <f>G52*'Markov model parameters'!$R$12+'Markov model Simulation'!H52*'Markov model parameters'!$R$16+'Markov model Simulation'!I52</f>
        <v>0.70178135817236598</v>
      </c>
      <c r="J53" s="29">
        <f t="shared" si="0"/>
        <v>0.99999999999999822</v>
      </c>
      <c r="K53" s="4"/>
      <c r="M53" s="4"/>
      <c r="N53" s="23">
        <f>G53*'Markov model parameters'!$P$23</f>
        <v>101.56517990817929</v>
      </c>
      <c r="O53" s="23">
        <f>H53*'Markov model parameters'!$P$24</f>
        <v>190.1765640225475</v>
      </c>
      <c r="P53" s="23">
        <f>I53*'Markov model parameters'!$P$25</f>
        <v>0</v>
      </c>
      <c r="Q53" s="23">
        <f t="shared" si="1"/>
        <v>291.74174393072678</v>
      </c>
      <c r="R53" s="4"/>
      <c r="T53" s="4"/>
      <c r="U53" s="6">
        <f>G53*'Markov model parameters'!$R$23</f>
        <v>0.20313035981635857</v>
      </c>
      <c r="V53" s="6">
        <f>H53*'Markov model parameters'!$R$24</f>
        <v>4.7544141005636871E-2</v>
      </c>
      <c r="W53" s="6">
        <f>I53*'Markov model parameters'!$R$25</f>
        <v>0</v>
      </c>
      <c r="X53" s="6">
        <f t="shared" si="2"/>
        <v>0.25067450082199544</v>
      </c>
      <c r="Y53" s="4"/>
      <c r="AA53" s="4"/>
      <c r="AB53" s="23">
        <f>(G53*'Markov model parameters'!$P$23)/(1+'Markov model parameters'!$P$29)^'Markov model Simulation'!E53</f>
        <v>30.228641442014332</v>
      </c>
      <c r="AC53" s="23">
        <f>(H53*'Markov model parameters'!$P$24)/(1+'Markov model parameters'!$P$29)^'Markov model Simulation'!E53</f>
        <v>56.601870539776478</v>
      </c>
      <c r="AD53" s="23">
        <f>(I53*'Markov model parameters'!$P$25)/(1+'Markov model parameters'!$P$29)^'Markov model Simulation'!E53</f>
        <v>0</v>
      </c>
      <c r="AE53" s="23">
        <f t="shared" si="3"/>
        <v>86.830511981790806</v>
      </c>
      <c r="AF53" s="4"/>
      <c r="AH53" s="4"/>
      <c r="AI53" s="6">
        <f>(G53*'Markov model parameters'!$R$23)/(1+'Markov model parameters'!$P$30)^'Markov model Simulation'!E53</f>
        <v>6.0457282884028664E-2</v>
      </c>
      <c r="AJ53" s="6">
        <f>(H53*'Markov model parameters'!$R$24)/(1+'Markov model parameters'!$P$30)^'Markov model Simulation'!E53</f>
        <v>1.415046763494412E-2</v>
      </c>
      <c r="AK53" s="6">
        <f>(I53*'Markov model parameters'!$R$25)/(1+'Markov model parameters'!$P$30)^'Markov model Simulation'!E53</f>
        <v>0</v>
      </c>
      <c r="AL53" s="6">
        <f t="shared" si="4"/>
        <v>7.4607750518972782E-2</v>
      </c>
      <c r="AM53" s="4"/>
    </row>
    <row r="54" spans="4:39" x14ac:dyDescent="0.2">
      <c r="D54" s="4"/>
      <c r="E54" s="5">
        <v>42</v>
      </c>
      <c r="F54" s="4"/>
      <c r="G54" s="6">
        <f>G53*'Markov model parameters'!$R$10+'Markov model Simulation'!H53*'Markov model parameters'!$R$15</f>
        <v>0.19712468325095972</v>
      </c>
      <c r="H54" s="6">
        <f>G53*'Markov model parameters'!$R$11+'Markov model Simulation'!H53*'Markov model parameters'!$R$14</f>
        <v>9.2276937279781701E-2</v>
      </c>
      <c r="I54" s="6">
        <f>G53*'Markov model parameters'!$R$12+'Markov model Simulation'!H53*'Markov model parameters'!$R$16+'Markov model Simulation'!I53</f>
        <v>0.71059837946925686</v>
      </c>
      <c r="J54" s="29">
        <f t="shared" si="0"/>
        <v>0.99999999999999822</v>
      </c>
      <c r="K54" s="4"/>
      <c r="M54" s="4"/>
      <c r="N54" s="23">
        <f>G54*'Markov model parameters'!$P$23</f>
        <v>98.56234162547986</v>
      </c>
      <c r="O54" s="23">
        <f>H54*'Markov model parameters'!$P$24</f>
        <v>184.55387455956341</v>
      </c>
      <c r="P54" s="23">
        <f>I54*'Markov model parameters'!$P$25</f>
        <v>0</v>
      </c>
      <c r="Q54" s="23">
        <f t="shared" si="1"/>
        <v>283.1162161850433</v>
      </c>
      <c r="R54" s="4"/>
      <c r="T54" s="4"/>
      <c r="U54" s="6">
        <f>G54*'Markov model parameters'!$R$23</f>
        <v>0.19712468325095972</v>
      </c>
      <c r="V54" s="6">
        <f>H54*'Markov model parameters'!$R$24</f>
        <v>4.6138468639890851E-2</v>
      </c>
      <c r="W54" s="6">
        <f>I54*'Markov model parameters'!$R$25</f>
        <v>0</v>
      </c>
      <c r="X54" s="6">
        <f t="shared" si="2"/>
        <v>0.24326315189085057</v>
      </c>
      <c r="Y54" s="4"/>
      <c r="AA54" s="4"/>
      <c r="AB54" s="23">
        <f>(G54*'Markov model parameters'!$P$23)/(1+'Markov model parameters'!$P$29)^'Markov model Simulation'!E54</f>
        <v>28.480497754713717</v>
      </c>
      <c r="AC54" s="23">
        <f>(H54*'Markov model parameters'!$P$24)/(1+'Markov model parameters'!$P$29)^'Markov model Simulation'!E54</f>
        <v>53.328544384527476</v>
      </c>
      <c r="AD54" s="23">
        <f>(I54*'Markov model parameters'!$P$25)/(1+'Markov model parameters'!$P$29)^'Markov model Simulation'!E54</f>
        <v>0</v>
      </c>
      <c r="AE54" s="23">
        <f t="shared" si="3"/>
        <v>81.8090421392412</v>
      </c>
      <c r="AF54" s="4"/>
      <c r="AH54" s="4"/>
      <c r="AI54" s="6">
        <f>(G54*'Markov model parameters'!$R$23)/(1+'Markov model parameters'!$P$30)^'Markov model Simulation'!E54</f>
        <v>5.6960995509427431E-2</v>
      </c>
      <c r="AJ54" s="6">
        <f>(H54*'Markov model parameters'!$R$24)/(1+'Markov model parameters'!$P$30)^'Markov model Simulation'!E54</f>
        <v>1.3332136096131868E-2</v>
      </c>
      <c r="AK54" s="6">
        <f>(I54*'Markov model parameters'!$R$25)/(1+'Markov model parameters'!$P$30)^'Markov model Simulation'!E54</f>
        <v>0</v>
      </c>
      <c r="AL54" s="6">
        <f t="shared" si="4"/>
        <v>7.0293131605559306E-2</v>
      </c>
      <c r="AM54" s="4"/>
    </row>
    <row r="55" spans="4:39" x14ac:dyDescent="0.2">
      <c r="D55" s="4"/>
      <c r="E55" s="5">
        <v>43</v>
      </c>
      <c r="F55" s="4"/>
      <c r="G55" s="6">
        <f>G54*'Markov model parameters'!$R$10+'Markov model Simulation'!H54*'Markov model parameters'!$R$15</f>
        <v>0.19129656828223107</v>
      </c>
      <c r="H55" s="6">
        <f>G54*'Markov model parameters'!$R$11+'Markov model Simulation'!H54*'Markov model parameters'!$R$14</f>
        <v>8.9548711719502044E-2</v>
      </c>
      <c r="I55" s="6">
        <f>G54*'Markov model parameters'!$R$12+'Markov model Simulation'!H54*'Markov model parameters'!$R$16+'Markov model Simulation'!I54</f>
        <v>0.71915471999826519</v>
      </c>
      <c r="J55" s="29">
        <f t="shared" si="0"/>
        <v>0.99999999999999833</v>
      </c>
      <c r="K55" s="4"/>
      <c r="M55" s="4"/>
      <c r="N55" s="23">
        <f>G55*'Markov model parameters'!$P$23</f>
        <v>95.648284141115539</v>
      </c>
      <c r="O55" s="23">
        <f>H55*'Markov model parameters'!$P$24</f>
        <v>179.09742343900407</v>
      </c>
      <c r="P55" s="23">
        <f>I55*'Markov model parameters'!$P$25</f>
        <v>0</v>
      </c>
      <c r="Q55" s="23">
        <f t="shared" si="1"/>
        <v>274.74570758011964</v>
      </c>
      <c r="R55" s="4"/>
      <c r="T55" s="4"/>
      <c r="U55" s="6">
        <f>G55*'Markov model parameters'!$R$23</f>
        <v>0.19129656828223107</v>
      </c>
      <c r="V55" s="6">
        <f>H55*'Markov model parameters'!$R$24</f>
        <v>4.4774355859751022E-2</v>
      </c>
      <c r="W55" s="6">
        <f>I55*'Markov model parameters'!$R$25</f>
        <v>0</v>
      </c>
      <c r="X55" s="6">
        <f t="shared" si="2"/>
        <v>0.23607092414198211</v>
      </c>
      <c r="Y55" s="4"/>
      <c r="AA55" s="4"/>
      <c r="AB55" s="23">
        <f>(G55*'Markov model parameters'!$P$23)/(1+'Markov model parameters'!$P$29)^'Markov model Simulation'!E55</f>
        <v>26.833450451700919</v>
      </c>
      <c r="AC55" s="23">
        <f>(H55*'Markov model parameters'!$P$24)/(1+'Markov model parameters'!$P$29)^'Markov model Simulation'!E55</f>
        <v>50.244516992981623</v>
      </c>
      <c r="AD55" s="23">
        <f>(I55*'Markov model parameters'!$P$25)/(1+'Markov model parameters'!$P$29)^'Markov model Simulation'!E55</f>
        <v>0</v>
      </c>
      <c r="AE55" s="23">
        <f t="shared" si="3"/>
        <v>77.077967444682542</v>
      </c>
      <c r="AF55" s="4"/>
      <c r="AH55" s="4"/>
      <c r="AI55" s="6">
        <f>(G55*'Markov model parameters'!$R$23)/(1+'Markov model parameters'!$P$30)^'Markov model Simulation'!E55</f>
        <v>5.3666900903401836E-2</v>
      </c>
      <c r="AJ55" s="6">
        <f>(H55*'Markov model parameters'!$R$24)/(1+'Markov model parameters'!$P$30)^'Markov model Simulation'!E55</f>
        <v>1.2561129248245408E-2</v>
      </c>
      <c r="AK55" s="6">
        <f>(I55*'Markov model parameters'!$R$25)/(1+'Markov model parameters'!$P$30)^'Markov model Simulation'!E55</f>
        <v>0</v>
      </c>
      <c r="AL55" s="6">
        <f t="shared" si="4"/>
        <v>6.6228030151647244E-2</v>
      </c>
      <c r="AM55" s="4"/>
    </row>
    <row r="56" spans="4:39" x14ac:dyDescent="0.2">
      <c r="D56" s="4"/>
      <c r="E56" s="5">
        <v>44</v>
      </c>
      <c r="F56" s="4"/>
      <c r="G56" s="6">
        <f>G55*'Markov model parameters'!$R$10+'Markov model Simulation'!H55*'Markov model parameters'!$R$15</f>
        <v>0.18564076519010239</v>
      </c>
      <c r="H56" s="6">
        <f>G55*'Markov model parameters'!$R$11+'Markov model Simulation'!H55*'Markov model parameters'!$R$14</f>
        <v>8.6901147860010977E-2</v>
      </c>
      <c r="I56" s="6">
        <f>G55*'Markov model parameters'!$R$12+'Markov model Simulation'!H55*'Markov model parameters'!$R$16+'Markov model Simulation'!I55</f>
        <v>0.7274580869498849</v>
      </c>
      <c r="J56" s="29">
        <f t="shared" si="0"/>
        <v>0.99999999999999822</v>
      </c>
      <c r="K56" s="4"/>
      <c r="M56" s="4"/>
      <c r="N56" s="23">
        <f>G56*'Markov model parameters'!$P$23</f>
        <v>92.8203825950512</v>
      </c>
      <c r="O56" s="23">
        <f>H56*'Markov model parameters'!$P$24</f>
        <v>173.80229572002196</v>
      </c>
      <c r="P56" s="23">
        <f>I56*'Markov model parameters'!$P$25</f>
        <v>0</v>
      </c>
      <c r="Q56" s="23">
        <f t="shared" si="1"/>
        <v>266.62267831507313</v>
      </c>
      <c r="R56" s="4"/>
      <c r="T56" s="4"/>
      <c r="U56" s="6">
        <f>G56*'Markov model parameters'!$R$23</f>
        <v>0.18564076519010239</v>
      </c>
      <c r="V56" s="6">
        <f>H56*'Markov model parameters'!$R$24</f>
        <v>4.3450573930005489E-2</v>
      </c>
      <c r="W56" s="6">
        <f>I56*'Markov model parameters'!$R$25</f>
        <v>0</v>
      </c>
      <c r="X56" s="6">
        <f t="shared" si="2"/>
        <v>0.22909133912010787</v>
      </c>
      <c r="Y56" s="4"/>
      <c r="AA56" s="4"/>
      <c r="AB56" s="23">
        <f>(G56*'Markov model parameters'!$P$23)/(1+'Markov model parameters'!$P$29)^'Markov model Simulation'!E56</f>
        <v>25.281653057655713</v>
      </c>
      <c r="AC56" s="23">
        <f>(H56*'Markov model parameters'!$P$24)/(1+'Markov model parameters'!$P$29)^'Markov model Simulation'!E56</f>
        <v>47.338841083940395</v>
      </c>
      <c r="AD56" s="23">
        <f>(I56*'Markov model parameters'!$P$25)/(1+'Markov model parameters'!$P$29)^'Markov model Simulation'!E56</f>
        <v>0</v>
      </c>
      <c r="AE56" s="23">
        <f t="shared" si="3"/>
        <v>72.620494141596112</v>
      </c>
      <c r="AF56" s="4"/>
      <c r="AH56" s="4"/>
      <c r="AI56" s="6">
        <f>(G56*'Markov model parameters'!$R$23)/(1+'Markov model parameters'!$P$30)^'Markov model Simulation'!E56</f>
        <v>5.0563306115311429E-2</v>
      </c>
      <c r="AJ56" s="6">
        <f>(H56*'Markov model parameters'!$R$24)/(1+'Markov model parameters'!$P$30)^'Markov model Simulation'!E56</f>
        <v>1.1834710270985099E-2</v>
      </c>
      <c r="AK56" s="6">
        <f>(I56*'Markov model parameters'!$R$25)/(1+'Markov model parameters'!$P$30)^'Markov model Simulation'!E56</f>
        <v>0</v>
      </c>
      <c r="AL56" s="6">
        <f t="shared" si="4"/>
        <v>6.239801638629653E-2</v>
      </c>
      <c r="AM56" s="4"/>
    </row>
    <row r="57" spans="4:39" x14ac:dyDescent="0.2">
      <c r="D57" s="4"/>
      <c r="E57" s="5">
        <v>45</v>
      </c>
      <c r="F57" s="4"/>
      <c r="G57" s="6">
        <f>G56*'Markov model parameters'!$R$10+'Markov model Simulation'!H56*'Markov model parameters'!$R$15</f>
        <v>0.18015217946578826</v>
      </c>
      <c r="H57" s="6">
        <f>G56*'Markov model parameters'!$R$11+'Markov model Simulation'!H56*'Markov model parameters'!$R$14</f>
        <v>8.4331860887522481E-2</v>
      </c>
      <c r="I57" s="6">
        <f>G56*'Markov model parameters'!$R$12+'Markov model Simulation'!H56*'Markov model parameters'!$R$16+'Markov model Simulation'!I56</f>
        <v>0.73551595964668748</v>
      </c>
      <c r="J57" s="29">
        <f t="shared" si="0"/>
        <v>0.99999999999999822</v>
      </c>
      <c r="K57" s="4"/>
      <c r="M57" s="4"/>
      <c r="N57" s="23">
        <f>G57*'Markov model parameters'!$P$23</f>
        <v>90.076089732894133</v>
      </c>
      <c r="O57" s="23">
        <f>H57*'Markov model parameters'!$P$24</f>
        <v>168.66372177504496</v>
      </c>
      <c r="P57" s="23">
        <f>I57*'Markov model parameters'!$P$25</f>
        <v>0</v>
      </c>
      <c r="Q57" s="23">
        <f t="shared" si="1"/>
        <v>258.73981150793907</v>
      </c>
      <c r="R57" s="4"/>
      <c r="T57" s="4"/>
      <c r="U57" s="6">
        <f>G57*'Markov model parameters'!$R$23</f>
        <v>0.18015217946578826</v>
      </c>
      <c r="V57" s="6">
        <f>H57*'Markov model parameters'!$R$24</f>
        <v>4.216593044376124E-2</v>
      </c>
      <c r="W57" s="6">
        <f>I57*'Markov model parameters'!$R$25</f>
        <v>0</v>
      </c>
      <c r="X57" s="6">
        <f t="shared" si="2"/>
        <v>0.22231810990954951</v>
      </c>
      <c r="Y57" s="4"/>
      <c r="AA57" s="4"/>
      <c r="AB57" s="23">
        <f>(G57*'Markov model parameters'!$P$23)/(1+'Markov model parameters'!$P$29)^'Markov model Simulation'!E57</f>
        <v>23.819597203058031</v>
      </c>
      <c r="AC57" s="23">
        <f>(H57*'Markov model parameters'!$P$24)/(1+'Markov model parameters'!$P$29)^'Markov model Simulation'!E57</f>
        <v>44.601202465198718</v>
      </c>
      <c r="AD57" s="23">
        <f>(I57*'Markov model parameters'!$P$25)/(1+'Markov model parameters'!$P$29)^'Markov model Simulation'!E57</f>
        <v>0</v>
      </c>
      <c r="AE57" s="23">
        <f t="shared" si="3"/>
        <v>68.420799668256748</v>
      </c>
      <c r="AF57" s="4"/>
      <c r="AH57" s="4"/>
      <c r="AI57" s="6">
        <f>(G57*'Markov model parameters'!$R$23)/(1+'Markov model parameters'!$P$30)^'Markov model Simulation'!E57</f>
        <v>4.763919440611606E-2</v>
      </c>
      <c r="AJ57" s="6">
        <f>(H57*'Markov model parameters'!$R$24)/(1+'Markov model parameters'!$P$30)^'Markov model Simulation'!E57</f>
        <v>1.115030061629968E-2</v>
      </c>
      <c r="AK57" s="6">
        <f>(I57*'Markov model parameters'!$R$25)/(1+'Markov model parameters'!$P$30)^'Markov model Simulation'!E57</f>
        <v>0</v>
      </c>
      <c r="AL57" s="6">
        <f t="shared" si="4"/>
        <v>5.878949502241574E-2</v>
      </c>
      <c r="AM57" s="4"/>
    </row>
    <row r="58" spans="4:39" x14ac:dyDescent="0.2">
      <c r="D58" s="4"/>
      <c r="E58" s="5">
        <v>46</v>
      </c>
      <c r="F58" s="4"/>
      <c r="G58" s="6">
        <f>G57*'Markov model parameters'!$R$10+'Markov model Simulation'!H57*'Markov model parameters'!$R$15</f>
        <v>0.174825867222861</v>
      </c>
      <c r="H58" s="6">
        <f>G57*'Markov model parameters'!$R$11+'Markov model Simulation'!H57*'Markov model parameters'!$R$14</f>
        <v>8.1838536496757847E-2</v>
      </c>
      <c r="I58" s="6">
        <f>G57*'Markov model parameters'!$R$12+'Markov model Simulation'!H57*'Markov model parameters'!$R$16+'Markov model Simulation'!I57</f>
        <v>0.74333559628037937</v>
      </c>
      <c r="J58" s="29">
        <f t="shared" si="0"/>
        <v>0.99999999999999822</v>
      </c>
      <c r="K58" s="4"/>
      <c r="M58" s="4"/>
      <c r="N58" s="23">
        <f>G58*'Markov model parameters'!$P$23</f>
        <v>87.412933611430503</v>
      </c>
      <c r="O58" s="23">
        <f>H58*'Markov model parameters'!$P$24</f>
        <v>163.67707299351568</v>
      </c>
      <c r="P58" s="23">
        <f>I58*'Markov model parameters'!$P$25</f>
        <v>0</v>
      </c>
      <c r="Q58" s="23">
        <f t="shared" si="1"/>
        <v>251.09000660494618</v>
      </c>
      <c r="R58" s="4"/>
      <c r="T58" s="4"/>
      <c r="U58" s="6">
        <f>G58*'Markov model parameters'!$R$23</f>
        <v>0.174825867222861</v>
      </c>
      <c r="V58" s="6">
        <f>H58*'Markov model parameters'!$R$24</f>
        <v>4.0919268248378923E-2</v>
      </c>
      <c r="W58" s="6">
        <f>I58*'Markov model parameters'!$R$25</f>
        <v>0</v>
      </c>
      <c r="X58" s="6">
        <f t="shared" si="2"/>
        <v>0.21574513547123991</v>
      </c>
      <c r="Y58" s="4"/>
      <c r="AA58" s="4"/>
      <c r="AB58" s="23">
        <f>(G58*'Markov model parameters'!$P$23)/(1+'Markov model parameters'!$P$29)^'Markov model Simulation'!E58</f>
        <v>22.442093071289385</v>
      </c>
      <c r="AC58" s="23">
        <f>(H58*'Markov model parameters'!$P$24)/(1+'Markov model parameters'!$P$29)^'Markov model Simulation'!E58</f>
        <v>42.021883421566969</v>
      </c>
      <c r="AD58" s="23">
        <f>(I58*'Markov model parameters'!$P$25)/(1+'Markov model parameters'!$P$29)^'Markov model Simulation'!E58</f>
        <v>0</v>
      </c>
      <c r="AE58" s="23">
        <f t="shared" si="3"/>
        <v>64.463976492856347</v>
      </c>
      <c r="AF58" s="4"/>
      <c r="AH58" s="4"/>
      <c r="AI58" s="6">
        <f>(G58*'Markov model parameters'!$R$23)/(1+'Markov model parameters'!$P$30)^'Markov model Simulation'!E58</f>
        <v>4.4884186142578775E-2</v>
      </c>
      <c r="AJ58" s="6">
        <f>(H58*'Markov model parameters'!$R$24)/(1+'Markov model parameters'!$P$30)^'Markov model Simulation'!E58</f>
        <v>1.0505470855391743E-2</v>
      </c>
      <c r="AK58" s="6">
        <f>(I58*'Markov model parameters'!$R$25)/(1+'Markov model parameters'!$P$30)^'Markov model Simulation'!E58</f>
        <v>0</v>
      </c>
      <c r="AL58" s="6">
        <f t="shared" si="4"/>
        <v>5.5389656997970521E-2</v>
      </c>
      <c r="AM58" s="4"/>
    </row>
    <row r="59" spans="4:39" x14ac:dyDescent="0.2">
      <c r="D59" s="4"/>
      <c r="E59" s="5">
        <v>47</v>
      </c>
      <c r="F59" s="4"/>
      <c r="G59" s="6">
        <f>G58*'Markov model parameters'!$R$10+'Markov model Simulation'!H58*'Markov model parameters'!$R$15</f>
        <v>0.16965703074400199</v>
      </c>
      <c r="H59" s="6">
        <f>G58*'Markov model parameters'!$R$11+'Markov model Simulation'!H58*'Markov model parameters'!$R$14</f>
        <v>7.9418928806321745E-2</v>
      </c>
      <c r="I59" s="6">
        <f>G58*'Markov model parameters'!$R$12+'Markov model Simulation'!H58*'Markov model parameters'!$R$16+'Markov model Simulation'!I58</f>
        <v>0.75092404044967453</v>
      </c>
      <c r="J59" s="29">
        <f t="shared" si="0"/>
        <v>0.99999999999999822</v>
      </c>
      <c r="K59" s="4"/>
      <c r="M59" s="4"/>
      <c r="N59" s="23">
        <f>G59*'Markov model parameters'!$P$23</f>
        <v>84.828515372000993</v>
      </c>
      <c r="O59" s="23">
        <f>H59*'Markov model parameters'!$P$24</f>
        <v>158.83785761264349</v>
      </c>
      <c r="P59" s="23">
        <f>I59*'Markov model parameters'!$P$25</f>
        <v>0</v>
      </c>
      <c r="Q59" s="23">
        <f t="shared" si="1"/>
        <v>243.66637298464448</v>
      </c>
      <c r="R59" s="4"/>
      <c r="T59" s="4"/>
      <c r="U59" s="6">
        <f>G59*'Markov model parameters'!$R$23</f>
        <v>0.16965703074400199</v>
      </c>
      <c r="V59" s="6">
        <f>H59*'Markov model parameters'!$R$24</f>
        <v>3.9709464403160873E-2</v>
      </c>
      <c r="W59" s="6">
        <f>I59*'Markov model parameters'!$R$25</f>
        <v>0</v>
      </c>
      <c r="X59" s="6">
        <f t="shared" si="2"/>
        <v>0.20936649514716285</v>
      </c>
      <c r="Y59" s="4"/>
      <c r="AA59" s="4"/>
      <c r="AB59" s="23">
        <f>(G59*'Markov model parameters'!$P$23)/(1+'Markov model parameters'!$P$29)^'Markov model Simulation'!E59</f>
        <v>21.144250976492923</v>
      </c>
      <c r="AC59" s="23">
        <f>(H59*'Markov model parameters'!$P$24)/(1+'Markov model parameters'!$P$29)^'Markov model Simulation'!E59</f>
        <v>39.59172822018656</v>
      </c>
      <c r="AD59" s="23">
        <f>(I59*'Markov model parameters'!$P$25)/(1+'Markov model parameters'!$P$29)^'Markov model Simulation'!E59</f>
        <v>0</v>
      </c>
      <c r="AE59" s="23">
        <f t="shared" si="3"/>
        <v>60.73597919667948</v>
      </c>
      <c r="AF59" s="4"/>
      <c r="AH59" s="4"/>
      <c r="AI59" s="6">
        <f>(G59*'Markov model parameters'!$R$23)/(1+'Markov model parameters'!$P$30)^'Markov model Simulation'!E59</f>
        <v>4.2288501952985849E-2</v>
      </c>
      <c r="AJ59" s="6">
        <f>(H59*'Markov model parameters'!$R$24)/(1+'Markov model parameters'!$P$30)^'Markov model Simulation'!E59</f>
        <v>9.897932055046639E-3</v>
      </c>
      <c r="AK59" s="6">
        <f>(I59*'Markov model parameters'!$R$25)/(1+'Markov model parameters'!$P$30)^'Markov model Simulation'!E59</f>
        <v>0</v>
      </c>
      <c r="AL59" s="6">
        <f t="shared" si="4"/>
        <v>5.2186434008032488E-2</v>
      </c>
      <c r="AM59" s="4"/>
    </row>
    <row r="60" spans="4:39" x14ac:dyDescent="0.2">
      <c r="D60" s="4"/>
      <c r="E60" s="5">
        <v>48</v>
      </c>
      <c r="F60" s="4"/>
      <c r="G60" s="6">
        <f>G59*'Markov model parameters'!$R$10+'Markov model Simulation'!H59*'Markov model parameters'!$R$15</f>
        <v>0.16464101415941818</v>
      </c>
      <c r="H60" s="6">
        <f>G59*'Markov model parameters'!$R$11+'Markov model Simulation'!H59*'Markov model parameters'!$R$14</f>
        <v>7.7070858335709425E-2</v>
      </c>
      <c r="I60" s="6">
        <f>G59*'Markov model parameters'!$R$12+'Markov model Simulation'!H59*'Markov model parameters'!$R$16+'Markov model Simulation'!I59</f>
        <v>0.75828812750487062</v>
      </c>
      <c r="J60" s="29">
        <f t="shared" si="0"/>
        <v>0.99999999999999822</v>
      </c>
      <c r="K60" s="4"/>
      <c r="M60" s="4"/>
      <c r="N60" s="23">
        <f>G60*'Markov model parameters'!$P$23</f>
        <v>82.320507079709088</v>
      </c>
      <c r="O60" s="23">
        <f>H60*'Markov model parameters'!$P$24</f>
        <v>154.14171667141886</v>
      </c>
      <c r="P60" s="23">
        <f>I60*'Markov model parameters'!$P$25</f>
        <v>0</v>
      </c>
      <c r="Q60" s="23">
        <f t="shared" si="1"/>
        <v>236.46222375112796</v>
      </c>
      <c r="R60" s="4"/>
      <c r="T60" s="4"/>
      <c r="U60" s="6">
        <f>G60*'Markov model parameters'!$R$23</f>
        <v>0.16464101415941818</v>
      </c>
      <c r="V60" s="6">
        <f>H60*'Markov model parameters'!$R$24</f>
        <v>3.8535429167854712E-2</v>
      </c>
      <c r="W60" s="6">
        <f>I60*'Markov model parameters'!$R$25</f>
        <v>0</v>
      </c>
      <c r="X60" s="6">
        <f t="shared" si="2"/>
        <v>0.20317644332727289</v>
      </c>
      <c r="Y60" s="4"/>
      <c r="AA60" s="4"/>
      <c r="AB60" s="23">
        <f>(G60*'Markov model parameters'!$P$23)/(1+'Markov model parameters'!$P$29)^'Markov model Simulation'!E60</f>
        <v>19.921464006799145</v>
      </c>
      <c r="AC60" s="23">
        <f>(H60*'Markov model parameters'!$P$24)/(1+'Markov model parameters'!$P$29)^'Markov model Simulation'!E60</f>
        <v>37.302110610696133</v>
      </c>
      <c r="AD60" s="23">
        <f>(I60*'Markov model parameters'!$P$25)/(1+'Markov model parameters'!$P$29)^'Markov model Simulation'!E60</f>
        <v>0</v>
      </c>
      <c r="AE60" s="23">
        <f t="shared" si="3"/>
        <v>57.223574617495274</v>
      </c>
      <c r="AF60" s="4"/>
      <c r="AH60" s="4"/>
      <c r="AI60" s="6">
        <f>(G60*'Markov model parameters'!$R$23)/(1+'Markov model parameters'!$P$30)^'Markov model Simulation'!E60</f>
        <v>3.9842928013598289E-2</v>
      </c>
      <c r="AJ60" s="6">
        <f>(H60*'Markov model parameters'!$R$24)/(1+'Markov model parameters'!$P$30)^'Markov model Simulation'!E60</f>
        <v>9.325527652674033E-3</v>
      </c>
      <c r="AK60" s="6">
        <f>(I60*'Markov model parameters'!$R$25)/(1+'Markov model parameters'!$P$30)^'Markov model Simulation'!E60</f>
        <v>0</v>
      </c>
      <c r="AL60" s="6">
        <f t="shared" si="4"/>
        <v>4.9168455666272322E-2</v>
      </c>
      <c r="AM60" s="4"/>
    </row>
    <row r="61" spans="4:39" x14ac:dyDescent="0.2">
      <c r="D61" s="4"/>
      <c r="E61" s="5">
        <v>49</v>
      </c>
      <c r="F61" s="4"/>
      <c r="G61" s="6">
        <f>G60*'Markov model parameters'!$R$10+'Markov model Simulation'!H60*'Markov model parameters'!$R$15</f>
        <v>0.15977329925302991</v>
      </c>
      <c r="H61" s="6">
        <f>G60*'Markov model parameters'!$R$11+'Markov model Simulation'!H60*'Markov model parameters'!$R$14</f>
        <v>7.4792210042123844E-2</v>
      </c>
      <c r="I61" s="6">
        <f>G60*'Markov model parameters'!$R$12+'Markov model Simulation'!H60*'Markov model parameters'!$R$16+'Markov model Simulation'!I60</f>
        <v>0.76543449070484448</v>
      </c>
      <c r="J61" s="29">
        <f t="shared" si="0"/>
        <v>0.99999999999999822</v>
      </c>
      <c r="K61" s="4"/>
      <c r="M61" s="4"/>
      <c r="N61" s="23">
        <f>G61*'Markov model parameters'!$P$23</f>
        <v>79.886649626514952</v>
      </c>
      <c r="O61" s="23">
        <f>H61*'Markov model parameters'!$P$24</f>
        <v>149.58442008424768</v>
      </c>
      <c r="P61" s="23">
        <f>I61*'Markov model parameters'!$P$25</f>
        <v>0</v>
      </c>
      <c r="Q61" s="23">
        <f t="shared" si="1"/>
        <v>229.47106971076263</v>
      </c>
      <c r="R61" s="4"/>
      <c r="T61" s="4"/>
      <c r="U61" s="6">
        <f>G61*'Markov model parameters'!$R$23</f>
        <v>0.15977329925302991</v>
      </c>
      <c r="V61" s="6">
        <f>H61*'Markov model parameters'!$R$24</f>
        <v>3.7396105021061922E-2</v>
      </c>
      <c r="W61" s="6">
        <f>I61*'Markov model parameters'!$R$25</f>
        <v>0</v>
      </c>
      <c r="X61" s="6">
        <f t="shared" si="2"/>
        <v>0.19716940427409183</v>
      </c>
      <c r="Y61" s="4"/>
      <c r="AA61" s="4"/>
      <c r="AB61" s="23">
        <f>(G61*'Markov model parameters'!$P$23)/(1+'Markov model parameters'!$P$29)^'Markov model Simulation'!E61</f>
        <v>18.769391671306312</v>
      </c>
      <c r="AC61" s="23">
        <f>(H61*'Markov model parameters'!$P$24)/(1+'Markov model parameters'!$P$29)^'Markov model Simulation'!E61</f>
        <v>35.144903204885409</v>
      </c>
      <c r="AD61" s="23">
        <f>(I61*'Markov model parameters'!$P$25)/(1+'Markov model parameters'!$P$29)^'Markov model Simulation'!E61</f>
        <v>0</v>
      </c>
      <c r="AE61" s="23">
        <f t="shared" si="3"/>
        <v>53.914294876191718</v>
      </c>
      <c r="AF61" s="4"/>
      <c r="AH61" s="4"/>
      <c r="AI61" s="6">
        <f>(G61*'Markov model parameters'!$R$23)/(1+'Markov model parameters'!$P$30)^'Markov model Simulation'!E61</f>
        <v>3.7538783342612625E-2</v>
      </c>
      <c r="AJ61" s="6">
        <f>(H61*'Markov model parameters'!$R$24)/(1+'Markov model parameters'!$P$30)^'Markov model Simulation'!E61</f>
        <v>8.7862258012213531E-3</v>
      </c>
      <c r="AK61" s="6">
        <f>(I61*'Markov model parameters'!$R$25)/(1+'Markov model parameters'!$P$30)^'Markov model Simulation'!E61</f>
        <v>0</v>
      </c>
      <c r="AL61" s="6">
        <f t="shared" si="4"/>
        <v>4.632500914383398E-2</v>
      </c>
      <c r="AM61" s="4"/>
    </row>
    <row r="62" spans="4:39" x14ac:dyDescent="0.2">
      <c r="D62" s="4"/>
      <c r="E62" s="5">
        <v>50</v>
      </c>
      <c r="F62" s="4"/>
      <c r="G62" s="6">
        <f>G61*'Markov model parameters'!$R$10+'Markov model Simulation'!H61*'Markov model parameters'!$R$15</f>
        <v>0.15504950139265194</v>
      </c>
      <c r="H62" s="6">
        <f>G61*'Markov model parameters'!$R$11+'Markov model Simulation'!H61*'Markov model parameters'!$R$14</f>
        <v>7.2580931415334976E-2</v>
      </c>
      <c r="I62" s="6">
        <f>G61*'Markov model parameters'!$R$12+'Markov model Simulation'!H61*'Markov model parameters'!$R$16+'Markov model Simulation'!I61</f>
        <v>0.77236956719201122</v>
      </c>
      <c r="J62" s="29">
        <f t="shared" si="0"/>
        <v>0.99999999999999811</v>
      </c>
      <c r="K62" s="4"/>
      <c r="M62" s="4"/>
      <c r="N62" s="23">
        <f>G62*'Markov model parameters'!$P$23</f>
        <v>77.524750696325967</v>
      </c>
      <c r="O62" s="23">
        <f>H62*'Markov model parameters'!$P$24</f>
        <v>145.16186283066995</v>
      </c>
      <c r="P62" s="23">
        <f>I62*'Markov model parameters'!$P$25</f>
        <v>0</v>
      </c>
      <c r="Q62" s="23">
        <f t="shared" si="1"/>
        <v>222.68661352699593</v>
      </c>
      <c r="R62" s="4"/>
      <c r="T62" s="4"/>
      <c r="U62" s="6">
        <f>G62*'Markov model parameters'!$R$23</f>
        <v>0.15504950139265194</v>
      </c>
      <c r="V62" s="6">
        <f>H62*'Markov model parameters'!$R$24</f>
        <v>3.6290465707667488E-2</v>
      </c>
      <c r="W62" s="6">
        <f>I62*'Markov model parameters'!$R$25</f>
        <v>0</v>
      </c>
      <c r="X62" s="6">
        <f t="shared" si="2"/>
        <v>0.19133996710031942</v>
      </c>
      <c r="Y62" s="4"/>
      <c r="AA62" s="4"/>
      <c r="AB62" s="23">
        <f>(G62*'Markov model parameters'!$P$23)/(1+'Markov model parameters'!$P$29)^'Markov model Simulation'!E62</f>
        <v>17.683944492767612</v>
      </c>
      <c r="AC62" s="23">
        <f>(H62*'Markov model parameters'!$P$24)/(1+'Markov model parameters'!$P$29)^'Markov model Simulation'!E62</f>
        <v>33.11244862714495</v>
      </c>
      <c r="AD62" s="23">
        <f>(I62*'Markov model parameters'!$P$25)/(1+'Markov model parameters'!$P$29)^'Markov model Simulation'!E62</f>
        <v>0</v>
      </c>
      <c r="AE62" s="23">
        <f t="shared" si="3"/>
        <v>50.796393119912565</v>
      </c>
      <c r="AF62" s="4"/>
      <c r="AH62" s="4"/>
      <c r="AI62" s="6">
        <f>(G62*'Markov model parameters'!$R$23)/(1+'Markov model parameters'!$P$30)^'Markov model Simulation'!E62</f>
        <v>3.536788898553523E-2</v>
      </c>
      <c r="AJ62" s="6">
        <f>(H62*'Markov model parameters'!$R$24)/(1+'Markov model parameters'!$P$30)^'Markov model Simulation'!E62</f>
        <v>8.2781121567862374E-3</v>
      </c>
      <c r="AK62" s="6">
        <f>(I62*'Markov model parameters'!$R$25)/(1+'Markov model parameters'!$P$30)^'Markov model Simulation'!E62</f>
        <v>0</v>
      </c>
      <c r="AL62" s="6">
        <f t="shared" si="4"/>
        <v>4.3646001142321464E-2</v>
      </c>
      <c r="AM62" s="4"/>
    </row>
    <row r="63" spans="4:39" x14ac:dyDescent="0.2">
      <c r="D63" s="4"/>
      <c r="E63" s="5">
        <v>51</v>
      </c>
      <c r="F63" s="4"/>
      <c r="G63" s="6">
        <f>G62*'Markov model parameters'!$R$10+'Markov model Simulation'!H62*'Markov model parameters'!$R$15</f>
        <v>0.15046536558050161</v>
      </c>
      <c r="H63" s="6">
        <f>G62*'Markov model parameters'!$R$11+'Markov model Simulation'!H62*'Markov model parameters'!$R$14</f>
        <v>7.0435030628865511E-2</v>
      </c>
      <c r="I63" s="6">
        <f>G62*'Markov model parameters'!$R$12+'Markov model Simulation'!H62*'Markov model parameters'!$R$16+'Markov model Simulation'!I62</f>
        <v>0.77909960379063103</v>
      </c>
      <c r="J63" s="29">
        <f t="shared" si="0"/>
        <v>0.99999999999999822</v>
      </c>
      <c r="K63" s="4"/>
      <c r="M63" s="4"/>
      <c r="N63" s="23">
        <f>G63*'Markov model parameters'!$P$23</f>
        <v>75.232682790250806</v>
      </c>
      <c r="O63" s="23">
        <f>H63*'Markov model parameters'!$P$24</f>
        <v>140.87006125773101</v>
      </c>
      <c r="P63" s="23">
        <f>I63*'Markov model parameters'!$P$25</f>
        <v>0</v>
      </c>
      <c r="Q63" s="23">
        <f t="shared" si="1"/>
        <v>216.10274404798182</v>
      </c>
      <c r="R63" s="4"/>
      <c r="T63" s="4"/>
      <c r="U63" s="6">
        <f>G63*'Markov model parameters'!$R$23</f>
        <v>0.15046536558050161</v>
      </c>
      <c r="V63" s="6">
        <f>H63*'Markov model parameters'!$R$24</f>
        <v>3.5217515314432755E-2</v>
      </c>
      <c r="W63" s="6">
        <f>I63*'Markov model parameters'!$R$25</f>
        <v>0</v>
      </c>
      <c r="X63" s="6">
        <f t="shared" si="2"/>
        <v>0.18568288089493437</v>
      </c>
      <c r="Y63" s="4"/>
      <c r="AA63" s="4"/>
      <c r="AB63" s="23">
        <f>(G63*'Markov model parameters'!$P$23)/(1+'Markov model parameters'!$P$29)^'Markov model Simulation'!E63</f>
        <v>16.661269491294167</v>
      </c>
      <c r="AC63" s="23">
        <f>(H63*'Markov model parameters'!$P$24)/(1+'Markov model parameters'!$P$29)^'Markov model Simulation'!E63</f>
        <v>31.19753233330561</v>
      </c>
      <c r="AD63" s="23">
        <f>(I63*'Markov model parameters'!$P$25)/(1+'Markov model parameters'!$P$29)^'Markov model Simulation'!E63</f>
        <v>0</v>
      </c>
      <c r="AE63" s="23">
        <f t="shared" si="3"/>
        <v>47.85880182459978</v>
      </c>
      <c r="AF63" s="4"/>
      <c r="AH63" s="4"/>
      <c r="AI63" s="6">
        <f>(G63*'Markov model parameters'!$R$23)/(1+'Markov model parameters'!$P$30)^'Markov model Simulation'!E63</f>
        <v>3.3322538982588329E-2</v>
      </c>
      <c r="AJ63" s="6">
        <f>(H63*'Markov model parameters'!$R$24)/(1+'Markov model parameters'!$P$30)^'Markov model Simulation'!E63</f>
        <v>7.7993830833264031E-3</v>
      </c>
      <c r="AK63" s="6">
        <f>(I63*'Markov model parameters'!$R$25)/(1+'Markov model parameters'!$P$30)^'Markov model Simulation'!E63</f>
        <v>0</v>
      </c>
      <c r="AL63" s="6">
        <f t="shared" si="4"/>
        <v>4.112192206591473E-2</v>
      </c>
      <c r="AM63" s="4"/>
    </row>
    <row r="64" spans="4:39" x14ac:dyDescent="0.2">
      <c r="D64" s="4"/>
      <c r="E64" s="5">
        <v>52</v>
      </c>
      <c r="F64" s="4"/>
      <c r="G64" s="6">
        <f>G63*'Markov model parameters'!$R$10+'Markov model Simulation'!H63*'Markov model parameters'!$R$15</f>
        <v>0.146016762620476</v>
      </c>
      <c r="H64" s="6">
        <f>G63*'Markov model parameters'!$R$11+'Markov model Simulation'!H63*'Markov model parameters'!$R$14</f>
        <v>6.8352574745837807E-2</v>
      </c>
      <c r="I64" s="6">
        <f>G63*'Markov model parameters'!$R$12+'Markov model Simulation'!H63*'Markov model parameters'!$R$16+'Markov model Simulation'!I63</f>
        <v>0.78563066263368431</v>
      </c>
      <c r="J64" s="29">
        <f t="shared" si="0"/>
        <v>0.99999999999999811</v>
      </c>
      <c r="K64" s="4"/>
      <c r="M64" s="4"/>
      <c r="N64" s="23">
        <f>G64*'Markov model parameters'!$P$23</f>
        <v>73.008381310237993</v>
      </c>
      <c r="O64" s="23">
        <f>H64*'Markov model parameters'!$P$24</f>
        <v>136.70514949167563</v>
      </c>
      <c r="P64" s="23">
        <f>I64*'Markov model parameters'!$P$25</f>
        <v>0</v>
      </c>
      <c r="Q64" s="23">
        <f t="shared" si="1"/>
        <v>209.71353080191363</v>
      </c>
      <c r="R64" s="4"/>
      <c r="T64" s="4"/>
      <c r="U64" s="6">
        <f>G64*'Markov model parameters'!$R$23</f>
        <v>0.146016762620476</v>
      </c>
      <c r="V64" s="6">
        <f>H64*'Markov model parameters'!$R$24</f>
        <v>3.4176287372918904E-2</v>
      </c>
      <c r="W64" s="6">
        <f>I64*'Markov model parameters'!$R$25</f>
        <v>0</v>
      </c>
      <c r="X64" s="6">
        <f t="shared" si="2"/>
        <v>0.18019304999339492</v>
      </c>
      <c r="Y64" s="4"/>
      <c r="AA64" s="4"/>
      <c r="AB64" s="23">
        <f>(G64*'Markov model parameters'!$P$23)/(1+'Markov model parameters'!$P$29)^'Markov model Simulation'!E64</f>
        <v>15.697736507545708</v>
      </c>
      <c r="AC64" s="23">
        <f>(H64*'Markov model parameters'!$P$24)/(1+'Markov model parameters'!$P$29)^'Markov model Simulation'!E64</f>
        <v>29.393357001383634</v>
      </c>
      <c r="AD64" s="23">
        <f>(I64*'Markov model parameters'!$P$25)/(1+'Markov model parameters'!$P$29)^'Markov model Simulation'!E64</f>
        <v>0</v>
      </c>
      <c r="AE64" s="23">
        <f t="shared" si="3"/>
        <v>45.09109350892934</v>
      </c>
      <c r="AF64" s="4"/>
      <c r="AH64" s="4"/>
      <c r="AI64" s="6">
        <f>(G64*'Markov model parameters'!$R$23)/(1+'Markov model parameters'!$P$30)^'Markov model Simulation'!E64</f>
        <v>3.1395473015091414E-2</v>
      </c>
      <c r="AJ64" s="6">
        <f>(H64*'Markov model parameters'!$R$24)/(1+'Markov model parameters'!$P$30)^'Markov model Simulation'!E64</f>
        <v>7.3483392503459078E-3</v>
      </c>
      <c r="AK64" s="6">
        <f>(I64*'Markov model parameters'!$R$25)/(1+'Markov model parameters'!$P$30)^'Markov model Simulation'!E64</f>
        <v>0</v>
      </c>
      <c r="AL64" s="6">
        <f t="shared" si="4"/>
        <v>3.874381226543732E-2</v>
      </c>
      <c r="AM64" s="4"/>
    </row>
    <row r="65" spans="4:39" x14ac:dyDescent="0.2">
      <c r="D65" s="4"/>
      <c r="E65" s="5">
        <v>53</v>
      </c>
      <c r="F65" s="4"/>
      <c r="G65" s="6">
        <f>G64*'Markov model parameters'!$R$10+'Markov model Simulation'!H64*'Markov model parameters'!$R$15</f>
        <v>0.14169968539874642</v>
      </c>
      <c r="H65" s="6">
        <f>G64*'Markov model parameters'!$R$11+'Markov model Simulation'!H64*'Markov model parameters'!$R$14</f>
        <v>6.6331687977865969E-2</v>
      </c>
      <c r="I65" s="6">
        <f>G64*'Markov model parameters'!$R$12+'Markov model Simulation'!H64*'Markov model parameters'!$R$16+'Markov model Simulation'!I64</f>
        <v>0.79196862662338574</v>
      </c>
      <c r="J65" s="29">
        <f t="shared" si="0"/>
        <v>0.99999999999999811</v>
      </c>
      <c r="K65" s="4"/>
      <c r="M65" s="4"/>
      <c r="N65" s="23">
        <f>G65*'Markov model parameters'!$P$23</f>
        <v>70.849842699373212</v>
      </c>
      <c r="O65" s="23">
        <f>H65*'Markov model parameters'!$P$24</f>
        <v>132.66337595573194</v>
      </c>
      <c r="P65" s="23">
        <f>I65*'Markov model parameters'!$P$25</f>
        <v>0</v>
      </c>
      <c r="Q65" s="23">
        <f t="shared" si="1"/>
        <v>203.51321865510516</v>
      </c>
      <c r="R65" s="4"/>
      <c r="T65" s="4"/>
      <c r="U65" s="6">
        <f>G65*'Markov model parameters'!$R$23</f>
        <v>0.14169968539874642</v>
      </c>
      <c r="V65" s="6">
        <f>H65*'Markov model parameters'!$R$24</f>
        <v>3.3165843988932985E-2</v>
      </c>
      <c r="W65" s="6">
        <f>I65*'Markov model parameters'!$R$25</f>
        <v>0</v>
      </c>
      <c r="X65" s="6">
        <f t="shared" si="2"/>
        <v>0.17486552938767941</v>
      </c>
      <c r="Y65" s="4"/>
      <c r="AA65" s="4"/>
      <c r="AB65" s="23">
        <f>(G65*'Markov model parameters'!$P$23)/(1+'Markov model parameters'!$P$29)^'Markov model Simulation'!E65</f>
        <v>14.789925316860886</v>
      </c>
      <c r="AC65" s="23">
        <f>(H65*'Markov model parameters'!$P$24)/(1+'Markov model parameters'!$P$29)^'Markov model Simulation'!E65</f>
        <v>27.69351840332698</v>
      </c>
      <c r="AD65" s="23">
        <f>(I65*'Markov model parameters'!$P$25)/(1+'Markov model parameters'!$P$29)^'Markov model Simulation'!E65</f>
        <v>0</v>
      </c>
      <c r="AE65" s="23">
        <f t="shared" si="3"/>
        <v>42.483443720187864</v>
      </c>
      <c r="AF65" s="4"/>
      <c r="AH65" s="4"/>
      <c r="AI65" s="6">
        <f>(G65*'Markov model parameters'!$R$23)/(1+'Markov model parameters'!$P$30)^'Markov model Simulation'!E65</f>
        <v>2.9579850633721771E-2</v>
      </c>
      <c r="AJ65" s="6">
        <f>(H65*'Markov model parameters'!$R$24)/(1+'Markov model parameters'!$P$30)^'Markov model Simulation'!E65</f>
        <v>6.9233796008317449E-3</v>
      </c>
      <c r="AK65" s="6">
        <f>(I65*'Markov model parameters'!$R$25)/(1+'Markov model parameters'!$P$30)^'Markov model Simulation'!E65</f>
        <v>0</v>
      </c>
      <c r="AL65" s="6">
        <f t="shared" si="4"/>
        <v>3.6503230234553513E-2</v>
      </c>
      <c r="AM65" s="4"/>
    </row>
    <row r="66" spans="4:39" x14ac:dyDescent="0.2">
      <c r="D66" s="4"/>
      <c r="E66" s="5">
        <v>54</v>
      </c>
      <c r="F66" s="4"/>
      <c r="G66" s="6">
        <f>G65*'Markov model parameters'!$R$10+'Markov model Simulation'!H65*'Markov model parameters'!$R$15</f>
        <v>0.13751024527431932</v>
      </c>
      <c r="H66" s="6">
        <f>G65*'Markov model parameters'!$R$11+'Markov model Simulation'!H65*'Markov model parameters'!$R$14</f>
        <v>6.4370549995424825E-2</v>
      </c>
      <c r="I66" s="6">
        <f>G65*'Markov model parameters'!$R$12+'Markov model Simulation'!H65*'Markov model parameters'!$R$16+'Markov model Simulation'!I65</f>
        <v>0.79811920473025399</v>
      </c>
      <c r="J66" s="29">
        <f t="shared" si="0"/>
        <v>0.99999999999999811</v>
      </c>
      <c r="K66" s="4"/>
      <c r="M66" s="4"/>
      <c r="N66" s="23">
        <f>G66*'Markov model parameters'!$P$23</f>
        <v>68.755122637159658</v>
      </c>
      <c r="O66" s="23">
        <f>H66*'Markov model parameters'!$P$24</f>
        <v>128.74109999084965</v>
      </c>
      <c r="P66" s="23">
        <f>I66*'Markov model parameters'!$P$25</f>
        <v>0</v>
      </c>
      <c r="Q66" s="23">
        <f t="shared" si="1"/>
        <v>197.49622262800932</v>
      </c>
      <c r="R66" s="4"/>
      <c r="T66" s="4"/>
      <c r="U66" s="6">
        <f>G66*'Markov model parameters'!$R$23</f>
        <v>0.13751024527431932</v>
      </c>
      <c r="V66" s="6">
        <f>H66*'Markov model parameters'!$R$24</f>
        <v>3.2185274997712413E-2</v>
      </c>
      <c r="W66" s="6">
        <f>I66*'Markov model parameters'!$R$25</f>
        <v>0</v>
      </c>
      <c r="X66" s="6">
        <f t="shared" si="2"/>
        <v>0.16969552027203172</v>
      </c>
      <c r="Y66" s="4"/>
      <c r="AA66" s="4"/>
      <c r="AB66" s="23">
        <f>(G66*'Markov model parameters'!$P$23)/(1+'Markov model parameters'!$P$29)^'Markov model Simulation'!E66</f>
        <v>13.934613488586463</v>
      </c>
      <c r="AC66" s="23">
        <f>(H66*'Markov model parameters'!$P$24)/(1+'Markov model parameters'!$P$29)^'Markov model Simulation'!E66</f>
        <v>26.091982672115588</v>
      </c>
      <c r="AD66" s="23">
        <f>(I66*'Markov model parameters'!$P$25)/(1+'Markov model parameters'!$P$29)^'Markov model Simulation'!E66</f>
        <v>0</v>
      </c>
      <c r="AE66" s="23">
        <f t="shared" si="3"/>
        <v>40.026596160702049</v>
      </c>
      <c r="AF66" s="4"/>
      <c r="AH66" s="4"/>
      <c r="AI66" s="6">
        <f>(G66*'Markov model parameters'!$R$23)/(1+'Markov model parameters'!$P$30)^'Markov model Simulation'!E66</f>
        <v>2.7869226977172926E-2</v>
      </c>
      <c r="AJ66" s="6">
        <f>(H66*'Markov model parameters'!$R$24)/(1+'Markov model parameters'!$P$30)^'Markov model Simulation'!E66</f>
        <v>6.5229956680288971E-3</v>
      </c>
      <c r="AK66" s="6">
        <f>(I66*'Markov model parameters'!$R$25)/(1+'Markov model parameters'!$P$30)^'Markov model Simulation'!E66</f>
        <v>0</v>
      </c>
      <c r="AL66" s="6">
        <f t="shared" si="4"/>
        <v>3.4392222645201823E-2</v>
      </c>
      <c r="AM66" s="4"/>
    </row>
    <row r="67" spans="4:39" x14ac:dyDescent="0.2">
      <c r="D67" s="4"/>
      <c r="E67" s="5">
        <v>55</v>
      </c>
      <c r="F67" s="4"/>
      <c r="G67" s="6">
        <f>G66*'Markov model parameters'!$R$10+'Markov model Simulation'!H66*'Markov model parameters'!$R$15</f>
        <v>0.13344466857631249</v>
      </c>
      <c r="H67" s="6">
        <f>G66*'Markov model parameters'!$R$11+'Markov model Simulation'!H66*'Markov model parameters'!$R$14</f>
        <v>6.2467394288174029E-2</v>
      </c>
      <c r="I67" s="6">
        <f>G66*'Markov model parameters'!$R$12+'Markov model Simulation'!H66*'Markov model parameters'!$R$16+'Markov model Simulation'!I66</f>
        <v>0.80408793713551163</v>
      </c>
      <c r="J67" s="29">
        <f t="shared" si="0"/>
        <v>0.99999999999999811</v>
      </c>
      <c r="K67" s="4"/>
      <c r="M67" s="4"/>
      <c r="N67" s="23">
        <f>G67*'Markov model parameters'!$P$23</f>
        <v>66.722334288156247</v>
      </c>
      <c r="O67" s="23">
        <f>H67*'Markov model parameters'!$P$24</f>
        <v>124.93478857634805</v>
      </c>
      <c r="P67" s="23">
        <f>I67*'Markov model parameters'!$P$25</f>
        <v>0</v>
      </c>
      <c r="Q67" s="23">
        <f t="shared" si="1"/>
        <v>191.65712286450429</v>
      </c>
      <c r="R67" s="4"/>
      <c r="T67" s="4"/>
      <c r="U67" s="6">
        <f>G67*'Markov model parameters'!$R$23</f>
        <v>0.13344466857631249</v>
      </c>
      <c r="V67" s="6">
        <f>H67*'Markov model parameters'!$R$24</f>
        <v>3.1233697144087014E-2</v>
      </c>
      <c r="W67" s="6">
        <f>I67*'Markov model parameters'!$R$25</f>
        <v>0</v>
      </c>
      <c r="X67" s="6">
        <f t="shared" si="2"/>
        <v>0.16467836572039951</v>
      </c>
      <c r="Y67" s="4"/>
      <c r="AA67" s="4"/>
      <c r="AB67" s="23">
        <f>(G67*'Markov model parameters'!$P$23)/(1+'Markov model parameters'!$P$29)^'Markov model Simulation'!E67</f>
        <v>13.128764947510131</v>
      </c>
      <c r="AC67" s="23">
        <f>(H67*'Markov model parameters'!$P$24)/(1+'Markov model parameters'!$P$29)^'Markov model Simulation'!E67</f>
        <v>24.583064883521367</v>
      </c>
      <c r="AD67" s="23">
        <f>(I67*'Markov model parameters'!$P$25)/(1+'Markov model parameters'!$P$29)^'Markov model Simulation'!E67</f>
        <v>0</v>
      </c>
      <c r="AE67" s="23">
        <f t="shared" si="3"/>
        <v>37.711829831031494</v>
      </c>
      <c r="AF67" s="4"/>
      <c r="AH67" s="4"/>
      <c r="AI67" s="6">
        <f>(G67*'Markov model parameters'!$R$23)/(1+'Markov model parameters'!$P$30)^'Markov model Simulation'!E67</f>
        <v>2.6257529895020257E-2</v>
      </c>
      <c r="AJ67" s="6">
        <f>(H67*'Markov model parameters'!$R$24)/(1+'Markov model parameters'!$P$30)^'Markov model Simulation'!E67</f>
        <v>6.1457662208803414E-3</v>
      </c>
      <c r="AK67" s="6">
        <f>(I67*'Markov model parameters'!$R$25)/(1+'Markov model parameters'!$P$30)^'Markov model Simulation'!E67</f>
        <v>0</v>
      </c>
      <c r="AL67" s="6">
        <f t="shared" si="4"/>
        <v>3.24032961159006E-2</v>
      </c>
      <c r="AM67" s="4"/>
    </row>
    <row r="68" spans="4:39" x14ac:dyDescent="0.2">
      <c r="D68" s="4"/>
      <c r="E68" s="5">
        <v>56</v>
      </c>
      <c r="F68" s="4"/>
      <c r="G68" s="6">
        <f>G67*'Markov model parameters'!$R$10+'Markov model Simulation'!H67*'Markov model parameters'!$R$15</f>
        <v>0.12949929320479156</v>
      </c>
      <c r="H68" s="6">
        <f>G67*'Markov model parameters'!$R$11+'Markov model Simulation'!H67*'Markov model parameters'!$R$14</f>
        <v>6.0620506573759982E-2</v>
      </c>
      <c r="I68" s="6">
        <f>G67*'Markov model parameters'!$R$12+'Markov model Simulation'!H67*'Markov model parameters'!$R$16+'Markov model Simulation'!I67</f>
        <v>0.80988020022144658</v>
      </c>
      <c r="J68" s="29">
        <f t="shared" si="0"/>
        <v>0.99999999999999811</v>
      </c>
      <c r="K68" s="4"/>
      <c r="M68" s="4"/>
      <c r="N68" s="23">
        <f>G68*'Markov model parameters'!$P$23</f>
        <v>64.749646602395785</v>
      </c>
      <c r="O68" s="23">
        <f>H68*'Markov model parameters'!$P$24</f>
        <v>121.24101314751996</v>
      </c>
      <c r="P68" s="23">
        <f>I68*'Markov model parameters'!$P$25</f>
        <v>0</v>
      </c>
      <c r="Q68" s="23">
        <f t="shared" si="1"/>
        <v>185.99065974991575</v>
      </c>
      <c r="R68" s="4"/>
      <c r="T68" s="4"/>
      <c r="U68" s="6">
        <f>G68*'Markov model parameters'!$R$23</f>
        <v>0.12949929320479156</v>
      </c>
      <c r="V68" s="6">
        <f>H68*'Markov model parameters'!$R$24</f>
        <v>3.0310253286879991E-2</v>
      </c>
      <c r="W68" s="6">
        <f>I68*'Markov model parameters'!$R$25</f>
        <v>0</v>
      </c>
      <c r="X68" s="6">
        <f t="shared" si="2"/>
        <v>0.15980954649167156</v>
      </c>
      <c r="Y68" s="4"/>
      <c r="AA68" s="4"/>
      <c r="AB68" s="23">
        <f>(G68*'Markov model parameters'!$P$23)/(1+'Markov model parameters'!$P$29)^'Markov model Simulation'!E68</f>
        <v>12.369519196793702</v>
      </c>
      <c r="AC68" s="23">
        <f>(H68*'Markov model parameters'!$P$24)/(1+'Markov model parameters'!$P$29)^'Markov model Simulation'!E68</f>
        <v>23.161408876499969</v>
      </c>
      <c r="AD68" s="23">
        <f>(I68*'Markov model parameters'!$P$25)/(1+'Markov model parameters'!$P$29)^'Markov model Simulation'!E68</f>
        <v>0</v>
      </c>
      <c r="AE68" s="23">
        <f t="shared" si="3"/>
        <v>35.530928073293673</v>
      </c>
      <c r="AF68" s="4"/>
      <c r="AH68" s="4"/>
      <c r="AI68" s="6">
        <f>(G68*'Markov model parameters'!$R$23)/(1+'Markov model parameters'!$P$30)^'Markov model Simulation'!E68</f>
        <v>2.47390383935874E-2</v>
      </c>
      <c r="AJ68" s="6">
        <f>(H68*'Markov model parameters'!$R$24)/(1+'Markov model parameters'!$P$30)^'Markov model Simulation'!E68</f>
        <v>5.7903522191249919E-3</v>
      </c>
      <c r="AK68" s="6">
        <f>(I68*'Markov model parameters'!$R$25)/(1+'Markov model parameters'!$P$30)^'Markov model Simulation'!E68</f>
        <v>0</v>
      </c>
      <c r="AL68" s="6">
        <f t="shared" si="4"/>
        <v>3.0529390612712391E-2</v>
      </c>
      <c r="AM68" s="4"/>
    </row>
    <row r="69" spans="4:39" x14ac:dyDescent="0.2">
      <c r="D69" s="4"/>
      <c r="E69" s="5">
        <v>57</v>
      </c>
      <c r="F69" s="4"/>
      <c r="G69" s="6">
        <f>G68*'Markov model parameters'!$R$10+'Markov model Simulation'!H68*'Markov model parameters'!$R$15</f>
        <v>0.12567056533210499</v>
      </c>
      <c r="H69" s="6">
        <f>G68*'Markov model parameters'!$R$11+'Markov model Simulation'!H68*'Markov model parameters'!$R$14</f>
        <v>5.8828223253662715E-2</v>
      </c>
      <c r="I69" s="6">
        <f>G68*'Markov model parameters'!$R$12+'Markov model Simulation'!H68*'Markov model parameters'!$R$16+'Markov model Simulation'!I68</f>
        <v>0.81550121141423038</v>
      </c>
      <c r="J69" s="29">
        <f t="shared" si="0"/>
        <v>0.99999999999999811</v>
      </c>
      <c r="K69" s="4"/>
      <c r="M69" s="4"/>
      <c r="N69" s="23">
        <f>G69*'Markov model parameters'!$P$23</f>
        <v>62.8352826660525</v>
      </c>
      <c r="O69" s="23">
        <f>H69*'Markov model parameters'!$P$24</f>
        <v>117.65644650732543</v>
      </c>
      <c r="P69" s="23">
        <f>I69*'Markov model parameters'!$P$25</f>
        <v>0</v>
      </c>
      <c r="Q69" s="23">
        <f t="shared" si="1"/>
        <v>180.49172917337793</v>
      </c>
      <c r="R69" s="4"/>
      <c r="T69" s="4"/>
      <c r="U69" s="6">
        <f>G69*'Markov model parameters'!$R$23</f>
        <v>0.12567056533210499</v>
      </c>
      <c r="V69" s="6">
        <f>H69*'Markov model parameters'!$R$24</f>
        <v>2.9414111626831357E-2</v>
      </c>
      <c r="W69" s="6">
        <f>I69*'Markov model parameters'!$R$25</f>
        <v>0</v>
      </c>
      <c r="X69" s="6">
        <f t="shared" si="2"/>
        <v>0.15508467695893635</v>
      </c>
      <c r="Y69" s="4"/>
      <c r="AA69" s="4"/>
      <c r="AB69" s="23">
        <f>(G69*'Markov model parameters'!$P$23)/(1+'Markov model parameters'!$P$29)^'Markov model Simulation'!E69</f>
        <v>11.654181164151717</v>
      </c>
      <c r="AC69" s="23">
        <f>(H69*'Markov model parameters'!$P$24)/(1+'Markov model parameters'!$P$29)^'Markov model Simulation'!E69</f>
        <v>21.821968240583683</v>
      </c>
      <c r="AD69" s="23">
        <f>(I69*'Markov model parameters'!$P$25)/(1+'Markov model parameters'!$P$29)^'Markov model Simulation'!E69</f>
        <v>0</v>
      </c>
      <c r="AE69" s="23">
        <f t="shared" si="3"/>
        <v>33.476149404735402</v>
      </c>
      <c r="AF69" s="4"/>
      <c r="AH69" s="4"/>
      <c r="AI69" s="6">
        <f>(G69*'Markov model parameters'!$R$23)/(1+'Markov model parameters'!$P$30)^'Markov model Simulation'!E69</f>
        <v>2.3308362328303432E-2</v>
      </c>
      <c r="AJ69" s="6">
        <f>(H69*'Markov model parameters'!$R$24)/(1+'Markov model parameters'!$P$30)^'Markov model Simulation'!E69</f>
        <v>5.4554920601459214E-3</v>
      </c>
      <c r="AK69" s="6">
        <f>(I69*'Markov model parameters'!$R$25)/(1+'Markov model parameters'!$P$30)^'Markov model Simulation'!E69</f>
        <v>0</v>
      </c>
      <c r="AL69" s="6">
        <f t="shared" si="4"/>
        <v>2.8763854388449354E-2</v>
      </c>
      <c r="AM69" s="4"/>
    </row>
    <row r="70" spans="4:39" x14ac:dyDescent="0.2">
      <c r="D70" s="4"/>
      <c r="E70" s="5">
        <v>58</v>
      </c>
      <c r="F70" s="4"/>
      <c r="G70" s="6">
        <f>G69*'Markov model parameters'!$R$10+'Markov model Simulation'!H69*'Markov model parameters'!$R$15</f>
        <v>0.12195503620174596</v>
      </c>
      <c r="H70" s="6">
        <f>G69*'Markov model parameters'!$R$11+'Markov model Simulation'!H69*'Markov model parameters'!$R$14</f>
        <v>5.708892991469651E-2</v>
      </c>
      <c r="I70" s="6">
        <f>G69*'Markov model parameters'!$R$12+'Markov model Simulation'!H69*'Markov model parameters'!$R$16+'Markov model Simulation'!I69</f>
        <v>0.82095603388355565</v>
      </c>
      <c r="J70" s="29">
        <f t="shared" si="0"/>
        <v>0.99999999999999811</v>
      </c>
      <c r="K70" s="4"/>
      <c r="M70" s="4"/>
      <c r="N70" s="23">
        <f>G70*'Markov model parameters'!$P$23</f>
        <v>60.977518100872977</v>
      </c>
      <c r="O70" s="23">
        <f>H70*'Markov model parameters'!$P$24</f>
        <v>114.17785982939301</v>
      </c>
      <c r="P70" s="23">
        <f>I70*'Markov model parameters'!$P$25</f>
        <v>0</v>
      </c>
      <c r="Q70" s="23">
        <f t="shared" si="1"/>
        <v>175.15537793026598</v>
      </c>
      <c r="R70" s="4"/>
      <c r="T70" s="4"/>
      <c r="U70" s="6">
        <f>G70*'Markov model parameters'!$R$23</f>
        <v>0.12195503620174596</v>
      </c>
      <c r="V70" s="6">
        <f>H70*'Markov model parameters'!$R$24</f>
        <v>2.8544464957348255E-2</v>
      </c>
      <c r="W70" s="6">
        <f>I70*'Markov model parameters'!$R$25</f>
        <v>0</v>
      </c>
      <c r="X70" s="6">
        <f t="shared" si="2"/>
        <v>0.15049950115909422</v>
      </c>
      <c r="Y70" s="4"/>
      <c r="AA70" s="4"/>
      <c r="AB70" s="23">
        <f>(G70*'Markov model parameters'!$P$23)/(1+'Markov model parameters'!$P$29)^'Markov model Simulation'!E70</f>
        <v>10.980211635232719</v>
      </c>
      <c r="AC70" s="23">
        <f>(H70*'Markov model parameters'!$P$24)/(1+'Markov model parameters'!$P$29)^'Markov model Simulation'!E70</f>
        <v>20.559988402786818</v>
      </c>
      <c r="AD70" s="23">
        <f>(I70*'Markov model parameters'!$P$25)/(1+'Markov model parameters'!$P$29)^'Markov model Simulation'!E70</f>
        <v>0</v>
      </c>
      <c r="AE70" s="23">
        <f t="shared" si="3"/>
        <v>31.540200038019535</v>
      </c>
      <c r="AF70" s="4"/>
      <c r="AH70" s="4"/>
      <c r="AI70" s="6">
        <f>(G70*'Markov model parameters'!$R$23)/(1+'Markov model parameters'!$P$30)^'Markov model Simulation'!E70</f>
        <v>2.1960423270465438E-2</v>
      </c>
      <c r="AJ70" s="6">
        <f>(H70*'Markov model parameters'!$R$24)/(1+'Markov model parameters'!$P$30)^'Markov model Simulation'!E70</f>
        <v>5.1399971006967048E-3</v>
      </c>
      <c r="AK70" s="6">
        <f>(I70*'Markov model parameters'!$R$25)/(1+'Markov model parameters'!$P$30)^'Markov model Simulation'!E70</f>
        <v>0</v>
      </c>
      <c r="AL70" s="6">
        <f t="shared" si="4"/>
        <v>2.7100420371162143E-2</v>
      </c>
      <c r="AM70" s="4"/>
    </row>
    <row r="71" spans="4:39" x14ac:dyDescent="0.2">
      <c r="D71" s="4"/>
      <c r="E71" s="5">
        <v>59</v>
      </c>
      <c r="F71" s="4"/>
      <c r="G71" s="6">
        <f>G70*'Markov model parameters'!$R$10+'Markov model Simulation'!H70*'Markov model parameters'!$R$15</f>
        <v>0.11834935902185809</v>
      </c>
      <c r="H71" s="6">
        <f>G70*'Markov model parameters'!$R$11+'Markov model Simulation'!H70*'Markov model parameters'!$R$14</f>
        <v>5.5401059874814626E-2</v>
      </c>
      <c r="I71" s="6">
        <f>G70*'Markov model parameters'!$R$12+'Markov model Simulation'!H70*'Markov model parameters'!$R$16+'Markov model Simulation'!I70</f>
        <v>0.82624958110332536</v>
      </c>
      <c r="J71" s="29">
        <f t="shared" si="0"/>
        <v>0.999999999999998</v>
      </c>
      <c r="K71" s="4"/>
      <c r="M71" s="4"/>
      <c r="N71" s="23">
        <f>G71*'Markov model parameters'!$P$23</f>
        <v>59.174679510929046</v>
      </c>
      <c r="O71" s="23">
        <f>H71*'Markov model parameters'!$P$24</f>
        <v>110.80211974962926</v>
      </c>
      <c r="P71" s="23">
        <f>I71*'Markov model parameters'!$P$25</f>
        <v>0</v>
      </c>
      <c r="Q71" s="23">
        <f t="shared" si="1"/>
        <v>169.97679926055829</v>
      </c>
      <c r="R71" s="4"/>
      <c r="T71" s="4"/>
      <c r="U71" s="6">
        <f>G71*'Markov model parameters'!$R$23</f>
        <v>0.11834935902185809</v>
      </c>
      <c r="V71" s="6">
        <f>H71*'Markov model parameters'!$R$24</f>
        <v>2.7700529937407313E-2</v>
      </c>
      <c r="W71" s="6">
        <f>I71*'Markov model parameters'!$R$25</f>
        <v>0</v>
      </c>
      <c r="X71" s="6">
        <f t="shared" si="2"/>
        <v>0.14604988895926541</v>
      </c>
      <c r="Y71" s="4"/>
      <c r="AA71" s="4"/>
      <c r="AB71" s="23">
        <f>(G71*'Markov model parameters'!$P$23)/(1+'Markov model parameters'!$P$29)^'Markov model Simulation'!E71</f>
        <v>10.345218240244822</v>
      </c>
      <c r="AC71" s="23">
        <f>(H71*'Markov model parameters'!$P$24)/(1+'Markov model parameters'!$P$29)^'Markov model Simulation'!E71</f>
        <v>19.370989750437925</v>
      </c>
      <c r="AD71" s="23">
        <f>(I71*'Markov model parameters'!$P$25)/(1+'Markov model parameters'!$P$29)^'Markov model Simulation'!E71</f>
        <v>0</v>
      </c>
      <c r="AE71" s="23">
        <f t="shared" si="3"/>
        <v>29.716207990682747</v>
      </c>
      <c r="AF71" s="4"/>
      <c r="AH71" s="4"/>
      <c r="AI71" s="6">
        <f>(G71*'Markov model parameters'!$R$23)/(1+'Markov model parameters'!$P$30)^'Markov model Simulation'!E71</f>
        <v>2.0690436480489644E-2</v>
      </c>
      <c r="AJ71" s="6">
        <f>(H71*'Markov model parameters'!$R$24)/(1+'Markov model parameters'!$P$30)^'Markov model Simulation'!E71</f>
        <v>4.8427474376094813E-3</v>
      </c>
      <c r="AK71" s="6">
        <f>(I71*'Markov model parameters'!$R$25)/(1+'Markov model parameters'!$P$30)^'Markov model Simulation'!E71</f>
        <v>0</v>
      </c>
      <c r="AL71" s="6">
        <f t="shared" si="4"/>
        <v>2.5533183918099125E-2</v>
      </c>
      <c r="AM71" s="4"/>
    </row>
    <row r="72" spans="4:39" x14ac:dyDescent="0.2">
      <c r="D72" s="4"/>
      <c r="E72" s="5">
        <v>60</v>
      </c>
      <c r="F72" s="4"/>
      <c r="G72" s="6">
        <f>G71*'Markov model parameters'!$R$10+'Markov model Simulation'!H71*'Markov model parameters'!$R$15</f>
        <v>0.11485028595058659</v>
      </c>
      <c r="H72" s="6">
        <f>G71*'Markov model parameters'!$R$11+'Markov model Simulation'!H71*'Markov model parameters'!$R$14</f>
        <v>5.3763092771908216E-2</v>
      </c>
      <c r="I72" s="6">
        <f>G71*'Markov model parameters'!$R$12+'Markov model Simulation'!H71*'Markov model parameters'!$R$16+'Markov model Simulation'!I71</f>
        <v>0.83138662127750329</v>
      </c>
      <c r="J72" s="29">
        <f t="shared" si="0"/>
        <v>0.99999999999999811</v>
      </c>
      <c r="K72" s="4"/>
      <c r="M72" s="4"/>
      <c r="N72" s="23">
        <f>G72*'Markov model parameters'!$P$23</f>
        <v>57.425142975293298</v>
      </c>
      <c r="O72" s="23">
        <f>H72*'Markov model parameters'!$P$24</f>
        <v>107.52618554381644</v>
      </c>
      <c r="P72" s="23">
        <f>I72*'Markov model parameters'!$P$25</f>
        <v>0</v>
      </c>
      <c r="Q72" s="23">
        <f t="shared" si="1"/>
        <v>164.95132851910972</v>
      </c>
      <c r="R72" s="4"/>
      <c r="T72" s="4"/>
      <c r="U72" s="6">
        <f>G72*'Markov model parameters'!$R$23</f>
        <v>0.11485028595058659</v>
      </c>
      <c r="V72" s="6">
        <f>H72*'Markov model parameters'!$R$24</f>
        <v>2.6881546385954108E-2</v>
      </c>
      <c r="W72" s="6">
        <f>I72*'Markov model parameters'!$R$25</f>
        <v>0</v>
      </c>
      <c r="X72" s="6">
        <f t="shared" si="2"/>
        <v>0.14173183233654069</v>
      </c>
      <c r="Y72" s="4"/>
      <c r="AA72" s="4"/>
      <c r="AB72" s="23">
        <f>(G72*'Markov model parameters'!$P$23)/(1+'Markov model parameters'!$P$29)^'Markov model Simulation'!E72</f>
        <v>9.7469469618311138</v>
      </c>
      <c r="AC72" s="23">
        <f>(H72*'Markov model parameters'!$P$24)/(1+'Markov model parameters'!$P$29)^'Markov model Simulation'!E72</f>
        <v>18.250751730030625</v>
      </c>
      <c r="AD72" s="23">
        <f>(I72*'Markov model parameters'!$P$25)/(1+'Markov model parameters'!$P$29)^'Markov model Simulation'!E72</f>
        <v>0</v>
      </c>
      <c r="AE72" s="23">
        <f t="shared" si="3"/>
        <v>27.997698691861739</v>
      </c>
      <c r="AF72" s="4"/>
      <c r="AH72" s="4"/>
      <c r="AI72" s="6">
        <f>(G72*'Markov model parameters'!$R$23)/(1+'Markov model parameters'!$P$30)^'Markov model Simulation'!E72</f>
        <v>1.9493893923662228E-2</v>
      </c>
      <c r="AJ72" s="6">
        <f>(H72*'Markov model parameters'!$R$24)/(1+'Markov model parameters'!$P$30)^'Markov model Simulation'!E72</f>
        <v>4.5626879325076563E-3</v>
      </c>
      <c r="AK72" s="6">
        <f>(I72*'Markov model parameters'!$R$25)/(1+'Markov model parameters'!$P$30)^'Markov model Simulation'!E72</f>
        <v>0</v>
      </c>
      <c r="AL72" s="6">
        <f t="shared" si="4"/>
        <v>2.4056581856169885E-2</v>
      </c>
      <c r="AM72" s="4"/>
    </row>
    <row r="73" spans="4:39" x14ac:dyDescent="0.2">
      <c r="D73" s="4"/>
      <c r="E73" s="5">
        <v>61</v>
      </c>
      <c r="F73" s="4"/>
      <c r="G73" s="6">
        <f>G72*'Markov model parameters'!$R$10+'Markov model Simulation'!H72*'Markov model parameters'!$R$15</f>
        <v>0.11145466517055932</v>
      </c>
      <c r="H73" s="6">
        <f>G72*'Markov model parameters'!$R$11+'Markov model Simulation'!H72*'Markov model parameters'!$R$14</f>
        <v>5.2173553194328322E-2</v>
      </c>
      <c r="I73" s="6">
        <f>G72*'Markov model parameters'!$R$12+'Markov model Simulation'!H72*'Markov model parameters'!$R$16+'Markov model Simulation'!I72</f>
        <v>0.83637178163511039</v>
      </c>
      <c r="J73" s="29">
        <f t="shared" si="0"/>
        <v>0.999999999999998</v>
      </c>
      <c r="K73" s="4"/>
      <c r="M73" s="4"/>
      <c r="N73" s="23">
        <f>G73*'Markov model parameters'!$P$23</f>
        <v>55.727332585279662</v>
      </c>
      <c r="O73" s="23">
        <f>H73*'Markov model parameters'!$P$24</f>
        <v>104.34710638865664</v>
      </c>
      <c r="P73" s="23">
        <f>I73*'Markov model parameters'!$P$25</f>
        <v>0</v>
      </c>
      <c r="Q73" s="23">
        <f t="shared" si="1"/>
        <v>160.07443897393631</v>
      </c>
      <c r="R73" s="4"/>
      <c r="T73" s="4"/>
      <c r="U73" s="6">
        <f>G73*'Markov model parameters'!$R$23</f>
        <v>0.11145466517055932</v>
      </c>
      <c r="V73" s="6">
        <f>H73*'Markov model parameters'!$R$24</f>
        <v>2.6086776597164161E-2</v>
      </c>
      <c r="W73" s="6">
        <f>I73*'Markov model parameters'!$R$25</f>
        <v>0</v>
      </c>
      <c r="X73" s="6">
        <f t="shared" si="2"/>
        <v>0.13754144176772348</v>
      </c>
      <c r="Y73" s="4"/>
      <c r="AA73" s="4"/>
      <c r="AB73" s="23">
        <f>(G73*'Markov model parameters'!$P$23)/(1+'Markov model parameters'!$P$29)^'Markov model Simulation'!E73</f>
        <v>9.1832741340506043</v>
      </c>
      <c r="AC73" s="23">
        <f>(H73*'Markov model parameters'!$P$24)/(1+'Markov model parameters'!$P$29)^'Markov model Simulation'!E73</f>
        <v>17.195297865649103</v>
      </c>
      <c r="AD73" s="23">
        <f>(I73*'Markov model parameters'!$P$25)/(1+'Markov model parameters'!$P$29)^'Markov model Simulation'!E73</f>
        <v>0</v>
      </c>
      <c r="AE73" s="23">
        <f t="shared" si="3"/>
        <v>26.378571999699709</v>
      </c>
      <c r="AF73" s="4"/>
      <c r="AH73" s="4"/>
      <c r="AI73" s="6">
        <f>(G73*'Markov model parameters'!$R$23)/(1+'Markov model parameters'!$P$30)^'Markov model Simulation'!E73</f>
        <v>1.8366548268101208E-2</v>
      </c>
      <c r="AJ73" s="6">
        <f>(H73*'Markov model parameters'!$R$24)/(1+'Markov model parameters'!$P$30)^'Markov model Simulation'!E73</f>
        <v>4.2988244664122757E-3</v>
      </c>
      <c r="AK73" s="6">
        <f>(I73*'Markov model parameters'!$R$25)/(1+'Markov model parameters'!$P$30)^'Markov model Simulation'!E73</f>
        <v>0</v>
      </c>
      <c r="AL73" s="6">
        <f t="shared" si="4"/>
        <v>2.2665372734513484E-2</v>
      </c>
      <c r="AM73" s="4"/>
    </row>
    <row r="74" spans="4:39" x14ac:dyDescent="0.2">
      <c r="D74" s="4"/>
      <c r="E74" s="5">
        <v>62</v>
      </c>
      <c r="F74" s="4"/>
      <c r="G74" s="6">
        <f>G73*'Markov model parameters'!$R$10+'Markov model Simulation'!H73*'Markov model parameters'!$R$15</f>
        <v>0.10815943804986272</v>
      </c>
      <c r="H74" s="6">
        <f>G73*'Markov model parameters'!$R$11+'Markov model Simulation'!H73*'Markov model parameters'!$R$14</f>
        <v>5.0631009351897301E-2</v>
      </c>
      <c r="I74" s="6">
        <f>G73*'Markov model parameters'!$R$12+'Markov model Simulation'!H73*'Markov model parameters'!$R$16+'Markov model Simulation'!I73</f>
        <v>0.84120955259823804</v>
      </c>
      <c r="J74" s="29">
        <f t="shared" si="0"/>
        <v>0.999999999999998</v>
      </c>
      <c r="K74" s="4"/>
      <c r="M74" s="4"/>
      <c r="N74" s="23">
        <f>G74*'Markov model parameters'!$P$23</f>
        <v>54.079719024931364</v>
      </c>
      <c r="O74" s="23">
        <f>H74*'Markov model parameters'!$P$24</f>
        <v>101.2620187037946</v>
      </c>
      <c r="P74" s="23">
        <f>I74*'Markov model parameters'!$P$25</f>
        <v>0</v>
      </c>
      <c r="Q74" s="23">
        <f t="shared" si="1"/>
        <v>155.34173772872595</v>
      </c>
      <c r="R74" s="4"/>
      <c r="T74" s="4"/>
      <c r="U74" s="6">
        <f>G74*'Markov model parameters'!$R$23</f>
        <v>0.10815943804986272</v>
      </c>
      <c r="V74" s="6">
        <f>H74*'Markov model parameters'!$R$24</f>
        <v>2.531550467594865E-2</v>
      </c>
      <c r="W74" s="6">
        <f>I74*'Markov model parameters'!$R$25</f>
        <v>0</v>
      </c>
      <c r="X74" s="6">
        <f t="shared" si="2"/>
        <v>0.13347494272581137</v>
      </c>
      <c r="Y74" s="4"/>
      <c r="AA74" s="4"/>
      <c r="AB74" s="23">
        <f>(G74*'Markov model parameters'!$P$23)/(1+'Markov model parameters'!$P$29)^'Markov model Simulation'!E74</f>
        <v>8.6521989040637699</v>
      </c>
      <c r="AC74" s="23">
        <f>(H74*'Markov model parameters'!$P$24)/(1+'Markov model parameters'!$P$29)^'Markov model Simulation'!E74</f>
        <v>16.200881643788616</v>
      </c>
      <c r="AD74" s="23">
        <f>(I74*'Markov model parameters'!$P$25)/(1+'Markov model parameters'!$P$29)^'Markov model Simulation'!E74</f>
        <v>0</v>
      </c>
      <c r="AE74" s="23">
        <f t="shared" si="3"/>
        <v>24.853080547852386</v>
      </c>
      <c r="AF74" s="4"/>
      <c r="AH74" s="4"/>
      <c r="AI74" s="6">
        <f>(G74*'Markov model parameters'!$R$23)/(1+'Markov model parameters'!$P$30)^'Markov model Simulation'!E74</f>
        <v>1.730439780812754E-2</v>
      </c>
      <c r="AJ74" s="6">
        <f>(H74*'Markov model parameters'!$R$24)/(1+'Markov model parameters'!$P$30)^'Markov model Simulation'!E74</f>
        <v>4.0502204109471541E-3</v>
      </c>
      <c r="AK74" s="6">
        <f>(I74*'Markov model parameters'!$R$25)/(1+'Markov model parameters'!$P$30)^'Markov model Simulation'!E74</f>
        <v>0</v>
      </c>
      <c r="AL74" s="6">
        <f t="shared" si="4"/>
        <v>2.1354618219074695E-2</v>
      </c>
      <c r="AM74" s="4"/>
    </row>
    <row r="75" spans="4:39" x14ac:dyDescent="0.2">
      <c r="D75" s="4"/>
      <c r="E75" s="5">
        <v>63</v>
      </c>
      <c r="F75" s="4"/>
      <c r="G75" s="6">
        <f>G74*'Markov model parameters'!$R$10+'Markov model Simulation'!H74*'Markov model parameters'!$R$15</f>
        <v>0.10496163638695524</v>
      </c>
      <c r="H75" s="6">
        <f>G74*'Markov model parameters'!$R$11+'Markov model Simulation'!H74*'Markov model parameters'!$R$14</f>
        <v>4.9134071786212645E-2</v>
      </c>
      <c r="I75" s="6">
        <f>G74*'Markov model parameters'!$R$12+'Markov model Simulation'!H74*'Markov model parameters'!$R$16+'Markov model Simulation'!I74</f>
        <v>0.84590429182683013</v>
      </c>
      <c r="J75" s="29">
        <f t="shared" si="0"/>
        <v>0.999999999999998</v>
      </c>
      <c r="K75" s="4"/>
      <c r="M75" s="4"/>
      <c r="N75" s="23">
        <f>G75*'Markov model parameters'!$P$23</f>
        <v>52.480818193477624</v>
      </c>
      <c r="O75" s="23">
        <f>H75*'Markov model parameters'!$P$24</f>
        <v>98.268143572425288</v>
      </c>
      <c r="P75" s="23">
        <f>I75*'Markov model parameters'!$P$25</f>
        <v>0</v>
      </c>
      <c r="Q75" s="23">
        <f t="shared" si="1"/>
        <v>150.74896176590292</v>
      </c>
      <c r="R75" s="4"/>
      <c r="T75" s="4"/>
      <c r="U75" s="6">
        <f>G75*'Markov model parameters'!$R$23</f>
        <v>0.10496163638695524</v>
      </c>
      <c r="V75" s="6">
        <f>H75*'Markov model parameters'!$R$24</f>
        <v>2.4567035893106322E-2</v>
      </c>
      <c r="W75" s="6">
        <f>I75*'Markov model parameters'!$R$25</f>
        <v>0</v>
      </c>
      <c r="X75" s="6">
        <f t="shared" si="2"/>
        <v>0.12952867228006157</v>
      </c>
      <c r="Y75" s="4"/>
      <c r="AA75" s="4"/>
      <c r="AB75" s="23">
        <f>(G75*'Markov model parameters'!$P$23)/(1+'Markov model parameters'!$P$29)^'Markov model Simulation'!E75</f>
        <v>8.1518361297641491</v>
      </c>
      <c r="AC75" s="23">
        <f>(H75*'Markov model parameters'!$P$24)/(1+'Markov model parameters'!$P$29)^'Markov model Simulation'!E75</f>
        <v>15.263973214466851</v>
      </c>
      <c r="AD75" s="23">
        <f>(I75*'Markov model parameters'!$P$25)/(1+'Markov model parameters'!$P$29)^'Markov model Simulation'!E75</f>
        <v>0</v>
      </c>
      <c r="AE75" s="23">
        <f t="shared" si="3"/>
        <v>23.415809344231</v>
      </c>
      <c r="AF75" s="4"/>
      <c r="AH75" s="4"/>
      <c r="AI75" s="6">
        <f>(G75*'Markov model parameters'!$R$23)/(1+'Markov model parameters'!$P$30)^'Markov model Simulation'!E75</f>
        <v>1.6303672259528296E-2</v>
      </c>
      <c r="AJ75" s="6">
        <f>(H75*'Markov model parameters'!$R$24)/(1+'Markov model parameters'!$P$30)^'Markov model Simulation'!E75</f>
        <v>3.8159933036167131E-3</v>
      </c>
      <c r="AK75" s="6">
        <f>(I75*'Markov model parameters'!$R$25)/(1+'Markov model parameters'!$P$30)^'Markov model Simulation'!E75</f>
        <v>0</v>
      </c>
      <c r="AL75" s="6">
        <f t="shared" si="4"/>
        <v>2.0119665563145008E-2</v>
      </c>
      <c r="AM75" s="4"/>
    </row>
    <row r="76" spans="4:39" x14ac:dyDescent="0.2">
      <c r="D76" s="4"/>
      <c r="E76" s="5">
        <v>64</v>
      </c>
      <c r="F76" s="4"/>
      <c r="G76" s="6">
        <f>G75*'Markov model parameters'!$R$10+'Markov model Simulation'!H75*'Markov model parameters'!$R$15</f>
        <v>0.10185837973703664</v>
      </c>
      <c r="H76" s="6">
        <f>G75*'Markov model parameters'!$R$11+'Markov model Simulation'!H75*'Markov model parameters'!$R$14</f>
        <v>4.7681392119081498E-2</v>
      </c>
      <c r="I76" s="6">
        <f>G75*'Markov model parameters'!$R$12+'Markov model Simulation'!H75*'Markov model parameters'!$R$16+'Markov model Simulation'!I75</f>
        <v>0.85046022814387989</v>
      </c>
      <c r="J76" s="29">
        <f t="shared" si="0"/>
        <v>0.999999999999998</v>
      </c>
      <c r="K76" s="4"/>
      <c r="M76" s="4"/>
      <c r="N76" s="23">
        <f>G76*'Markov model parameters'!$P$23</f>
        <v>50.929189868518321</v>
      </c>
      <c r="O76" s="23">
        <f>H76*'Markov model parameters'!$P$24</f>
        <v>95.362784238163002</v>
      </c>
      <c r="P76" s="23">
        <f>I76*'Markov model parameters'!$P$25</f>
        <v>0</v>
      </c>
      <c r="Q76" s="23">
        <f t="shared" si="1"/>
        <v>146.29197410668132</v>
      </c>
      <c r="R76" s="4"/>
      <c r="T76" s="4"/>
      <c r="U76" s="6">
        <f>G76*'Markov model parameters'!$R$23</f>
        <v>0.10185837973703664</v>
      </c>
      <c r="V76" s="6">
        <f>H76*'Markov model parameters'!$R$24</f>
        <v>2.3840696059540749E-2</v>
      </c>
      <c r="W76" s="6">
        <f>I76*'Markov model parameters'!$R$25</f>
        <v>0</v>
      </c>
      <c r="X76" s="6">
        <f t="shared" si="2"/>
        <v>0.12569907579657738</v>
      </c>
      <c r="Y76" s="4"/>
      <c r="AA76" s="4"/>
      <c r="AB76" s="23">
        <f>(G76*'Markov model parameters'!$P$23)/(1+'Markov model parameters'!$P$29)^'Markov model Simulation'!E76</f>
        <v>7.6804096881449109</v>
      </c>
      <c r="AC76" s="23">
        <f>(H76*'Markov model parameters'!$P$24)/(1+'Markov model parameters'!$P$29)^'Markov model Simulation'!E76</f>
        <v>14.381246861419363</v>
      </c>
      <c r="AD76" s="23">
        <f>(I76*'Markov model parameters'!$P$25)/(1+'Markov model parameters'!$P$29)^'Markov model Simulation'!E76</f>
        <v>0</v>
      </c>
      <c r="AE76" s="23">
        <f t="shared" si="3"/>
        <v>22.061656549564276</v>
      </c>
      <c r="AF76" s="4"/>
      <c r="AH76" s="4"/>
      <c r="AI76" s="6">
        <f>(G76*'Markov model parameters'!$R$23)/(1+'Markov model parameters'!$P$30)^'Markov model Simulation'!E76</f>
        <v>1.5360819376289822E-2</v>
      </c>
      <c r="AJ76" s="6">
        <f>(H76*'Markov model parameters'!$R$24)/(1+'Markov model parameters'!$P$30)^'Markov model Simulation'!E76</f>
        <v>3.5953117153548408E-3</v>
      </c>
      <c r="AK76" s="6">
        <f>(I76*'Markov model parameters'!$R$25)/(1+'Markov model parameters'!$P$30)^'Markov model Simulation'!E76</f>
        <v>0</v>
      </c>
      <c r="AL76" s="6">
        <f t="shared" si="4"/>
        <v>1.8956131091644662E-2</v>
      </c>
      <c r="AM76" s="4"/>
    </row>
    <row r="77" spans="4:39" x14ac:dyDescent="0.2">
      <c r="D77" s="4"/>
      <c r="E77" s="5">
        <v>65</v>
      </c>
      <c r="F77" s="4"/>
      <c r="G77" s="6">
        <f>G76*'Markov model parameters'!$R$10+'Markov model Simulation'!H76*'Markov model parameters'!$R$15</f>
        <v>9.8846872817464848E-2</v>
      </c>
      <c r="H77" s="6">
        <f>G76*'Markov model parameters'!$R$11+'Markov model Simulation'!H76*'Markov model parameters'!$R$14</f>
        <v>4.6271661837958465E-2</v>
      </c>
      <c r="I77" s="6">
        <f>G76*'Markov model parameters'!$R$12+'Markov model Simulation'!H76*'Markov model parameters'!$R$16+'Markov model Simulation'!I76</f>
        <v>0.85488146534457465</v>
      </c>
      <c r="J77" s="29">
        <f t="shared" ref="J77:J112" si="5">SUM(G77:I77)</f>
        <v>0.999999999999998</v>
      </c>
      <c r="K77" s="4"/>
      <c r="M77" s="4"/>
      <c r="N77" s="23">
        <f>G77*'Markov model parameters'!$P$23</f>
        <v>49.423436408732421</v>
      </c>
      <c r="O77" s="23">
        <f>H77*'Markov model parameters'!$P$24</f>
        <v>92.543323675916923</v>
      </c>
      <c r="P77" s="23">
        <f>I77*'Markov model parameters'!$P$25</f>
        <v>0</v>
      </c>
      <c r="Q77" s="23">
        <f t="shared" ref="Q77:Q112" si="6">SUM(N77:P77)</f>
        <v>141.96676008464934</v>
      </c>
      <c r="R77" s="4"/>
      <c r="T77" s="4"/>
      <c r="U77" s="6">
        <f>G77*'Markov model parameters'!$R$23</f>
        <v>9.8846872817464848E-2</v>
      </c>
      <c r="V77" s="6">
        <f>H77*'Markov model parameters'!$R$24</f>
        <v>2.3135830918979233E-2</v>
      </c>
      <c r="W77" s="6">
        <f>I77*'Markov model parameters'!$R$25</f>
        <v>0</v>
      </c>
      <c r="X77" s="6">
        <f t="shared" ref="X77:X112" si="7">SUM(U77:W77)</f>
        <v>0.12198270373644408</v>
      </c>
      <c r="Y77" s="4"/>
      <c r="AA77" s="4"/>
      <c r="AB77" s="23">
        <f>(G77*'Markov model parameters'!$P$23)/(1+'Markov model parameters'!$P$29)^'Markov model Simulation'!E77</f>
        <v>7.2362461706473074</v>
      </c>
      <c r="AC77" s="23">
        <f>(H77*'Markov model parameters'!$P$24)/(1+'Markov model parameters'!$P$29)^'Markov model Simulation'!E77</f>
        <v>13.549569196902457</v>
      </c>
      <c r="AD77" s="23">
        <f>(I77*'Markov model parameters'!$P$25)/(1+'Markov model parameters'!$P$29)^'Markov model Simulation'!E77</f>
        <v>0</v>
      </c>
      <c r="AE77" s="23">
        <f t="shared" ref="AE77:AE112" si="8">SUM(AB77:AD77)</f>
        <v>20.785815367549766</v>
      </c>
      <c r="AF77" s="4"/>
      <c r="AH77" s="4"/>
      <c r="AI77" s="6">
        <f>(G77*'Markov model parameters'!$R$23)/(1+'Markov model parameters'!$P$30)^'Markov model Simulation'!E77</f>
        <v>1.4472492341294616E-2</v>
      </c>
      <c r="AJ77" s="6">
        <f>(H77*'Markov model parameters'!$R$24)/(1+'Markov model parameters'!$P$30)^'Markov model Simulation'!E77</f>
        <v>3.3873922992256143E-3</v>
      </c>
      <c r="AK77" s="6">
        <f>(I77*'Markov model parameters'!$R$25)/(1+'Markov model parameters'!$P$30)^'Markov model Simulation'!E77</f>
        <v>0</v>
      </c>
      <c r="AL77" s="6">
        <f t="shared" ref="AL77:AL112" si="9">SUM(AI77:AK77)</f>
        <v>1.785988464052023E-2</v>
      </c>
      <c r="AM77" s="4"/>
    </row>
    <row r="78" spans="4:39" x14ac:dyDescent="0.2">
      <c r="D78" s="4"/>
      <c r="E78" s="5">
        <v>66</v>
      </c>
      <c r="F78" s="4"/>
      <c r="G78" s="6">
        <f>G77*'Markov model parameters'!$R$10+'Markov model Simulation'!H77*'Markov model parameters'!$R$15</f>
        <v>9.5924402989883362E-2</v>
      </c>
      <c r="H78" s="6">
        <f>G77*'Markov model parameters'!$R$11+'Markov model Simulation'!H77*'Markov model parameters'!$R$14</f>
        <v>4.4903611117292727E-2</v>
      </c>
      <c r="I78" s="6">
        <f>G77*'Markov model parameters'!$R$12+'Markov model Simulation'!H77*'Markov model parameters'!$R$16+'Markov model Simulation'!I77</f>
        <v>0.85917198589282184</v>
      </c>
      <c r="J78" s="29">
        <f t="shared" si="5"/>
        <v>0.999999999999998</v>
      </c>
      <c r="K78" s="4"/>
      <c r="M78" s="4"/>
      <c r="N78" s="23">
        <f>G78*'Markov model parameters'!$P$23</f>
        <v>47.962201494941681</v>
      </c>
      <c r="O78" s="23">
        <f>H78*'Markov model parameters'!$P$24</f>
        <v>89.807222234585453</v>
      </c>
      <c r="P78" s="23">
        <f>I78*'Markov model parameters'!$P$25</f>
        <v>0</v>
      </c>
      <c r="Q78" s="23">
        <f t="shared" si="6"/>
        <v>137.76942372952715</v>
      </c>
      <c r="R78" s="4"/>
      <c r="T78" s="4"/>
      <c r="U78" s="6">
        <f>G78*'Markov model parameters'!$R$23</f>
        <v>9.5924402989883362E-2</v>
      </c>
      <c r="V78" s="6">
        <f>H78*'Markov model parameters'!$R$24</f>
        <v>2.2451805558646364E-2</v>
      </c>
      <c r="W78" s="6">
        <f>I78*'Markov model parameters'!$R$25</f>
        <v>0</v>
      </c>
      <c r="X78" s="6">
        <f t="shared" si="7"/>
        <v>0.11837620854852973</v>
      </c>
      <c r="Y78" s="4"/>
      <c r="AA78" s="4"/>
      <c r="AB78" s="23">
        <f>(G78*'Markov model parameters'!$P$23)/(1+'Markov model parameters'!$P$29)^'Markov model Simulation'!E78</f>
        <v>6.8177689431116022</v>
      </c>
      <c r="AC78" s="23">
        <f>(H78*'Markov model parameters'!$P$24)/(1+'Markov model parameters'!$P$29)^'Markov model Simulation'!E78</f>
        <v>12.765988039199012</v>
      </c>
      <c r="AD78" s="23">
        <f>(I78*'Markov model parameters'!$P$25)/(1+'Markov model parameters'!$P$29)^'Markov model Simulation'!E78</f>
        <v>0</v>
      </c>
      <c r="AE78" s="23">
        <f t="shared" si="8"/>
        <v>19.583756982310614</v>
      </c>
      <c r="AF78" s="4"/>
      <c r="AH78" s="4"/>
      <c r="AI78" s="6">
        <f>(G78*'Markov model parameters'!$R$23)/(1+'Markov model parameters'!$P$30)^'Markov model Simulation'!E78</f>
        <v>1.3635537886223204E-2</v>
      </c>
      <c r="AJ78" s="6">
        <f>(H78*'Markov model parameters'!$R$24)/(1+'Markov model parameters'!$P$30)^'Markov model Simulation'!E78</f>
        <v>3.1914970097997528E-3</v>
      </c>
      <c r="AK78" s="6">
        <f>(I78*'Markov model parameters'!$R$25)/(1+'Markov model parameters'!$P$30)^'Markov model Simulation'!E78</f>
        <v>0</v>
      </c>
      <c r="AL78" s="6">
        <f t="shared" si="9"/>
        <v>1.6827034896022955E-2</v>
      </c>
      <c r="AM78" s="4"/>
    </row>
    <row r="79" spans="4:39" x14ac:dyDescent="0.2">
      <c r="D79" s="4"/>
      <c r="E79" s="5">
        <v>67</v>
      </c>
      <c r="F79" s="4"/>
      <c r="G79" s="6">
        <f>G78*'Markov model parameters'!$R$10+'Markov model Simulation'!H78*'Markov model parameters'!$R$15</f>
        <v>9.3088337816791003E-2</v>
      </c>
      <c r="H79" s="6">
        <f>G78*'Markov model parameters'!$R$11+'Markov model Simulation'!H78*'Markov model parameters'!$R$14</f>
        <v>4.3576007674722771E-2</v>
      </c>
      <c r="I79" s="6">
        <f>G78*'Markov model parameters'!$R$12+'Markov model Simulation'!H78*'Markov model parameters'!$R$16+'Markov model Simulation'!I78</f>
        <v>0.86333565450848415</v>
      </c>
      <c r="J79" s="29">
        <f t="shared" si="5"/>
        <v>0.99999999999999789</v>
      </c>
      <c r="K79" s="4"/>
      <c r="M79" s="4"/>
      <c r="N79" s="23">
        <f>G79*'Markov model parameters'!$P$23</f>
        <v>46.544168908395498</v>
      </c>
      <c r="O79" s="23">
        <f>H79*'Markov model parameters'!$P$24</f>
        <v>87.152015349445534</v>
      </c>
      <c r="P79" s="23">
        <f>I79*'Markov model parameters'!$P$25</f>
        <v>0</v>
      </c>
      <c r="Q79" s="23">
        <f t="shared" si="6"/>
        <v>133.69618425784103</v>
      </c>
      <c r="R79" s="4"/>
      <c r="T79" s="4"/>
      <c r="U79" s="6">
        <f>G79*'Markov model parameters'!$R$23</f>
        <v>9.3088337816791003E-2</v>
      </c>
      <c r="V79" s="6">
        <f>H79*'Markov model parameters'!$R$24</f>
        <v>2.1788003837361385E-2</v>
      </c>
      <c r="W79" s="6">
        <f>I79*'Markov model parameters'!$R$25</f>
        <v>0</v>
      </c>
      <c r="X79" s="6">
        <f t="shared" si="7"/>
        <v>0.11487634165415239</v>
      </c>
      <c r="Y79" s="4"/>
      <c r="AA79" s="4"/>
      <c r="AB79" s="23">
        <f>(G79*'Markov model parameters'!$P$23)/(1+'Markov model parameters'!$P$29)^'Markov model Simulation'!E79</f>
        <v>6.4234925492451982</v>
      </c>
      <c r="AC79" s="23">
        <f>(H79*'Markov model parameters'!$P$24)/(1+'Markov model parameters'!$P$29)^'Markov model Simulation'!E79</f>
        <v>12.027721933345937</v>
      </c>
      <c r="AD79" s="23">
        <f>(I79*'Markov model parameters'!$P$25)/(1+'Markov model parameters'!$P$29)^'Markov model Simulation'!E79</f>
        <v>0</v>
      </c>
      <c r="AE79" s="23">
        <f t="shared" si="8"/>
        <v>18.451214482591134</v>
      </c>
      <c r="AF79" s="4"/>
      <c r="AH79" s="4"/>
      <c r="AI79" s="6">
        <f>(G79*'Markov model parameters'!$R$23)/(1+'Markov model parameters'!$P$30)^'Markov model Simulation'!E79</f>
        <v>1.2846985098490398E-2</v>
      </c>
      <c r="AJ79" s="6">
        <f>(H79*'Markov model parameters'!$R$24)/(1+'Markov model parameters'!$P$30)^'Markov model Simulation'!E79</f>
        <v>3.0069304833364847E-3</v>
      </c>
      <c r="AK79" s="6">
        <f>(I79*'Markov model parameters'!$R$25)/(1+'Markov model parameters'!$P$30)^'Markov model Simulation'!E79</f>
        <v>0</v>
      </c>
      <c r="AL79" s="6">
        <f t="shared" si="9"/>
        <v>1.5853915581826881E-2</v>
      </c>
      <c r="AM79" s="4"/>
    </row>
    <row r="80" spans="4:39" x14ac:dyDescent="0.2">
      <c r="D80" s="4"/>
      <c r="E80" s="5">
        <v>68</v>
      </c>
      <c r="F80" s="4"/>
      <c r="G80" s="6">
        <f>G79*'Markov model parameters'!$R$10+'Markov model Simulation'!H79*'Markov model parameters'!$R$15</f>
        <v>9.0336122690353363E-2</v>
      </c>
      <c r="H80" s="6">
        <f>G79*'Markov model parameters'!$R$11+'Markov model Simulation'!H79*'Markov model parameters'!$R$14</f>
        <v>4.2287655661088448E-2</v>
      </c>
      <c r="I80" s="6">
        <f>G79*'Markov model parameters'!$R$12+'Markov model Simulation'!H79*'Markov model parameters'!$R$16+'Markov model Simulation'!I79</f>
        <v>0.8673762216485561</v>
      </c>
      <c r="J80" s="29">
        <f t="shared" si="5"/>
        <v>0.99999999999999789</v>
      </c>
      <c r="K80" s="4"/>
      <c r="M80" s="4"/>
      <c r="N80" s="23">
        <f>G80*'Markov model parameters'!$P$23</f>
        <v>45.168061345176682</v>
      </c>
      <c r="O80" s="23">
        <f>H80*'Markov model parameters'!$P$24</f>
        <v>84.575311322176901</v>
      </c>
      <c r="P80" s="23">
        <f>I80*'Markov model parameters'!$P$25</f>
        <v>0</v>
      </c>
      <c r="Q80" s="23">
        <f t="shared" si="6"/>
        <v>129.74337266735358</v>
      </c>
      <c r="R80" s="4"/>
      <c r="T80" s="4"/>
      <c r="U80" s="6">
        <f>G80*'Markov model parameters'!$R$23</f>
        <v>9.0336122690353363E-2</v>
      </c>
      <c r="V80" s="6">
        <f>H80*'Markov model parameters'!$R$24</f>
        <v>2.1143827830544224E-2</v>
      </c>
      <c r="W80" s="6">
        <f>I80*'Markov model parameters'!$R$25</f>
        <v>0</v>
      </c>
      <c r="X80" s="6">
        <f t="shared" si="7"/>
        <v>0.11147995052089758</v>
      </c>
      <c r="Y80" s="4"/>
      <c r="AA80" s="4"/>
      <c r="AB80" s="23">
        <f>(G80*'Markov model parameters'!$P$23)/(1+'Markov model parameters'!$P$29)^'Markov model Simulation'!E80</f>
        <v>6.0520174377421956</v>
      </c>
      <c r="AC80" s="23">
        <f>(H80*'Markov model parameters'!$P$24)/(1+'Markov model parameters'!$P$29)^'Markov model Simulation'!E80</f>
        <v>11.332150277885418</v>
      </c>
      <c r="AD80" s="23">
        <f>(I80*'Markov model parameters'!$P$25)/(1+'Markov model parameters'!$P$29)^'Markov model Simulation'!E80</f>
        <v>0</v>
      </c>
      <c r="AE80" s="23">
        <f t="shared" si="8"/>
        <v>17.384167715627612</v>
      </c>
      <c r="AF80" s="4"/>
      <c r="AH80" s="4"/>
      <c r="AI80" s="6">
        <f>(G80*'Markov model parameters'!$R$23)/(1+'Markov model parameters'!$P$30)^'Markov model Simulation'!E80</f>
        <v>1.2104034875484389E-2</v>
      </c>
      <c r="AJ80" s="6">
        <f>(H80*'Markov model parameters'!$R$24)/(1+'Markov model parameters'!$P$30)^'Markov model Simulation'!E80</f>
        <v>2.8330375694713542E-3</v>
      </c>
      <c r="AK80" s="6">
        <f>(I80*'Markov model parameters'!$R$25)/(1+'Markov model parameters'!$P$30)^'Markov model Simulation'!E80</f>
        <v>0</v>
      </c>
      <c r="AL80" s="6">
        <f t="shared" si="9"/>
        <v>1.4937072444955743E-2</v>
      </c>
      <c r="AM80" s="4"/>
    </row>
    <row r="81" spans="4:39" x14ac:dyDescent="0.2">
      <c r="D81" s="4"/>
      <c r="E81" s="5">
        <v>69</v>
      </c>
      <c r="F81" s="4"/>
      <c r="G81" s="6">
        <f>G80*'Markov model parameters'!$R$10+'Markov model Simulation'!H80*'Markov model parameters'!$R$15</f>
        <v>8.7665278531319821E-2</v>
      </c>
      <c r="H81" s="6">
        <f>G80*'Markov model parameters'!$R$11+'Markov model Simulation'!H80*'Markov model parameters'!$R$14</f>
        <v>4.1037394583260493E-2</v>
      </c>
      <c r="I81" s="6">
        <f>G80*'Markov model parameters'!$R$12+'Markov model Simulation'!H80*'Markov model parameters'!$R$16+'Markov model Simulation'!I80</f>
        <v>0.87129732688541761</v>
      </c>
      <c r="J81" s="29">
        <f t="shared" si="5"/>
        <v>0.99999999999999789</v>
      </c>
      <c r="K81" s="4"/>
      <c r="M81" s="4"/>
      <c r="N81" s="23">
        <f>G81*'Markov model parameters'!$P$23</f>
        <v>43.832639265659907</v>
      </c>
      <c r="O81" s="23">
        <f>H81*'Markov model parameters'!$P$24</f>
        <v>82.074789166520986</v>
      </c>
      <c r="P81" s="23">
        <f>I81*'Markov model parameters'!$P$25</f>
        <v>0</v>
      </c>
      <c r="Q81" s="23">
        <f t="shared" si="6"/>
        <v>125.90742843218089</v>
      </c>
      <c r="R81" s="4"/>
      <c r="T81" s="4"/>
      <c r="U81" s="6">
        <f>G81*'Markov model parameters'!$R$23</f>
        <v>8.7665278531319821E-2</v>
      </c>
      <c r="V81" s="6">
        <f>H81*'Markov model parameters'!$R$24</f>
        <v>2.0518697291630247E-2</v>
      </c>
      <c r="W81" s="6">
        <f>I81*'Markov model parameters'!$R$25</f>
        <v>0</v>
      </c>
      <c r="X81" s="6">
        <f t="shared" si="7"/>
        <v>0.10818397582295007</v>
      </c>
      <c r="Y81" s="4"/>
      <c r="AA81" s="4"/>
      <c r="AB81" s="23">
        <f>(G81*'Markov model parameters'!$P$23)/(1+'Markov model parameters'!$P$29)^'Markov model Simulation'!E81</f>
        <v>5.7020249943373083</v>
      </c>
      <c r="AC81" s="23">
        <f>(H81*'Markov model parameters'!$P$24)/(1+'Markov model parameters'!$P$29)^'Markov model Simulation'!E81</f>
        <v>10.676804022593046</v>
      </c>
      <c r="AD81" s="23">
        <f>(I81*'Markov model parameters'!$P$25)/(1+'Markov model parameters'!$P$29)^'Markov model Simulation'!E81</f>
        <v>0</v>
      </c>
      <c r="AE81" s="23">
        <f t="shared" si="8"/>
        <v>16.378829016930354</v>
      </c>
      <c r="AF81" s="4"/>
      <c r="AH81" s="4"/>
      <c r="AI81" s="6">
        <f>(G81*'Markov model parameters'!$R$23)/(1+'Markov model parameters'!$P$30)^'Markov model Simulation'!E81</f>
        <v>1.1404049988674617E-2</v>
      </c>
      <c r="AJ81" s="6">
        <f>(H81*'Markov model parameters'!$R$24)/(1+'Markov model parameters'!$P$30)^'Markov model Simulation'!E81</f>
        <v>2.6692010056482618E-3</v>
      </c>
      <c r="AK81" s="6">
        <f>(I81*'Markov model parameters'!$R$25)/(1+'Markov model parameters'!$P$30)^'Markov model Simulation'!E81</f>
        <v>0</v>
      </c>
      <c r="AL81" s="6">
        <f t="shared" si="9"/>
        <v>1.407325099432288E-2</v>
      </c>
      <c r="AM81" s="4"/>
    </row>
    <row r="82" spans="4:39" x14ac:dyDescent="0.2">
      <c r="D82" s="4"/>
      <c r="E82" s="5">
        <v>70</v>
      </c>
      <c r="F82" s="4"/>
      <c r="G82" s="6">
        <f>G81*'Markov model parameters'!$R$10+'Markov model Simulation'!H81*'Markov model parameters'!$R$15</f>
        <v>8.5073399555973594E-2</v>
      </c>
      <c r="H82" s="6">
        <f>G81*'Markov model parameters'!$R$11+'Markov model Simulation'!H81*'Markov model parameters'!$R$14</f>
        <v>3.9824098258817289E-2</v>
      </c>
      <c r="I82" s="6">
        <f>G81*'Markov model parameters'!$R$12+'Markov model Simulation'!H81*'Markov model parameters'!$R$16+'Markov model Simulation'!I81</f>
        <v>0.87510250218520702</v>
      </c>
      <c r="J82" s="29">
        <f t="shared" si="5"/>
        <v>0.99999999999999789</v>
      </c>
      <c r="K82" s="4"/>
      <c r="M82" s="4"/>
      <c r="N82" s="23">
        <f>G82*'Markov model parameters'!$P$23</f>
        <v>42.536699777986797</v>
      </c>
      <c r="O82" s="23">
        <f>H82*'Markov model parameters'!$P$24</f>
        <v>79.648196517634574</v>
      </c>
      <c r="P82" s="23">
        <f>I82*'Markov model parameters'!$P$25</f>
        <v>0</v>
      </c>
      <c r="Q82" s="23">
        <f t="shared" si="6"/>
        <v>122.18489629562137</v>
      </c>
      <c r="R82" s="4"/>
      <c r="T82" s="4"/>
      <c r="U82" s="6">
        <f>G82*'Markov model parameters'!$R$23</f>
        <v>8.5073399555973594E-2</v>
      </c>
      <c r="V82" s="6">
        <f>H82*'Markov model parameters'!$R$24</f>
        <v>1.9912049129408645E-2</v>
      </c>
      <c r="W82" s="6">
        <f>I82*'Markov model parameters'!$R$25</f>
        <v>0</v>
      </c>
      <c r="X82" s="6">
        <f t="shared" si="7"/>
        <v>0.10498544868538223</v>
      </c>
      <c r="Y82" s="4"/>
      <c r="AA82" s="4"/>
      <c r="AB82" s="23">
        <f>(G82*'Markov model parameters'!$P$23)/(1+'Markov model parameters'!$P$29)^'Markov model Simulation'!E82</f>
        <v>5.3722728611596544</v>
      </c>
      <c r="AC82" s="23">
        <f>(H82*'Markov model parameters'!$P$24)/(1+'Markov model parameters'!$P$29)^'Markov model Simulation'!E82</f>
        <v>10.059356904162975</v>
      </c>
      <c r="AD82" s="23">
        <f>(I82*'Markov model parameters'!$P$25)/(1+'Markov model parameters'!$P$29)^'Markov model Simulation'!E82</f>
        <v>0</v>
      </c>
      <c r="AE82" s="23">
        <f t="shared" si="8"/>
        <v>15.431629765322629</v>
      </c>
      <c r="AF82" s="4"/>
      <c r="AH82" s="4"/>
      <c r="AI82" s="6">
        <f>(G82*'Markov model parameters'!$R$23)/(1+'Markov model parameters'!$P$30)^'Markov model Simulation'!E82</f>
        <v>1.074454572231931E-2</v>
      </c>
      <c r="AJ82" s="6">
        <f>(H82*'Markov model parameters'!$R$24)/(1+'Markov model parameters'!$P$30)^'Markov model Simulation'!E82</f>
        <v>2.5148392260407439E-3</v>
      </c>
      <c r="AK82" s="6">
        <f>(I82*'Markov model parameters'!$R$25)/(1+'Markov model parameters'!$P$30)^'Markov model Simulation'!E82</f>
        <v>0</v>
      </c>
      <c r="AL82" s="6">
        <f t="shared" si="9"/>
        <v>1.3259384948360053E-2</v>
      </c>
      <c r="AM82" s="4"/>
    </row>
    <row r="83" spans="4:39" x14ac:dyDescent="0.2">
      <c r="D83" s="4"/>
      <c r="E83" s="5">
        <v>71</v>
      </c>
      <c r="F83" s="4"/>
      <c r="G83" s="6">
        <f>G82*'Markov model parameters'!$R$10+'Markov model Simulation'!H82*'Markov model parameters'!$R$15</f>
        <v>8.2558151109103264E-2</v>
      </c>
      <c r="H83" s="6">
        <f>G82*'Markov model parameters'!$R$11+'Markov model Simulation'!H82*'Markov model parameters'!$R$14</f>
        <v>3.8646673801627271E-2</v>
      </c>
      <c r="I83" s="6">
        <f>G82*'Markov model parameters'!$R$12+'Markov model Simulation'!H82*'Markov model parameters'!$R$16+'Markov model Simulation'!I82</f>
        <v>0.87879517508926741</v>
      </c>
      <c r="J83" s="29">
        <f t="shared" si="5"/>
        <v>0.999999999999998</v>
      </c>
      <c r="K83" s="4"/>
      <c r="M83" s="4"/>
      <c r="N83" s="23">
        <f>G83*'Markov model parameters'!$P$23</f>
        <v>41.279075554551632</v>
      </c>
      <c r="O83" s="23">
        <f>H83*'Markov model parameters'!$P$24</f>
        <v>77.293347603254546</v>
      </c>
      <c r="P83" s="23">
        <f>I83*'Markov model parameters'!$P$25</f>
        <v>0</v>
      </c>
      <c r="Q83" s="23">
        <f t="shared" si="6"/>
        <v>118.57242315780618</v>
      </c>
      <c r="R83" s="4"/>
      <c r="T83" s="4"/>
      <c r="U83" s="6">
        <f>G83*'Markov model parameters'!$R$23</f>
        <v>8.2558151109103264E-2</v>
      </c>
      <c r="V83" s="6">
        <f>H83*'Markov model parameters'!$R$24</f>
        <v>1.9323336900813635E-2</v>
      </c>
      <c r="W83" s="6">
        <f>I83*'Markov model parameters'!$R$25</f>
        <v>0</v>
      </c>
      <c r="X83" s="6">
        <f t="shared" si="7"/>
        <v>0.10188148800991689</v>
      </c>
      <c r="Y83" s="4"/>
      <c r="AA83" s="4"/>
      <c r="AB83" s="23">
        <f>(G83*'Markov model parameters'!$P$23)/(1+'Markov model parameters'!$P$29)^'Markov model Simulation'!E83</f>
        <v>5.0615905267715879</v>
      </c>
      <c r="AC83" s="23">
        <f>(H83*'Markov model parameters'!$P$24)/(1+'Markov model parameters'!$P$29)^'Markov model Simulation'!E83</f>
        <v>9.4776171887395382</v>
      </c>
      <c r="AD83" s="23">
        <f>(I83*'Markov model parameters'!$P$25)/(1+'Markov model parameters'!$P$29)^'Markov model Simulation'!E83</f>
        <v>0</v>
      </c>
      <c r="AE83" s="23">
        <f t="shared" si="8"/>
        <v>14.539207715511125</v>
      </c>
      <c r="AF83" s="4"/>
      <c r="AH83" s="4"/>
      <c r="AI83" s="6">
        <f>(G83*'Markov model parameters'!$R$23)/(1+'Markov model parameters'!$P$30)^'Markov model Simulation'!E83</f>
        <v>1.0123181053543177E-2</v>
      </c>
      <c r="AJ83" s="6">
        <f>(H83*'Markov model parameters'!$R$24)/(1+'Markov model parameters'!$P$30)^'Markov model Simulation'!E83</f>
        <v>2.3694042971848846E-3</v>
      </c>
      <c r="AK83" s="6">
        <f>(I83*'Markov model parameters'!$R$25)/(1+'Markov model parameters'!$P$30)^'Markov model Simulation'!E83</f>
        <v>0</v>
      </c>
      <c r="AL83" s="6">
        <f t="shared" si="9"/>
        <v>1.2492585350728062E-2</v>
      </c>
      <c r="AM83" s="4"/>
    </row>
    <row r="84" spans="4:39" x14ac:dyDescent="0.2">
      <c r="D84" s="4"/>
      <c r="E84" s="5">
        <v>72</v>
      </c>
      <c r="F84" s="4"/>
      <c r="G84" s="6">
        <f>G83*'Markov model parameters'!$R$10+'Markov model Simulation'!H83*'Markov model parameters'!$R$15</f>
        <v>8.0117267561043884E-2</v>
      </c>
      <c r="H84" s="6">
        <f>G83*'Markov model parameters'!$R$11+'Markov model Simulation'!H83*'Markov model parameters'!$R$14</f>
        <v>3.750406063742321E-2</v>
      </c>
      <c r="I84" s="6">
        <f>G83*'Markov model parameters'!$R$12+'Markov model Simulation'!H83*'Markov model parameters'!$R$16+'Markov model Simulation'!I83</f>
        <v>0.88237867180153085</v>
      </c>
      <c r="J84" s="29">
        <f t="shared" si="5"/>
        <v>0.999999999999998</v>
      </c>
      <c r="K84" s="4"/>
      <c r="M84" s="4"/>
      <c r="N84" s="23">
        <f>G84*'Markov model parameters'!$P$23</f>
        <v>40.058633780521944</v>
      </c>
      <c r="O84" s="23">
        <f>H84*'Markov model parameters'!$P$24</f>
        <v>75.008121274846417</v>
      </c>
      <c r="P84" s="23">
        <f>I84*'Markov model parameters'!$P$25</f>
        <v>0</v>
      </c>
      <c r="Q84" s="23">
        <f t="shared" si="6"/>
        <v>115.06675505536836</v>
      </c>
      <c r="R84" s="4"/>
      <c r="T84" s="4"/>
      <c r="U84" s="6">
        <f>G84*'Markov model parameters'!$R$23</f>
        <v>8.0117267561043884E-2</v>
      </c>
      <c r="V84" s="6">
        <f>H84*'Markov model parameters'!$R$24</f>
        <v>1.8752030318711605E-2</v>
      </c>
      <c r="W84" s="6">
        <f>I84*'Markov model parameters'!$R$25</f>
        <v>0</v>
      </c>
      <c r="X84" s="6">
        <f t="shared" si="7"/>
        <v>9.8869297879755486E-2</v>
      </c>
      <c r="Y84" s="4"/>
      <c r="AA84" s="4"/>
      <c r="AB84" s="23">
        <f>(G84*'Markov model parameters'!$P$23)/(1+'Markov model parameters'!$P$29)^'Markov model Simulation'!E84</f>
        <v>4.7688751712387223</v>
      </c>
      <c r="AC84" s="23">
        <f>(H84*'Markov model parameters'!$P$24)/(1+'Markov model parameters'!$P$29)^'Markov model Simulation'!E84</f>
        <v>8.9295198919841283</v>
      </c>
      <c r="AD84" s="23">
        <f>(I84*'Markov model parameters'!$P$25)/(1+'Markov model parameters'!$P$29)^'Markov model Simulation'!E84</f>
        <v>0</v>
      </c>
      <c r="AE84" s="23">
        <f t="shared" si="8"/>
        <v>13.698395063222851</v>
      </c>
      <c r="AF84" s="4"/>
      <c r="AH84" s="4"/>
      <c r="AI84" s="6">
        <f>(G84*'Markov model parameters'!$R$23)/(1+'Markov model parameters'!$P$30)^'Markov model Simulation'!E84</f>
        <v>9.5377503424774433E-3</v>
      </c>
      <c r="AJ84" s="6">
        <f>(H84*'Markov model parameters'!$R$24)/(1+'Markov model parameters'!$P$30)^'Markov model Simulation'!E84</f>
        <v>2.2323799729960323E-3</v>
      </c>
      <c r="AK84" s="6">
        <f>(I84*'Markov model parameters'!$R$25)/(1+'Markov model parameters'!$P$30)^'Markov model Simulation'!E84</f>
        <v>0</v>
      </c>
      <c r="AL84" s="6">
        <f t="shared" si="9"/>
        <v>1.1770130315473476E-2</v>
      </c>
      <c r="AM84" s="4"/>
    </row>
    <row r="85" spans="4:39" x14ac:dyDescent="0.2">
      <c r="D85" s="4"/>
      <c r="E85" s="5">
        <v>73</v>
      </c>
      <c r="F85" s="4"/>
      <c r="G85" s="6">
        <f>G84*'Markov model parameters'!$R$10+'Markov model Simulation'!H84*'Markov model parameters'!$R$15</f>
        <v>7.7748550266893382E-2</v>
      </c>
      <c r="H85" s="6">
        <f>G84*'Markov model parameters'!$R$11+'Markov model Simulation'!H84*'Markov model parameters'!$R$14</f>
        <v>3.6395229548481664E-2</v>
      </c>
      <c r="I85" s="6">
        <f>G84*'Markov model parameters'!$R$12+'Markov model Simulation'!H84*'Markov model parameters'!$R$16+'Markov model Simulation'!I84</f>
        <v>0.88585622018462284</v>
      </c>
      <c r="J85" s="29">
        <f t="shared" si="5"/>
        <v>0.99999999999999789</v>
      </c>
      <c r="K85" s="4"/>
      <c r="M85" s="4"/>
      <c r="N85" s="23">
        <f>G85*'Markov model parameters'!$P$23</f>
        <v>38.874275133446694</v>
      </c>
      <c r="O85" s="23">
        <f>H85*'Markov model parameters'!$P$24</f>
        <v>72.790459096963332</v>
      </c>
      <c r="P85" s="23">
        <f>I85*'Markov model parameters'!$P$25</f>
        <v>0</v>
      </c>
      <c r="Q85" s="23">
        <f t="shared" si="6"/>
        <v>111.66473423041003</v>
      </c>
      <c r="R85" s="4"/>
      <c r="T85" s="4"/>
      <c r="U85" s="6">
        <f>G85*'Markov model parameters'!$R$23</f>
        <v>7.7748550266893382E-2</v>
      </c>
      <c r="V85" s="6">
        <f>H85*'Markov model parameters'!$R$24</f>
        <v>1.8197614774240832E-2</v>
      </c>
      <c r="W85" s="6">
        <f>I85*'Markov model parameters'!$R$25</f>
        <v>0</v>
      </c>
      <c r="X85" s="6">
        <f t="shared" si="7"/>
        <v>9.5946165041134207E-2</v>
      </c>
      <c r="Y85" s="4"/>
      <c r="AA85" s="4"/>
      <c r="AB85" s="23">
        <f>(G85*'Markov model parameters'!$P$23)/(1+'Markov model parameters'!$P$29)^'Markov model Simulation'!E85</f>
        <v>4.4930877514824745</v>
      </c>
      <c r="AC85" s="23">
        <f>(H85*'Markov model parameters'!$P$24)/(1+'Markov model parameters'!$P$29)^'Markov model Simulation'!E85</f>
        <v>8.4131194490610834</v>
      </c>
      <c r="AD85" s="23">
        <f>(I85*'Markov model parameters'!$P$25)/(1+'Markov model parameters'!$P$29)^'Markov model Simulation'!E85</f>
        <v>0</v>
      </c>
      <c r="AE85" s="23">
        <f t="shared" si="8"/>
        <v>12.906207200543559</v>
      </c>
      <c r="AF85" s="4"/>
      <c r="AH85" s="4"/>
      <c r="AI85" s="6">
        <f>(G85*'Markov model parameters'!$R$23)/(1+'Markov model parameters'!$P$30)^'Markov model Simulation'!E85</f>
        <v>8.9861755029649482E-3</v>
      </c>
      <c r="AJ85" s="6">
        <f>(H85*'Markov model parameters'!$R$24)/(1+'Markov model parameters'!$P$30)^'Markov model Simulation'!E85</f>
        <v>2.1032798622652709E-3</v>
      </c>
      <c r="AK85" s="6">
        <f>(I85*'Markov model parameters'!$R$25)/(1+'Markov model parameters'!$P$30)^'Markov model Simulation'!E85</f>
        <v>0</v>
      </c>
      <c r="AL85" s="6">
        <f t="shared" si="9"/>
        <v>1.1089455365230219E-2</v>
      </c>
      <c r="AM85" s="4"/>
    </row>
    <row r="86" spans="4:39" x14ac:dyDescent="0.2">
      <c r="D86" s="4"/>
      <c r="E86" s="5">
        <v>74</v>
      </c>
      <c r="F86" s="4"/>
      <c r="G86" s="6">
        <f>G85*'Markov model parameters'!$R$10+'Markov model Simulation'!H85*'Markov model parameters'!$R$15</f>
        <v>7.5449865586065992E-2</v>
      </c>
      <c r="H86" s="6">
        <f>G85*'Markov model parameters'!$R$11+'Markov model Simulation'!H85*'Markov model parameters'!$R$14</f>
        <v>3.5319181746547086E-2</v>
      </c>
      <c r="I86" s="6">
        <f>G85*'Markov model parameters'!$R$12+'Markov model Simulation'!H85*'Markov model parameters'!$R$16+'Markov model Simulation'!I85</f>
        <v>0.88923095266738483</v>
      </c>
      <c r="J86" s="29">
        <f t="shared" si="5"/>
        <v>0.99999999999999789</v>
      </c>
      <c r="K86" s="4"/>
      <c r="M86" s="4"/>
      <c r="N86" s="23">
        <f>G86*'Markov model parameters'!$P$23</f>
        <v>37.724932793032998</v>
      </c>
      <c r="O86" s="23">
        <f>H86*'Markov model parameters'!$P$24</f>
        <v>70.638363493094175</v>
      </c>
      <c r="P86" s="23">
        <f>I86*'Markov model parameters'!$P$25</f>
        <v>0</v>
      </c>
      <c r="Q86" s="23">
        <f t="shared" si="6"/>
        <v>108.36329628612717</v>
      </c>
      <c r="R86" s="4"/>
      <c r="T86" s="4"/>
      <c r="U86" s="6">
        <f>G86*'Markov model parameters'!$R$23</f>
        <v>7.5449865586065992E-2</v>
      </c>
      <c r="V86" s="6">
        <f>H86*'Markov model parameters'!$R$24</f>
        <v>1.7659590873273543E-2</v>
      </c>
      <c r="W86" s="6">
        <f>I86*'Markov model parameters'!$R$25</f>
        <v>0</v>
      </c>
      <c r="X86" s="6">
        <f t="shared" si="7"/>
        <v>9.3109456459339532E-2</v>
      </c>
      <c r="Y86" s="4"/>
      <c r="AA86" s="4"/>
      <c r="AB86" s="23">
        <f>(G86*'Markov model parameters'!$P$23)/(1+'Markov model parameters'!$P$29)^'Markov model Simulation'!E86</f>
        <v>4.2332493130194511</v>
      </c>
      <c r="AC86" s="23">
        <f>(H86*'Markov model parameters'!$P$24)/(1+'Markov model parameters'!$P$29)^'Markov model Simulation'!E86</f>
        <v>7.9265828085234844</v>
      </c>
      <c r="AD86" s="23">
        <f>(I86*'Markov model parameters'!$P$25)/(1+'Markov model parameters'!$P$29)^'Markov model Simulation'!E86</f>
        <v>0</v>
      </c>
      <c r="AE86" s="23">
        <f t="shared" si="8"/>
        <v>12.159832121542935</v>
      </c>
      <c r="AF86" s="4"/>
      <c r="AH86" s="4"/>
      <c r="AI86" s="6">
        <f>(G86*'Markov model parameters'!$R$23)/(1+'Markov model parameters'!$P$30)^'Markov model Simulation'!E86</f>
        <v>8.4664986260389024E-3</v>
      </c>
      <c r="AJ86" s="6">
        <f>(H86*'Markov model parameters'!$R$24)/(1+'Markov model parameters'!$P$30)^'Markov model Simulation'!E86</f>
        <v>1.981645702130871E-3</v>
      </c>
      <c r="AK86" s="6">
        <f>(I86*'Markov model parameters'!$R$25)/(1+'Markov model parameters'!$P$30)^'Markov model Simulation'!E86</f>
        <v>0</v>
      </c>
      <c r="AL86" s="6">
        <f t="shared" si="9"/>
        <v>1.0448144328169774E-2</v>
      </c>
      <c r="AM86" s="4"/>
    </row>
    <row r="87" spans="4:39" x14ac:dyDescent="0.2">
      <c r="D87" s="4"/>
      <c r="E87" s="5">
        <v>75</v>
      </c>
      <c r="F87" s="4"/>
      <c r="G87" s="6">
        <f>G86*'Markov model parameters'!$R$10+'Markov model Simulation'!H86*'Markov model parameters'!$R$15</f>
        <v>7.3219142960398886E-2</v>
      </c>
      <c r="H87" s="6">
        <f>G86*'Markov model parameters'!$R$11+'Markov model Simulation'!H86*'Markov model parameters'!$R$14</f>
        <v>3.42749479731655E-2</v>
      </c>
      <c r="I87" s="6">
        <f>G86*'Markov model parameters'!$R$12+'Markov model Simulation'!H86*'Markov model parameters'!$R$16+'Markov model Simulation'!I86</f>
        <v>0.89250590906643346</v>
      </c>
      <c r="J87" s="29">
        <f t="shared" si="5"/>
        <v>0.99999999999999778</v>
      </c>
      <c r="K87" s="4"/>
      <c r="M87" s="4"/>
      <c r="N87" s="23">
        <f>G87*'Markov model parameters'!$P$23</f>
        <v>36.609571480199442</v>
      </c>
      <c r="O87" s="23">
        <f>H87*'Markov model parameters'!$P$24</f>
        <v>68.549895946331006</v>
      </c>
      <c r="P87" s="23">
        <f>I87*'Markov model parameters'!$P$25</f>
        <v>0</v>
      </c>
      <c r="Q87" s="23">
        <f t="shared" si="6"/>
        <v>105.15946742653045</v>
      </c>
      <c r="R87" s="4"/>
      <c r="T87" s="4"/>
      <c r="U87" s="6">
        <f>G87*'Markov model parameters'!$R$23</f>
        <v>7.3219142960398886E-2</v>
      </c>
      <c r="V87" s="6">
        <f>H87*'Markov model parameters'!$R$24</f>
        <v>1.713747398658275E-2</v>
      </c>
      <c r="W87" s="6">
        <f>I87*'Markov model parameters'!$R$25</f>
        <v>0</v>
      </c>
      <c r="X87" s="6">
        <f t="shared" si="7"/>
        <v>9.0356616946981633E-2</v>
      </c>
      <c r="Y87" s="4"/>
      <c r="AA87" s="4"/>
      <c r="AB87" s="23">
        <f>(G87*'Markov model parameters'!$P$23)/(1+'Markov model parameters'!$P$29)^'Markov model Simulation'!E87</f>
        <v>3.988437514995538</v>
      </c>
      <c r="AC87" s="23">
        <f>(H87*'Markov model parameters'!$P$24)/(1+'Markov model parameters'!$P$29)^'Markov model Simulation'!E87</f>
        <v>7.4681829255844017</v>
      </c>
      <c r="AD87" s="23">
        <f>(I87*'Markov model parameters'!$P$25)/(1+'Markov model parameters'!$P$29)^'Markov model Simulation'!E87</f>
        <v>0</v>
      </c>
      <c r="AE87" s="23">
        <f t="shared" si="8"/>
        <v>11.45662044057994</v>
      </c>
      <c r="AF87" s="4"/>
      <c r="AH87" s="4"/>
      <c r="AI87" s="6">
        <f>(G87*'Markov model parameters'!$R$23)/(1+'Markov model parameters'!$P$30)^'Markov model Simulation'!E87</f>
        <v>7.9768750299910769E-3</v>
      </c>
      <c r="AJ87" s="6">
        <f>(H87*'Markov model parameters'!$R$24)/(1+'Markov model parameters'!$P$30)^'Markov model Simulation'!E87</f>
        <v>1.8670457313961003E-3</v>
      </c>
      <c r="AK87" s="6">
        <f>(I87*'Markov model parameters'!$R$25)/(1+'Markov model parameters'!$P$30)^'Markov model Simulation'!E87</f>
        <v>0</v>
      </c>
      <c r="AL87" s="6">
        <f t="shared" si="9"/>
        <v>9.8439207613871781E-3</v>
      </c>
      <c r="AM87" s="4"/>
    </row>
    <row r="88" spans="4:39" x14ac:dyDescent="0.2">
      <c r="D88" s="4"/>
      <c r="E88" s="5">
        <v>76</v>
      </c>
      <c r="F88" s="4"/>
      <c r="G88" s="6">
        <f>G87*'Markov model parameters'!$R$10+'Markov model Simulation'!H87*'Markov model parameters'!$R$15</f>
        <v>7.105437304908073E-2</v>
      </c>
      <c r="H88" s="6">
        <f>G87*'Markov model parameters'!$R$11+'Markov model Simulation'!H87*'Markov model parameters'!$R$14</f>
        <v>3.3261587626617406E-2</v>
      </c>
      <c r="I88" s="6">
        <f>G87*'Markov model parameters'!$R$12+'Markov model Simulation'!H87*'Markov model parameters'!$R$16+'Markov model Simulation'!I87</f>
        <v>0.89568403932429974</v>
      </c>
      <c r="J88" s="29">
        <f t="shared" si="5"/>
        <v>0.99999999999999789</v>
      </c>
      <c r="K88" s="4"/>
      <c r="M88" s="4"/>
      <c r="N88" s="23">
        <f>G88*'Markov model parameters'!$P$23</f>
        <v>35.527186524540362</v>
      </c>
      <c r="O88" s="23">
        <f>H88*'Markov model parameters'!$P$24</f>
        <v>66.523175253234811</v>
      </c>
      <c r="P88" s="23">
        <f>I88*'Markov model parameters'!$P$25</f>
        <v>0</v>
      </c>
      <c r="Q88" s="23">
        <f t="shared" si="6"/>
        <v>102.05036177777518</v>
      </c>
      <c r="R88" s="4"/>
      <c r="T88" s="4"/>
      <c r="U88" s="6">
        <f>G88*'Markov model parameters'!$R$23</f>
        <v>7.105437304908073E-2</v>
      </c>
      <c r="V88" s="6">
        <f>H88*'Markov model parameters'!$R$24</f>
        <v>1.6630793813308703E-2</v>
      </c>
      <c r="W88" s="6">
        <f>I88*'Markov model parameters'!$R$25</f>
        <v>0</v>
      </c>
      <c r="X88" s="6">
        <f t="shared" si="7"/>
        <v>8.7685166862389433E-2</v>
      </c>
      <c r="Y88" s="4"/>
      <c r="AA88" s="4"/>
      <c r="AB88" s="23">
        <f>(G88*'Markov model parameters'!$P$23)/(1+'Markov model parameters'!$P$29)^'Markov model Simulation'!E88</f>
        <v>3.7577833561797354</v>
      </c>
      <c r="AC88" s="23">
        <f>(H88*'Markov model parameters'!$P$24)/(1+'Markov model parameters'!$P$29)^'Markov model Simulation'!E88</f>
        <v>7.0362926316768775</v>
      </c>
      <c r="AD88" s="23">
        <f>(I88*'Markov model parameters'!$P$25)/(1+'Markov model parameters'!$P$29)^'Markov model Simulation'!E88</f>
        <v>0</v>
      </c>
      <c r="AE88" s="23">
        <f t="shared" si="8"/>
        <v>10.794075987856612</v>
      </c>
      <c r="AF88" s="4"/>
      <c r="AH88" s="4"/>
      <c r="AI88" s="6">
        <f>(G88*'Markov model parameters'!$R$23)/(1+'Markov model parameters'!$P$30)^'Markov model Simulation'!E88</f>
        <v>7.5155667123594713E-3</v>
      </c>
      <c r="AJ88" s="6">
        <f>(H88*'Markov model parameters'!$R$24)/(1+'Markov model parameters'!$P$30)^'Markov model Simulation'!E88</f>
        <v>1.7590731579192195E-3</v>
      </c>
      <c r="AK88" s="6">
        <f>(I88*'Markov model parameters'!$R$25)/(1+'Markov model parameters'!$P$30)^'Markov model Simulation'!E88</f>
        <v>0</v>
      </c>
      <c r="AL88" s="6">
        <f t="shared" si="9"/>
        <v>9.2746398702786906E-3</v>
      </c>
      <c r="AM88" s="4"/>
    </row>
    <row r="89" spans="4:39" x14ac:dyDescent="0.2">
      <c r="D89" s="4"/>
      <c r="E89" s="5">
        <v>77</v>
      </c>
      <c r="F89" s="4"/>
      <c r="G89" s="6">
        <f>G88*'Markov model parameters'!$R$10+'Markov model Simulation'!H88*'Markov model parameters'!$R$15</f>
        <v>6.8953605918722224E-2</v>
      </c>
      <c r="H89" s="6">
        <f>G88*'Markov model parameters'!$R$11+'Markov model Simulation'!H88*'Markov model parameters'!$R$14</f>
        <v>3.2278187914663421E-2</v>
      </c>
      <c r="I89" s="6">
        <f>G88*'Markov model parameters'!$R$12+'Markov model Simulation'!H88*'Markov model parameters'!$R$16+'Markov model Simulation'!I88</f>
        <v>0.89876820616661224</v>
      </c>
      <c r="J89" s="29">
        <f t="shared" si="5"/>
        <v>0.99999999999999789</v>
      </c>
      <c r="K89" s="4"/>
      <c r="M89" s="4"/>
      <c r="N89" s="23">
        <f>G89*'Markov model parameters'!$P$23</f>
        <v>34.476802959361109</v>
      </c>
      <c r="O89" s="23">
        <f>H89*'Markov model parameters'!$P$24</f>
        <v>64.556375829326839</v>
      </c>
      <c r="P89" s="23">
        <f>I89*'Markov model parameters'!$P$25</f>
        <v>0</v>
      </c>
      <c r="Q89" s="23">
        <f t="shared" si="6"/>
        <v>99.033178788687948</v>
      </c>
      <c r="R89" s="4"/>
      <c r="T89" s="4"/>
      <c r="U89" s="6">
        <f>G89*'Markov model parameters'!$R$23</f>
        <v>6.8953605918722224E-2</v>
      </c>
      <c r="V89" s="6">
        <f>H89*'Markov model parameters'!$R$24</f>
        <v>1.6139093957331711E-2</v>
      </c>
      <c r="W89" s="6">
        <f>I89*'Markov model parameters'!$R$25</f>
        <v>0</v>
      </c>
      <c r="X89" s="6">
        <f t="shared" si="7"/>
        <v>8.5092699876053932E-2</v>
      </c>
      <c r="Y89" s="4"/>
      <c r="AA89" s="4"/>
      <c r="AB89" s="23">
        <f>(G89*'Markov model parameters'!$P$23)/(1+'Markov model parameters'!$P$29)^'Markov model Simulation'!E89</f>
        <v>3.5404680902960641</v>
      </c>
      <c r="AC89" s="23">
        <f>(H89*'Markov model parameters'!$P$24)/(1+'Markov model parameters'!$P$29)^'Markov model Simulation'!E89</f>
        <v>6.6293788585415649</v>
      </c>
      <c r="AD89" s="23">
        <f>(I89*'Markov model parameters'!$P$25)/(1+'Markov model parameters'!$P$29)^'Markov model Simulation'!E89</f>
        <v>0</v>
      </c>
      <c r="AE89" s="23">
        <f t="shared" si="8"/>
        <v>10.169846948837629</v>
      </c>
      <c r="AF89" s="4"/>
      <c r="AH89" s="4"/>
      <c r="AI89" s="6">
        <f>(G89*'Markov model parameters'!$R$23)/(1+'Markov model parameters'!$P$30)^'Markov model Simulation'!E89</f>
        <v>7.0809361805921293E-3</v>
      </c>
      <c r="AJ89" s="6">
        <f>(H89*'Markov model parameters'!$R$24)/(1+'Markov model parameters'!$P$30)^'Markov model Simulation'!E89</f>
        <v>1.6573447146353913E-3</v>
      </c>
      <c r="AK89" s="6">
        <f>(I89*'Markov model parameters'!$R$25)/(1+'Markov model parameters'!$P$30)^'Markov model Simulation'!E89</f>
        <v>0</v>
      </c>
      <c r="AL89" s="6">
        <f t="shared" si="9"/>
        <v>8.7382808952275199E-3</v>
      </c>
      <c r="AM89" s="4"/>
    </row>
    <row r="90" spans="4:39" x14ac:dyDescent="0.2">
      <c r="D90" s="4"/>
      <c r="E90" s="5">
        <v>78</v>
      </c>
      <c r="F90" s="4"/>
      <c r="G90" s="6">
        <f>G89*'Markov model parameters'!$R$10+'Markov model Simulation'!H89*'Markov model parameters'!$R$15</f>
        <v>6.6914949286938474E-2</v>
      </c>
      <c r="H90" s="6">
        <f>G89*'Markov model parameters'!$R$11+'Markov model Simulation'!H89*'Markov model parameters'!$R$14</f>
        <v>3.1323863032339555E-2</v>
      </c>
      <c r="I90" s="6">
        <f>G89*'Markov model parameters'!$R$12+'Markov model Simulation'!H89*'Markov model parameters'!$R$16+'Markov model Simulation'!I89</f>
        <v>0.90176118768071989</v>
      </c>
      <c r="J90" s="29">
        <f t="shared" si="5"/>
        <v>0.99999999999999789</v>
      </c>
      <c r="K90" s="4"/>
      <c r="M90" s="4"/>
      <c r="N90" s="23">
        <f>G90*'Markov model parameters'!$P$23</f>
        <v>33.45747464346924</v>
      </c>
      <c r="O90" s="23">
        <f>H90*'Markov model parameters'!$P$24</f>
        <v>62.647726064679112</v>
      </c>
      <c r="P90" s="23">
        <f>I90*'Markov model parameters'!$P$25</f>
        <v>0</v>
      </c>
      <c r="Q90" s="23">
        <f t="shared" si="6"/>
        <v>96.105200708148345</v>
      </c>
      <c r="R90" s="4"/>
      <c r="T90" s="4"/>
      <c r="U90" s="6">
        <f>G90*'Markov model parameters'!$R$23</f>
        <v>6.6914949286938474E-2</v>
      </c>
      <c r="V90" s="6">
        <f>H90*'Markov model parameters'!$R$24</f>
        <v>1.5661931516169778E-2</v>
      </c>
      <c r="W90" s="6">
        <f>I90*'Markov model parameters'!$R$25</f>
        <v>0</v>
      </c>
      <c r="X90" s="6">
        <f t="shared" si="7"/>
        <v>8.2576880803108252E-2</v>
      </c>
      <c r="Y90" s="4"/>
      <c r="AA90" s="4"/>
      <c r="AB90" s="23">
        <f>(G90*'Markov model parameters'!$P$23)/(1+'Markov model parameters'!$P$29)^'Markov model Simulation'!E90</f>
        <v>3.3357203197440297</v>
      </c>
      <c r="AC90" s="23">
        <f>(H90*'Markov model parameters'!$P$24)/(1+'Markov model parameters'!$P$29)^'Markov model Simulation'!E90</f>
        <v>6.24599719633947</v>
      </c>
      <c r="AD90" s="23">
        <f>(I90*'Markov model parameters'!$P$25)/(1+'Markov model parameters'!$P$29)^'Markov model Simulation'!E90</f>
        <v>0</v>
      </c>
      <c r="AE90" s="23">
        <f t="shared" si="8"/>
        <v>9.5817175160835006</v>
      </c>
      <c r="AF90" s="4"/>
      <c r="AH90" s="4"/>
      <c r="AI90" s="6">
        <f>(G90*'Markov model parameters'!$R$23)/(1+'Markov model parameters'!$P$30)^'Markov model Simulation'!E90</f>
        <v>6.6714406394880587E-3</v>
      </c>
      <c r="AJ90" s="6">
        <f>(H90*'Markov model parameters'!$R$24)/(1+'Markov model parameters'!$P$30)^'Markov model Simulation'!E90</f>
        <v>1.5614992990848676E-3</v>
      </c>
      <c r="AK90" s="6">
        <f>(I90*'Markov model parameters'!$R$25)/(1+'Markov model parameters'!$P$30)^'Markov model Simulation'!E90</f>
        <v>0</v>
      </c>
      <c r="AL90" s="6">
        <f t="shared" si="9"/>
        <v>8.2329399385729259E-3</v>
      </c>
      <c r="AM90" s="4"/>
    </row>
    <row r="91" spans="4:39" x14ac:dyDescent="0.2">
      <c r="D91" s="4"/>
      <c r="E91" s="5">
        <v>79</v>
      </c>
      <c r="F91" s="4"/>
      <c r="G91" s="6">
        <f>G90*'Markov model parameters'!$R$10+'Markov model Simulation'!H90*'Markov model parameters'!$R$15</f>
        <v>6.4936566817860794E-2</v>
      </c>
      <c r="H91" s="6">
        <f>G90*'Markov model parameters'!$R$11+'Markov model Simulation'!H90*'Markov model parameters'!$R$14</f>
        <v>3.0397753364061475E-2</v>
      </c>
      <c r="I91" s="6">
        <f>G90*'Markov model parameters'!$R$12+'Markov model Simulation'!H90*'Markov model parameters'!$R$16+'Markov model Simulation'!I90</f>
        <v>0.90466567981807566</v>
      </c>
      <c r="J91" s="29">
        <f t="shared" si="5"/>
        <v>0.99999999999999789</v>
      </c>
      <c r="K91" s="4"/>
      <c r="M91" s="4"/>
      <c r="N91" s="23">
        <f>G91*'Markov model parameters'!$P$23</f>
        <v>32.468283408930397</v>
      </c>
      <c r="O91" s="23">
        <f>H91*'Markov model parameters'!$P$24</f>
        <v>60.795506728122952</v>
      </c>
      <c r="P91" s="23">
        <f>I91*'Markov model parameters'!$P$25</f>
        <v>0</v>
      </c>
      <c r="Q91" s="23">
        <f t="shared" si="6"/>
        <v>93.263790137053348</v>
      </c>
      <c r="R91" s="4"/>
      <c r="T91" s="4"/>
      <c r="U91" s="6">
        <f>G91*'Markov model parameters'!$R$23</f>
        <v>6.4936566817860794E-2</v>
      </c>
      <c r="V91" s="6">
        <f>H91*'Markov model parameters'!$R$24</f>
        <v>1.5198876682030737E-2</v>
      </c>
      <c r="W91" s="6">
        <f>I91*'Markov model parameters'!$R$25</f>
        <v>0</v>
      </c>
      <c r="X91" s="6">
        <f t="shared" si="7"/>
        <v>8.0135443499891532E-2</v>
      </c>
      <c r="Y91" s="4"/>
      <c r="AA91" s="4"/>
      <c r="AB91" s="23">
        <f>(G91*'Markov model parameters'!$P$23)/(1+'Markov model parameters'!$P$29)^'Markov model Simulation'!E91</f>
        <v>3.1428132573912664</v>
      </c>
      <c r="AC91" s="23">
        <f>(H91*'Markov model parameters'!$P$24)/(1+'Markov model parameters'!$P$29)^'Markov model Simulation'!E91</f>
        <v>5.8847867664728852</v>
      </c>
      <c r="AD91" s="23">
        <f>(I91*'Markov model parameters'!$P$25)/(1+'Markov model parameters'!$P$29)^'Markov model Simulation'!E91</f>
        <v>0</v>
      </c>
      <c r="AE91" s="23">
        <f t="shared" si="8"/>
        <v>9.0276000238641512</v>
      </c>
      <c r="AF91" s="4"/>
      <c r="AH91" s="4"/>
      <c r="AI91" s="6">
        <f>(G91*'Markov model parameters'!$R$23)/(1+'Markov model parameters'!$P$30)^'Markov model Simulation'!E91</f>
        <v>6.2856265147825325E-3</v>
      </c>
      <c r="AJ91" s="6">
        <f>(H91*'Markov model parameters'!$R$24)/(1+'Markov model parameters'!$P$30)^'Markov model Simulation'!E91</f>
        <v>1.4711966916182214E-3</v>
      </c>
      <c r="AK91" s="6">
        <f>(I91*'Markov model parameters'!$R$25)/(1+'Markov model parameters'!$P$30)^'Markov model Simulation'!E91</f>
        <v>0</v>
      </c>
      <c r="AL91" s="6">
        <f t="shared" si="9"/>
        <v>7.7568232064007536E-3</v>
      </c>
      <c r="AM91" s="4"/>
    </row>
    <row r="92" spans="4:39" x14ac:dyDescent="0.2">
      <c r="D92" s="4"/>
      <c r="E92" s="5">
        <v>80</v>
      </c>
      <c r="F92" s="4"/>
      <c r="G92" s="6">
        <f>G91*'Markov model parameters'!$R$10+'Markov model Simulation'!H91*'Markov model parameters'!$R$15</f>
        <v>6.3016676468042904E-2</v>
      </c>
      <c r="H92" s="6">
        <f>G91*'Markov model parameters'!$R$11+'Markov model Simulation'!H91*'Markov model parameters'!$R$14</f>
        <v>2.9499024709319074E-2</v>
      </c>
      <c r="I92" s="6">
        <f>G91*'Markov model parameters'!$R$12+'Markov model Simulation'!H91*'Markov model parameters'!$R$16+'Markov model Simulation'!I91</f>
        <v>0.90748429882263593</v>
      </c>
      <c r="J92" s="29">
        <f t="shared" si="5"/>
        <v>0.99999999999999789</v>
      </c>
      <c r="K92" s="4"/>
      <c r="M92" s="4"/>
      <c r="N92" s="23">
        <f>G92*'Markov model parameters'!$P$23</f>
        <v>31.508338234021451</v>
      </c>
      <c r="O92" s="23">
        <f>H92*'Markov model parameters'!$P$24</f>
        <v>58.998049418638146</v>
      </c>
      <c r="P92" s="23">
        <f>I92*'Markov model parameters'!$P$25</f>
        <v>0</v>
      </c>
      <c r="Q92" s="23">
        <f t="shared" si="6"/>
        <v>90.506387652659598</v>
      </c>
      <c r="R92" s="4"/>
      <c r="T92" s="4"/>
      <c r="U92" s="6">
        <f>G92*'Markov model parameters'!$R$23</f>
        <v>6.3016676468042904E-2</v>
      </c>
      <c r="V92" s="6">
        <f>H92*'Markov model parameters'!$R$24</f>
        <v>1.4749512354659537E-2</v>
      </c>
      <c r="W92" s="6">
        <f>I92*'Markov model parameters'!$R$25</f>
        <v>0</v>
      </c>
      <c r="X92" s="6">
        <f t="shared" si="7"/>
        <v>7.7766188822702448E-2</v>
      </c>
      <c r="Y92" s="4"/>
      <c r="AA92" s="4"/>
      <c r="AB92" s="23">
        <f>(G92*'Markov model parameters'!$P$23)/(1+'Markov model parameters'!$P$29)^'Markov model Simulation'!E92</f>
        <v>2.9610621467186586</v>
      </c>
      <c r="AC92" s="23">
        <f>(H92*'Markov model parameters'!$P$24)/(1+'Markov model parameters'!$P$29)^'Markov model Simulation'!E92</f>
        <v>5.544465390914695</v>
      </c>
      <c r="AD92" s="23">
        <f>(I92*'Markov model parameters'!$P$25)/(1+'Markov model parameters'!$P$29)^'Markov model Simulation'!E92</f>
        <v>0</v>
      </c>
      <c r="AE92" s="23">
        <f t="shared" si="8"/>
        <v>8.5055275376333537</v>
      </c>
      <c r="AF92" s="4"/>
      <c r="AH92" s="4"/>
      <c r="AI92" s="6">
        <f>(G92*'Markov model parameters'!$R$23)/(1+'Markov model parameters'!$P$30)^'Markov model Simulation'!E92</f>
        <v>5.9221242934373169E-3</v>
      </c>
      <c r="AJ92" s="6">
        <f>(H92*'Markov model parameters'!$R$24)/(1+'Markov model parameters'!$P$30)^'Markov model Simulation'!E92</f>
        <v>1.3861163477286737E-3</v>
      </c>
      <c r="AK92" s="6">
        <f>(I92*'Markov model parameters'!$R$25)/(1+'Markov model parameters'!$P$30)^'Markov model Simulation'!E92</f>
        <v>0</v>
      </c>
      <c r="AL92" s="6">
        <f t="shared" si="9"/>
        <v>7.3082406411659907E-3</v>
      </c>
      <c r="AM92" s="4"/>
    </row>
    <row r="93" spans="4:39" x14ac:dyDescent="0.2">
      <c r="D93" s="4"/>
      <c r="E93" s="5">
        <v>81</v>
      </c>
      <c r="F93" s="4"/>
      <c r="G93" s="6">
        <f>G92*'Markov model parameters'!$R$10+'Markov model Simulation'!H92*'Markov model parameters'!$R$15</f>
        <v>6.1153548881271329E-2</v>
      </c>
      <c r="H93" s="6">
        <f>G92*'Markov model parameters'!$R$11+'Markov model Simulation'!H92*'Markov model parameters'!$R$14</f>
        <v>2.8626867531263832E-2</v>
      </c>
      <c r="I93" s="6">
        <f>G92*'Markov model parameters'!$R$12+'Markov model Simulation'!H92*'Markov model parameters'!$R$16+'Markov model Simulation'!I92</f>
        <v>0.91021958358746269</v>
      </c>
      <c r="J93" s="29">
        <f t="shared" si="5"/>
        <v>0.99999999999999789</v>
      </c>
      <c r="K93" s="4"/>
      <c r="M93" s="4"/>
      <c r="N93" s="23">
        <f>G93*'Markov model parameters'!$P$23</f>
        <v>30.576774440635663</v>
      </c>
      <c r="O93" s="23">
        <f>H93*'Markov model parameters'!$P$24</f>
        <v>57.25373506252766</v>
      </c>
      <c r="P93" s="23">
        <f>I93*'Markov model parameters'!$P$25</f>
        <v>0</v>
      </c>
      <c r="Q93" s="23">
        <f t="shared" si="6"/>
        <v>87.830509503163327</v>
      </c>
      <c r="R93" s="4"/>
      <c r="T93" s="4"/>
      <c r="U93" s="6">
        <f>G93*'Markov model parameters'!$R$23</f>
        <v>6.1153548881271329E-2</v>
      </c>
      <c r="V93" s="6">
        <f>H93*'Markov model parameters'!$R$24</f>
        <v>1.4313433765631916E-2</v>
      </c>
      <c r="W93" s="6">
        <f>I93*'Markov model parameters'!$R$25</f>
        <v>0</v>
      </c>
      <c r="X93" s="6">
        <f t="shared" si="7"/>
        <v>7.5466982646903241E-2</v>
      </c>
      <c r="Y93" s="4"/>
      <c r="AA93" s="4"/>
      <c r="AB93" s="23">
        <f>(G93*'Markov model parameters'!$P$23)/(1+'Markov model parameters'!$P$29)^'Markov model Simulation'!E93</f>
        <v>2.7898218311602796</v>
      </c>
      <c r="AC93" s="23">
        <f>(H93*'Markov model parameters'!$P$24)/(1+'Markov model parameters'!$P$29)^'Markov model Simulation'!E93</f>
        <v>5.2238250408987819</v>
      </c>
      <c r="AD93" s="23">
        <f>(I93*'Markov model parameters'!$P$25)/(1+'Markov model parameters'!$P$29)^'Markov model Simulation'!E93</f>
        <v>0</v>
      </c>
      <c r="AE93" s="23">
        <f t="shared" si="8"/>
        <v>8.013646872059061</v>
      </c>
      <c r="AF93" s="4"/>
      <c r="AH93" s="4"/>
      <c r="AI93" s="6">
        <f>(G93*'Markov model parameters'!$R$23)/(1+'Markov model parameters'!$P$30)^'Markov model Simulation'!E93</f>
        <v>5.57964366232056E-3</v>
      </c>
      <c r="AJ93" s="6">
        <f>(H93*'Markov model parameters'!$R$24)/(1+'Markov model parameters'!$P$30)^'Markov model Simulation'!E93</f>
        <v>1.3059562602246956E-3</v>
      </c>
      <c r="AK93" s="6">
        <f>(I93*'Markov model parameters'!$R$25)/(1+'Markov model parameters'!$P$30)^'Markov model Simulation'!E93</f>
        <v>0</v>
      </c>
      <c r="AL93" s="6">
        <f t="shared" si="9"/>
        <v>6.8855999225452555E-3</v>
      </c>
      <c r="AM93" s="4"/>
    </row>
    <row r="94" spans="4:39" x14ac:dyDescent="0.2">
      <c r="D94" s="4"/>
      <c r="E94" s="5">
        <v>82</v>
      </c>
      <c r="F94" s="4"/>
      <c r="G94" s="6">
        <f>G93*'Markov model parameters'!$R$10+'Markov model Simulation'!H93*'Markov model parameters'!$R$15</f>
        <v>5.9345505830834352E-2</v>
      </c>
      <c r="H94" s="6">
        <f>G93*'Markov model parameters'!$R$11+'Markov model Simulation'!H93*'Markov model parameters'!$R$14</f>
        <v>2.7780496227512188E-2</v>
      </c>
      <c r="I94" s="6">
        <f>G93*'Markov model parameters'!$R$12+'Markov model Simulation'!H93*'Markov model parameters'!$R$16+'Markov model Simulation'!I93</f>
        <v>0.91287399794165136</v>
      </c>
      <c r="J94" s="29">
        <f t="shared" si="5"/>
        <v>0.99999999999999789</v>
      </c>
      <c r="K94" s="4"/>
      <c r="M94" s="4"/>
      <c r="N94" s="23">
        <f>G94*'Markov model parameters'!$P$23</f>
        <v>29.672752915417178</v>
      </c>
      <c r="O94" s="23">
        <f>H94*'Markov model parameters'!$P$24</f>
        <v>55.560992455024376</v>
      </c>
      <c r="P94" s="23">
        <f>I94*'Markov model parameters'!$P$25</f>
        <v>0</v>
      </c>
      <c r="Q94" s="23">
        <f t="shared" si="6"/>
        <v>85.233745370441554</v>
      </c>
      <c r="R94" s="4"/>
      <c r="T94" s="4"/>
      <c r="U94" s="6">
        <f>G94*'Markov model parameters'!$R$23</f>
        <v>5.9345505830834352E-2</v>
      </c>
      <c r="V94" s="6">
        <f>H94*'Markov model parameters'!$R$24</f>
        <v>1.3890248113756094E-2</v>
      </c>
      <c r="W94" s="6">
        <f>I94*'Markov model parameters'!$R$25</f>
        <v>0</v>
      </c>
      <c r="X94" s="6">
        <f t="shared" si="7"/>
        <v>7.3235753944590448E-2</v>
      </c>
      <c r="Y94" s="4"/>
      <c r="AA94" s="4"/>
      <c r="AB94" s="23">
        <f>(G94*'Markov model parameters'!$P$23)/(1+'Markov model parameters'!$P$29)^'Markov model Simulation'!E94</f>
        <v>2.6284844640101368</v>
      </c>
      <c r="AC94" s="23">
        <f>(H94*'Markov model parameters'!$P$24)/(1+'Markov model parameters'!$P$29)^'Markov model Simulation'!E94</f>
        <v>4.9217275488158991</v>
      </c>
      <c r="AD94" s="23">
        <f>(I94*'Markov model parameters'!$P$25)/(1+'Markov model parameters'!$P$29)^'Markov model Simulation'!E94</f>
        <v>0</v>
      </c>
      <c r="AE94" s="23">
        <f t="shared" si="8"/>
        <v>7.5502120128260355</v>
      </c>
      <c r="AF94" s="4"/>
      <c r="AH94" s="4"/>
      <c r="AI94" s="6">
        <f>(G94*'Markov model parameters'!$R$23)/(1+'Markov model parameters'!$P$30)^'Markov model Simulation'!E94</f>
        <v>5.2569689280202734E-3</v>
      </c>
      <c r="AJ94" s="6">
        <f>(H94*'Markov model parameters'!$R$24)/(1+'Markov model parameters'!$P$30)^'Markov model Simulation'!E94</f>
        <v>1.2304318872039747E-3</v>
      </c>
      <c r="AK94" s="6">
        <f>(I94*'Markov model parameters'!$R$25)/(1+'Markov model parameters'!$P$30)^'Markov model Simulation'!E94</f>
        <v>0</v>
      </c>
      <c r="AL94" s="6">
        <f t="shared" si="9"/>
        <v>6.4874008152242483E-3</v>
      </c>
      <c r="AM94" s="4"/>
    </row>
    <row r="95" spans="4:39" x14ac:dyDescent="0.2">
      <c r="D95" s="4"/>
      <c r="E95" s="5">
        <v>83</v>
      </c>
      <c r="F95" s="4"/>
      <c r="G95" s="6">
        <f>G94*'Markov model parameters'!$R$10+'Markov model Simulation'!H94*'Markov model parameters'!$R$15</f>
        <v>5.7590918707846168E-2</v>
      </c>
      <c r="H95" s="6">
        <f>G94*'Markov model parameters'!$R$11+'Markov model Simulation'!H94*'Markov model parameters'!$R$14</f>
        <v>2.6959148422508072E-2</v>
      </c>
      <c r="I95" s="6">
        <f>G94*'Markov model parameters'!$R$12+'Markov model Simulation'!H94*'Markov model parameters'!$R$16+'Markov model Simulation'!I94</f>
        <v>0.91544993286964371</v>
      </c>
      <c r="J95" s="29">
        <f t="shared" si="5"/>
        <v>0.999999999999998</v>
      </c>
      <c r="K95" s="4"/>
      <c r="M95" s="4"/>
      <c r="N95" s="23">
        <f>G95*'Markov model parameters'!$P$23</f>
        <v>28.795459353923086</v>
      </c>
      <c r="O95" s="23">
        <f>H95*'Markov model parameters'!$P$24</f>
        <v>53.918296845016144</v>
      </c>
      <c r="P95" s="23">
        <f>I95*'Markov model parameters'!$P$25</f>
        <v>0</v>
      </c>
      <c r="Q95" s="23">
        <f t="shared" si="6"/>
        <v>82.713756198939222</v>
      </c>
      <c r="R95" s="4"/>
      <c r="T95" s="4"/>
      <c r="U95" s="6">
        <f>G95*'Markov model parameters'!$R$23</f>
        <v>5.7590918707846168E-2</v>
      </c>
      <c r="V95" s="6">
        <f>H95*'Markov model parameters'!$R$24</f>
        <v>1.3479574211254036E-2</v>
      </c>
      <c r="W95" s="6">
        <f>I95*'Markov model parameters'!$R$25</f>
        <v>0</v>
      </c>
      <c r="X95" s="6">
        <f t="shared" si="7"/>
        <v>7.1070492919100198E-2</v>
      </c>
      <c r="Y95" s="4"/>
      <c r="AA95" s="4"/>
      <c r="AB95" s="23">
        <f>(G95*'Markov model parameters'!$P$23)/(1+'Markov model parameters'!$P$29)^'Markov model Simulation'!E95</f>
        <v>2.4764773507666082</v>
      </c>
      <c r="AC95" s="23">
        <f>(H95*'Markov model parameters'!$P$24)/(1+'Markov model parameters'!$P$29)^'Markov model Simulation'!E95</f>
        <v>4.6371005680936079</v>
      </c>
      <c r="AD95" s="23">
        <f>(I95*'Markov model parameters'!$P$25)/(1+'Markov model parameters'!$P$29)^'Markov model Simulation'!E95</f>
        <v>0</v>
      </c>
      <c r="AE95" s="23">
        <f t="shared" si="8"/>
        <v>7.1135779188602157</v>
      </c>
      <c r="AF95" s="4"/>
      <c r="AH95" s="4"/>
      <c r="AI95" s="6">
        <f>(G95*'Markov model parameters'!$R$23)/(1+'Markov model parameters'!$P$30)^'Markov model Simulation'!E95</f>
        <v>4.9529547015332159E-3</v>
      </c>
      <c r="AJ95" s="6">
        <f>(H95*'Markov model parameters'!$R$24)/(1+'Markov model parameters'!$P$30)^'Markov model Simulation'!E95</f>
        <v>1.1592751420234021E-3</v>
      </c>
      <c r="AK95" s="6">
        <f>(I95*'Markov model parameters'!$R$25)/(1+'Markov model parameters'!$P$30)^'Markov model Simulation'!E95</f>
        <v>0</v>
      </c>
      <c r="AL95" s="6">
        <f t="shared" si="9"/>
        <v>6.1122298435566181E-3</v>
      </c>
      <c r="AM95" s="4"/>
    </row>
    <row r="96" spans="4:39" x14ac:dyDescent="0.2">
      <c r="D96" s="4"/>
      <c r="E96" s="5">
        <v>84</v>
      </c>
      <c r="F96" s="4"/>
      <c r="G96" s="6">
        <f>G95*'Markov model parameters'!$R$10+'Markov model Simulation'!H95*'Markov model parameters'!$R$15</f>
        <v>5.5888207054264741E-2</v>
      </c>
      <c r="H96" s="6">
        <f>G95*'Markov model parameters'!$R$11+'Markov model Simulation'!H95*'Markov model parameters'!$R$14</f>
        <v>2.6162084280807171E-2</v>
      </c>
      <c r="I96" s="6">
        <f>G95*'Markov model parameters'!$R$12+'Markov model Simulation'!H95*'Markov model parameters'!$R$16+'Markov model Simulation'!I95</f>
        <v>0.91794970866492609</v>
      </c>
      <c r="J96" s="29">
        <f t="shared" si="5"/>
        <v>0.999999999999998</v>
      </c>
      <c r="K96" s="4"/>
      <c r="M96" s="4"/>
      <c r="N96" s="23">
        <f>G96*'Markov model parameters'!$P$23</f>
        <v>27.94410352713237</v>
      </c>
      <c r="O96" s="23">
        <f>H96*'Markov model parameters'!$P$24</f>
        <v>52.324168561614343</v>
      </c>
      <c r="P96" s="23">
        <f>I96*'Markov model parameters'!$P$25</f>
        <v>0</v>
      </c>
      <c r="Q96" s="23">
        <f t="shared" si="6"/>
        <v>80.268272088746713</v>
      </c>
      <c r="R96" s="4"/>
      <c r="T96" s="4"/>
      <c r="U96" s="6">
        <f>G96*'Markov model parameters'!$R$23</f>
        <v>5.5888207054264741E-2</v>
      </c>
      <c r="V96" s="6">
        <f>H96*'Markov model parameters'!$R$24</f>
        <v>1.3081042140403586E-2</v>
      </c>
      <c r="W96" s="6">
        <f>I96*'Markov model parameters'!$R$25</f>
        <v>0</v>
      </c>
      <c r="X96" s="6">
        <f t="shared" si="7"/>
        <v>6.8969249194668319E-2</v>
      </c>
      <c r="Y96" s="4"/>
      <c r="AA96" s="4"/>
      <c r="AB96" s="23">
        <f>(G96*'Markov model parameters'!$P$23)/(1+'Markov model parameters'!$P$29)^'Markov model Simulation'!E96</f>
        <v>2.3332609162556359</v>
      </c>
      <c r="AC96" s="23">
        <f>(H96*'Markov model parameters'!$P$24)/(1+'Markov model parameters'!$P$29)^'Markov model Simulation'!E96</f>
        <v>4.3689337667192332</v>
      </c>
      <c r="AD96" s="23">
        <f>(I96*'Markov model parameters'!$P$25)/(1+'Markov model parameters'!$P$29)^'Markov model Simulation'!E96</f>
        <v>0</v>
      </c>
      <c r="AE96" s="23">
        <f t="shared" si="8"/>
        <v>6.7021946829748691</v>
      </c>
      <c r="AF96" s="4"/>
      <c r="AH96" s="4"/>
      <c r="AI96" s="6">
        <f>(G96*'Markov model parameters'!$R$23)/(1+'Markov model parameters'!$P$30)^'Markov model Simulation'!E96</f>
        <v>4.6665218325112725E-3</v>
      </c>
      <c r="AJ96" s="6">
        <f>(H96*'Markov model parameters'!$R$24)/(1+'Markov model parameters'!$P$30)^'Markov model Simulation'!E96</f>
        <v>1.0922334416798081E-3</v>
      </c>
      <c r="AK96" s="6">
        <f>(I96*'Markov model parameters'!$R$25)/(1+'Markov model parameters'!$P$30)^'Markov model Simulation'!E96</f>
        <v>0</v>
      </c>
      <c r="AL96" s="6">
        <f t="shared" si="9"/>
        <v>5.7587552741910804E-3</v>
      </c>
      <c r="AM96" s="4"/>
    </row>
    <row r="97" spans="4:39" x14ac:dyDescent="0.2">
      <c r="D97" s="4"/>
      <c r="E97" s="5">
        <v>85</v>
      </c>
      <c r="F97" s="4"/>
      <c r="G97" s="6">
        <f>G96*'Markov model parameters'!$R$10+'Markov model Simulation'!H96*'Markov model parameters'!$R$15</f>
        <v>5.423583713928188E-2</v>
      </c>
      <c r="H97" s="6">
        <f>G96*'Markov model parameters'!$R$11+'Markov model Simulation'!H96*'Markov model parameters'!$R$14</f>
        <v>2.538858584066437E-2</v>
      </c>
      <c r="I97" s="6">
        <f>G96*'Markov model parameters'!$R$12+'Markov model Simulation'!H96*'Markov model parameters'!$R$16+'Markov model Simulation'!I96</f>
        <v>0.92037557702005179</v>
      </c>
      <c r="J97" s="29">
        <f t="shared" si="5"/>
        <v>0.999999999999998</v>
      </c>
      <c r="K97" s="4"/>
      <c r="M97" s="4"/>
      <c r="N97" s="23">
        <f>G97*'Markov model parameters'!$P$23</f>
        <v>27.117918569640938</v>
      </c>
      <c r="O97" s="23">
        <f>H97*'Markov model parameters'!$P$24</f>
        <v>50.777171681328738</v>
      </c>
      <c r="P97" s="23">
        <f>I97*'Markov model parameters'!$P$25</f>
        <v>0</v>
      </c>
      <c r="Q97" s="23">
        <f t="shared" si="6"/>
        <v>77.895090250969673</v>
      </c>
      <c r="R97" s="4"/>
      <c r="T97" s="4"/>
      <c r="U97" s="6">
        <f>G97*'Markov model parameters'!$R$23</f>
        <v>5.423583713928188E-2</v>
      </c>
      <c r="V97" s="6">
        <f>H97*'Markov model parameters'!$R$24</f>
        <v>1.2694292920332185E-2</v>
      </c>
      <c r="W97" s="6">
        <f>I97*'Markov model parameters'!$R$25</f>
        <v>0</v>
      </c>
      <c r="X97" s="6">
        <f t="shared" si="7"/>
        <v>6.6930130059614068E-2</v>
      </c>
      <c r="Y97" s="4"/>
      <c r="AA97" s="4"/>
      <c r="AB97" s="23">
        <f>(G97*'Markov model parameters'!$P$23)/(1+'Markov model parameters'!$P$29)^'Markov model Simulation'!E97</f>
        <v>2.1983267893166216</v>
      </c>
      <c r="AC97" s="23">
        <f>(H97*'Markov model parameters'!$P$24)/(1+'Markov model parameters'!$P$29)^'Markov model Simulation'!E97</f>
        <v>4.116275240894061</v>
      </c>
      <c r="AD97" s="23">
        <f>(I97*'Markov model parameters'!$P$25)/(1+'Markov model parameters'!$P$29)^'Markov model Simulation'!E97</f>
        <v>0</v>
      </c>
      <c r="AE97" s="23">
        <f t="shared" si="8"/>
        <v>6.3146020302106827</v>
      </c>
      <c r="AF97" s="4"/>
      <c r="AH97" s="4"/>
      <c r="AI97" s="6">
        <f>(G97*'Markov model parameters'!$R$23)/(1+'Markov model parameters'!$P$30)^'Markov model Simulation'!E97</f>
        <v>4.3966535786332432E-3</v>
      </c>
      <c r="AJ97" s="6">
        <f>(H97*'Markov model parameters'!$R$24)/(1+'Markov model parameters'!$P$30)^'Markov model Simulation'!E97</f>
        <v>1.0290688102235154E-3</v>
      </c>
      <c r="AK97" s="6">
        <f>(I97*'Markov model parameters'!$R$25)/(1+'Markov model parameters'!$P$30)^'Markov model Simulation'!E97</f>
        <v>0</v>
      </c>
      <c r="AL97" s="6">
        <f t="shared" si="9"/>
        <v>5.4257223888567584E-3</v>
      </c>
      <c r="AM97" s="4"/>
    </row>
    <row r="98" spans="4:39" x14ac:dyDescent="0.2">
      <c r="D98" s="4"/>
      <c r="E98" s="5">
        <v>86</v>
      </c>
      <c r="F98" s="4"/>
      <c r="G98" s="6">
        <f>G97*'Markov model parameters'!$R$10+'Markov model Simulation'!H97*'Markov model parameters'!$R$15</f>
        <v>5.2632320577803267E-2</v>
      </c>
      <c r="H98" s="6">
        <f>G97*'Markov model parameters'!$R$11+'Markov model Simulation'!H97*'Markov model parameters'!$R$14</f>
        <v>2.4637956367324118E-2</v>
      </c>
      <c r="I98" s="6">
        <f>G97*'Markov model parameters'!$R$12+'Markov model Simulation'!H97*'Markov model parameters'!$R$16+'Markov model Simulation'!I97</f>
        <v>0.92272972305487067</v>
      </c>
      <c r="J98" s="29">
        <f t="shared" si="5"/>
        <v>0.999999999999998</v>
      </c>
      <c r="K98" s="4"/>
      <c r="M98" s="4"/>
      <c r="N98" s="23">
        <f>G98*'Markov model parameters'!$P$23</f>
        <v>26.316160288901635</v>
      </c>
      <c r="O98" s="23">
        <f>H98*'Markov model parameters'!$P$24</f>
        <v>49.275912734648237</v>
      </c>
      <c r="P98" s="23">
        <f>I98*'Markov model parameters'!$P$25</f>
        <v>0</v>
      </c>
      <c r="Q98" s="23">
        <f t="shared" si="6"/>
        <v>75.592073023549872</v>
      </c>
      <c r="R98" s="4"/>
      <c r="T98" s="4"/>
      <c r="U98" s="6">
        <f>G98*'Markov model parameters'!$R$23</f>
        <v>5.2632320577803267E-2</v>
      </c>
      <c r="V98" s="6">
        <f>H98*'Markov model parameters'!$R$24</f>
        <v>1.2318978183662059E-2</v>
      </c>
      <c r="W98" s="6">
        <f>I98*'Markov model parameters'!$R$25</f>
        <v>0</v>
      </c>
      <c r="X98" s="6">
        <f t="shared" si="7"/>
        <v>6.4951298761465326E-2</v>
      </c>
      <c r="Y98" s="4"/>
      <c r="AA98" s="4"/>
      <c r="AB98" s="23">
        <f>(G98*'Markov model parameters'!$P$23)/(1+'Markov model parameters'!$P$29)^'Markov model Simulation'!E98</f>
        <v>2.0711959982522821</v>
      </c>
      <c r="AC98" s="23">
        <f>(H98*'Markov model parameters'!$P$24)/(1+'Markov model parameters'!$P$29)^'Markov model Simulation'!E98</f>
        <v>3.8782281360884587</v>
      </c>
      <c r="AD98" s="23">
        <f>(I98*'Markov model parameters'!$P$25)/(1+'Markov model parameters'!$P$29)^'Markov model Simulation'!E98</f>
        <v>0</v>
      </c>
      <c r="AE98" s="23">
        <f t="shared" si="8"/>
        <v>5.9494241343407408</v>
      </c>
      <c r="AF98" s="4"/>
      <c r="AH98" s="4"/>
      <c r="AI98" s="6">
        <f>(G98*'Markov model parameters'!$R$23)/(1+'Markov model parameters'!$P$30)^'Markov model Simulation'!E98</f>
        <v>4.1423919965045642E-3</v>
      </c>
      <c r="AJ98" s="6">
        <f>(H98*'Markov model parameters'!$R$24)/(1+'Markov model parameters'!$P$30)^'Markov model Simulation'!E98</f>
        <v>9.6955703402211457E-4</v>
      </c>
      <c r="AK98" s="6">
        <f>(I98*'Markov model parameters'!$R$25)/(1+'Markov model parameters'!$P$30)^'Markov model Simulation'!E98</f>
        <v>0</v>
      </c>
      <c r="AL98" s="6">
        <f t="shared" si="9"/>
        <v>5.1119490305266786E-3</v>
      </c>
      <c r="AM98" s="4"/>
    </row>
    <row r="99" spans="4:39" x14ac:dyDescent="0.2">
      <c r="D99" s="4"/>
      <c r="E99" s="5">
        <v>87</v>
      </c>
      <c r="F99" s="4"/>
      <c r="G99" s="6">
        <f>G98*'Markov model parameters'!$R$10+'Markov model Simulation'!H98*'Markov model parameters'!$R$15</f>
        <v>5.1076212989773946E-2</v>
      </c>
      <c r="H99" s="6">
        <f>G98*'Markov model parameters'!$R$11+'Markov model Simulation'!H98*'Markov model parameters'!$R$14</f>
        <v>2.3909519725431164E-2</v>
      </c>
      <c r="I99" s="6">
        <f>G98*'Markov model parameters'!$R$12+'Markov model Simulation'!H98*'Markov model parameters'!$R$16+'Markov model Simulation'!I98</f>
        <v>0.92501426728479297</v>
      </c>
      <c r="J99" s="29">
        <f t="shared" si="5"/>
        <v>0.99999999999999811</v>
      </c>
      <c r="K99" s="4"/>
      <c r="M99" s="4"/>
      <c r="N99" s="23">
        <f>G99*'Markov model parameters'!$P$23</f>
        <v>25.538106494886971</v>
      </c>
      <c r="O99" s="23">
        <f>H99*'Markov model parameters'!$P$24</f>
        <v>47.819039450862327</v>
      </c>
      <c r="P99" s="23">
        <f>I99*'Markov model parameters'!$P$25</f>
        <v>0</v>
      </c>
      <c r="Q99" s="23">
        <f t="shared" si="6"/>
        <v>73.357145945749295</v>
      </c>
      <c r="R99" s="4"/>
      <c r="T99" s="4"/>
      <c r="U99" s="6">
        <f>G99*'Markov model parameters'!$R$23</f>
        <v>5.1076212989773946E-2</v>
      </c>
      <c r="V99" s="6">
        <f>H99*'Markov model parameters'!$R$24</f>
        <v>1.1954759862715582E-2</v>
      </c>
      <c r="W99" s="6">
        <f>I99*'Markov model parameters'!$R$25</f>
        <v>0</v>
      </c>
      <c r="X99" s="6">
        <f t="shared" si="7"/>
        <v>6.3030972852489528E-2</v>
      </c>
      <c r="Y99" s="4"/>
      <c r="AA99" s="4"/>
      <c r="AB99" s="23">
        <f>(G99*'Markov model parameters'!$P$23)/(1+'Markov model parameters'!$P$29)^'Markov model Simulation'!E99</f>
        <v>1.9514172706369204</v>
      </c>
      <c r="AC99" s="23">
        <f>(H99*'Markov model parameters'!$P$24)/(1+'Markov model parameters'!$P$29)^'Markov model Simulation'!E99</f>
        <v>3.6539474635037537</v>
      </c>
      <c r="AD99" s="23">
        <f>(I99*'Markov model parameters'!$P$25)/(1+'Markov model parameters'!$P$29)^'Markov model Simulation'!E99</f>
        <v>0</v>
      </c>
      <c r="AE99" s="23">
        <f t="shared" si="8"/>
        <v>5.6053647341406743</v>
      </c>
      <c r="AF99" s="4"/>
      <c r="AH99" s="4"/>
      <c r="AI99" s="6">
        <f>(G99*'Markov model parameters'!$R$23)/(1+'Markov model parameters'!$P$30)^'Markov model Simulation'!E99</f>
        <v>3.9028345412738408E-3</v>
      </c>
      <c r="AJ99" s="6">
        <f>(H99*'Markov model parameters'!$R$24)/(1+'Markov model parameters'!$P$30)^'Markov model Simulation'!E99</f>
        <v>9.1348686587593836E-4</v>
      </c>
      <c r="AK99" s="6">
        <f>(I99*'Markov model parameters'!$R$25)/(1+'Markov model parameters'!$P$30)^'Markov model Simulation'!E99</f>
        <v>0</v>
      </c>
      <c r="AL99" s="6">
        <f t="shared" si="9"/>
        <v>4.8163214071497793E-3</v>
      </c>
      <c r="AM99" s="4"/>
    </row>
    <row r="100" spans="4:39" x14ac:dyDescent="0.2">
      <c r="D100" s="4"/>
      <c r="E100" s="5">
        <v>88</v>
      </c>
      <c r="F100" s="4"/>
      <c r="G100" s="6">
        <f>G99*'Markov model parameters'!$R$10+'Markov model Simulation'!H99*'Markov model parameters'!$R$15</f>
        <v>4.9566112699141719E-2</v>
      </c>
      <c r="H100" s="6">
        <f>G99*'Markov model parameters'!$R$11+'Markov model Simulation'!H99*'Markov model parameters'!$R$14</f>
        <v>2.3202619769996345E-2</v>
      </c>
      <c r="I100" s="6">
        <f>G99*'Markov model parameters'!$R$12+'Markov model Simulation'!H99*'Markov model parameters'!$R$16+'Markov model Simulation'!I99</f>
        <v>0.92723126753086005</v>
      </c>
      <c r="J100" s="29">
        <f t="shared" si="5"/>
        <v>0.99999999999999811</v>
      </c>
      <c r="K100" s="4"/>
      <c r="M100" s="4"/>
      <c r="N100" s="23">
        <f>G100*'Markov model parameters'!$P$23</f>
        <v>24.78305634957086</v>
      </c>
      <c r="O100" s="23">
        <f>H100*'Markov model parameters'!$P$24</f>
        <v>46.405239539992692</v>
      </c>
      <c r="P100" s="23">
        <f>I100*'Markov model parameters'!$P$25</f>
        <v>0</v>
      </c>
      <c r="Q100" s="23">
        <f t="shared" si="6"/>
        <v>71.188295889563548</v>
      </c>
      <c r="R100" s="4"/>
      <c r="T100" s="4"/>
      <c r="U100" s="6">
        <f>G100*'Markov model parameters'!$R$23</f>
        <v>4.9566112699141719E-2</v>
      </c>
      <c r="V100" s="6">
        <f>H100*'Markov model parameters'!$R$24</f>
        <v>1.1601309884998173E-2</v>
      </c>
      <c r="W100" s="6">
        <f>I100*'Markov model parameters'!$R$25</f>
        <v>0</v>
      </c>
      <c r="X100" s="6">
        <f t="shared" si="7"/>
        <v>6.1167422584139888E-2</v>
      </c>
      <c r="Y100" s="4"/>
      <c r="AA100" s="4"/>
      <c r="AB100" s="23">
        <f>(G100*'Markov model parameters'!$P$23)/(1+'Markov model parameters'!$P$29)^'Markov model Simulation'!E100</f>
        <v>1.8385654314479862</v>
      </c>
      <c r="AC100" s="23">
        <f>(H100*'Markov model parameters'!$P$24)/(1+'Markov model parameters'!$P$29)^'Markov model Simulation'!E100</f>
        <v>3.4426371006403813</v>
      </c>
      <c r="AD100" s="23">
        <f>(I100*'Markov model parameters'!$P$25)/(1+'Markov model parameters'!$P$29)^'Markov model Simulation'!E100</f>
        <v>0</v>
      </c>
      <c r="AE100" s="23">
        <f t="shared" si="8"/>
        <v>5.2812025320883675</v>
      </c>
      <c r="AF100" s="4"/>
      <c r="AH100" s="4"/>
      <c r="AI100" s="6">
        <f>(G100*'Markov model parameters'!$R$23)/(1+'Markov model parameters'!$P$30)^'Markov model Simulation'!E100</f>
        <v>3.6771308628959724E-3</v>
      </c>
      <c r="AJ100" s="6">
        <f>(H100*'Markov model parameters'!$R$24)/(1+'Markov model parameters'!$P$30)^'Markov model Simulation'!E100</f>
        <v>8.6065927516009528E-4</v>
      </c>
      <c r="AK100" s="6">
        <f>(I100*'Markov model parameters'!$R$25)/(1+'Markov model parameters'!$P$30)^'Markov model Simulation'!E100</f>
        <v>0</v>
      </c>
      <c r="AL100" s="6">
        <f t="shared" si="9"/>
        <v>4.5377901380560673E-3</v>
      </c>
      <c r="AM100" s="4"/>
    </row>
    <row r="101" spans="4:39" x14ac:dyDescent="0.2">
      <c r="D101" s="4"/>
      <c r="E101" s="5">
        <v>89</v>
      </c>
      <c r="F101" s="4"/>
      <c r="G101" s="6">
        <f>G100*'Markov model parameters'!$R$10+'Markov model Simulation'!H100*'Markov model parameters'!$R$15</f>
        <v>4.8100659471286528E-2</v>
      </c>
      <c r="H101" s="6">
        <f>G100*'Markov model parameters'!$R$11+'Markov model Simulation'!H100*'Markov model parameters'!$R$14</f>
        <v>2.251661975536888E-2</v>
      </c>
      <c r="I101" s="6">
        <f>G100*'Markov model parameters'!$R$12+'Markov model Simulation'!H100*'Markov model parameters'!$R$16+'Markov model Simulation'!I100</f>
        <v>0.92938272077334272</v>
      </c>
      <c r="J101" s="29">
        <f t="shared" si="5"/>
        <v>0.99999999999999811</v>
      </c>
      <c r="K101" s="4"/>
      <c r="M101" s="4"/>
      <c r="N101" s="23">
        <f>G101*'Markov model parameters'!$P$23</f>
        <v>24.050329735643263</v>
      </c>
      <c r="O101" s="23">
        <f>H101*'Markov model parameters'!$P$24</f>
        <v>45.033239510737758</v>
      </c>
      <c r="P101" s="23">
        <f>I101*'Markov model parameters'!$P$25</f>
        <v>0</v>
      </c>
      <c r="Q101" s="23">
        <f t="shared" si="6"/>
        <v>69.083569246381018</v>
      </c>
      <c r="R101" s="4"/>
      <c r="T101" s="4"/>
      <c r="U101" s="6">
        <f>G101*'Markov model parameters'!$R$23</f>
        <v>4.8100659471286528E-2</v>
      </c>
      <c r="V101" s="6">
        <f>H101*'Markov model parameters'!$R$24</f>
        <v>1.125830987768444E-2</v>
      </c>
      <c r="W101" s="6">
        <f>I101*'Markov model parameters'!$R$25</f>
        <v>0</v>
      </c>
      <c r="X101" s="6">
        <f t="shared" si="7"/>
        <v>5.9358969348970968E-2</v>
      </c>
      <c r="Y101" s="4"/>
      <c r="AA101" s="4"/>
      <c r="AB101" s="23">
        <f>(G101*'Markov model parameters'!$P$23)/(1+'Markov model parameters'!$P$29)^'Markov model Simulation'!E101</f>
        <v>1.7322398938348127</v>
      </c>
      <c r="AC101" s="23">
        <f>(H101*'Markov model parameters'!$P$24)/(1+'Markov model parameters'!$P$29)^'Markov model Simulation'!E101</f>
        <v>3.2435469653252804</v>
      </c>
      <c r="AD101" s="23">
        <f>(I101*'Markov model parameters'!$P$25)/(1+'Markov model parameters'!$P$29)^'Markov model Simulation'!E101</f>
        <v>0</v>
      </c>
      <c r="AE101" s="23">
        <f t="shared" si="8"/>
        <v>4.9757868591600936</v>
      </c>
      <c r="AF101" s="4"/>
      <c r="AH101" s="4"/>
      <c r="AI101" s="6">
        <f>(G101*'Markov model parameters'!$R$23)/(1+'Markov model parameters'!$P$30)^'Markov model Simulation'!E101</f>
        <v>3.4644797876696252E-3</v>
      </c>
      <c r="AJ101" s="6">
        <f>(H101*'Markov model parameters'!$R$24)/(1+'Markov model parameters'!$P$30)^'Markov model Simulation'!E101</f>
        <v>8.1088674133132014E-4</v>
      </c>
      <c r="AK101" s="6">
        <f>(I101*'Markov model parameters'!$R$25)/(1+'Markov model parameters'!$P$30)^'Markov model Simulation'!E101</f>
        <v>0</v>
      </c>
      <c r="AL101" s="6">
        <f t="shared" si="9"/>
        <v>4.2753665290009455E-3</v>
      </c>
      <c r="AM101" s="4"/>
    </row>
    <row r="102" spans="4:39" x14ac:dyDescent="0.2">
      <c r="D102" s="4"/>
      <c r="E102" s="5">
        <v>90</v>
      </c>
      <c r="F102" s="4"/>
      <c r="G102" s="6">
        <f>G101*'Markov model parameters'!$R$10+'Markov model Simulation'!H101*'Markov model parameters'!$R$15</f>
        <v>4.6678533287778476E-2</v>
      </c>
      <c r="H102" s="6">
        <f>G101*'Markov model parameters'!$R$11+'Markov model Simulation'!H101*'Markov model parameters'!$R$14</f>
        <v>2.1850901761682751E-2</v>
      </c>
      <c r="I102" s="6">
        <f>G101*'Markov model parameters'!$R$12+'Markov model Simulation'!H101*'Markov model parameters'!$R$16+'Markov model Simulation'!I101</f>
        <v>0.93147056495053693</v>
      </c>
      <c r="J102" s="29">
        <f t="shared" si="5"/>
        <v>0.99999999999999811</v>
      </c>
      <c r="K102" s="4"/>
      <c r="M102" s="4"/>
      <c r="N102" s="23">
        <f>G102*'Markov model parameters'!$P$23</f>
        <v>23.339266643889239</v>
      </c>
      <c r="O102" s="23">
        <f>H102*'Markov model parameters'!$P$24</f>
        <v>43.701803523365498</v>
      </c>
      <c r="P102" s="23">
        <f>I102*'Markov model parameters'!$P$25</f>
        <v>0</v>
      </c>
      <c r="Q102" s="23">
        <f t="shared" si="6"/>
        <v>67.04107016725473</v>
      </c>
      <c r="R102" s="4"/>
      <c r="T102" s="4"/>
      <c r="U102" s="6">
        <f>G102*'Markov model parameters'!$R$23</f>
        <v>4.6678533287778476E-2</v>
      </c>
      <c r="V102" s="6">
        <f>H102*'Markov model parameters'!$R$24</f>
        <v>1.0925450880841375E-2</v>
      </c>
      <c r="W102" s="6">
        <f>I102*'Markov model parameters'!$R$25</f>
        <v>0</v>
      </c>
      <c r="X102" s="6">
        <f t="shared" si="7"/>
        <v>5.7603984168619851E-2</v>
      </c>
      <c r="Y102" s="4"/>
      <c r="AA102" s="4"/>
      <c r="AB102" s="23">
        <f>(G102*'Markov model parameters'!$P$23)/(1+'Markov model parameters'!$P$29)^'Markov model Simulation'!E102</f>
        <v>1.6320632371672719</v>
      </c>
      <c r="AC102" s="23">
        <f>(H102*'Markov model parameters'!$P$24)/(1+'Markov model parameters'!$P$29)^'Markov model Simulation'!E102</f>
        <v>3.0559703531673001</v>
      </c>
      <c r="AD102" s="23">
        <f>(I102*'Markov model parameters'!$P$25)/(1+'Markov model parameters'!$P$29)^'Markov model Simulation'!E102</f>
        <v>0</v>
      </c>
      <c r="AE102" s="23">
        <f t="shared" si="8"/>
        <v>4.6880335903345722</v>
      </c>
      <c r="AF102" s="4"/>
      <c r="AH102" s="4"/>
      <c r="AI102" s="6">
        <f>(G102*'Markov model parameters'!$R$23)/(1+'Markov model parameters'!$P$30)^'Markov model Simulation'!E102</f>
        <v>3.2641264743345439E-3</v>
      </c>
      <c r="AJ102" s="6">
        <f>(H102*'Markov model parameters'!$R$24)/(1+'Markov model parameters'!$P$30)^'Markov model Simulation'!E102</f>
        <v>7.639925882918251E-4</v>
      </c>
      <c r="AK102" s="6">
        <f>(I102*'Markov model parameters'!$R$25)/(1+'Markov model parameters'!$P$30)^'Markov model Simulation'!E102</f>
        <v>0</v>
      </c>
      <c r="AL102" s="6">
        <f t="shared" si="9"/>
        <v>4.0281190626263686E-3</v>
      </c>
      <c r="AM102" s="4"/>
    </row>
    <row r="103" spans="4:39" x14ac:dyDescent="0.2">
      <c r="D103" s="4"/>
      <c r="E103" s="5">
        <v>91</v>
      </c>
      <c r="F103" s="4"/>
      <c r="G103" s="6">
        <f>G102*'Markov model parameters'!$R$10+'Markov model Simulation'!H102*'Markov model parameters'!$R$15</f>
        <v>4.529845315736096E-2</v>
      </c>
      <c r="H103" s="6">
        <f>G102*'Markov model parameters'!$R$11+'Markov model Simulation'!H102*'Markov model parameters'!$R$14</f>
        <v>2.1204866138260559E-2</v>
      </c>
      <c r="I103" s="6">
        <f>G102*'Markov model parameters'!$R$12+'Markov model Simulation'!H102*'Markov model parameters'!$R$16+'Markov model Simulation'!I102</f>
        <v>0.93349668070437664</v>
      </c>
      <c r="J103" s="29">
        <f t="shared" si="5"/>
        <v>0.99999999999999811</v>
      </c>
      <c r="K103" s="4"/>
      <c r="M103" s="4"/>
      <c r="N103" s="23">
        <f>G103*'Markov model parameters'!$P$23</f>
        <v>22.64922657868048</v>
      </c>
      <c r="O103" s="23">
        <f>H103*'Markov model parameters'!$P$24</f>
        <v>42.409732276521119</v>
      </c>
      <c r="P103" s="23">
        <f>I103*'Markov model parameters'!$P$25</f>
        <v>0</v>
      </c>
      <c r="Q103" s="23">
        <f t="shared" si="6"/>
        <v>65.058958855201595</v>
      </c>
      <c r="R103" s="4"/>
      <c r="T103" s="4"/>
      <c r="U103" s="6">
        <f>G103*'Markov model parameters'!$R$23</f>
        <v>4.529845315736096E-2</v>
      </c>
      <c r="V103" s="6">
        <f>H103*'Markov model parameters'!$R$24</f>
        <v>1.0602433069130279E-2</v>
      </c>
      <c r="W103" s="6">
        <f>I103*'Markov model parameters'!$R$25</f>
        <v>0</v>
      </c>
      <c r="X103" s="6">
        <f t="shared" si="7"/>
        <v>5.5900886226491239E-2</v>
      </c>
      <c r="Y103" s="4"/>
      <c r="AA103" s="4"/>
      <c r="AB103" s="23">
        <f>(G103*'Markov model parameters'!$P$23)/(1+'Markov model parameters'!$P$29)^'Markov model Simulation'!E103</f>
        <v>1.537679867316877</v>
      </c>
      <c r="AC103" s="23">
        <f>(H103*'Markov model parameters'!$P$24)/(1+'Markov model parameters'!$P$29)^'Markov model Simulation'!E103</f>
        <v>2.8792414289894261</v>
      </c>
      <c r="AD103" s="23">
        <f>(I103*'Markov model parameters'!$P$25)/(1+'Markov model parameters'!$P$29)^'Markov model Simulation'!E103</f>
        <v>0</v>
      </c>
      <c r="AE103" s="23">
        <f t="shared" si="8"/>
        <v>4.4169212963063034</v>
      </c>
      <c r="AF103" s="4"/>
      <c r="AH103" s="4"/>
      <c r="AI103" s="6">
        <f>(G103*'Markov model parameters'!$R$23)/(1+'Markov model parameters'!$P$30)^'Markov model Simulation'!E103</f>
        <v>3.0753597346337542E-3</v>
      </c>
      <c r="AJ103" s="6">
        <f>(H103*'Markov model parameters'!$R$24)/(1+'Markov model parameters'!$P$30)^'Markov model Simulation'!E103</f>
        <v>7.1981035724735646E-4</v>
      </c>
      <c r="AK103" s="6">
        <f>(I103*'Markov model parameters'!$R$25)/(1+'Markov model parameters'!$P$30)^'Markov model Simulation'!E103</f>
        <v>0</v>
      </c>
      <c r="AL103" s="6">
        <f t="shared" si="9"/>
        <v>3.7951700918811108E-3</v>
      </c>
      <c r="AM103" s="4"/>
    </row>
    <row r="104" spans="4:39" x14ac:dyDescent="0.2">
      <c r="D104" s="4"/>
      <c r="E104" s="5">
        <v>92</v>
      </c>
      <c r="F104" s="4"/>
      <c r="G104" s="6">
        <f>G103*'Markov model parameters'!$R$10+'Markov model Simulation'!H103*'Markov model parameters'!$R$15</f>
        <v>4.395917596208776E-2</v>
      </c>
      <c r="H104" s="6">
        <f>G103*'Markov model parameters'!$R$11+'Markov model Simulation'!H103*'Markov model parameters'!$R$14</f>
        <v>2.0577930963473504E-2</v>
      </c>
      <c r="I104" s="6">
        <f>G103*'Markov model parameters'!$R$12+'Markov model Simulation'!H103*'Markov model parameters'!$R$16+'Markov model Simulation'!I103</f>
        <v>0.93546289307443686</v>
      </c>
      <c r="J104" s="29">
        <f t="shared" si="5"/>
        <v>0.99999999999999811</v>
      </c>
      <c r="K104" s="4"/>
      <c r="M104" s="4"/>
      <c r="N104" s="23">
        <f>G104*'Markov model parameters'!$P$23</f>
        <v>21.979587981043881</v>
      </c>
      <c r="O104" s="23">
        <f>H104*'Markov model parameters'!$P$24</f>
        <v>41.155861926947004</v>
      </c>
      <c r="P104" s="23">
        <f>I104*'Markov model parameters'!$P$25</f>
        <v>0</v>
      </c>
      <c r="Q104" s="23">
        <f t="shared" si="6"/>
        <v>63.135449907990889</v>
      </c>
      <c r="R104" s="4"/>
      <c r="T104" s="4"/>
      <c r="U104" s="6">
        <f>G104*'Markov model parameters'!$R$23</f>
        <v>4.395917596208776E-2</v>
      </c>
      <c r="V104" s="6">
        <f>H104*'Markov model parameters'!$R$24</f>
        <v>1.0288965481736752E-2</v>
      </c>
      <c r="W104" s="6">
        <f>I104*'Markov model parameters'!$R$25</f>
        <v>0</v>
      </c>
      <c r="X104" s="6">
        <f t="shared" si="7"/>
        <v>5.4248141443824512E-2</v>
      </c>
      <c r="Y104" s="4"/>
      <c r="AA104" s="4"/>
      <c r="AB104" s="23">
        <f>(G104*'Markov model parameters'!$P$23)/(1+'Markov model parameters'!$P$29)^'Markov model Simulation'!E104</f>
        <v>1.4487547544147716</v>
      </c>
      <c r="AC104" s="23">
        <f>(H104*'Markov model parameters'!$P$24)/(1+'Markov model parameters'!$P$29)^'Markov model Simulation'!E104</f>
        <v>2.7127328633332546</v>
      </c>
      <c r="AD104" s="23">
        <f>(I104*'Markov model parameters'!$P$25)/(1+'Markov model parameters'!$P$29)^'Markov model Simulation'!E104</f>
        <v>0</v>
      </c>
      <c r="AE104" s="23">
        <f t="shared" si="8"/>
        <v>4.1614876177480262</v>
      </c>
      <c r="AF104" s="4"/>
      <c r="AH104" s="4"/>
      <c r="AI104" s="6">
        <f>(G104*'Markov model parameters'!$R$23)/(1+'Markov model parameters'!$P$30)^'Markov model Simulation'!E104</f>
        <v>2.8975095088295431E-3</v>
      </c>
      <c r="AJ104" s="6">
        <f>(H104*'Markov model parameters'!$R$24)/(1+'Markov model parameters'!$P$30)^'Markov model Simulation'!E104</f>
        <v>6.7818321583331374E-4</v>
      </c>
      <c r="AK104" s="6">
        <f>(I104*'Markov model parameters'!$R$25)/(1+'Markov model parameters'!$P$30)^'Markov model Simulation'!E104</f>
        <v>0</v>
      </c>
      <c r="AL104" s="6">
        <f t="shared" si="9"/>
        <v>3.5756927246628567E-3</v>
      </c>
      <c r="AM104" s="4"/>
    </row>
    <row r="105" spans="4:39" x14ac:dyDescent="0.2">
      <c r="D105" s="4"/>
      <c r="E105" s="5">
        <v>93</v>
      </c>
      <c r="F105" s="4"/>
      <c r="G105" s="6">
        <f>G104*'Markov model parameters'!$R$10+'Markov model Simulation'!H104*'Markov model parameters'!$R$15</f>
        <v>4.265949533757489E-2</v>
      </c>
      <c r="H105" s="6">
        <f>G104*'Markov model parameters'!$R$11+'Markov model Simulation'!H104*'Markov model parameters'!$R$14</f>
        <v>1.9969531520570939E-2</v>
      </c>
      <c r="I105" s="6">
        <f>G104*'Markov model parameters'!$R$12+'Markov model Simulation'!H104*'Markov model parameters'!$R$16+'Markov model Simulation'!I104</f>
        <v>0.93737097314185225</v>
      </c>
      <c r="J105" s="29">
        <f t="shared" si="5"/>
        <v>0.99999999999999811</v>
      </c>
      <c r="K105" s="4"/>
      <c r="M105" s="4"/>
      <c r="N105" s="23">
        <f>G105*'Markov model parameters'!$P$23</f>
        <v>21.329747668787444</v>
      </c>
      <c r="O105" s="23">
        <f>H105*'Markov model parameters'!$P$24</f>
        <v>39.939063041141878</v>
      </c>
      <c r="P105" s="23">
        <f>I105*'Markov model parameters'!$P$25</f>
        <v>0</v>
      </c>
      <c r="Q105" s="23">
        <f t="shared" si="6"/>
        <v>61.268810709929326</v>
      </c>
      <c r="R105" s="4"/>
      <c r="T105" s="4"/>
      <c r="U105" s="6">
        <f>G105*'Markov model parameters'!$R$23</f>
        <v>4.265949533757489E-2</v>
      </c>
      <c r="V105" s="6">
        <f>H105*'Markov model parameters'!$R$24</f>
        <v>9.9847657602854696E-3</v>
      </c>
      <c r="W105" s="6">
        <f>I105*'Markov model parameters'!$R$25</f>
        <v>0</v>
      </c>
      <c r="X105" s="6">
        <f t="shared" si="7"/>
        <v>5.2644261097860356E-2</v>
      </c>
      <c r="Y105" s="4"/>
      <c r="AA105" s="4"/>
      <c r="AB105" s="23">
        <f>(G105*'Markov model parameters'!$P$23)/(1+'Markov model parameters'!$P$29)^'Markov model Simulation'!E105</f>
        <v>1.3649722436060723</v>
      </c>
      <c r="AC105" s="23">
        <f>(H105*'Markov model parameters'!$P$24)/(1+'Markov model parameters'!$P$29)^'Markov model Simulation'!E105</f>
        <v>2.5558536056460959</v>
      </c>
      <c r="AD105" s="23">
        <f>(I105*'Markov model parameters'!$P$25)/(1+'Markov model parameters'!$P$29)^'Markov model Simulation'!E105</f>
        <v>0</v>
      </c>
      <c r="AE105" s="23">
        <f t="shared" si="8"/>
        <v>3.9208258492521679</v>
      </c>
      <c r="AF105" s="4"/>
      <c r="AH105" s="4"/>
      <c r="AI105" s="6">
        <f>(G105*'Markov model parameters'!$R$23)/(1+'Markov model parameters'!$P$30)^'Markov model Simulation'!E105</f>
        <v>2.729944487212145E-3</v>
      </c>
      <c r="AJ105" s="6">
        <f>(H105*'Markov model parameters'!$R$24)/(1+'Markov model parameters'!$P$30)^'Markov model Simulation'!E105</f>
        <v>6.3896340141152391E-4</v>
      </c>
      <c r="AK105" s="6">
        <f>(I105*'Markov model parameters'!$R$25)/(1+'Markov model parameters'!$P$30)^'Markov model Simulation'!E105</f>
        <v>0</v>
      </c>
      <c r="AL105" s="6">
        <f t="shared" si="9"/>
        <v>3.368907888623669E-3</v>
      </c>
      <c r="AM105" s="4"/>
    </row>
    <row r="106" spans="4:39" x14ac:dyDescent="0.2">
      <c r="D106" s="4"/>
      <c r="E106" s="5">
        <v>94</v>
      </c>
      <c r="F106" s="4"/>
      <c r="G106" s="6">
        <f>G105*'Markov model parameters'!$R$10+'Markov model Simulation'!H105*'Markov model parameters'!$R$15</f>
        <v>4.1398240586358437E-2</v>
      </c>
      <c r="H106" s="6">
        <f>G105*'Markov model parameters'!$R$11+'Markov model Simulation'!H105*'Markov model parameters'!$R$14</f>
        <v>1.9379119789007342E-2</v>
      </c>
      <c r="I106" s="6">
        <f>G105*'Markov model parameters'!$R$12+'Markov model Simulation'!H105*'Markov model parameters'!$R$16+'Markov model Simulation'!I105</f>
        <v>0.93922263962463226</v>
      </c>
      <c r="J106" s="29">
        <f t="shared" si="5"/>
        <v>0.999999999999998</v>
      </c>
      <c r="K106" s="4"/>
      <c r="M106" s="4"/>
      <c r="N106" s="23">
        <f>G106*'Markov model parameters'!$P$23</f>
        <v>20.69912029317922</v>
      </c>
      <c r="O106" s="23">
        <f>H106*'Markov model parameters'!$P$24</f>
        <v>38.758239578014681</v>
      </c>
      <c r="P106" s="23">
        <f>I106*'Markov model parameters'!$P$25</f>
        <v>0</v>
      </c>
      <c r="Q106" s="23">
        <f t="shared" si="6"/>
        <v>59.457359871193901</v>
      </c>
      <c r="R106" s="4"/>
      <c r="T106" s="4"/>
      <c r="U106" s="6">
        <f>G106*'Markov model parameters'!$R$23</f>
        <v>4.1398240586358437E-2</v>
      </c>
      <c r="V106" s="6">
        <f>H106*'Markov model parameters'!$R$24</f>
        <v>9.6895598945036712E-3</v>
      </c>
      <c r="W106" s="6">
        <f>I106*'Markov model parameters'!$R$25</f>
        <v>0</v>
      </c>
      <c r="X106" s="6">
        <f t="shared" si="7"/>
        <v>5.108780048086211E-2</v>
      </c>
      <c r="Y106" s="4"/>
      <c r="AA106" s="4"/>
      <c r="AB106" s="23">
        <f>(G106*'Markov model parameters'!$P$23)/(1+'Markov model parameters'!$P$29)^'Markov model Simulation'!E106</f>
        <v>1.2860349345791235</v>
      </c>
      <c r="AC106" s="23">
        <f>(H106*'Markov model parameters'!$P$24)/(1+'Markov model parameters'!$P$29)^'Markov model Simulation'!E106</f>
        <v>2.4080467862462185</v>
      </c>
      <c r="AD106" s="23">
        <f>(I106*'Markov model parameters'!$P$25)/(1+'Markov model parameters'!$P$29)^'Markov model Simulation'!E106</f>
        <v>0</v>
      </c>
      <c r="AE106" s="23">
        <f t="shared" si="8"/>
        <v>3.6940817208253423</v>
      </c>
      <c r="AF106" s="4"/>
      <c r="AH106" s="4"/>
      <c r="AI106" s="6">
        <f>(G106*'Markov model parameters'!$R$23)/(1+'Markov model parameters'!$P$30)^'Markov model Simulation'!E106</f>
        <v>2.5720698691582469E-3</v>
      </c>
      <c r="AJ106" s="6">
        <f>(H106*'Markov model parameters'!$R$24)/(1+'Markov model parameters'!$P$30)^'Markov model Simulation'!E106</f>
        <v>6.020116965615547E-4</v>
      </c>
      <c r="AK106" s="6">
        <f>(I106*'Markov model parameters'!$R$25)/(1+'Markov model parameters'!$P$30)^'Markov model Simulation'!E106</f>
        <v>0</v>
      </c>
      <c r="AL106" s="6">
        <f t="shared" si="9"/>
        <v>3.1740815657198013E-3</v>
      </c>
      <c r="AM106" s="4"/>
    </row>
    <row r="107" spans="4:39" x14ac:dyDescent="0.2">
      <c r="D107" s="4"/>
      <c r="E107" s="5">
        <v>95</v>
      </c>
      <c r="F107" s="4"/>
      <c r="G107" s="6">
        <f>G106*'Markov model parameters'!$R$10+'Markov model Simulation'!H106*'Markov model parameters'!$R$15</f>
        <v>4.0174275623379704E-2</v>
      </c>
      <c r="H107" s="6">
        <f>G106*'Markov model parameters'!$R$11+'Markov model Simulation'!H106*'Markov model parameters'!$R$14</f>
        <v>1.8806163950808537E-2</v>
      </c>
      <c r="I107" s="6">
        <f>G106*'Markov model parameters'!$R$12+'Markov model Simulation'!H106*'Markov model parameters'!$R$16+'Markov model Simulation'!I106</f>
        <v>0.94101956042580981</v>
      </c>
      <c r="J107" s="29">
        <f t="shared" si="5"/>
        <v>0.999999999999998</v>
      </c>
      <c r="K107" s="4"/>
      <c r="M107" s="4"/>
      <c r="N107" s="23">
        <f>G107*'Markov model parameters'!$P$23</f>
        <v>20.087137811689853</v>
      </c>
      <c r="O107" s="23">
        <f>H107*'Markov model parameters'!$P$24</f>
        <v>37.612327901617071</v>
      </c>
      <c r="P107" s="23">
        <f>I107*'Markov model parameters'!$P$25</f>
        <v>0</v>
      </c>
      <c r="Q107" s="23">
        <f t="shared" si="6"/>
        <v>57.699465713306921</v>
      </c>
      <c r="R107" s="4"/>
      <c r="T107" s="4"/>
      <c r="U107" s="6">
        <f>G107*'Markov model parameters'!$R$23</f>
        <v>4.0174275623379704E-2</v>
      </c>
      <c r="V107" s="6">
        <f>H107*'Markov model parameters'!$R$24</f>
        <v>9.4030819754042684E-3</v>
      </c>
      <c r="W107" s="6">
        <f>I107*'Markov model parameters'!$R$25</f>
        <v>0</v>
      </c>
      <c r="X107" s="6">
        <f t="shared" si="7"/>
        <v>4.9577357598783969E-2</v>
      </c>
      <c r="Y107" s="4"/>
      <c r="AA107" s="4"/>
      <c r="AB107" s="23">
        <f>(G107*'Markov model parameters'!$P$23)/(1+'Markov model parameters'!$P$29)^'Markov model Simulation'!E107</f>
        <v>1.2116626258923677</v>
      </c>
      <c r="AC107" s="23">
        <f>(H107*'Markov model parameters'!$P$24)/(1+'Markov model parameters'!$P$29)^'Markov model Simulation'!E107</f>
        <v>2.2687877396189475</v>
      </c>
      <c r="AD107" s="23">
        <f>(I107*'Markov model parameters'!$P$25)/(1+'Markov model parameters'!$P$29)^'Markov model Simulation'!E107</f>
        <v>0</v>
      </c>
      <c r="AE107" s="23">
        <f t="shared" si="8"/>
        <v>3.4804503655113153</v>
      </c>
      <c r="AF107" s="4"/>
      <c r="AH107" s="4"/>
      <c r="AI107" s="6">
        <f>(G107*'Markov model parameters'!$R$23)/(1+'Markov model parameters'!$P$30)^'Markov model Simulation'!E107</f>
        <v>2.4233252517847355E-3</v>
      </c>
      <c r="AJ107" s="6">
        <f>(H107*'Markov model parameters'!$R$24)/(1+'Markov model parameters'!$P$30)^'Markov model Simulation'!E107</f>
        <v>5.6719693490473691E-4</v>
      </c>
      <c r="AK107" s="6">
        <f>(I107*'Markov model parameters'!$R$25)/(1+'Markov model parameters'!$P$30)^'Markov model Simulation'!E107</f>
        <v>0</v>
      </c>
      <c r="AL107" s="6">
        <f t="shared" si="9"/>
        <v>2.9905221866894723E-3</v>
      </c>
      <c r="AM107" s="4"/>
    </row>
    <row r="108" spans="4:39" x14ac:dyDescent="0.2">
      <c r="D108" s="4"/>
      <c r="E108" s="5">
        <v>96</v>
      </c>
      <c r="F108" s="4"/>
      <c r="G108" s="6">
        <f>G107*'Markov model parameters'!$R$10+'Markov model Simulation'!H107*'Markov model parameters'!$R$15</f>
        <v>3.8986497952647713E-2</v>
      </c>
      <c r="H108" s="6">
        <f>G107*'Markov model parameters'!$R$11+'Markov model Simulation'!H107*'Markov model parameters'!$R$14</f>
        <v>1.8250147911532504E-2</v>
      </c>
      <c r="I108" s="6">
        <f>G107*'Markov model parameters'!$R$12+'Markov model Simulation'!H107*'Markov model parameters'!$R$16+'Markov model Simulation'!I107</f>
        <v>0.9427633541358178</v>
      </c>
      <c r="J108" s="29">
        <f t="shared" si="5"/>
        <v>0.999999999999998</v>
      </c>
      <c r="K108" s="4"/>
      <c r="M108" s="4"/>
      <c r="N108" s="23">
        <f>G108*'Markov model parameters'!$P$23</f>
        <v>19.493248976323855</v>
      </c>
      <c r="O108" s="23">
        <f>H108*'Markov model parameters'!$P$24</f>
        <v>36.500295823065009</v>
      </c>
      <c r="P108" s="23">
        <f>I108*'Markov model parameters'!$P$25</f>
        <v>0</v>
      </c>
      <c r="Q108" s="23">
        <f t="shared" si="6"/>
        <v>55.993544799388864</v>
      </c>
      <c r="R108" s="4"/>
      <c r="T108" s="4"/>
      <c r="U108" s="6">
        <f>G108*'Markov model parameters'!$R$23</f>
        <v>3.8986497952647713E-2</v>
      </c>
      <c r="V108" s="6">
        <f>H108*'Markov model parameters'!$R$24</f>
        <v>9.1250739557662518E-3</v>
      </c>
      <c r="W108" s="6">
        <f>I108*'Markov model parameters'!$R$25</f>
        <v>0</v>
      </c>
      <c r="X108" s="6">
        <f t="shared" si="7"/>
        <v>4.8111571908413961E-2</v>
      </c>
      <c r="Y108" s="4"/>
      <c r="AA108" s="4"/>
      <c r="AB108" s="23">
        <f>(G108*'Markov model parameters'!$P$23)/(1+'Markov model parameters'!$P$29)^'Markov model Simulation'!E108</f>
        <v>1.14159132035154</v>
      </c>
      <c r="AC108" s="23">
        <f>(H108*'Markov model parameters'!$P$24)/(1+'Markov model parameters'!$P$29)^'Markov model Simulation'!E108</f>
        <v>2.137582142026929</v>
      </c>
      <c r="AD108" s="23">
        <f>(I108*'Markov model parameters'!$P$25)/(1+'Markov model parameters'!$P$29)^'Markov model Simulation'!E108</f>
        <v>0</v>
      </c>
      <c r="AE108" s="23">
        <f t="shared" si="8"/>
        <v>3.279173462378469</v>
      </c>
      <c r="AF108" s="4"/>
      <c r="AH108" s="4"/>
      <c r="AI108" s="6">
        <f>(G108*'Markov model parameters'!$R$23)/(1+'Markov model parameters'!$P$30)^'Markov model Simulation'!E108</f>
        <v>2.2831826407030804E-3</v>
      </c>
      <c r="AJ108" s="6">
        <f>(H108*'Markov model parameters'!$R$24)/(1+'Markov model parameters'!$P$30)^'Markov model Simulation'!E108</f>
        <v>5.3439553550673217E-4</v>
      </c>
      <c r="AK108" s="6">
        <f>(I108*'Markov model parameters'!$R$25)/(1+'Markov model parameters'!$P$30)^'Markov model Simulation'!E108</f>
        <v>0</v>
      </c>
      <c r="AL108" s="6">
        <f t="shared" si="9"/>
        <v>2.8175781762098126E-3</v>
      </c>
      <c r="AM108" s="4"/>
    </row>
    <row r="109" spans="4:39" x14ac:dyDescent="0.2">
      <c r="D109" s="4"/>
      <c r="E109" s="5">
        <v>97</v>
      </c>
      <c r="F109" s="4"/>
      <c r="G109" s="6">
        <f>G108*'Markov model parameters'!$R$10+'Markov model Simulation'!H108*'Markov model parameters'!$R$15</f>
        <v>3.783383767415735E-2</v>
      </c>
      <c r="H109" s="6">
        <f>G108*'Markov model parameters'!$R$11+'Markov model Simulation'!H108*'Markov model parameters'!$R$14</f>
        <v>1.7710570835393284E-2</v>
      </c>
      <c r="I109" s="6">
        <f>G108*'Markov model parameters'!$R$12+'Markov model Simulation'!H108*'Markov model parameters'!$R$16+'Markov model Simulation'!I108</f>
        <v>0.94445559149044733</v>
      </c>
      <c r="J109" s="29">
        <f t="shared" si="5"/>
        <v>0.999999999999998</v>
      </c>
      <c r="K109" s="4"/>
      <c r="M109" s="4"/>
      <c r="N109" s="23">
        <f>G109*'Markov model parameters'!$P$23</f>
        <v>18.916918837078676</v>
      </c>
      <c r="O109" s="23">
        <f>H109*'Markov model parameters'!$P$24</f>
        <v>35.421141670786568</v>
      </c>
      <c r="P109" s="23">
        <f>I109*'Markov model parameters'!$P$25</f>
        <v>0</v>
      </c>
      <c r="Q109" s="23">
        <f t="shared" si="6"/>
        <v>54.338060507865244</v>
      </c>
      <c r="R109" s="4"/>
      <c r="T109" s="4"/>
      <c r="U109" s="6">
        <f>G109*'Markov model parameters'!$R$23</f>
        <v>3.783383767415735E-2</v>
      </c>
      <c r="V109" s="6">
        <f>H109*'Markov model parameters'!$R$24</f>
        <v>8.8552854176966421E-3</v>
      </c>
      <c r="W109" s="6">
        <f>I109*'Markov model parameters'!$R$25</f>
        <v>0</v>
      </c>
      <c r="X109" s="6">
        <f t="shared" si="7"/>
        <v>4.6689123091853996E-2</v>
      </c>
      <c r="Y109" s="4"/>
      <c r="AA109" s="4"/>
      <c r="AB109" s="23">
        <f>(G109*'Markov model parameters'!$P$23)/(1+'Markov model parameters'!$P$29)^'Markov model Simulation'!E109</f>
        <v>1.0755722879065999</v>
      </c>
      <c r="AC109" s="23">
        <f>(H109*'Markov model parameters'!$P$24)/(1+'Markov model parameters'!$P$29)^'Markov model Simulation'!E109</f>
        <v>2.0139642568237162</v>
      </c>
      <c r="AD109" s="23">
        <f>(I109*'Markov model parameters'!$P$25)/(1+'Markov model parameters'!$P$29)^'Markov model Simulation'!E109</f>
        <v>0</v>
      </c>
      <c r="AE109" s="23">
        <f t="shared" si="8"/>
        <v>3.0895365447303158</v>
      </c>
      <c r="AF109" s="4"/>
      <c r="AH109" s="4"/>
      <c r="AI109" s="6">
        <f>(G109*'Markov model parameters'!$R$23)/(1+'Markov model parameters'!$P$30)^'Markov model Simulation'!E109</f>
        <v>2.1511445758131999E-3</v>
      </c>
      <c r="AJ109" s="6">
        <f>(H109*'Markov model parameters'!$R$24)/(1+'Markov model parameters'!$P$30)^'Markov model Simulation'!E109</f>
        <v>5.034910642059291E-4</v>
      </c>
      <c r="AK109" s="6">
        <f>(I109*'Markov model parameters'!$R$25)/(1+'Markov model parameters'!$P$30)^'Markov model Simulation'!E109</f>
        <v>0</v>
      </c>
      <c r="AL109" s="6">
        <f t="shared" si="9"/>
        <v>2.6546356400191291E-3</v>
      </c>
      <c r="AM109" s="4"/>
    </row>
    <row r="110" spans="4:39" x14ac:dyDescent="0.2">
      <c r="D110" s="4"/>
      <c r="E110" s="5">
        <v>98</v>
      </c>
      <c r="F110" s="4"/>
      <c r="G110" s="6">
        <f>G109*'Markov model parameters'!$R$10+'Markov model Simulation'!H109*'Markov model parameters'!$R$15</f>
        <v>3.6715256520168583E-2</v>
      </c>
      <c r="H110" s="6">
        <f>G109*'Markov model parameters'!$R$11+'Markov model Simulation'!H109*'Markov model parameters'!$R$14</f>
        <v>1.7186946694129235E-2</v>
      </c>
      <c r="I110" s="6">
        <f>G109*'Markov model parameters'!$R$12+'Markov model Simulation'!H109*'Markov model parameters'!$R$16+'Markov model Simulation'!I109</f>
        <v>0.94609779678570016</v>
      </c>
      <c r="J110" s="29">
        <f t="shared" si="5"/>
        <v>0.999999999999998</v>
      </c>
      <c r="K110" s="4"/>
      <c r="M110" s="4"/>
      <c r="N110" s="23">
        <f>G110*'Markov model parameters'!$P$23</f>
        <v>18.35762826008429</v>
      </c>
      <c r="O110" s="23">
        <f>H110*'Markov model parameters'!$P$24</f>
        <v>34.373893388258466</v>
      </c>
      <c r="P110" s="23">
        <f>I110*'Markov model parameters'!$P$25</f>
        <v>0</v>
      </c>
      <c r="Q110" s="23">
        <f t="shared" si="6"/>
        <v>52.731521648342756</v>
      </c>
      <c r="R110" s="4"/>
      <c r="T110" s="4"/>
      <c r="U110" s="6">
        <f>G110*'Markov model parameters'!$R$23</f>
        <v>3.6715256520168583E-2</v>
      </c>
      <c r="V110" s="6">
        <f>H110*'Markov model parameters'!$R$24</f>
        <v>8.5934733470646174E-3</v>
      </c>
      <c r="W110" s="6">
        <f>I110*'Markov model parameters'!$R$25</f>
        <v>0</v>
      </c>
      <c r="X110" s="6">
        <f t="shared" si="7"/>
        <v>4.5308729867233201E-2</v>
      </c>
      <c r="Y110" s="4"/>
      <c r="AA110" s="4"/>
      <c r="AB110" s="23">
        <f>(G110*'Markov model parameters'!$P$23)/(1+'Markov model parameters'!$P$29)^'Markov model Simulation'!E110</f>
        <v>1.0133711827419967</v>
      </c>
      <c r="AC110" s="23">
        <f>(H110*'Markov model parameters'!$P$24)/(1+'Markov model parameters'!$P$29)^'Markov model Simulation'!E110</f>
        <v>1.897495281242112</v>
      </c>
      <c r="AD110" s="23">
        <f>(I110*'Markov model parameters'!$P$25)/(1+'Markov model parameters'!$P$29)^'Markov model Simulation'!E110</f>
        <v>0</v>
      </c>
      <c r="AE110" s="23">
        <f t="shared" si="8"/>
        <v>2.9108664639841084</v>
      </c>
      <c r="AF110" s="4"/>
      <c r="AH110" s="4"/>
      <c r="AI110" s="6">
        <f>(G110*'Markov model parameters'!$R$23)/(1+'Markov model parameters'!$P$30)^'Markov model Simulation'!E110</f>
        <v>2.0267423654839935E-3</v>
      </c>
      <c r="AJ110" s="6">
        <f>(H110*'Markov model parameters'!$R$24)/(1+'Markov model parameters'!$P$30)^'Markov model Simulation'!E110</f>
        <v>4.7437382031052805E-4</v>
      </c>
      <c r="AK110" s="6">
        <f>(I110*'Markov model parameters'!$R$25)/(1+'Markov model parameters'!$P$30)^'Markov model Simulation'!E110</f>
        <v>0</v>
      </c>
      <c r="AL110" s="6">
        <f t="shared" si="9"/>
        <v>2.5011161857945215E-3</v>
      </c>
      <c r="AM110" s="4"/>
    </row>
    <row r="111" spans="4:39" x14ac:dyDescent="0.2">
      <c r="D111" s="4"/>
      <c r="E111" s="5">
        <v>99</v>
      </c>
      <c r="F111" s="4"/>
      <c r="G111" s="6">
        <f>G110*'Markov model parameters'!$R$10+'Markov model Simulation'!H110*'Markov model parameters'!$R$15</f>
        <v>3.5629746919978694E-2</v>
      </c>
      <c r="H111" s="6">
        <f>G110*'Markov model parameters'!$R$11+'Markov model Simulation'!H110*'Markov model parameters'!$R$14</f>
        <v>1.667880382920929E-2</v>
      </c>
      <c r="I111" s="6">
        <f>G110*'Markov model parameters'!$R$12+'Markov model Simulation'!H110*'Markov model parameters'!$R$16+'Markov model Simulation'!I110</f>
        <v>0.94769144925080995</v>
      </c>
      <c r="J111" s="29">
        <f t="shared" si="5"/>
        <v>0.99999999999999789</v>
      </c>
      <c r="K111" s="4"/>
      <c r="M111" s="4"/>
      <c r="N111" s="23">
        <f>G111*'Markov model parameters'!$P$23</f>
        <v>17.814873459989347</v>
      </c>
      <c r="O111" s="23">
        <f>H111*'Markov model parameters'!$P$24</f>
        <v>33.35760765841858</v>
      </c>
      <c r="P111" s="23">
        <f>I111*'Markov model parameters'!$P$25</f>
        <v>0</v>
      </c>
      <c r="Q111" s="23">
        <f t="shared" si="6"/>
        <v>51.17248111840793</v>
      </c>
      <c r="R111" s="4"/>
      <c r="T111" s="4"/>
      <c r="U111" s="6">
        <f>G111*'Markov model parameters'!$R$23</f>
        <v>3.5629746919978694E-2</v>
      </c>
      <c r="V111" s="6">
        <f>H111*'Markov model parameters'!$R$24</f>
        <v>8.3394019146046452E-3</v>
      </c>
      <c r="W111" s="6">
        <f>I111*'Markov model parameters'!$R$25</f>
        <v>0</v>
      </c>
      <c r="X111" s="6">
        <f t="shared" si="7"/>
        <v>4.396914883458334E-2</v>
      </c>
      <c r="Y111" s="4"/>
      <c r="AA111" s="4"/>
      <c r="AB111" s="23">
        <f>(G111*'Markov model parameters'!$P$23)/(1+'Markov model parameters'!$P$29)^'Markov model Simulation'!E111</f>
        <v>0.95476721142622867</v>
      </c>
      <c r="AC111" s="23">
        <f>(H111*'Markov model parameters'!$P$24)/(1+'Markov model parameters'!$P$29)^'Markov model Simulation'!E111</f>
        <v>1.7877617887889035</v>
      </c>
      <c r="AD111" s="23">
        <f>(I111*'Markov model parameters'!$P$25)/(1+'Markov model parameters'!$P$29)^'Markov model Simulation'!E111</f>
        <v>0</v>
      </c>
      <c r="AE111" s="23">
        <f t="shared" si="8"/>
        <v>2.7425290002151321</v>
      </c>
      <c r="AF111" s="4"/>
      <c r="AH111" s="4"/>
      <c r="AI111" s="6">
        <f>(G111*'Markov model parameters'!$R$23)/(1+'Markov model parameters'!$P$30)^'Markov model Simulation'!E111</f>
        <v>1.9095344228524573E-3</v>
      </c>
      <c r="AJ111" s="6">
        <f>(H111*'Markov model parameters'!$R$24)/(1+'Markov model parameters'!$P$30)^'Markov model Simulation'!E111</f>
        <v>4.4694044719722592E-4</v>
      </c>
      <c r="AK111" s="6">
        <f>(I111*'Markov model parameters'!$R$25)/(1+'Markov model parameters'!$P$30)^'Markov model Simulation'!E111</f>
        <v>0</v>
      </c>
      <c r="AL111" s="6">
        <f t="shared" si="9"/>
        <v>2.3564748700496832E-3</v>
      </c>
      <c r="AM111" s="4"/>
    </row>
    <row r="112" spans="4:39" x14ac:dyDescent="0.2">
      <c r="D112" s="4"/>
      <c r="E112" s="5">
        <v>100</v>
      </c>
      <c r="F112" s="4"/>
      <c r="G112" s="6">
        <f>G111*'Markov model parameters'!$R$10+'Markov model Simulation'!H111*'Markov model parameters'!$R$15</f>
        <v>3.4576331092345106E-2</v>
      </c>
      <c r="H112" s="6">
        <f>G111*'Markov model parameters'!$R$11+'Markov model Simulation'!H111*'Markov model parameters'!$R$14</f>
        <v>1.6185684526982842E-2</v>
      </c>
      <c r="I112" s="6">
        <f>G111*'Markov model parameters'!$R$12+'Markov model Simulation'!H111*'Markov model parameters'!$R$16+'Markov model Simulation'!I111</f>
        <v>0.94923798438066997</v>
      </c>
      <c r="J112" s="29">
        <f t="shared" si="5"/>
        <v>0.99999999999999789</v>
      </c>
      <c r="K112" s="4"/>
      <c r="M112" s="4"/>
      <c r="N112" s="23">
        <f>G112*'Markov model parameters'!$P$23</f>
        <v>17.288165546172554</v>
      </c>
      <c r="O112" s="23">
        <f>H112*'Markov model parameters'!$P$24</f>
        <v>32.371369053965687</v>
      </c>
      <c r="P112" s="23">
        <f>I112*'Markov model parameters'!$P$25</f>
        <v>0</v>
      </c>
      <c r="Q112" s="23">
        <f t="shared" si="6"/>
        <v>49.659534600138244</v>
      </c>
      <c r="R112" s="4"/>
      <c r="T112" s="4"/>
      <c r="U112" s="6">
        <f>G112*'Markov model parameters'!$R$23</f>
        <v>3.4576331092345106E-2</v>
      </c>
      <c r="V112" s="6">
        <f>H112*'Markov model parameters'!$R$24</f>
        <v>8.0928422634914208E-3</v>
      </c>
      <c r="W112" s="6">
        <f>I112*'Markov model parameters'!$R$25</f>
        <v>0</v>
      </c>
      <c r="X112" s="6">
        <f t="shared" si="7"/>
        <v>4.2669173355836525E-2</v>
      </c>
      <c r="Y112" s="4"/>
      <c r="AA112" s="4"/>
      <c r="AB112" s="23">
        <f>(G112*'Markov model parameters'!$P$23)/(1+'Markov model parameters'!$P$29)^'Markov model Simulation'!E112</f>
        <v>0.89955234916790072</v>
      </c>
      <c r="AC112" s="23">
        <f>(H112*'Markov model parameters'!$P$24)/(1+'Markov model parameters'!$P$29)^'Markov model Simulation'!E112</f>
        <v>1.6843742617170141</v>
      </c>
      <c r="AD112" s="23">
        <f>(I112*'Markov model parameters'!$P$25)/(1+'Markov model parameters'!$P$29)^'Markov model Simulation'!E112</f>
        <v>0</v>
      </c>
      <c r="AE112" s="23">
        <f t="shared" si="8"/>
        <v>2.583926610884915</v>
      </c>
      <c r="AF112" s="4"/>
      <c r="AH112" s="4"/>
      <c r="AI112" s="6">
        <f>(G112*'Markov model parameters'!$R$23)/(1+'Markov model parameters'!$P$30)^'Markov model Simulation'!E112</f>
        <v>1.7991046983358012E-3</v>
      </c>
      <c r="AJ112" s="6">
        <f>(H112*'Markov model parameters'!$R$24)/(1+'Markov model parameters'!$P$30)^'Markov model Simulation'!E112</f>
        <v>4.2109356542925348E-4</v>
      </c>
      <c r="AK112" s="6">
        <f>(I112*'Markov model parameters'!$R$25)/(1+'Markov model parameters'!$P$30)^'Markov model Simulation'!E112</f>
        <v>0</v>
      </c>
      <c r="AL112" s="6">
        <f t="shared" si="9"/>
        <v>2.2201982637650546E-3</v>
      </c>
      <c r="AM112" s="4"/>
    </row>
    <row r="113" spans="4:39" x14ac:dyDescent="0.2">
      <c r="D113" s="4"/>
      <c r="E113" s="4"/>
      <c r="F113" s="4"/>
      <c r="G113" s="4"/>
      <c r="H113" s="4"/>
      <c r="I113" s="4"/>
      <c r="J113" s="4"/>
      <c r="K113" s="4"/>
      <c r="M113" s="4"/>
      <c r="N113" s="4"/>
      <c r="O113" s="4"/>
      <c r="P113" s="4"/>
      <c r="Q113" s="4"/>
      <c r="R113" s="4"/>
      <c r="T113" s="4"/>
      <c r="U113" s="4"/>
      <c r="V113" s="4"/>
      <c r="W113" s="4"/>
      <c r="X113" s="4"/>
      <c r="Y113" s="4"/>
      <c r="AA113" s="4"/>
      <c r="AB113" s="4"/>
      <c r="AC113" s="4"/>
      <c r="AD113" s="4"/>
      <c r="AE113" s="4"/>
      <c r="AF113" s="4"/>
      <c r="AH113" s="4"/>
      <c r="AI113" s="4"/>
      <c r="AJ113" s="4"/>
      <c r="AK113" s="4"/>
      <c r="AL113" s="4"/>
      <c r="AM113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378E-C126-4A4E-B97A-0577DAF92360}">
  <dimension ref="B1:J11"/>
  <sheetViews>
    <sheetView zoomScale="115" zoomScaleNormal="115" workbookViewId="0">
      <selection activeCell="F23" sqref="F23"/>
    </sheetView>
  </sheetViews>
  <sheetFormatPr baseColWidth="10" defaultColWidth="9.1640625" defaultRowHeight="15" x14ac:dyDescent="0.2"/>
  <cols>
    <col min="1" max="1" width="3.6640625" style="2" customWidth="1"/>
    <col min="2" max="2" width="9.1640625" style="2"/>
    <col min="3" max="3" width="2.5" style="2" customWidth="1"/>
    <col min="4" max="4" width="22" style="2" customWidth="1"/>
    <col min="5" max="5" width="12" style="2" customWidth="1"/>
    <col min="6" max="6" width="14.33203125" style="2" customWidth="1"/>
    <col min="7" max="7" width="18.83203125" style="2" customWidth="1"/>
    <col min="8" max="8" width="20.83203125" style="2" customWidth="1"/>
    <col min="9" max="9" width="13.6640625" style="2" customWidth="1"/>
    <col min="10" max="10" width="2.83203125" style="2" customWidth="1"/>
    <col min="11" max="16384" width="9.1640625" style="2"/>
  </cols>
  <sheetData>
    <row r="1" spans="2:10" s="9" customFormat="1" x14ac:dyDescent="0.2"/>
    <row r="2" spans="2:10" s="9" customFormat="1" ht="30" x14ac:dyDescent="0.2">
      <c r="B2" s="11" t="s">
        <v>39</v>
      </c>
    </row>
    <row r="3" spans="2:10" s="9" customFormat="1" x14ac:dyDescent="0.2"/>
    <row r="7" spans="2:10" x14ac:dyDescent="0.2">
      <c r="C7" s="9"/>
      <c r="D7" s="9"/>
      <c r="E7" s="9"/>
      <c r="F7" s="9"/>
      <c r="G7" s="9"/>
      <c r="H7" s="9"/>
      <c r="I7" s="9"/>
      <c r="J7" s="9"/>
    </row>
    <row r="8" spans="2:10" x14ac:dyDescent="0.2">
      <c r="C8" s="9"/>
      <c r="D8" s="14" t="s">
        <v>40</v>
      </c>
      <c r="E8" s="15" t="s">
        <v>41</v>
      </c>
      <c r="F8" s="15" t="s">
        <v>42</v>
      </c>
      <c r="G8" s="15" t="s">
        <v>43</v>
      </c>
      <c r="H8" s="15" t="s">
        <v>44</v>
      </c>
      <c r="I8" s="15" t="s">
        <v>45</v>
      </c>
      <c r="J8" s="9"/>
    </row>
    <row r="9" spans="2:10" x14ac:dyDescent="0.2">
      <c r="C9" s="9"/>
      <c r="D9" s="12" t="s">
        <v>46</v>
      </c>
      <c r="E9" s="26">
        <f>'Markov model Simulation'!Q10</f>
        <v>31128.642797559682</v>
      </c>
      <c r="F9" s="27">
        <f>'Markov model Simulation'!X10</f>
        <v>27.909811983208527</v>
      </c>
      <c r="G9" s="26">
        <f>E9-E10</f>
        <v>14890.094585493378</v>
      </c>
      <c r="H9" s="27">
        <f>F9-F10</f>
        <v>12.828241188647642</v>
      </c>
      <c r="I9" s="26">
        <f>G9/H9</f>
        <v>1160.727676267139</v>
      </c>
      <c r="J9" s="9"/>
    </row>
    <row r="10" spans="2:10" x14ac:dyDescent="0.2">
      <c r="C10" s="9"/>
      <c r="D10" s="12" t="s">
        <v>47</v>
      </c>
      <c r="E10" s="26">
        <f>'Markov model Simulation'!AE10</f>
        <v>16238.548212066304</v>
      </c>
      <c r="F10" s="27">
        <f>'Markov model Simulation'!AL10</f>
        <v>15.081570794560886</v>
      </c>
      <c r="G10" s="28"/>
      <c r="H10" s="28"/>
      <c r="I10" s="28"/>
      <c r="J10" s="9"/>
    </row>
    <row r="11" spans="2:10" x14ac:dyDescent="0.2">
      <c r="C11" s="9"/>
      <c r="D11" s="9"/>
      <c r="E11" s="9"/>
      <c r="F11" s="9"/>
      <c r="G11" s="9"/>
      <c r="H11" s="9"/>
      <c r="I11" s="9"/>
      <c r="J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Introduction</vt:lpstr>
      <vt:lpstr>Markov model parameters</vt:lpstr>
      <vt:lpstr>Markov model Simulation</vt:lpstr>
      <vt:lpstr>Model output</vt:lpstr>
      <vt:lpstr>Markov model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Bounthavong</cp:lastModifiedBy>
  <dcterms:created xsi:type="dcterms:W3CDTF">2015-06-05T18:17:20Z</dcterms:created>
  <dcterms:modified xsi:type="dcterms:W3CDTF">2023-05-15T19:32:41Z</dcterms:modified>
</cp:coreProperties>
</file>