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-5440" yWindow="-18980" windowWidth="25360" windowHeight="15820" tabRatio="500"/>
  </bookViews>
  <sheets>
    <sheet name="Feuil1" sheetId="1" r:id="rId1"/>
  </sheets>
  <externalReferences>
    <externalReference r:id="rId2"/>
    <externalReference r:id="rId3"/>
  </externalReferenc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132" i="1" l="1"/>
  <c r="S132" i="1"/>
  <c r="Q132" i="1"/>
  <c r="R130" i="1"/>
  <c r="S130" i="1"/>
  <c r="Q130" i="1"/>
  <c r="R128" i="1"/>
  <c r="S128" i="1"/>
  <c r="Q128" i="1"/>
  <c r="G94" i="1"/>
  <c r="R126" i="1"/>
  <c r="S126" i="1"/>
  <c r="Q126" i="1"/>
  <c r="R115" i="1"/>
  <c r="S115" i="1"/>
  <c r="Q115" i="1"/>
  <c r="R114" i="1"/>
  <c r="S114" i="1"/>
  <c r="Q114" i="1"/>
  <c r="R113" i="1"/>
  <c r="S113" i="1"/>
  <c r="Q113" i="1"/>
  <c r="A129" i="1"/>
  <c r="A130" i="1"/>
  <c r="A131" i="1"/>
  <c r="A132" i="1"/>
  <c r="A128" i="1"/>
  <c r="A120" i="1"/>
  <c r="A121" i="1"/>
  <c r="A122" i="1"/>
  <c r="A123" i="1"/>
  <c r="A119" i="1"/>
  <c r="A108" i="1"/>
  <c r="A109" i="1"/>
  <c r="A110" i="1"/>
  <c r="A111" i="1"/>
  <c r="A107" i="1"/>
  <c r="G107" i="1"/>
  <c r="G108" i="1"/>
  <c r="G109" i="1"/>
  <c r="A100" i="1"/>
  <c r="A101" i="1"/>
  <c r="A102" i="1"/>
  <c r="A99" i="1"/>
  <c r="A89" i="1"/>
  <c r="A90" i="1"/>
  <c r="A91" i="1"/>
  <c r="A92" i="1"/>
  <c r="A93" i="1"/>
  <c r="A88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32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G131" i="1"/>
  <c r="G132" i="1"/>
  <c r="G128" i="1"/>
  <c r="G129" i="1"/>
  <c r="G130" i="1"/>
  <c r="G133" i="1"/>
  <c r="H129" i="1"/>
  <c r="I129" i="1"/>
  <c r="H130" i="1"/>
  <c r="I130" i="1"/>
  <c r="H131" i="1"/>
  <c r="I131" i="1"/>
  <c r="H132" i="1"/>
  <c r="I132" i="1"/>
  <c r="H128" i="1"/>
  <c r="G123" i="1"/>
  <c r="G119" i="1"/>
  <c r="G120" i="1"/>
  <c r="G121" i="1"/>
  <c r="G122" i="1"/>
  <c r="G124" i="1"/>
  <c r="H120" i="1"/>
  <c r="I120" i="1"/>
  <c r="H121" i="1"/>
  <c r="I121" i="1"/>
  <c r="H122" i="1"/>
  <c r="I122" i="1"/>
  <c r="H123" i="1"/>
  <c r="I123" i="1"/>
  <c r="H119" i="1"/>
  <c r="G110" i="1"/>
  <c r="G111" i="1"/>
  <c r="G112" i="1"/>
  <c r="H108" i="1"/>
  <c r="I108" i="1"/>
  <c r="H109" i="1"/>
  <c r="I109" i="1"/>
  <c r="H110" i="1"/>
  <c r="I110" i="1"/>
  <c r="H111" i="1"/>
  <c r="I111" i="1"/>
  <c r="H107" i="1"/>
  <c r="I128" i="1"/>
  <c r="I119" i="1"/>
  <c r="I107" i="1"/>
  <c r="G99" i="1"/>
  <c r="G100" i="1"/>
  <c r="G101" i="1"/>
  <c r="G102" i="1"/>
  <c r="G103" i="1"/>
  <c r="H100" i="1"/>
  <c r="I100" i="1"/>
  <c r="H101" i="1"/>
  <c r="I101" i="1"/>
  <c r="H102" i="1"/>
  <c r="I102" i="1"/>
  <c r="H99" i="1"/>
  <c r="I99" i="1"/>
  <c r="G88" i="1"/>
  <c r="G89" i="1"/>
  <c r="G90" i="1"/>
  <c r="G91" i="1"/>
  <c r="G92" i="1"/>
  <c r="G93" i="1"/>
  <c r="H89" i="1"/>
  <c r="I89" i="1"/>
  <c r="H90" i="1"/>
  <c r="I90" i="1"/>
  <c r="H91" i="1"/>
  <c r="I91" i="1"/>
  <c r="H92" i="1"/>
  <c r="I92" i="1"/>
  <c r="H93" i="1"/>
  <c r="I93" i="1"/>
  <c r="H88" i="1"/>
  <c r="I88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H33" i="1"/>
  <c r="I33" i="1"/>
  <c r="H34" i="1"/>
  <c r="I34" i="1"/>
  <c r="H35" i="1"/>
  <c r="I35" i="1"/>
  <c r="H36" i="1"/>
  <c r="I36" i="1"/>
  <c r="H37" i="1"/>
  <c r="I37" i="1"/>
  <c r="H38" i="1"/>
  <c r="I38" i="1"/>
  <c r="H39" i="1"/>
  <c r="I39" i="1"/>
  <c r="H40" i="1"/>
  <c r="I40" i="1"/>
  <c r="H41" i="1"/>
  <c r="I41" i="1"/>
  <c r="H42" i="1"/>
  <c r="I42" i="1"/>
  <c r="H43" i="1"/>
  <c r="I43" i="1"/>
  <c r="H44" i="1"/>
  <c r="I44" i="1"/>
  <c r="H45" i="1"/>
  <c r="I45" i="1"/>
  <c r="H46" i="1"/>
  <c r="I46" i="1"/>
  <c r="H47" i="1"/>
  <c r="I47" i="1"/>
  <c r="H48" i="1"/>
  <c r="I48" i="1"/>
  <c r="H49" i="1"/>
  <c r="I49" i="1"/>
  <c r="H50" i="1"/>
  <c r="I50" i="1"/>
  <c r="H51" i="1"/>
  <c r="I51" i="1"/>
  <c r="H52" i="1"/>
  <c r="I52" i="1"/>
  <c r="H53" i="1"/>
  <c r="I53" i="1"/>
  <c r="H54" i="1"/>
  <c r="I54" i="1"/>
  <c r="H55" i="1"/>
  <c r="I55" i="1"/>
  <c r="H56" i="1"/>
  <c r="I56" i="1"/>
  <c r="H57" i="1"/>
  <c r="I57" i="1"/>
  <c r="H58" i="1"/>
  <c r="I58" i="1"/>
  <c r="H59" i="1"/>
  <c r="I59" i="1"/>
  <c r="H60" i="1"/>
  <c r="I60" i="1"/>
  <c r="H61" i="1"/>
  <c r="I61" i="1"/>
  <c r="H62" i="1"/>
  <c r="I62" i="1"/>
  <c r="H63" i="1"/>
  <c r="I63" i="1"/>
  <c r="H64" i="1"/>
  <c r="I64" i="1"/>
  <c r="H65" i="1"/>
  <c r="I65" i="1"/>
  <c r="H66" i="1"/>
  <c r="I66" i="1"/>
  <c r="H67" i="1"/>
  <c r="I67" i="1"/>
  <c r="H68" i="1"/>
  <c r="I68" i="1"/>
  <c r="H69" i="1"/>
  <c r="I69" i="1"/>
  <c r="H70" i="1"/>
  <c r="I70" i="1"/>
  <c r="H71" i="1"/>
  <c r="I71" i="1"/>
  <c r="H72" i="1"/>
  <c r="I72" i="1"/>
  <c r="H73" i="1"/>
  <c r="I73" i="1"/>
  <c r="H74" i="1"/>
  <c r="I74" i="1"/>
  <c r="H75" i="1"/>
  <c r="I75" i="1"/>
  <c r="H76" i="1"/>
  <c r="I76" i="1"/>
  <c r="H77" i="1"/>
  <c r="I77" i="1"/>
  <c r="H78" i="1"/>
  <c r="I78" i="1"/>
  <c r="H79" i="1"/>
  <c r="I79" i="1"/>
  <c r="H80" i="1"/>
  <c r="I80" i="1"/>
  <c r="H81" i="1"/>
  <c r="I81" i="1"/>
  <c r="H82" i="1"/>
  <c r="I82" i="1"/>
  <c r="H32" i="1"/>
  <c r="I32" i="1"/>
  <c r="G144" i="1"/>
  <c r="G145" i="1"/>
  <c r="G146" i="1"/>
  <c r="H145" i="1"/>
  <c r="I145" i="1"/>
  <c r="I144" i="1"/>
  <c r="H144" i="1"/>
  <c r="G136" i="1"/>
  <c r="G137" i="1"/>
  <c r="G138" i="1"/>
  <c r="I137" i="1"/>
  <c r="H137" i="1"/>
  <c r="I136" i="1"/>
  <c r="H136" i="1"/>
  <c r="AD11" i="1"/>
  <c r="AD12" i="1"/>
  <c r="AD13" i="1"/>
  <c r="AD14" i="1"/>
  <c r="AD15" i="1"/>
  <c r="AD10" i="1"/>
  <c r="BC72" i="1"/>
  <c r="BG34" i="1"/>
  <c r="BF78" i="1"/>
  <c r="BF77" i="1"/>
  <c r="BF76" i="1"/>
  <c r="BF75" i="1"/>
  <c r="BF74" i="1"/>
  <c r="BF73" i="1"/>
  <c r="BF72" i="1"/>
  <c r="BE78" i="1"/>
  <c r="BE77" i="1"/>
  <c r="BE76" i="1"/>
  <c r="BE75" i="1"/>
  <c r="BE74" i="1"/>
  <c r="BE73" i="1"/>
  <c r="BE72" i="1"/>
  <c r="BD77" i="1"/>
  <c r="BD78" i="1"/>
  <c r="BD76" i="1"/>
  <c r="BD75" i="1"/>
  <c r="BD74" i="1"/>
  <c r="BD73" i="1"/>
  <c r="BD72" i="1"/>
  <c r="BC78" i="1"/>
  <c r="BC77" i="1"/>
  <c r="BC76" i="1"/>
  <c r="BC75" i="1"/>
  <c r="BC74" i="1"/>
  <c r="BC73" i="1"/>
  <c r="BA79" i="1"/>
  <c r="AZ79" i="1"/>
  <c r="AY79" i="1"/>
  <c r="AX79" i="1"/>
  <c r="AW79" i="1"/>
  <c r="AW90" i="1"/>
  <c r="AW101" i="1"/>
  <c r="AW115" i="1"/>
  <c r="AW121" i="1"/>
  <c r="AW130" i="1"/>
  <c r="AW138" i="1"/>
  <c r="AW146" i="1"/>
  <c r="BJ34" i="1"/>
  <c r="BI34" i="1"/>
  <c r="BH34" i="1"/>
  <c r="BF34" i="1"/>
  <c r="BE34" i="1"/>
  <c r="BC34" i="1"/>
  <c r="BD34" i="1"/>
  <c r="BB34" i="1"/>
  <c r="BA34" i="1"/>
  <c r="AZ34" i="1"/>
  <c r="AY34" i="1"/>
  <c r="AX34" i="1"/>
  <c r="AW34" i="1"/>
  <c r="AV34" i="1"/>
  <c r="AU34" i="1"/>
  <c r="AT34" i="1"/>
  <c r="AS34" i="1"/>
  <c r="AR34" i="1"/>
  <c r="AQ34" i="1"/>
  <c r="BJ146" i="1"/>
  <c r="BI146" i="1"/>
  <c r="BH146" i="1"/>
  <c r="BG146" i="1"/>
  <c r="BF146" i="1"/>
  <c r="BE146" i="1"/>
  <c r="BD146" i="1"/>
  <c r="BC146" i="1"/>
  <c r="BB146" i="1"/>
  <c r="BA146" i="1"/>
  <c r="AZ146" i="1"/>
  <c r="AY146" i="1"/>
  <c r="AX146" i="1"/>
  <c r="AV146" i="1"/>
  <c r="AU146" i="1"/>
  <c r="AT146" i="1"/>
  <c r="AS146" i="1"/>
  <c r="AR146" i="1"/>
  <c r="AQ146" i="1"/>
  <c r="BJ138" i="1"/>
  <c r="BI138" i="1"/>
  <c r="BH138" i="1"/>
  <c r="BG138" i="1"/>
  <c r="BF138" i="1"/>
  <c r="BE138" i="1"/>
  <c r="BD138" i="1"/>
  <c r="BC138" i="1"/>
  <c r="BB138" i="1"/>
  <c r="BA138" i="1"/>
  <c r="AZ138" i="1"/>
  <c r="AY138" i="1"/>
  <c r="AX138" i="1"/>
  <c r="AV138" i="1"/>
  <c r="AU138" i="1"/>
  <c r="AT138" i="1"/>
  <c r="AS138" i="1"/>
  <c r="AR138" i="1"/>
  <c r="AQ138" i="1"/>
  <c r="BJ130" i="1"/>
  <c r="BI130" i="1"/>
  <c r="BH130" i="1"/>
  <c r="BG130" i="1"/>
  <c r="BF130" i="1"/>
  <c r="BE130" i="1"/>
  <c r="BD130" i="1"/>
  <c r="BC130" i="1"/>
  <c r="BB130" i="1"/>
  <c r="BA130" i="1"/>
  <c r="AZ130" i="1"/>
  <c r="AY130" i="1"/>
  <c r="AX130" i="1"/>
  <c r="AV130" i="1"/>
  <c r="AU130" i="1"/>
  <c r="AT130" i="1"/>
  <c r="AS130" i="1"/>
  <c r="AR130" i="1"/>
  <c r="AQ130" i="1"/>
  <c r="BJ121" i="1"/>
  <c r="BI121" i="1"/>
  <c r="BH121" i="1"/>
  <c r="BG121" i="1"/>
  <c r="BF121" i="1"/>
  <c r="BE121" i="1"/>
  <c r="BD121" i="1"/>
  <c r="BC121" i="1"/>
  <c r="BB121" i="1"/>
  <c r="BA121" i="1"/>
  <c r="AZ121" i="1"/>
  <c r="AY121" i="1"/>
  <c r="AX121" i="1"/>
  <c r="AV121" i="1"/>
  <c r="AU121" i="1"/>
  <c r="AT121" i="1"/>
  <c r="AS121" i="1"/>
  <c r="AR121" i="1"/>
  <c r="AQ121" i="1"/>
  <c r="BJ115" i="1"/>
  <c r="BI115" i="1"/>
  <c r="BH115" i="1"/>
  <c r="BG115" i="1"/>
  <c r="BF115" i="1"/>
  <c r="BE115" i="1"/>
  <c r="BD115" i="1"/>
  <c r="BC115" i="1"/>
  <c r="BB115" i="1"/>
  <c r="BA115" i="1"/>
  <c r="AZ115" i="1"/>
  <c r="AY115" i="1"/>
  <c r="AX115" i="1"/>
  <c r="AV115" i="1"/>
  <c r="AU115" i="1"/>
  <c r="AT115" i="1"/>
  <c r="AS115" i="1"/>
  <c r="AR115" i="1"/>
  <c r="AQ115" i="1"/>
  <c r="BJ109" i="1"/>
  <c r="BI109" i="1"/>
  <c r="BH109" i="1"/>
  <c r="BG109" i="1"/>
  <c r="BF109" i="1"/>
  <c r="BE109" i="1"/>
  <c r="BD109" i="1"/>
  <c r="BC109" i="1"/>
  <c r="BB109" i="1"/>
  <c r="BA109" i="1"/>
  <c r="AZ109" i="1"/>
  <c r="AY109" i="1"/>
  <c r="AX109" i="1"/>
  <c r="AV109" i="1"/>
  <c r="AU109" i="1"/>
  <c r="AT109" i="1"/>
  <c r="AS109" i="1"/>
  <c r="AR109" i="1"/>
  <c r="AQ109" i="1"/>
  <c r="BJ101" i="1"/>
  <c r="BI101" i="1"/>
  <c r="BH101" i="1"/>
  <c r="BG101" i="1"/>
  <c r="BF101" i="1"/>
  <c r="BE101" i="1"/>
  <c r="BD101" i="1"/>
  <c r="BC101" i="1"/>
  <c r="BB101" i="1"/>
  <c r="BA101" i="1"/>
  <c r="AZ101" i="1"/>
  <c r="AY101" i="1"/>
  <c r="AX101" i="1"/>
  <c r="AV101" i="1"/>
  <c r="AU101" i="1"/>
  <c r="AT101" i="1"/>
  <c r="AS101" i="1"/>
  <c r="AR101" i="1"/>
  <c r="AQ101" i="1"/>
  <c r="BJ90" i="1"/>
  <c r="BI90" i="1"/>
  <c r="BH90" i="1"/>
  <c r="BG90" i="1"/>
  <c r="BF90" i="1"/>
  <c r="BE90" i="1"/>
  <c r="BD90" i="1"/>
  <c r="BC90" i="1"/>
  <c r="BB90" i="1"/>
  <c r="BA90" i="1"/>
  <c r="AZ90" i="1"/>
  <c r="AY90" i="1"/>
  <c r="AX90" i="1"/>
  <c r="AV90" i="1"/>
  <c r="AU90" i="1"/>
  <c r="AT90" i="1"/>
  <c r="AS90" i="1"/>
  <c r="AR90" i="1"/>
  <c r="AQ90" i="1"/>
  <c r="G9" i="1"/>
  <c r="A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8" i="1"/>
  <c r="G27" i="1"/>
  <c r="H26" i="1"/>
  <c r="I26" i="1"/>
  <c r="H9" i="1"/>
  <c r="I9" i="1"/>
  <c r="H10" i="1"/>
  <c r="I10" i="1"/>
  <c r="H11" i="1"/>
  <c r="I11" i="1"/>
  <c r="H12" i="1"/>
  <c r="I12" i="1"/>
  <c r="H13" i="1"/>
  <c r="I13" i="1"/>
  <c r="H14" i="1"/>
  <c r="I14" i="1"/>
  <c r="H15" i="1"/>
  <c r="I15" i="1"/>
  <c r="H16" i="1"/>
  <c r="I16" i="1"/>
  <c r="H17" i="1"/>
  <c r="I17" i="1"/>
  <c r="H18" i="1"/>
  <c r="I18" i="1"/>
  <c r="H19" i="1"/>
  <c r="I19" i="1"/>
  <c r="H20" i="1"/>
  <c r="I20" i="1"/>
  <c r="H21" i="1"/>
  <c r="I21" i="1"/>
  <c r="H22" i="1"/>
  <c r="I22" i="1"/>
  <c r="H23" i="1"/>
  <c r="I23" i="1"/>
  <c r="H24" i="1"/>
  <c r="I24" i="1"/>
  <c r="H25" i="1"/>
  <c r="I25" i="1"/>
  <c r="H8" i="1"/>
  <c r="I8" i="1"/>
  <c r="AQ10" i="1"/>
  <c r="BI10" i="1"/>
  <c r="BJ10" i="1"/>
  <c r="BH10" i="1"/>
  <c r="BG10" i="1"/>
  <c r="BF10" i="1"/>
  <c r="BE10" i="1"/>
  <c r="BD10" i="1"/>
  <c r="BC10" i="1"/>
  <c r="BB10" i="1"/>
  <c r="BA10" i="1"/>
  <c r="AZ10" i="1"/>
  <c r="AY10" i="1"/>
  <c r="AX10" i="1"/>
  <c r="AW10" i="1"/>
  <c r="AV10" i="1"/>
  <c r="AU10" i="1"/>
  <c r="AT10" i="1"/>
  <c r="AS10" i="1"/>
  <c r="A8" i="1"/>
  <c r="AR10" i="1"/>
</calcChain>
</file>

<file path=xl/sharedStrings.xml><?xml version="1.0" encoding="utf-8"?>
<sst xmlns="http://schemas.openxmlformats.org/spreadsheetml/2006/main" count="577" uniqueCount="132">
  <si>
    <t>JAVA</t>
  </si>
  <si>
    <t>JS</t>
  </si>
  <si>
    <t>CPP</t>
  </si>
  <si>
    <t>CS</t>
  </si>
  <si>
    <t>PHP</t>
  </si>
  <si>
    <t>Memory Color (MBytes)</t>
  </si>
  <si>
    <t>Memory Core  (MBytes)</t>
  </si>
  <si>
    <t>Memory Hxmath  (MBytes)</t>
  </si>
  <si>
    <t>Memory Format  (MBytes)</t>
  </si>
  <si>
    <t>Memory Promise  (MBytes)</t>
  </si>
  <si>
    <t>Memory Csv  (MBytes)</t>
  </si>
  <si>
    <t>Memory Culture  (MBytes)</t>
  </si>
  <si>
    <t>Memory Math  (MBytes)</t>
  </si>
  <si>
    <t>Memory Text  (MBytes)</t>
  </si>
  <si>
    <t>Memory Utest  (MBytes)</t>
  </si>
  <si>
    <t>Color</t>
  </si>
  <si>
    <t>Core</t>
  </si>
  <si>
    <t>Hxmath</t>
  </si>
  <si>
    <t>Format</t>
  </si>
  <si>
    <t>Promise</t>
  </si>
  <si>
    <t>Culture</t>
  </si>
  <si>
    <t>Math</t>
  </si>
  <si>
    <t xml:space="preserve">JAVA </t>
  </si>
  <si>
    <t>Average</t>
  </si>
  <si>
    <t>Median</t>
  </si>
  <si>
    <t>Min</t>
  </si>
  <si>
    <t>Max</t>
  </si>
  <si>
    <t>AVG</t>
  </si>
  <si>
    <t>Benchmark</t>
  </si>
  <si>
    <t>TestSuite</t>
  </si>
  <si>
    <t>Std_dev</t>
  </si>
  <si>
    <t>TS1</t>
  </si>
  <si>
    <t>TS8</t>
  </si>
  <si>
    <t>TS15</t>
  </si>
  <si>
    <t>TS2</t>
  </si>
  <si>
    <t>TS9</t>
  </si>
  <si>
    <t>TS16</t>
  </si>
  <si>
    <t>TS3</t>
  </si>
  <si>
    <t>TS10</t>
  </si>
  <si>
    <t>TS17</t>
  </si>
  <si>
    <t>TS4</t>
  </si>
  <si>
    <t>TS11</t>
  </si>
  <si>
    <t>TS18</t>
  </si>
  <si>
    <t>TS5</t>
  </si>
  <si>
    <t>TS12</t>
  </si>
  <si>
    <t>TS19</t>
  </si>
  <si>
    <t>TS6</t>
  </si>
  <si>
    <t>TS13</t>
  </si>
  <si>
    <t>TS7</t>
  </si>
  <si>
    <t>TS14</t>
  </si>
  <si>
    <t>TS35</t>
  </si>
  <si>
    <t>TS36</t>
  </si>
  <si>
    <t>TS20</t>
  </si>
  <si>
    <t>TS37</t>
  </si>
  <si>
    <t>TS21</t>
  </si>
  <si>
    <t>TS38</t>
  </si>
  <si>
    <t>TS22</t>
  </si>
  <si>
    <t>TS39</t>
  </si>
  <si>
    <t>TS23</t>
  </si>
  <si>
    <t>TS40</t>
  </si>
  <si>
    <t>TS24</t>
  </si>
  <si>
    <t>TS41</t>
  </si>
  <si>
    <t>TS25</t>
  </si>
  <si>
    <t>TS42</t>
  </si>
  <si>
    <t>TS26</t>
  </si>
  <si>
    <t>TS43</t>
  </si>
  <si>
    <t>TS27</t>
  </si>
  <si>
    <t>TS44</t>
  </si>
  <si>
    <t>TS28</t>
  </si>
  <si>
    <t>TS45</t>
  </si>
  <si>
    <t>TS29</t>
  </si>
  <si>
    <t>TS46</t>
  </si>
  <si>
    <t>TS30</t>
  </si>
  <si>
    <t>TS47</t>
  </si>
  <si>
    <t>TS31</t>
  </si>
  <si>
    <t>TS48</t>
  </si>
  <si>
    <t>TS32</t>
  </si>
  <si>
    <t>TS49</t>
  </si>
  <si>
    <t>TS33</t>
  </si>
  <si>
    <t>TS50</t>
  </si>
  <si>
    <t>TS34</t>
  </si>
  <si>
    <t>TS51</t>
  </si>
  <si>
    <t>Color_TS19</t>
  </si>
  <si>
    <t>Core_TS4</t>
  </si>
  <si>
    <t>Math_TS1</t>
  </si>
  <si>
    <t>Color_TS6</t>
  </si>
  <si>
    <t>Hxmath_TS1</t>
  </si>
  <si>
    <t>Hxmath_TS3</t>
  </si>
  <si>
    <t>x1.0</t>
  </si>
  <si>
    <t>Memory(Mb)</t>
  </si>
  <si>
    <t>Factor</t>
  </si>
  <si>
    <t>x1,5</t>
  </si>
  <si>
    <t>x2,5</t>
  </si>
  <si>
    <t>x3,7</t>
  </si>
  <si>
    <t>x2</t>
  </si>
  <si>
    <t>x2,9</t>
  </si>
  <si>
    <t>x2,4</t>
  </si>
  <si>
    <t>x3</t>
  </si>
  <si>
    <t>x1,4</t>
  </si>
  <si>
    <t>x1,3</t>
  </si>
  <si>
    <t>x0,8</t>
  </si>
  <si>
    <t>x1,2</t>
  </si>
  <si>
    <t>x1,6</t>
  </si>
  <si>
    <t>x8,7</t>
  </si>
  <si>
    <t>x4,1</t>
  </si>
  <si>
    <t>x11,5</t>
  </si>
  <si>
    <t>x10,3</t>
  </si>
  <si>
    <t>x6,3</t>
  </si>
  <si>
    <t>C++</t>
  </si>
  <si>
    <t>R</t>
  </si>
  <si>
    <t>Rbar</t>
  </si>
  <si>
    <t>UCL(R)</t>
  </si>
  <si>
    <t>LCL(R)</t>
  </si>
  <si>
    <t>UCL</t>
  </si>
  <si>
    <t>PHP &amp; JAVA</t>
  </si>
  <si>
    <t xml:space="preserve"> [1] 0.35164213 0.53790549 0.43581364 0.19685192 0.07065593 0.45403134</t>
  </si>
  <si>
    <t xml:space="preserve"> [7] 0.35120779 0.55457259 0.38966804 0.33431504 0.59231954 0.41348130</t>
  </si>
  <si>
    <t>[13] 0.42421830 0.35229688 0.45709785 0.48145925 0.36905127 0.71031084</t>
  </si>
  <si>
    <t>[19] 0.44166110 0.54800983 0.48418423 0.48870734 0.45969623 0.82531574</t>
  </si>
  <si>
    <t>[25] 5.90052436 0.37837423 0.45993111 0.27035347 7.96009324 0.50625054</t>
  </si>
  <si>
    <t>[31] 0.51406528 0.42538981 0.31510286 0.58273204 0.27544214 0.39305145</t>
  </si>
  <si>
    <t>[37] 0.40482619 0.37911546 0.50794460 4.23670009 0.46319724 0.38472260</t>
  </si>
  <si>
    <t>[43] 0.03986372 0.53876342 0.42813374 1.63115991 0.20322393 0.52722400</t>
  </si>
  <si>
    <t>[49] 0.41428827 0.04313522 2.20811784 1.68176915 0.37676776 0.20775420</t>
  </si>
  <si>
    <t>[55] 0.40177313 0.42183005 0.25905736 0.51491300 2.41179371 0.15815953</t>
  </si>
  <si>
    <t>[61] 0.55430312 0.23807798 0.45414795 0.48520650 0.35496537 0.52243121</t>
  </si>
  <si>
    <t>[67] 0.42894650 0.51080391 0.74284653 0.56273346 0.42768906 0.61529940</t>
  </si>
  <si>
    <t>[73] 0.45026237 0.36362484 0.36588684 0.05585000 0.46752316 0.53959090</t>
  </si>
  <si>
    <t>[79] 0.40865635 0.44258530 0.56932948 5.58433481 0.74844981 0.52216841</t>
  </si>
  <si>
    <t>[85] 0.36665421 0.55080731 0.12071158 0.40946044 0.33505415 0.54704476</t>
  </si>
  <si>
    <t>&gt; res$critSD</t>
  </si>
  <si>
    <t>[1] 2.716203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</si>
</sst>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8" x14ac:knownFonts="1">
    <font>
      <sz val="12"/>
      <color theme="1"/>
      <name val="Calibri"/>
      <family val="2"/>
      <scheme val="minor"/>
    </font>
    <font>
      <b/>
      <sz val="12"/>
      <color rgb="FF333333"/>
      <name val="Helvetica Neue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333333"/>
      <name val="Calibri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1">
    <border>
      <left/>
      <right/>
      <top/>
      <bottom/>
      <diagonal/>
    </border>
  </borders>
  <cellStyleXfs count="160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1">
    <xf numFmtId="0" fontId="0" fillId="0" borderId="0" xfId="0"/>
    <xf numFmtId="0" fontId="1" fillId="0" borderId="0" xfId="0" applyFont="1"/>
    <xf numFmtId="0" fontId="0" fillId="0" borderId="0" xfId="0" applyFill="1"/>
    <xf numFmtId="0" fontId="1" fillId="0" borderId="0" xfId="0" applyFont="1" applyFill="1"/>
    <xf numFmtId="0" fontId="5" fillId="0" borderId="0" xfId="0" applyFont="1"/>
    <xf numFmtId="0" fontId="0" fillId="0" borderId="0" xfId="0" applyFont="1" applyFill="1"/>
    <xf numFmtId="0" fontId="4" fillId="0" borderId="0" xfId="0" applyFont="1" applyFill="1"/>
    <xf numFmtId="0" fontId="0" fillId="0" borderId="0" xfId="0" applyAlignment="1">
      <alignment horizontal="center"/>
    </xf>
    <xf numFmtId="0" fontId="6" fillId="0" borderId="0" xfId="0" applyFont="1"/>
    <xf numFmtId="0" fontId="6" fillId="0" borderId="0" xfId="0" applyFont="1" applyFill="1"/>
    <xf numFmtId="2" fontId="0" fillId="0" borderId="0" xfId="0" applyNumberFormat="1" applyFill="1"/>
    <xf numFmtId="2" fontId="6" fillId="0" borderId="0" xfId="0" applyNumberFormat="1" applyFont="1" applyFill="1"/>
    <xf numFmtId="0" fontId="7" fillId="0" borderId="0" xfId="0" applyFont="1"/>
    <xf numFmtId="2" fontId="5" fillId="0" borderId="0" xfId="0" applyNumberFormat="1" applyFont="1"/>
    <xf numFmtId="2" fontId="5" fillId="0" borderId="0" xfId="0" applyNumberFormat="1" applyFont="1" applyAlignment="1">
      <alignment horizontal="center"/>
    </xf>
    <xf numFmtId="2" fontId="0" fillId="0" borderId="0" xfId="0" applyNumberFormat="1"/>
    <xf numFmtId="2" fontId="5" fillId="2" borderId="0" xfId="0" applyNumberFormat="1" applyFont="1" applyFill="1"/>
    <xf numFmtId="0" fontId="5" fillId="2" borderId="0" xfId="0" applyFont="1" applyFill="1"/>
    <xf numFmtId="0" fontId="5" fillId="3" borderId="0" xfId="0" applyFont="1" applyFill="1"/>
    <xf numFmtId="0" fontId="5" fillId="0" borderId="0" xfId="0" applyFont="1" applyFill="1"/>
    <xf numFmtId="164" fontId="5" fillId="0" borderId="0" xfId="0" applyNumberFormat="1" applyFont="1"/>
  </cellXfs>
  <cellStyles count="1603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" xfId="53" builtinId="8" hidden="1"/>
    <cellStyle name="Lien hypertexte" xfId="55" builtinId="8" hidden="1"/>
    <cellStyle name="Lien hypertexte" xfId="57" builtinId="8" hidden="1"/>
    <cellStyle name="Lien hypertexte" xfId="59" builtinId="8" hidden="1"/>
    <cellStyle name="Lien hypertexte" xfId="61" builtinId="8" hidden="1"/>
    <cellStyle name="Lien hypertexte" xfId="63" builtinId="8" hidden="1"/>
    <cellStyle name="Lien hypertexte" xfId="65" builtinId="8" hidden="1"/>
    <cellStyle name="Lien hypertexte" xfId="67" builtinId="8" hidden="1"/>
    <cellStyle name="Lien hypertexte" xfId="69" builtinId="8" hidden="1"/>
    <cellStyle name="Lien hypertexte" xfId="71" builtinId="8" hidden="1"/>
    <cellStyle name="Lien hypertexte" xfId="73" builtinId="8" hidden="1"/>
    <cellStyle name="Lien hypertexte" xfId="75" builtinId="8" hidden="1"/>
    <cellStyle name="Lien hypertexte" xfId="77" builtinId="8" hidden="1"/>
    <cellStyle name="Lien hypertexte" xfId="79" builtinId="8" hidden="1"/>
    <cellStyle name="Lien hypertexte" xfId="81" builtinId="8" hidden="1"/>
    <cellStyle name="Lien hypertexte" xfId="83" builtinId="8" hidden="1"/>
    <cellStyle name="Lien hypertexte" xfId="85" builtinId="8" hidden="1"/>
    <cellStyle name="Lien hypertexte" xfId="87" builtinId="8" hidden="1"/>
    <cellStyle name="Lien hypertexte" xfId="89" builtinId="8" hidden="1"/>
    <cellStyle name="Lien hypertexte" xfId="91" builtinId="8" hidden="1"/>
    <cellStyle name="Lien hypertexte" xfId="93" builtinId="8" hidden="1"/>
    <cellStyle name="Lien hypertexte" xfId="95" builtinId="8" hidden="1"/>
    <cellStyle name="Lien hypertexte" xfId="97" builtinId="8" hidden="1"/>
    <cellStyle name="Lien hypertexte" xfId="99" builtinId="8" hidden="1"/>
    <cellStyle name="Lien hypertexte" xfId="101" builtinId="8" hidden="1"/>
    <cellStyle name="Lien hypertexte" xfId="103" builtinId="8" hidden="1"/>
    <cellStyle name="Lien hypertexte" xfId="105" builtinId="8" hidden="1"/>
    <cellStyle name="Lien hypertexte" xfId="107" builtinId="8" hidden="1"/>
    <cellStyle name="Lien hypertexte" xfId="109" builtinId="8" hidden="1"/>
    <cellStyle name="Lien hypertexte" xfId="111" builtinId="8" hidden="1"/>
    <cellStyle name="Lien hypertexte" xfId="113" builtinId="8" hidden="1"/>
    <cellStyle name="Lien hypertexte" xfId="115" builtinId="8" hidden="1"/>
    <cellStyle name="Lien hypertexte" xfId="117" builtinId="8" hidden="1"/>
    <cellStyle name="Lien hypertexte" xfId="119" builtinId="8" hidden="1"/>
    <cellStyle name="Lien hypertexte" xfId="121" builtinId="8" hidden="1"/>
    <cellStyle name="Lien hypertexte" xfId="123" builtinId="8" hidden="1"/>
    <cellStyle name="Lien hypertexte" xfId="125" builtinId="8" hidden="1"/>
    <cellStyle name="Lien hypertexte" xfId="127" builtinId="8" hidden="1"/>
    <cellStyle name="Lien hypertexte" xfId="129" builtinId="8" hidden="1"/>
    <cellStyle name="Lien hypertexte" xfId="131" builtinId="8" hidden="1"/>
    <cellStyle name="Lien hypertexte" xfId="133" builtinId="8" hidden="1"/>
    <cellStyle name="Lien hypertexte" xfId="135" builtinId="8" hidden="1"/>
    <cellStyle name="Lien hypertexte" xfId="137" builtinId="8" hidden="1"/>
    <cellStyle name="Lien hypertexte" xfId="139" builtinId="8" hidden="1"/>
    <cellStyle name="Lien hypertexte" xfId="141" builtinId="8" hidden="1"/>
    <cellStyle name="Lien hypertexte" xfId="143" builtinId="8" hidden="1"/>
    <cellStyle name="Lien hypertexte" xfId="145" builtinId="8" hidden="1"/>
    <cellStyle name="Lien hypertexte" xfId="147" builtinId="8" hidden="1"/>
    <cellStyle name="Lien hypertexte" xfId="149" builtinId="8" hidden="1"/>
    <cellStyle name="Lien hypertexte" xfId="151" builtinId="8" hidden="1"/>
    <cellStyle name="Lien hypertexte" xfId="153" builtinId="8" hidden="1"/>
    <cellStyle name="Lien hypertexte" xfId="155" builtinId="8" hidden="1"/>
    <cellStyle name="Lien hypertexte" xfId="157" builtinId="8" hidden="1"/>
    <cellStyle name="Lien hypertexte" xfId="159" builtinId="8" hidden="1"/>
    <cellStyle name="Lien hypertexte" xfId="161" builtinId="8" hidden="1"/>
    <cellStyle name="Lien hypertexte" xfId="163" builtinId="8" hidden="1"/>
    <cellStyle name="Lien hypertexte" xfId="165" builtinId="8" hidden="1"/>
    <cellStyle name="Lien hypertexte" xfId="167" builtinId="8" hidden="1"/>
    <cellStyle name="Lien hypertexte" xfId="169" builtinId="8" hidden="1"/>
    <cellStyle name="Lien hypertexte" xfId="171" builtinId="8" hidden="1"/>
    <cellStyle name="Lien hypertexte" xfId="173" builtinId="8" hidden="1"/>
    <cellStyle name="Lien hypertexte" xfId="175" builtinId="8" hidden="1"/>
    <cellStyle name="Lien hypertexte" xfId="177" builtinId="8" hidden="1"/>
    <cellStyle name="Lien hypertexte" xfId="179" builtinId="8" hidden="1"/>
    <cellStyle name="Lien hypertexte" xfId="181" builtinId="8" hidden="1"/>
    <cellStyle name="Lien hypertexte" xfId="183" builtinId="8" hidden="1"/>
    <cellStyle name="Lien hypertexte" xfId="185" builtinId="8" hidden="1"/>
    <cellStyle name="Lien hypertexte" xfId="187" builtinId="8" hidden="1"/>
    <cellStyle name="Lien hypertexte" xfId="189" builtinId="8" hidden="1"/>
    <cellStyle name="Lien hypertexte" xfId="191" builtinId="8" hidden="1"/>
    <cellStyle name="Lien hypertexte" xfId="193" builtinId="8" hidden="1"/>
    <cellStyle name="Lien hypertexte" xfId="195" builtinId="8" hidden="1"/>
    <cellStyle name="Lien hypertexte" xfId="197" builtinId="8" hidden="1"/>
    <cellStyle name="Lien hypertexte" xfId="199" builtinId="8" hidden="1"/>
    <cellStyle name="Lien hypertexte" xfId="201" builtinId="8" hidden="1"/>
    <cellStyle name="Lien hypertexte" xfId="203" builtinId="8" hidden="1"/>
    <cellStyle name="Lien hypertexte" xfId="205" builtinId="8" hidden="1"/>
    <cellStyle name="Lien hypertexte" xfId="207" builtinId="8" hidden="1"/>
    <cellStyle name="Lien hypertexte" xfId="209" builtinId="8" hidden="1"/>
    <cellStyle name="Lien hypertexte" xfId="211" builtinId="8" hidden="1"/>
    <cellStyle name="Lien hypertexte" xfId="213" builtinId="8" hidden="1"/>
    <cellStyle name="Lien hypertexte" xfId="215" builtinId="8" hidden="1"/>
    <cellStyle name="Lien hypertexte" xfId="217" builtinId="8" hidden="1"/>
    <cellStyle name="Lien hypertexte" xfId="219" builtinId="8" hidden="1"/>
    <cellStyle name="Lien hypertexte" xfId="221" builtinId="8" hidden="1"/>
    <cellStyle name="Lien hypertexte" xfId="223" builtinId="8" hidden="1"/>
    <cellStyle name="Lien hypertexte" xfId="225" builtinId="8" hidden="1"/>
    <cellStyle name="Lien hypertexte" xfId="227" builtinId="8" hidden="1"/>
    <cellStyle name="Lien hypertexte" xfId="229" builtinId="8" hidden="1"/>
    <cellStyle name="Lien hypertexte" xfId="231" builtinId="8" hidden="1"/>
    <cellStyle name="Lien hypertexte" xfId="233" builtinId="8" hidden="1"/>
    <cellStyle name="Lien hypertexte" xfId="235" builtinId="8" hidden="1"/>
    <cellStyle name="Lien hypertexte" xfId="237" builtinId="8" hidden="1"/>
    <cellStyle name="Lien hypertexte" xfId="239" builtinId="8" hidden="1"/>
    <cellStyle name="Lien hypertexte" xfId="241" builtinId="8" hidden="1"/>
    <cellStyle name="Lien hypertexte" xfId="243" builtinId="8" hidden="1"/>
    <cellStyle name="Lien hypertexte" xfId="245" builtinId="8" hidden="1"/>
    <cellStyle name="Lien hypertexte" xfId="247" builtinId="8" hidden="1"/>
    <cellStyle name="Lien hypertexte" xfId="249" builtinId="8" hidden="1"/>
    <cellStyle name="Lien hypertexte" xfId="251" builtinId="8" hidden="1"/>
    <cellStyle name="Lien hypertexte" xfId="253" builtinId="8" hidden="1"/>
    <cellStyle name="Lien hypertexte" xfId="255" builtinId="8" hidden="1"/>
    <cellStyle name="Lien hypertexte" xfId="257" builtinId="8" hidden="1"/>
    <cellStyle name="Lien hypertexte" xfId="259" builtinId="8" hidden="1"/>
    <cellStyle name="Lien hypertexte" xfId="261" builtinId="8" hidden="1"/>
    <cellStyle name="Lien hypertexte" xfId="263" builtinId="8" hidden="1"/>
    <cellStyle name="Lien hypertexte" xfId="265" builtinId="8" hidden="1"/>
    <cellStyle name="Lien hypertexte" xfId="267" builtinId="8" hidden="1"/>
    <cellStyle name="Lien hypertexte" xfId="269" builtinId="8" hidden="1"/>
    <cellStyle name="Lien hypertexte" xfId="271" builtinId="8" hidden="1"/>
    <cellStyle name="Lien hypertexte" xfId="273" builtinId="8" hidden="1"/>
    <cellStyle name="Lien hypertexte" xfId="275" builtinId="8" hidden="1"/>
    <cellStyle name="Lien hypertexte" xfId="277" builtinId="8" hidden="1"/>
    <cellStyle name="Lien hypertexte" xfId="279" builtinId="8" hidden="1"/>
    <cellStyle name="Lien hypertexte" xfId="281" builtinId="8" hidden="1"/>
    <cellStyle name="Lien hypertexte" xfId="283" builtinId="8" hidden="1"/>
    <cellStyle name="Lien hypertexte" xfId="285" builtinId="8" hidden="1"/>
    <cellStyle name="Lien hypertexte" xfId="287" builtinId="8" hidden="1"/>
    <cellStyle name="Lien hypertexte" xfId="289" builtinId="8" hidden="1"/>
    <cellStyle name="Lien hypertexte" xfId="291" builtinId="8" hidden="1"/>
    <cellStyle name="Lien hypertexte" xfId="293" builtinId="8" hidden="1"/>
    <cellStyle name="Lien hypertexte" xfId="295" builtinId="8" hidden="1"/>
    <cellStyle name="Lien hypertexte" xfId="297" builtinId="8" hidden="1"/>
    <cellStyle name="Lien hypertexte" xfId="299" builtinId="8" hidden="1"/>
    <cellStyle name="Lien hypertexte" xfId="301" builtinId="8" hidden="1"/>
    <cellStyle name="Lien hypertexte" xfId="303" builtinId="8" hidden="1"/>
    <cellStyle name="Lien hypertexte" xfId="305" builtinId="8" hidden="1"/>
    <cellStyle name="Lien hypertexte" xfId="307" builtinId="8" hidden="1"/>
    <cellStyle name="Lien hypertexte" xfId="309" builtinId="8" hidden="1"/>
    <cellStyle name="Lien hypertexte" xfId="311" builtinId="8" hidden="1"/>
    <cellStyle name="Lien hypertexte" xfId="313" builtinId="8" hidden="1"/>
    <cellStyle name="Lien hypertexte" xfId="315" builtinId="8" hidden="1"/>
    <cellStyle name="Lien hypertexte" xfId="317" builtinId="8" hidden="1"/>
    <cellStyle name="Lien hypertexte" xfId="319" builtinId="8" hidden="1"/>
    <cellStyle name="Lien hypertexte" xfId="321" builtinId="8" hidden="1"/>
    <cellStyle name="Lien hypertexte" xfId="323" builtinId="8" hidden="1"/>
    <cellStyle name="Lien hypertexte" xfId="325" builtinId="8" hidden="1"/>
    <cellStyle name="Lien hypertexte" xfId="327" builtinId="8" hidden="1"/>
    <cellStyle name="Lien hypertexte" xfId="329" builtinId="8" hidden="1"/>
    <cellStyle name="Lien hypertexte" xfId="331" builtinId="8" hidden="1"/>
    <cellStyle name="Lien hypertexte" xfId="333" builtinId="8" hidden="1"/>
    <cellStyle name="Lien hypertexte" xfId="335" builtinId="8" hidden="1"/>
    <cellStyle name="Lien hypertexte" xfId="337" builtinId="8" hidden="1"/>
    <cellStyle name="Lien hypertexte" xfId="339" builtinId="8" hidden="1"/>
    <cellStyle name="Lien hypertexte" xfId="341" builtinId="8" hidden="1"/>
    <cellStyle name="Lien hypertexte" xfId="343" builtinId="8" hidden="1"/>
    <cellStyle name="Lien hypertexte" xfId="345" builtinId="8" hidden="1"/>
    <cellStyle name="Lien hypertexte" xfId="347" builtinId="8" hidden="1"/>
    <cellStyle name="Lien hypertexte" xfId="349" builtinId="8" hidden="1"/>
    <cellStyle name="Lien hypertexte" xfId="351" builtinId="8" hidden="1"/>
    <cellStyle name="Lien hypertexte" xfId="353" builtinId="8" hidden="1"/>
    <cellStyle name="Lien hypertexte" xfId="355" builtinId="8" hidden="1"/>
    <cellStyle name="Lien hypertexte" xfId="357" builtinId="8" hidden="1"/>
    <cellStyle name="Lien hypertexte" xfId="359" builtinId="8" hidden="1"/>
    <cellStyle name="Lien hypertexte" xfId="361" builtinId="8" hidden="1"/>
    <cellStyle name="Lien hypertexte" xfId="363" builtinId="8" hidden="1"/>
    <cellStyle name="Lien hypertexte" xfId="365" builtinId="8" hidden="1"/>
    <cellStyle name="Lien hypertexte" xfId="367" builtinId="8" hidden="1"/>
    <cellStyle name="Lien hypertexte" xfId="369" builtinId="8" hidden="1"/>
    <cellStyle name="Lien hypertexte" xfId="371" builtinId="8" hidden="1"/>
    <cellStyle name="Lien hypertexte" xfId="373" builtinId="8" hidden="1"/>
    <cellStyle name="Lien hypertexte" xfId="375" builtinId="8" hidden="1"/>
    <cellStyle name="Lien hypertexte" xfId="377" builtinId="8" hidden="1"/>
    <cellStyle name="Lien hypertexte" xfId="379" builtinId="8" hidden="1"/>
    <cellStyle name="Lien hypertexte" xfId="381" builtinId="8" hidden="1"/>
    <cellStyle name="Lien hypertexte" xfId="383" builtinId="8" hidden="1"/>
    <cellStyle name="Lien hypertexte" xfId="385" builtinId="8" hidden="1"/>
    <cellStyle name="Lien hypertexte" xfId="387" builtinId="8" hidden="1"/>
    <cellStyle name="Lien hypertexte" xfId="389" builtinId="8" hidden="1"/>
    <cellStyle name="Lien hypertexte" xfId="391" builtinId="8" hidden="1"/>
    <cellStyle name="Lien hypertexte" xfId="393" builtinId="8" hidden="1"/>
    <cellStyle name="Lien hypertexte" xfId="395" builtinId="8" hidden="1"/>
    <cellStyle name="Lien hypertexte" xfId="397" builtinId="8" hidden="1"/>
    <cellStyle name="Lien hypertexte" xfId="399" builtinId="8" hidden="1"/>
    <cellStyle name="Lien hypertexte" xfId="401" builtinId="8" hidden="1"/>
    <cellStyle name="Lien hypertexte" xfId="403" builtinId="8" hidden="1"/>
    <cellStyle name="Lien hypertexte" xfId="405" builtinId="8" hidden="1"/>
    <cellStyle name="Lien hypertexte" xfId="407" builtinId="8" hidden="1"/>
    <cellStyle name="Lien hypertexte" xfId="409" builtinId="8" hidden="1"/>
    <cellStyle name="Lien hypertexte" xfId="411" builtinId="8" hidden="1"/>
    <cellStyle name="Lien hypertexte" xfId="413" builtinId="8" hidden="1"/>
    <cellStyle name="Lien hypertexte" xfId="415" builtinId="8" hidden="1"/>
    <cellStyle name="Lien hypertexte" xfId="417" builtinId="8" hidden="1"/>
    <cellStyle name="Lien hypertexte" xfId="419" builtinId="8" hidden="1"/>
    <cellStyle name="Lien hypertexte" xfId="421" builtinId="8" hidden="1"/>
    <cellStyle name="Lien hypertexte" xfId="423" builtinId="8" hidden="1"/>
    <cellStyle name="Lien hypertexte" xfId="425" builtinId="8" hidden="1"/>
    <cellStyle name="Lien hypertexte" xfId="427" builtinId="8" hidden="1"/>
    <cellStyle name="Lien hypertexte" xfId="429" builtinId="8" hidden="1"/>
    <cellStyle name="Lien hypertexte" xfId="431" builtinId="8" hidden="1"/>
    <cellStyle name="Lien hypertexte" xfId="433" builtinId="8" hidden="1"/>
    <cellStyle name="Lien hypertexte" xfId="435" builtinId="8" hidden="1"/>
    <cellStyle name="Lien hypertexte" xfId="437" builtinId="8" hidden="1"/>
    <cellStyle name="Lien hypertexte" xfId="439" builtinId="8" hidden="1"/>
    <cellStyle name="Lien hypertexte" xfId="441" builtinId="8" hidden="1"/>
    <cellStyle name="Lien hypertexte" xfId="443" builtinId="8" hidden="1"/>
    <cellStyle name="Lien hypertexte" xfId="445" builtinId="8" hidden="1"/>
    <cellStyle name="Lien hypertexte" xfId="447" builtinId="8" hidden="1"/>
    <cellStyle name="Lien hypertexte" xfId="449" builtinId="8" hidden="1"/>
    <cellStyle name="Lien hypertexte" xfId="451" builtinId="8" hidden="1"/>
    <cellStyle name="Lien hypertexte" xfId="453" builtinId="8" hidden="1"/>
    <cellStyle name="Lien hypertexte" xfId="455" builtinId="8" hidden="1"/>
    <cellStyle name="Lien hypertexte" xfId="457" builtinId="8" hidden="1"/>
    <cellStyle name="Lien hypertexte" xfId="459" builtinId="8" hidden="1"/>
    <cellStyle name="Lien hypertexte" xfId="461" builtinId="8" hidden="1"/>
    <cellStyle name="Lien hypertexte" xfId="463" builtinId="8" hidden="1"/>
    <cellStyle name="Lien hypertexte" xfId="465" builtinId="8" hidden="1"/>
    <cellStyle name="Lien hypertexte" xfId="467" builtinId="8" hidden="1"/>
    <cellStyle name="Lien hypertexte" xfId="469" builtinId="8" hidden="1"/>
    <cellStyle name="Lien hypertexte" xfId="471" builtinId="8" hidden="1"/>
    <cellStyle name="Lien hypertexte" xfId="473" builtinId="8" hidden="1"/>
    <cellStyle name="Lien hypertexte" xfId="475" builtinId="8" hidden="1"/>
    <cellStyle name="Lien hypertexte" xfId="477" builtinId="8" hidden="1"/>
    <cellStyle name="Lien hypertexte" xfId="479" builtinId="8" hidden="1"/>
    <cellStyle name="Lien hypertexte" xfId="481" builtinId="8" hidden="1"/>
    <cellStyle name="Lien hypertexte" xfId="483" builtinId="8" hidden="1"/>
    <cellStyle name="Lien hypertexte" xfId="485" builtinId="8" hidden="1"/>
    <cellStyle name="Lien hypertexte" xfId="487" builtinId="8" hidden="1"/>
    <cellStyle name="Lien hypertexte" xfId="489" builtinId="8" hidden="1"/>
    <cellStyle name="Lien hypertexte" xfId="491" builtinId="8" hidden="1"/>
    <cellStyle name="Lien hypertexte" xfId="493" builtinId="8" hidden="1"/>
    <cellStyle name="Lien hypertexte" xfId="495" builtinId="8" hidden="1"/>
    <cellStyle name="Lien hypertexte" xfId="497" builtinId="8" hidden="1"/>
    <cellStyle name="Lien hypertexte" xfId="499" builtinId="8" hidden="1"/>
    <cellStyle name="Lien hypertexte" xfId="501" builtinId="8" hidden="1"/>
    <cellStyle name="Lien hypertexte" xfId="503" builtinId="8" hidden="1"/>
    <cellStyle name="Lien hypertexte" xfId="505" builtinId="8" hidden="1"/>
    <cellStyle name="Lien hypertexte" xfId="507" builtinId="8" hidden="1"/>
    <cellStyle name="Lien hypertexte" xfId="509" builtinId="8" hidden="1"/>
    <cellStyle name="Lien hypertexte" xfId="511" builtinId="8" hidden="1"/>
    <cellStyle name="Lien hypertexte" xfId="513" builtinId="8" hidden="1"/>
    <cellStyle name="Lien hypertexte" xfId="515" builtinId="8" hidden="1"/>
    <cellStyle name="Lien hypertexte" xfId="517" builtinId="8" hidden="1"/>
    <cellStyle name="Lien hypertexte" xfId="519" builtinId="8" hidden="1"/>
    <cellStyle name="Lien hypertexte" xfId="521" builtinId="8" hidden="1"/>
    <cellStyle name="Lien hypertexte" xfId="523" builtinId="8" hidden="1"/>
    <cellStyle name="Lien hypertexte" xfId="525" builtinId="8" hidden="1"/>
    <cellStyle name="Lien hypertexte" xfId="527" builtinId="8" hidden="1"/>
    <cellStyle name="Lien hypertexte" xfId="529" builtinId="8" hidden="1"/>
    <cellStyle name="Lien hypertexte" xfId="531" builtinId="8" hidden="1"/>
    <cellStyle name="Lien hypertexte" xfId="533" builtinId="8" hidden="1"/>
    <cellStyle name="Lien hypertexte" xfId="535" builtinId="8" hidden="1"/>
    <cellStyle name="Lien hypertexte" xfId="537" builtinId="8" hidden="1"/>
    <cellStyle name="Lien hypertexte" xfId="539" builtinId="8" hidden="1"/>
    <cellStyle name="Lien hypertexte" xfId="541" builtinId="8" hidden="1"/>
    <cellStyle name="Lien hypertexte" xfId="543" builtinId="8" hidden="1"/>
    <cellStyle name="Lien hypertexte" xfId="545" builtinId="8" hidden="1"/>
    <cellStyle name="Lien hypertexte" xfId="547" builtinId="8" hidden="1"/>
    <cellStyle name="Lien hypertexte" xfId="549" builtinId="8" hidden="1"/>
    <cellStyle name="Lien hypertexte" xfId="551" builtinId="8" hidden="1"/>
    <cellStyle name="Lien hypertexte" xfId="553" builtinId="8" hidden="1"/>
    <cellStyle name="Lien hypertexte" xfId="555" builtinId="8" hidden="1"/>
    <cellStyle name="Lien hypertexte" xfId="557" builtinId="8" hidden="1"/>
    <cellStyle name="Lien hypertexte" xfId="559" builtinId="8" hidden="1"/>
    <cellStyle name="Lien hypertexte" xfId="561" builtinId="8" hidden="1"/>
    <cellStyle name="Lien hypertexte" xfId="563" builtinId="8" hidden="1"/>
    <cellStyle name="Lien hypertexte" xfId="565" builtinId="8" hidden="1"/>
    <cellStyle name="Lien hypertexte" xfId="567" builtinId="8" hidden="1"/>
    <cellStyle name="Lien hypertexte" xfId="569" builtinId="8" hidden="1"/>
    <cellStyle name="Lien hypertexte" xfId="571" builtinId="8" hidden="1"/>
    <cellStyle name="Lien hypertexte" xfId="573" builtinId="8" hidden="1"/>
    <cellStyle name="Lien hypertexte" xfId="575" builtinId="8" hidden="1"/>
    <cellStyle name="Lien hypertexte" xfId="577" builtinId="8" hidden="1"/>
    <cellStyle name="Lien hypertexte" xfId="579" builtinId="8" hidden="1"/>
    <cellStyle name="Lien hypertexte" xfId="581" builtinId="8" hidden="1"/>
    <cellStyle name="Lien hypertexte" xfId="583" builtinId="8" hidden="1"/>
    <cellStyle name="Lien hypertexte" xfId="585" builtinId="8" hidden="1"/>
    <cellStyle name="Lien hypertexte" xfId="587" builtinId="8" hidden="1"/>
    <cellStyle name="Lien hypertexte" xfId="589" builtinId="8" hidden="1"/>
    <cellStyle name="Lien hypertexte" xfId="591" builtinId="8" hidden="1"/>
    <cellStyle name="Lien hypertexte" xfId="593" builtinId="8" hidden="1"/>
    <cellStyle name="Lien hypertexte" xfId="595" builtinId="8" hidden="1"/>
    <cellStyle name="Lien hypertexte" xfId="597" builtinId="8" hidden="1"/>
    <cellStyle name="Lien hypertexte" xfId="599" builtinId="8" hidden="1"/>
    <cellStyle name="Lien hypertexte" xfId="601" builtinId="8" hidden="1"/>
    <cellStyle name="Lien hypertexte" xfId="603" builtinId="8" hidden="1"/>
    <cellStyle name="Lien hypertexte" xfId="605" builtinId="8" hidden="1"/>
    <cellStyle name="Lien hypertexte" xfId="607" builtinId="8" hidden="1"/>
    <cellStyle name="Lien hypertexte" xfId="609" builtinId="8" hidden="1"/>
    <cellStyle name="Lien hypertexte" xfId="611" builtinId="8" hidden="1"/>
    <cellStyle name="Lien hypertexte" xfId="613" builtinId="8" hidden="1"/>
    <cellStyle name="Lien hypertexte" xfId="615" builtinId="8" hidden="1"/>
    <cellStyle name="Lien hypertexte" xfId="617" builtinId="8" hidden="1"/>
    <cellStyle name="Lien hypertexte" xfId="619" builtinId="8" hidden="1"/>
    <cellStyle name="Lien hypertexte" xfId="621" builtinId="8" hidden="1"/>
    <cellStyle name="Lien hypertexte" xfId="623" builtinId="8" hidden="1"/>
    <cellStyle name="Lien hypertexte" xfId="625" builtinId="8" hidden="1"/>
    <cellStyle name="Lien hypertexte" xfId="627" builtinId="8" hidden="1"/>
    <cellStyle name="Lien hypertexte" xfId="629" builtinId="8" hidden="1"/>
    <cellStyle name="Lien hypertexte" xfId="631" builtinId="8" hidden="1"/>
    <cellStyle name="Lien hypertexte" xfId="633" builtinId="8" hidden="1"/>
    <cellStyle name="Lien hypertexte" xfId="635" builtinId="8" hidden="1"/>
    <cellStyle name="Lien hypertexte" xfId="637" builtinId="8" hidden="1"/>
    <cellStyle name="Lien hypertexte" xfId="639" builtinId="8" hidden="1"/>
    <cellStyle name="Lien hypertexte" xfId="641" builtinId="8" hidden="1"/>
    <cellStyle name="Lien hypertexte" xfId="643" builtinId="8" hidden="1"/>
    <cellStyle name="Lien hypertexte" xfId="645" builtinId="8" hidden="1"/>
    <cellStyle name="Lien hypertexte" xfId="647" builtinId="8" hidden="1"/>
    <cellStyle name="Lien hypertexte" xfId="649" builtinId="8" hidden="1"/>
    <cellStyle name="Lien hypertexte" xfId="651" builtinId="8" hidden="1"/>
    <cellStyle name="Lien hypertexte" xfId="653" builtinId="8" hidden="1"/>
    <cellStyle name="Lien hypertexte" xfId="655" builtinId="8" hidden="1"/>
    <cellStyle name="Lien hypertexte" xfId="657" builtinId="8" hidden="1"/>
    <cellStyle name="Lien hypertexte" xfId="659" builtinId="8" hidden="1"/>
    <cellStyle name="Lien hypertexte" xfId="661" builtinId="8" hidden="1"/>
    <cellStyle name="Lien hypertexte" xfId="663" builtinId="8" hidden="1"/>
    <cellStyle name="Lien hypertexte" xfId="665" builtinId="8" hidden="1"/>
    <cellStyle name="Lien hypertexte" xfId="667" builtinId="8" hidden="1"/>
    <cellStyle name="Lien hypertexte" xfId="669" builtinId="8" hidden="1"/>
    <cellStyle name="Lien hypertexte" xfId="671" builtinId="8" hidden="1"/>
    <cellStyle name="Lien hypertexte" xfId="673" builtinId="8" hidden="1"/>
    <cellStyle name="Lien hypertexte" xfId="675" builtinId="8" hidden="1"/>
    <cellStyle name="Lien hypertexte" xfId="677" builtinId="8" hidden="1"/>
    <cellStyle name="Lien hypertexte" xfId="679" builtinId="8" hidden="1"/>
    <cellStyle name="Lien hypertexte" xfId="681" builtinId="8" hidden="1"/>
    <cellStyle name="Lien hypertexte" xfId="683" builtinId="8" hidden="1"/>
    <cellStyle name="Lien hypertexte" xfId="685" builtinId="8" hidden="1"/>
    <cellStyle name="Lien hypertexte" xfId="687" builtinId="8" hidden="1"/>
    <cellStyle name="Lien hypertexte" xfId="689" builtinId="8" hidden="1"/>
    <cellStyle name="Lien hypertexte" xfId="691" builtinId="8" hidden="1"/>
    <cellStyle name="Lien hypertexte" xfId="693" builtinId="8" hidden="1"/>
    <cellStyle name="Lien hypertexte" xfId="695" builtinId="8" hidden="1"/>
    <cellStyle name="Lien hypertexte" xfId="697" builtinId="8" hidden="1"/>
    <cellStyle name="Lien hypertexte" xfId="699" builtinId="8" hidden="1"/>
    <cellStyle name="Lien hypertexte" xfId="701" builtinId="8" hidden="1"/>
    <cellStyle name="Lien hypertexte" xfId="703" builtinId="8" hidden="1"/>
    <cellStyle name="Lien hypertexte" xfId="705" builtinId="8" hidden="1"/>
    <cellStyle name="Lien hypertexte" xfId="707" builtinId="8" hidden="1"/>
    <cellStyle name="Lien hypertexte" xfId="709" builtinId="8" hidden="1"/>
    <cellStyle name="Lien hypertexte" xfId="711" builtinId="8" hidden="1"/>
    <cellStyle name="Lien hypertexte" xfId="713" builtinId="8" hidden="1"/>
    <cellStyle name="Lien hypertexte" xfId="715" builtinId="8" hidden="1"/>
    <cellStyle name="Lien hypertexte" xfId="717" builtinId="8" hidden="1"/>
    <cellStyle name="Lien hypertexte" xfId="719" builtinId="8" hidden="1"/>
    <cellStyle name="Lien hypertexte" xfId="721" builtinId="8" hidden="1"/>
    <cellStyle name="Lien hypertexte" xfId="723" builtinId="8" hidden="1"/>
    <cellStyle name="Lien hypertexte" xfId="725" builtinId="8" hidden="1"/>
    <cellStyle name="Lien hypertexte" xfId="727" builtinId="8" hidden="1"/>
    <cellStyle name="Lien hypertexte" xfId="729" builtinId="8" hidden="1"/>
    <cellStyle name="Lien hypertexte" xfId="731" builtinId="8" hidden="1"/>
    <cellStyle name="Lien hypertexte" xfId="733" builtinId="8" hidden="1"/>
    <cellStyle name="Lien hypertexte" xfId="735" builtinId="8" hidden="1"/>
    <cellStyle name="Lien hypertexte" xfId="737" builtinId="8" hidden="1"/>
    <cellStyle name="Lien hypertexte" xfId="739" builtinId="8" hidden="1"/>
    <cellStyle name="Lien hypertexte" xfId="741" builtinId="8" hidden="1"/>
    <cellStyle name="Lien hypertexte" xfId="743" builtinId="8" hidden="1"/>
    <cellStyle name="Lien hypertexte" xfId="745" builtinId="8" hidden="1"/>
    <cellStyle name="Lien hypertexte" xfId="747" builtinId="8" hidden="1"/>
    <cellStyle name="Lien hypertexte" xfId="749" builtinId="8" hidden="1"/>
    <cellStyle name="Lien hypertexte" xfId="751" builtinId="8" hidden="1"/>
    <cellStyle name="Lien hypertexte" xfId="753" builtinId="8" hidden="1"/>
    <cellStyle name="Lien hypertexte" xfId="755" builtinId="8" hidden="1"/>
    <cellStyle name="Lien hypertexte" xfId="757" builtinId="8" hidden="1"/>
    <cellStyle name="Lien hypertexte" xfId="759" builtinId="8" hidden="1"/>
    <cellStyle name="Lien hypertexte" xfId="761" builtinId="8" hidden="1"/>
    <cellStyle name="Lien hypertexte" xfId="763" builtinId="8" hidden="1"/>
    <cellStyle name="Lien hypertexte" xfId="765" builtinId="8" hidden="1"/>
    <cellStyle name="Lien hypertexte" xfId="767" builtinId="8" hidden="1"/>
    <cellStyle name="Lien hypertexte" xfId="769" builtinId="8" hidden="1"/>
    <cellStyle name="Lien hypertexte" xfId="771" builtinId="8" hidden="1"/>
    <cellStyle name="Lien hypertexte" xfId="773" builtinId="8" hidden="1"/>
    <cellStyle name="Lien hypertexte" xfId="775" builtinId="8" hidden="1"/>
    <cellStyle name="Lien hypertexte" xfId="777" builtinId="8" hidden="1"/>
    <cellStyle name="Lien hypertexte" xfId="779" builtinId="8" hidden="1"/>
    <cellStyle name="Lien hypertexte" xfId="781" builtinId="8" hidden="1"/>
    <cellStyle name="Lien hypertexte" xfId="783" builtinId="8" hidden="1"/>
    <cellStyle name="Lien hypertexte" xfId="785" builtinId="8" hidden="1"/>
    <cellStyle name="Lien hypertexte" xfId="787" builtinId="8" hidden="1"/>
    <cellStyle name="Lien hypertexte" xfId="789" builtinId="8" hidden="1"/>
    <cellStyle name="Lien hypertexte" xfId="791" builtinId="8" hidden="1"/>
    <cellStyle name="Lien hypertexte" xfId="793" builtinId="8" hidden="1"/>
    <cellStyle name="Lien hypertexte" xfId="795" builtinId="8" hidden="1"/>
    <cellStyle name="Lien hypertexte" xfId="797" builtinId="8" hidden="1"/>
    <cellStyle name="Lien hypertexte" xfId="799" builtinId="8" hidden="1"/>
    <cellStyle name="Lien hypertexte" xfId="801" builtinId="8" hidden="1"/>
    <cellStyle name="Lien hypertexte" xfId="803" builtinId="8" hidden="1"/>
    <cellStyle name="Lien hypertexte" xfId="805" builtinId="8" hidden="1"/>
    <cellStyle name="Lien hypertexte" xfId="807" builtinId="8" hidden="1"/>
    <cellStyle name="Lien hypertexte" xfId="809" builtinId="8" hidden="1"/>
    <cellStyle name="Lien hypertexte" xfId="811" builtinId="8" hidden="1"/>
    <cellStyle name="Lien hypertexte" xfId="813" builtinId="8" hidden="1"/>
    <cellStyle name="Lien hypertexte" xfId="815" builtinId="8" hidden="1"/>
    <cellStyle name="Lien hypertexte" xfId="817" builtinId="8" hidden="1"/>
    <cellStyle name="Lien hypertexte" xfId="819" builtinId="8" hidden="1"/>
    <cellStyle name="Lien hypertexte" xfId="821" builtinId="8" hidden="1"/>
    <cellStyle name="Lien hypertexte" xfId="823" builtinId="8" hidden="1"/>
    <cellStyle name="Lien hypertexte" xfId="825" builtinId="8" hidden="1"/>
    <cellStyle name="Lien hypertexte" xfId="827" builtinId="8" hidden="1"/>
    <cellStyle name="Lien hypertexte" xfId="829" builtinId="8" hidden="1"/>
    <cellStyle name="Lien hypertexte" xfId="831" builtinId="8" hidden="1"/>
    <cellStyle name="Lien hypertexte" xfId="833" builtinId="8" hidden="1"/>
    <cellStyle name="Lien hypertexte" xfId="835" builtinId="8" hidden="1"/>
    <cellStyle name="Lien hypertexte" xfId="837" builtinId="8" hidden="1"/>
    <cellStyle name="Lien hypertexte" xfId="839" builtinId="8" hidden="1"/>
    <cellStyle name="Lien hypertexte" xfId="841" builtinId="8" hidden="1"/>
    <cellStyle name="Lien hypertexte" xfId="843" builtinId="8" hidden="1"/>
    <cellStyle name="Lien hypertexte" xfId="845" builtinId="8" hidden="1"/>
    <cellStyle name="Lien hypertexte" xfId="847" builtinId="8" hidden="1"/>
    <cellStyle name="Lien hypertexte" xfId="849" builtinId="8" hidden="1"/>
    <cellStyle name="Lien hypertexte" xfId="851" builtinId="8" hidden="1"/>
    <cellStyle name="Lien hypertexte" xfId="853" builtinId="8" hidden="1"/>
    <cellStyle name="Lien hypertexte" xfId="855" builtinId="8" hidden="1"/>
    <cellStyle name="Lien hypertexte" xfId="857" builtinId="8" hidden="1"/>
    <cellStyle name="Lien hypertexte" xfId="859" builtinId="8" hidden="1"/>
    <cellStyle name="Lien hypertexte" xfId="861" builtinId="8" hidden="1"/>
    <cellStyle name="Lien hypertexte" xfId="863" builtinId="8" hidden="1"/>
    <cellStyle name="Lien hypertexte" xfId="865" builtinId="8" hidden="1"/>
    <cellStyle name="Lien hypertexte" xfId="867" builtinId="8" hidden="1"/>
    <cellStyle name="Lien hypertexte" xfId="869" builtinId="8" hidden="1"/>
    <cellStyle name="Lien hypertexte" xfId="871" builtinId="8" hidden="1"/>
    <cellStyle name="Lien hypertexte" xfId="873" builtinId="8" hidden="1"/>
    <cellStyle name="Lien hypertexte" xfId="875" builtinId="8" hidden="1"/>
    <cellStyle name="Lien hypertexte" xfId="877" builtinId="8" hidden="1"/>
    <cellStyle name="Lien hypertexte" xfId="879" builtinId="8" hidden="1"/>
    <cellStyle name="Lien hypertexte" xfId="881" builtinId="8" hidden="1"/>
    <cellStyle name="Lien hypertexte" xfId="883" builtinId="8" hidden="1"/>
    <cellStyle name="Lien hypertexte" xfId="885" builtinId="8" hidden="1"/>
    <cellStyle name="Lien hypertexte" xfId="887" builtinId="8" hidden="1"/>
    <cellStyle name="Lien hypertexte" xfId="889" builtinId="8" hidden="1"/>
    <cellStyle name="Lien hypertexte" xfId="891" builtinId="8" hidden="1"/>
    <cellStyle name="Lien hypertexte" xfId="893" builtinId="8" hidden="1"/>
    <cellStyle name="Lien hypertexte" xfId="895" builtinId="8" hidden="1"/>
    <cellStyle name="Lien hypertexte" xfId="897" builtinId="8" hidden="1"/>
    <cellStyle name="Lien hypertexte" xfId="899" builtinId="8" hidden="1"/>
    <cellStyle name="Lien hypertexte" xfId="901" builtinId="8" hidden="1"/>
    <cellStyle name="Lien hypertexte" xfId="903" builtinId="8" hidden="1"/>
    <cellStyle name="Lien hypertexte" xfId="905" builtinId="8" hidden="1"/>
    <cellStyle name="Lien hypertexte" xfId="907" builtinId="8" hidden="1"/>
    <cellStyle name="Lien hypertexte" xfId="909" builtinId="8" hidden="1"/>
    <cellStyle name="Lien hypertexte" xfId="911" builtinId="8" hidden="1"/>
    <cellStyle name="Lien hypertexte" xfId="913" builtinId="8" hidden="1"/>
    <cellStyle name="Lien hypertexte" xfId="915" builtinId="8" hidden="1"/>
    <cellStyle name="Lien hypertexte" xfId="917" builtinId="8" hidden="1"/>
    <cellStyle name="Lien hypertexte" xfId="919" builtinId="8" hidden="1"/>
    <cellStyle name="Lien hypertexte" xfId="921" builtinId="8" hidden="1"/>
    <cellStyle name="Lien hypertexte" xfId="923" builtinId="8" hidden="1"/>
    <cellStyle name="Lien hypertexte" xfId="925" builtinId="8" hidden="1"/>
    <cellStyle name="Lien hypertexte" xfId="927" builtinId="8" hidden="1"/>
    <cellStyle name="Lien hypertexte" xfId="929" builtinId="8" hidden="1"/>
    <cellStyle name="Lien hypertexte" xfId="931" builtinId="8" hidden="1"/>
    <cellStyle name="Lien hypertexte" xfId="933" builtinId="8" hidden="1"/>
    <cellStyle name="Lien hypertexte" xfId="935" builtinId="8" hidden="1"/>
    <cellStyle name="Lien hypertexte" xfId="937" builtinId="8" hidden="1"/>
    <cellStyle name="Lien hypertexte" xfId="939" builtinId="8" hidden="1"/>
    <cellStyle name="Lien hypertexte" xfId="941" builtinId="8" hidden="1"/>
    <cellStyle name="Lien hypertexte" xfId="943" builtinId="8" hidden="1"/>
    <cellStyle name="Lien hypertexte" xfId="945" builtinId="8" hidden="1"/>
    <cellStyle name="Lien hypertexte" xfId="947" builtinId="8" hidden="1"/>
    <cellStyle name="Lien hypertexte" xfId="949" builtinId="8" hidden="1"/>
    <cellStyle name="Lien hypertexte" xfId="951" builtinId="8" hidden="1"/>
    <cellStyle name="Lien hypertexte" xfId="953" builtinId="8" hidden="1"/>
    <cellStyle name="Lien hypertexte" xfId="955" builtinId="8" hidden="1"/>
    <cellStyle name="Lien hypertexte" xfId="957" builtinId="8" hidden="1"/>
    <cellStyle name="Lien hypertexte" xfId="959" builtinId="8" hidden="1"/>
    <cellStyle name="Lien hypertexte" xfId="961" builtinId="8" hidden="1"/>
    <cellStyle name="Lien hypertexte" xfId="963" builtinId="8" hidden="1"/>
    <cellStyle name="Lien hypertexte" xfId="965" builtinId="8" hidden="1"/>
    <cellStyle name="Lien hypertexte" xfId="967" builtinId="8" hidden="1"/>
    <cellStyle name="Lien hypertexte" xfId="969" builtinId="8" hidden="1"/>
    <cellStyle name="Lien hypertexte" xfId="971" builtinId="8" hidden="1"/>
    <cellStyle name="Lien hypertexte" xfId="973" builtinId="8" hidden="1"/>
    <cellStyle name="Lien hypertexte" xfId="975" builtinId="8" hidden="1"/>
    <cellStyle name="Lien hypertexte" xfId="977" builtinId="8" hidden="1"/>
    <cellStyle name="Lien hypertexte" xfId="979" builtinId="8" hidden="1"/>
    <cellStyle name="Lien hypertexte" xfId="981" builtinId="8" hidden="1"/>
    <cellStyle name="Lien hypertexte" xfId="983" builtinId="8" hidden="1"/>
    <cellStyle name="Lien hypertexte" xfId="985" builtinId="8" hidden="1"/>
    <cellStyle name="Lien hypertexte" xfId="987" builtinId="8" hidden="1"/>
    <cellStyle name="Lien hypertexte" xfId="989" builtinId="8" hidden="1"/>
    <cellStyle name="Lien hypertexte" xfId="991" builtinId="8" hidden="1"/>
    <cellStyle name="Lien hypertexte" xfId="993" builtinId="8" hidden="1"/>
    <cellStyle name="Lien hypertexte" xfId="995" builtinId="8" hidden="1"/>
    <cellStyle name="Lien hypertexte" xfId="997" builtinId="8" hidden="1"/>
    <cellStyle name="Lien hypertexte" xfId="999" builtinId="8" hidden="1"/>
    <cellStyle name="Lien hypertexte" xfId="1001" builtinId="8" hidden="1"/>
    <cellStyle name="Lien hypertexte" xfId="1003" builtinId="8" hidden="1"/>
    <cellStyle name="Lien hypertexte" xfId="1005" builtinId="8" hidden="1"/>
    <cellStyle name="Lien hypertexte" xfId="1007" builtinId="8" hidden="1"/>
    <cellStyle name="Lien hypertexte" xfId="1009" builtinId="8" hidden="1"/>
    <cellStyle name="Lien hypertexte" xfId="1011" builtinId="8" hidden="1"/>
    <cellStyle name="Lien hypertexte" xfId="1013" builtinId="8" hidden="1"/>
    <cellStyle name="Lien hypertexte" xfId="1015" builtinId="8" hidden="1"/>
    <cellStyle name="Lien hypertexte" xfId="1017" builtinId="8" hidden="1"/>
    <cellStyle name="Lien hypertexte" xfId="1019" builtinId="8" hidden="1"/>
    <cellStyle name="Lien hypertexte" xfId="1021" builtinId="8" hidden="1"/>
    <cellStyle name="Lien hypertexte" xfId="1023" builtinId="8" hidden="1"/>
    <cellStyle name="Lien hypertexte" xfId="1025" builtinId="8" hidden="1"/>
    <cellStyle name="Lien hypertexte" xfId="1027" builtinId="8" hidden="1"/>
    <cellStyle name="Lien hypertexte" xfId="1029" builtinId="8" hidden="1"/>
    <cellStyle name="Lien hypertexte" xfId="1031" builtinId="8" hidden="1"/>
    <cellStyle name="Lien hypertexte" xfId="1033" builtinId="8" hidden="1"/>
    <cellStyle name="Lien hypertexte" xfId="1035" builtinId="8" hidden="1"/>
    <cellStyle name="Lien hypertexte" xfId="1037" builtinId="8" hidden="1"/>
    <cellStyle name="Lien hypertexte" xfId="1039" builtinId="8" hidden="1"/>
    <cellStyle name="Lien hypertexte" xfId="1041" builtinId="8" hidden="1"/>
    <cellStyle name="Lien hypertexte" xfId="1043" builtinId="8" hidden="1"/>
    <cellStyle name="Lien hypertexte" xfId="1045" builtinId="8" hidden="1"/>
    <cellStyle name="Lien hypertexte" xfId="1047" builtinId="8" hidden="1"/>
    <cellStyle name="Lien hypertexte" xfId="1049" builtinId="8" hidden="1"/>
    <cellStyle name="Lien hypertexte" xfId="1051" builtinId="8" hidden="1"/>
    <cellStyle name="Lien hypertexte" xfId="1053" builtinId="8" hidden="1"/>
    <cellStyle name="Lien hypertexte" xfId="1055" builtinId="8" hidden="1"/>
    <cellStyle name="Lien hypertexte" xfId="1057" builtinId="8" hidden="1"/>
    <cellStyle name="Lien hypertexte" xfId="1059" builtinId="8" hidden="1"/>
    <cellStyle name="Lien hypertexte" xfId="1061" builtinId="8" hidden="1"/>
    <cellStyle name="Lien hypertexte" xfId="1063" builtinId="8" hidden="1"/>
    <cellStyle name="Lien hypertexte" xfId="1065" builtinId="8" hidden="1"/>
    <cellStyle name="Lien hypertexte" xfId="1067" builtinId="8" hidden="1"/>
    <cellStyle name="Lien hypertexte" xfId="1069" builtinId="8" hidden="1"/>
    <cellStyle name="Lien hypertexte" xfId="1071" builtinId="8" hidden="1"/>
    <cellStyle name="Lien hypertexte" xfId="1073" builtinId="8" hidden="1"/>
    <cellStyle name="Lien hypertexte" xfId="1075" builtinId="8" hidden="1"/>
    <cellStyle name="Lien hypertexte" xfId="1077" builtinId="8" hidden="1"/>
    <cellStyle name="Lien hypertexte" xfId="1079" builtinId="8" hidden="1"/>
    <cellStyle name="Lien hypertexte" xfId="1081" builtinId="8" hidden="1"/>
    <cellStyle name="Lien hypertexte" xfId="1083" builtinId="8" hidden="1"/>
    <cellStyle name="Lien hypertexte" xfId="1085" builtinId="8" hidden="1"/>
    <cellStyle name="Lien hypertexte" xfId="1087" builtinId="8" hidden="1"/>
    <cellStyle name="Lien hypertexte" xfId="1089" builtinId="8" hidden="1"/>
    <cellStyle name="Lien hypertexte" xfId="1091" builtinId="8" hidden="1"/>
    <cellStyle name="Lien hypertexte" xfId="1093" builtinId="8" hidden="1"/>
    <cellStyle name="Lien hypertexte" xfId="1095" builtinId="8" hidden="1"/>
    <cellStyle name="Lien hypertexte" xfId="1097" builtinId="8" hidden="1"/>
    <cellStyle name="Lien hypertexte" xfId="1099" builtinId="8" hidden="1"/>
    <cellStyle name="Lien hypertexte" xfId="1101" builtinId="8" hidden="1"/>
    <cellStyle name="Lien hypertexte" xfId="1103" builtinId="8" hidden="1"/>
    <cellStyle name="Lien hypertexte" xfId="1105" builtinId="8" hidden="1"/>
    <cellStyle name="Lien hypertexte" xfId="1107" builtinId="8" hidden="1"/>
    <cellStyle name="Lien hypertexte" xfId="1109" builtinId="8" hidden="1"/>
    <cellStyle name="Lien hypertexte" xfId="1111" builtinId="8" hidden="1"/>
    <cellStyle name="Lien hypertexte" xfId="1113" builtinId="8" hidden="1"/>
    <cellStyle name="Lien hypertexte" xfId="1115" builtinId="8" hidden="1"/>
    <cellStyle name="Lien hypertexte" xfId="1117" builtinId="8" hidden="1"/>
    <cellStyle name="Lien hypertexte" xfId="1119" builtinId="8" hidden="1"/>
    <cellStyle name="Lien hypertexte" xfId="1121" builtinId="8" hidden="1"/>
    <cellStyle name="Lien hypertexte" xfId="1123" builtinId="8" hidden="1"/>
    <cellStyle name="Lien hypertexte" xfId="1125" builtinId="8" hidden="1"/>
    <cellStyle name="Lien hypertexte" xfId="1127" builtinId="8" hidden="1"/>
    <cellStyle name="Lien hypertexte" xfId="1129" builtinId="8" hidden="1"/>
    <cellStyle name="Lien hypertexte" xfId="1131" builtinId="8" hidden="1"/>
    <cellStyle name="Lien hypertexte" xfId="1133" builtinId="8" hidden="1"/>
    <cellStyle name="Lien hypertexte" xfId="1135" builtinId="8" hidden="1"/>
    <cellStyle name="Lien hypertexte" xfId="1137" builtinId="8" hidden="1"/>
    <cellStyle name="Lien hypertexte" xfId="1139" builtinId="8" hidden="1"/>
    <cellStyle name="Lien hypertexte" xfId="1141" builtinId="8" hidden="1"/>
    <cellStyle name="Lien hypertexte" xfId="1143" builtinId="8" hidden="1"/>
    <cellStyle name="Lien hypertexte" xfId="1145" builtinId="8" hidden="1"/>
    <cellStyle name="Lien hypertexte" xfId="1147" builtinId="8" hidden="1"/>
    <cellStyle name="Lien hypertexte" xfId="1149" builtinId="8" hidden="1"/>
    <cellStyle name="Lien hypertexte" xfId="1151" builtinId="8" hidden="1"/>
    <cellStyle name="Lien hypertexte" xfId="1153" builtinId="8" hidden="1"/>
    <cellStyle name="Lien hypertexte" xfId="1155" builtinId="8" hidden="1"/>
    <cellStyle name="Lien hypertexte" xfId="1157" builtinId="8" hidden="1"/>
    <cellStyle name="Lien hypertexte" xfId="1159" builtinId="8" hidden="1"/>
    <cellStyle name="Lien hypertexte" xfId="1161" builtinId="8" hidden="1"/>
    <cellStyle name="Lien hypertexte" xfId="1163" builtinId="8" hidden="1"/>
    <cellStyle name="Lien hypertexte" xfId="1165" builtinId="8" hidden="1"/>
    <cellStyle name="Lien hypertexte" xfId="1167" builtinId="8" hidden="1"/>
    <cellStyle name="Lien hypertexte" xfId="1169" builtinId="8" hidden="1"/>
    <cellStyle name="Lien hypertexte" xfId="1171" builtinId="8" hidden="1"/>
    <cellStyle name="Lien hypertexte" xfId="1173" builtinId="8" hidden="1"/>
    <cellStyle name="Lien hypertexte" xfId="1175" builtinId="8" hidden="1"/>
    <cellStyle name="Lien hypertexte" xfId="1177" builtinId="8" hidden="1"/>
    <cellStyle name="Lien hypertexte" xfId="1179" builtinId="8" hidden="1"/>
    <cellStyle name="Lien hypertexte" xfId="1181" builtinId="8" hidden="1"/>
    <cellStyle name="Lien hypertexte" xfId="1183" builtinId="8" hidden="1"/>
    <cellStyle name="Lien hypertexte" xfId="1185" builtinId="8" hidden="1"/>
    <cellStyle name="Lien hypertexte" xfId="1187" builtinId="8" hidden="1"/>
    <cellStyle name="Lien hypertexte" xfId="1189" builtinId="8" hidden="1"/>
    <cellStyle name="Lien hypertexte" xfId="1191" builtinId="8" hidden="1"/>
    <cellStyle name="Lien hypertexte" xfId="1193" builtinId="8" hidden="1"/>
    <cellStyle name="Lien hypertexte" xfId="1195" builtinId="8" hidden="1"/>
    <cellStyle name="Lien hypertexte" xfId="1197" builtinId="8" hidden="1"/>
    <cellStyle name="Lien hypertexte" xfId="1199" builtinId="8" hidden="1"/>
    <cellStyle name="Lien hypertexte" xfId="1201" builtinId="8" hidden="1"/>
    <cellStyle name="Lien hypertexte" xfId="1203" builtinId="8" hidden="1"/>
    <cellStyle name="Lien hypertexte" xfId="1205" builtinId="8" hidden="1"/>
    <cellStyle name="Lien hypertexte" xfId="1207" builtinId="8" hidden="1"/>
    <cellStyle name="Lien hypertexte" xfId="1209" builtinId="8" hidden="1"/>
    <cellStyle name="Lien hypertexte" xfId="1211" builtinId="8" hidden="1"/>
    <cellStyle name="Lien hypertexte" xfId="1213" builtinId="8" hidden="1"/>
    <cellStyle name="Lien hypertexte" xfId="1215" builtinId="8" hidden="1"/>
    <cellStyle name="Lien hypertexte" xfId="1217" builtinId="8" hidden="1"/>
    <cellStyle name="Lien hypertexte" xfId="1219" builtinId="8" hidden="1"/>
    <cellStyle name="Lien hypertexte" xfId="1221" builtinId="8" hidden="1"/>
    <cellStyle name="Lien hypertexte" xfId="1223" builtinId="8" hidden="1"/>
    <cellStyle name="Lien hypertexte" xfId="1225" builtinId="8" hidden="1"/>
    <cellStyle name="Lien hypertexte" xfId="1227" builtinId="8" hidden="1"/>
    <cellStyle name="Lien hypertexte" xfId="1229" builtinId="8" hidden="1"/>
    <cellStyle name="Lien hypertexte" xfId="1231" builtinId="8" hidden="1"/>
    <cellStyle name="Lien hypertexte" xfId="1233" builtinId="8" hidden="1"/>
    <cellStyle name="Lien hypertexte" xfId="1235" builtinId="8" hidden="1"/>
    <cellStyle name="Lien hypertexte" xfId="1237" builtinId="8" hidden="1"/>
    <cellStyle name="Lien hypertexte" xfId="1239" builtinId="8" hidden="1"/>
    <cellStyle name="Lien hypertexte" xfId="1241" builtinId="8" hidden="1"/>
    <cellStyle name="Lien hypertexte" xfId="1243" builtinId="8" hidden="1"/>
    <cellStyle name="Lien hypertexte" xfId="1245" builtinId="8" hidden="1"/>
    <cellStyle name="Lien hypertexte" xfId="1247" builtinId="8" hidden="1"/>
    <cellStyle name="Lien hypertexte" xfId="1249" builtinId="8" hidden="1"/>
    <cellStyle name="Lien hypertexte" xfId="1251" builtinId="8" hidden="1"/>
    <cellStyle name="Lien hypertexte" xfId="1253" builtinId="8" hidden="1"/>
    <cellStyle name="Lien hypertexte" xfId="1255" builtinId="8" hidden="1"/>
    <cellStyle name="Lien hypertexte" xfId="1257" builtinId="8" hidden="1"/>
    <cellStyle name="Lien hypertexte" xfId="1259" builtinId="8" hidden="1"/>
    <cellStyle name="Lien hypertexte" xfId="1261" builtinId="8" hidden="1"/>
    <cellStyle name="Lien hypertexte" xfId="1263" builtinId="8" hidden="1"/>
    <cellStyle name="Lien hypertexte" xfId="1265" builtinId="8" hidden="1"/>
    <cellStyle name="Lien hypertexte" xfId="1267" builtinId="8" hidden="1"/>
    <cellStyle name="Lien hypertexte" xfId="1269" builtinId="8" hidden="1"/>
    <cellStyle name="Lien hypertexte" xfId="1271" builtinId="8" hidden="1"/>
    <cellStyle name="Lien hypertexte" xfId="1273" builtinId="8" hidden="1"/>
    <cellStyle name="Lien hypertexte" xfId="1275" builtinId="8" hidden="1"/>
    <cellStyle name="Lien hypertexte" xfId="1277" builtinId="8" hidden="1"/>
    <cellStyle name="Lien hypertexte" xfId="1279" builtinId="8" hidden="1"/>
    <cellStyle name="Lien hypertexte" xfId="1281" builtinId="8" hidden="1"/>
    <cellStyle name="Lien hypertexte" xfId="1283" builtinId="8" hidden="1"/>
    <cellStyle name="Lien hypertexte" xfId="1285" builtinId="8" hidden="1"/>
    <cellStyle name="Lien hypertexte" xfId="1287" builtinId="8" hidden="1"/>
    <cellStyle name="Lien hypertexte" xfId="1289" builtinId="8" hidden="1"/>
    <cellStyle name="Lien hypertexte" xfId="1291" builtinId="8" hidden="1"/>
    <cellStyle name="Lien hypertexte" xfId="1293" builtinId="8" hidden="1"/>
    <cellStyle name="Lien hypertexte" xfId="1295" builtinId="8" hidden="1"/>
    <cellStyle name="Lien hypertexte" xfId="1297" builtinId="8" hidden="1"/>
    <cellStyle name="Lien hypertexte" xfId="1299" builtinId="8" hidden="1"/>
    <cellStyle name="Lien hypertexte" xfId="1301" builtinId="8" hidden="1"/>
    <cellStyle name="Lien hypertexte" xfId="1303" builtinId="8" hidden="1"/>
    <cellStyle name="Lien hypertexte" xfId="1305" builtinId="8" hidden="1"/>
    <cellStyle name="Lien hypertexte" xfId="1307" builtinId="8" hidden="1"/>
    <cellStyle name="Lien hypertexte" xfId="1309" builtinId="8" hidden="1"/>
    <cellStyle name="Lien hypertexte" xfId="1311" builtinId="8" hidden="1"/>
    <cellStyle name="Lien hypertexte" xfId="1313" builtinId="8" hidden="1"/>
    <cellStyle name="Lien hypertexte" xfId="1315" builtinId="8" hidden="1"/>
    <cellStyle name="Lien hypertexte" xfId="1317" builtinId="8" hidden="1"/>
    <cellStyle name="Lien hypertexte" xfId="1319" builtinId="8" hidden="1"/>
    <cellStyle name="Lien hypertexte" xfId="1321" builtinId="8" hidden="1"/>
    <cellStyle name="Lien hypertexte" xfId="1323" builtinId="8" hidden="1"/>
    <cellStyle name="Lien hypertexte" xfId="1325" builtinId="8" hidden="1"/>
    <cellStyle name="Lien hypertexte" xfId="1327" builtinId="8" hidden="1"/>
    <cellStyle name="Lien hypertexte" xfId="1329" builtinId="8" hidden="1"/>
    <cellStyle name="Lien hypertexte" xfId="1331" builtinId="8" hidden="1"/>
    <cellStyle name="Lien hypertexte" xfId="1333" builtinId="8" hidden="1"/>
    <cellStyle name="Lien hypertexte" xfId="1335" builtinId="8" hidden="1"/>
    <cellStyle name="Lien hypertexte" xfId="1337" builtinId="8" hidden="1"/>
    <cellStyle name="Lien hypertexte" xfId="1339" builtinId="8" hidden="1"/>
    <cellStyle name="Lien hypertexte" xfId="1341" builtinId="8" hidden="1"/>
    <cellStyle name="Lien hypertexte" xfId="1343" builtinId="8" hidden="1"/>
    <cellStyle name="Lien hypertexte" xfId="1345" builtinId="8" hidden="1"/>
    <cellStyle name="Lien hypertexte" xfId="1347" builtinId="8" hidden="1"/>
    <cellStyle name="Lien hypertexte" xfId="1349" builtinId="8" hidden="1"/>
    <cellStyle name="Lien hypertexte" xfId="1351" builtinId="8" hidden="1"/>
    <cellStyle name="Lien hypertexte" xfId="1353" builtinId="8" hidden="1"/>
    <cellStyle name="Lien hypertexte" xfId="1355" builtinId="8" hidden="1"/>
    <cellStyle name="Lien hypertexte" xfId="1357" builtinId="8" hidden="1"/>
    <cellStyle name="Lien hypertexte" xfId="1359" builtinId="8" hidden="1"/>
    <cellStyle name="Lien hypertexte" xfId="1361" builtinId="8" hidden="1"/>
    <cellStyle name="Lien hypertexte" xfId="1363" builtinId="8" hidden="1"/>
    <cellStyle name="Lien hypertexte" xfId="1365" builtinId="8" hidden="1"/>
    <cellStyle name="Lien hypertexte" xfId="1367" builtinId="8" hidden="1"/>
    <cellStyle name="Lien hypertexte" xfId="1369" builtinId="8" hidden="1"/>
    <cellStyle name="Lien hypertexte" xfId="1371" builtinId="8" hidden="1"/>
    <cellStyle name="Lien hypertexte" xfId="1373" builtinId="8" hidden="1"/>
    <cellStyle name="Lien hypertexte" xfId="1375" builtinId="8" hidden="1"/>
    <cellStyle name="Lien hypertexte" xfId="1377" builtinId="8" hidden="1"/>
    <cellStyle name="Lien hypertexte" xfId="1379" builtinId="8" hidden="1"/>
    <cellStyle name="Lien hypertexte" xfId="1381" builtinId="8" hidden="1"/>
    <cellStyle name="Lien hypertexte" xfId="1383" builtinId="8" hidden="1"/>
    <cellStyle name="Lien hypertexte" xfId="1385" builtinId="8" hidden="1"/>
    <cellStyle name="Lien hypertexte" xfId="1387" builtinId="8" hidden="1"/>
    <cellStyle name="Lien hypertexte" xfId="1389" builtinId="8" hidden="1"/>
    <cellStyle name="Lien hypertexte" xfId="1391" builtinId="8" hidden="1"/>
    <cellStyle name="Lien hypertexte" xfId="1393" builtinId="8" hidden="1"/>
    <cellStyle name="Lien hypertexte" xfId="1395" builtinId="8" hidden="1"/>
    <cellStyle name="Lien hypertexte" xfId="1397" builtinId="8" hidden="1"/>
    <cellStyle name="Lien hypertexte" xfId="1399" builtinId="8" hidden="1"/>
    <cellStyle name="Lien hypertexte" xfId="1401" builtinId="8" hidden="1"/>
    <cellStyle name="Lien hypertexte" xfId="1403" builtinId="8" hidden="1"/>
    <cellStyle name="Lien hypertexte" xfId="1405" builtinId="8" hidden="1"/>
    <cellStyle name="Lien hypertexte" xfId="1407" builtinId="8" hidden="1"/>
    <cellStyle name="Lien hypertexte" xfId="1409" builtinId="8" hidden="1"/>
    <cellStyle name="Lien hypertexte" xfId="1411" builtinId="8" hidden="1"/>
    <cellStyle name="Lien hypertexte" xfId="1413" builtinId="8" hidden="1"/>
    <cellStyle name="Lien hypertexte" xfId="1415" builtinId="8" hidden="1"/>
    <cellStyle name="Lien hypertexte" xfId="1417" builtinId="8" hidden="1"/>
    <cellStyle name="Lien hypertexte" xfId="1419" builtinId="8" hidden="1"/>
    <cellStyle name="Lien hypertexte" xfId="1421" builtinId="8" hidden="1"/>
    <cellStyle name="Lien hypertexte" xfId="1423" builtinId="8" hidden="1"/>
    <cellStyle name="Lien hypertexte" xfId="1425" builtinId="8" hidden="1"/>
    <cellStyle name="Lien hypertexte" xfId="1427" builtinId="8" hidden="1"/>
    <cellStyle name="Lien hypertexte" xfId="1429" builtinId="8" hidden="1"/>
    <cellStyle name="Lien hypertexte" xfId="1431" builtinId="8" hidden="1"/>
    <cellStyle name="Lien hypertexte" xfId="1433" builtinId="8" hidden="1"/>
    <cellStyle name="Lien hypertexte" xfId="1435" builtinId="8" hidden="1"/>
    <cellStyle name="Lien hypertexte" xfId="1437" builtinId="8" hidden="1"/>
    <cellStyle name="Lien hypertexte" xfId="1439" builtinId="8" hidden="1"/>
    <cellStyle name="Lien hypertexte" xfId="1441" builtinId="8" hidden="1"/>
    <cellStyle name="Lien hypertexte" xfId="1443" builtinId="8" hidden="1"/>
    <cellStyle name="Lien hypertexte" xfId="1445" builtinId="8" hidden="1"/>
    <cellStyle name="Lien hypertexte" xfId="1447" builtinId="8" hidden="1"/>
    <cellStyle name="Lien hypertexte" xfId="1449" builtinId="8" hidden="1"/>
    <cellStyle name="Lien hypertexte" xfId="1451" builtinId="8" hidden="1"/>
    <cellStyle name="Lien hypertexte" xfId="1453" builtinId="8" hidden="1"/>
    <cellStyle name="Lien hypertexte" xfId="1455" builtinId="8" hidden="1"/>
    <cellStyle name="Lien hypertexte" xfId="1457" builtinId="8" hidden="1"/>
    <cellStyle name="Lien hypertexte" xfId="1459" builtinId="8" hidden="1"/>
    <cellStyle name="Lien hypertexte" xfId="1461" builtinId="8" hidden="1"/>
    <cellStyle name="Lien hypertexte" xfId="1463" builtinId="8" hidden="1"/>
    <cellStyle name="Lien hypertexte" xfId="1465" builtinId="8" hidden="1"/>
    <cellStyle name="Lien hypertexte" xfId="1467" builtinId="8" hidden="1"/>
    <cellStyle name="Lien hypertexte" xfId="1469" builtinId="8" hidden="1"/>
    <cellStyle name="Lien hypertexte" xfId="1471" builtinId="8" hidden="1"/>
    <cellStyle name="Lien hypertexte" xfId="1473" builtinId="8" hidden="1"/>
    <cellStyle name="Lien hypertexte" xfId="1475" builtinId="8" hidden="1"/>
    <cellStyle name="Lien hypertexte" xfId="1477" builtinId="8" hidden="1"/>
    <cellStyle name="Lien hypertexte" xfId="1479" builtinId="8" hidden="1"/>
    <cellStyle name="Lien hypertexte" xfId="1481" builtinId="8" hidden="1"/>
    <cellStyle name="Lien hypertexte" xfId="1483" builtinId="8" hidden="1"/>
    <cellStyle name="Lien hypertexte" xfId="1485" builtinId="8" hidden="1"/>
    <cellStyle name="Lien hypertexte" xfId="1487" builtinId="8" hidden="1"/>
    <cellStyle name="Lien hypertexte" xfId="1489" builtinId="8" hidden="1"/>
    <cellStyle name="Lien hypertexte" xfId="1491" builtinId="8" hidden="1"/>
    <cellStyle name="Lien hypertexte" xfId="1493" builtinId="8" hidden="1"/>
    <cellStyle name="Lien hypertexte" xfId="1495" builtinId="8" hidden="1"/>
    <cellStyle name="Lien hypertexte" xfId="1497" builtinId="8" hidden="1"/>
    <cellStyle name="Lien hypertexte" xfId="1499" builtinId="8" hidden="1"/>
    <cellStyle name="Lien hypertexte" xfId="1501" builtinId="8" hidden="1"/>
    <cellStyle name="Lien hypertexte" xfId="1503" builtinId="8" hidden="1"/>
    <cellStyle name="Lien hypertexte" xfId="1505" builtinId="8" hidden="1"/>
    <cellStyle name="Lien hypertexte" xfId="1507" builtinId="8" hidden="1"/>
    <cellStyle name="Lien hypertexte" xfId="1509" builtinId="8" hidden="1"/>
    <cellStyle name="Lien hypertexte" xfId="1511" builtinId="8" hidden="1"/>
    <cellStyle name="Lien hypertexte" xfId="1513" builtinId="8" hidden="1"/>
    <cellStyle name="Lien hypertexte" xfId="1515" builtinId="8" hidden="1"/>
    <cellStyle name="Lien hypertexte" xfId="1517" builtinId="8" hidden="1"/>
    <cellStyle name="Lien hypertexte" xfId="1519" builtinId="8" hidden="1"/>
    <cellStyle name="Lien hypertexte" xfId="1521" builtinId="8" hidden="1"/>
    <cellStyle name="Lien hypertexte" xfId="1523" builtinId="8" hidden="1"/>
    <cellStyle name="Lien hypertexte" xfId="1525" builtinId="8" hidden="1"/>
    <cellStyle name="Lien hypertexte" xfId="1527" builtinId="8" hidden="1"/>
    <cellStyle name="Lien hypertexte" xfId="1529" builtinId="8" hidden="1"/>
    <cellStyle name="Lien hypertexte" xfId="1531" builtinId="8" hidden="1"/>
    <cellStyle name="Lien hypertexte" xfId="1533" builtinId="8" hidden="1"/>
    <cellStyle name="Lien hypertexte" xfId="1535" builtinId="8" hidden="1"/>
    <cellStyle name="Lien hypertexte" xfId="1537" builtinId="8" hidden="1"/>
    <cellStyle name="Lien hypertexte" xfId="1539" builtinId="8" hidden="1"/>
    <cellStyle name="Lien hypertexte" xfId="1541" builtinId="8" hidden="1"/>
    <cellStyle name="Lien hypertexte" xfId="1543" builtinId="8" hidden="1"/>
    <cellStyle name="Lien hypertexte" xfId="1545" builtinId="8" hidden="1"/>
    <cellStyle name="Lien hypertexte" xfId="1547" builtinId="8" hidden="1"/>
    <cellStyle name="Lien hypertexte" xfId="1549" builtinId="8" hidden="1"/>
    <cellStyle name="Lien hypertexte" xfId="1551" builtinId="8" hidden="1"/>
    <cellStyle name="Lien hypertexte" xfId="1553" builtinId="8" hidden="1"/>
    <cellStyle name="Lien hypertexte" xfId="1555" builtinId="8" hidden="1"/>
    <cellStyle name="Lien hypertexte" xfId="1557" builtinId="8" hidden="1"/>
    <cellStyle name="Lien hypertexte" xfId="1559" builtinId="8" hidden="1"/>
    <cellStyle name="Lien hypertexte" xfId="1561" builtinId="8" hidden="1"/>
    <cellStyle name="Lien hypertexte" xfId="1563" builtinId="8" hidden="1"/>
    <cellStyle name="Lien hypertexte" xfId="1565" builtinId="8" hidden="1"/>
    <cellStyle name="Lien hypertexte" xfId="1567" builtinId="8" hidden="1"/>
    <cellStyle name="Lien hypertexte" xfId="1569" builtinId="8" hidden="1"/>
    <cellStyle name="Lien hypertexte" xfId="1571" builtinId="8" hidden="1"/>
    <cellStyle name="Lien hypertexte" xfId="1573" builtinId="8" hidden="1"/>
    <cellStyle name="Lien hypertexte" xfId="1575" builtinId="8" hidden="1"/>
    <cellStyle name="Lien hypertexte" xfId="1577" builtinId="8" hidden="1"/>
    <cellStyle name="Lien hypertexte" xfId="1579" builtinId="8" hidden="1"/>
    <cellStyle name="Lien hypertexte" xfId="1581" builtinId="8" hidden="1"/>
    <cellStyle name="Lien hypertexte" xfId="1583" builtinId="8" hidden="1"/>
    <cellStyle name="Lien hypertexte" xfId="1585" builtinId="8" hidden="1"/>
    <cellStyle name="Lien hypertexte" xfId="1587" builtinId="8" hidden="1"/>
    <cellStyle name="Lien hypertexte" xfId="1589" builtinId="8" hidden="1"/>
    <cellStyle name="Lien hypertexte" xfId="1591" builtinId="8" hidden="1"/>
    <cellStyle name="Lien hypertexte" xfId="1593" builtinId="8" hidden="1"/>
    <cellStyle name="Lien hypertexte" xfId="1595" builtinId="8" hidden="1"/>
    <cellStyle name="Lien hypertexte" xfId="1597" builtinId="8" hidden="1"/>
    <cellStyle name="Lien hypertexte" xfId="1599" builtinId="8" hidden="1"/>
    <cellStyle name="Lien hypertexte" xfId="1601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Lien hypertexte visité" xfId="52" builtinId="9" hidden="1"/>
    <cellStyle name="Lien hypertexte visité" xfId="54" builtinId="9" hidden="1"/>
    <cellStyle name="Lien hypertexte visité" xfId="56" builtinId="9" hidden="1"/>
    <cellStyle name="Lien hypertexte visité" xfId="58" builtinId="9" hidden="1"/>
    <cellStyle name="Lien hypertexte visité" xfId="60" builtinId="9" hidden="1"/>
    <cellStyle name="Lien hypertexte visité" xfId="62" builtinId="9" hidden="1"/>
    <cellStyle name="Lien hypertexte visité" xfId="64" builtinId="9" hidden="1"/>
    <cellStyle name="Lien hypertexte visité" xfId="66" builtinId="9" hidden="1"/>
    <cellStyle name="Lien hypertexte visité" xfId="68" builtinId="9" hidden="1"/>
    <cellStyle name="Lien hypertexte visité" xfId="70" builtinId="9" hidden="1"/>
    <cellStyle name="Lien hypertexte visité" xfId="72" builtinId="9" hidden="1"/>
    <cellStyle name="Lien hypertexte visité" xfId="74" builtinId="9" hidden="1"/>
    <cellStyle name="Lien hypertexte visité" xfId="76" builtinId="9" hidden="1"/>
    <cellStyle name="Lien hypertexte visité" xfId="78" builtinId="9" hidden="1"/>
    <cellStyle name="Lien hypertexte visité" xfId="80" builtinId="9" hidden="1"/>
    <cellStyle name="Lien hypertexte visité" xfId="82" builtinId="9" hidden="1"/>
    <cellStyle name="Lien hypertexte visité" xfId="84" builtinId="9" hidden="1"/>
    <cellStyle name="Lien hypertexte visité" xfId="86" builtinId="9" hidden="1"/>
    <cellStyle name="Lien hypertexte visité" xfId="88" builtinId="9" hidden="1"/>
    <cellStyle name="Lien hypertexte visité" xfId="90" builtinId="9" hidden="1"/>
    <cellStyle name="Lien hypertexte visité" xfId="92" builtinId="9" hidden="1"/>
    <cellStyle name="Lien hypertexte visité" xfId="94" builtinId="9" hidden="1"/>
    <cellStyle name="Lien hypertexte visité" xfId="96" builtinId="9" hidden="1"/>
    <cellStyle name="Lien hypertexte visité" xfId="98" builtinId="9" hidden="1"/>
    <cellStyle name="Lien hypertexte visité" xfId="100" builtinId="9" hidden="1"/>
    <cellStyle name="Lien hypertexte visité" xfId="102" builtinId="9" hidden="1"/>
    <cellStyle name="Lien hypertexte visité" xfId="104" builtinId="9" hidden="1"/>
    <cellStyle name="Lien hypertexte visité" xfId="106" builtinId="9" hidden="1"/>
    <cellStyle name="Lien hypertexte visité" xfId="108" builtinId="9" hidden="1"/>
    <cellStyle name="Lien hypertexte visité" xfId="110" builtinId="9" hidden="1"/>
    <cellStyle name="Lien hypertexte visité" xfId="112" builtinId="9" hidden="1"/>
    <cellStyle name="Lien hypertexte visité" xfId="114" builtinId="9" hidden="1"/>
    <cellStyle name="Lien hypertexte visité" xfId="116" builtinId="9" hidden="1"/>
    <cellStyle name="Lien hypertexte visité" xfId="118" builtinId="9" hidden="1"/>
    <cellStyle name="Lien hypertexte visité" xfId="120" builtinId="9" hidden="1"/>
    <cellStyle name="Lien hypertexte visité" xfId="122" builtinId="9" hidden="1"/>
    <cellStyle name="Lien hypertexte visité" xfId="124" builtinId="9" hidden="1"/>
    <cellStyle name="Lien hypertexte visité" xfId="126" builtinId="9" hidden="1"/>
    <cellStyle name="Lien hypertexte visité" xfId="128" builtinId="9" hidden="1"/>
    <cellStyle name="Lien hypertexte visité" xfId="130" builtinId="9" hidden="1"/>
    <cellStyle name="Lien hypertexte visité" xfId="132" builtinId="9" hidden="1"/>
    <cellStyle name="Lien hypertexte visité" xfId="134" builtinId="9" hidden="1"/>
    <cellStyle name="Lien hypertexte visité" xfId="136" builtinId="9" hidden="1"/>
    <cellStyle name="Lien hypertexte visité" xfId="138" builtinId="9" hidden="1"/>
    <cellStyle name="Lien hypertexte visité" xfId="140" builtinId="9" hidden="1"/>
    <cellStyle name="Lien hypertexte visité" xfId="142" builtinId="9" hidden="1"/>
    <cellStyle name="Lien hypertexte visité" xfId="144" builtinId="9" hidden="1"/>
    <cellStyle name="Lien hypertexte visité" xfId="146" builtinId="9" hidden="1"/>
    <cellStyle name="Lien hypertexte visité" xfId="148" builtinId="9" hidden="1"/>
    <cellStyle name="Lien hypertexte visité" xfId="150" builtinId="9" hidden="1"/>
    <cellStyle name="Lien hypertexte visité" xfId="152" builtinId="9" hidden="1"/>
    <cellStyle name="Lien hypertexte visité" xfId="154" builtinId="9" hidden="1"/>
    <cellStyle name="Lien hypertexte visité" xfId="156" builtinId="9" hidden="1"/>
    <cellStyle name="Lien hypertexte visité" xfId="158" builtinId="9" hidden="1"/>
    <cellStyle name="Lien hypertexte visité" xfId="160" builtinId="9" hidden="1"/>
    <cellStyle name="Lien hypertexte visité" xfId="162" builtinId="9" hidden="1"/>
    <cellStyle name="Lien hypertexte visité" xfId="164" builtinId="9" hidden="1"/>
    <cellStyle name="Lien hypertexte visité" xfId="166" builtinId="9" hidden="1"/>
    <cellStyle name="Lien hypertexte visité" xfId="168" builtinId="9" hidden="1"/>
    <cellStyle name="Lien hypertexte visité" xfId="170" builtinId="9" hidden="1"/>
    <cellStyle name="Lien hypertexte visité" xfId="172" builtinId="9" hidden="1"/>
    <cellStyle name="Lien hypertexte visité" xfId="174" builtinId="9" hidden="1"/>
    <cellStyle name="Lien hypertexte visité" xfId="176" builtinId="9" hidden="1"/>
    <cellStyle name="Lien hypertexte visité" xfId="178" builtinId="9" hidden="1"/>
    <cellStyle name="Lien hypertexte visité" xfId="180" builtinId="9" hidden="1"/>
    <cellStyle name="Lien hypertexte visité" xfId="182" builtinId="9" hidden="1"/>
    <cellStyle name="Lien hypertexte visité" xfId="184" builtinId="9" hidden="1"/>
    <cellStyle name="Lien hypertexte visité" xfId="186" builtinId="9" hidden="1"/>
    <cellStyle name="Lien hypertexte visité" xfId="188" builtinId="9" hidden="1"/>
    <cellStyle name="Lien hypertexte visité" xfId="190" builtinId="9" hidden="1"/>
    <cellStyle name="Lien hypertexte visité" xfId="192" builtinId="9" hidden="1"/>
    <cellStyle name="Lien hypertexte visité" xfId="194" builtinId="9" hidden="1"/>
    <cellStyle name="Lien hypertexte visité" xfId="196" builtinId="9" hidden="1"/>
    <cellStyle name="Lien hypertexte visité" xfId="198" builtinId="9" hidden="1"/>
    <cellStyle name="Lien hypertexte visité" xfId="200" builtinId="9" hidden="1"/>
    <cellStyle name="Lien hypertexte visité" xfId="202" builtinId="9" hidden="1"/>
    <cellStyle name="Lien hypertexte visité" xfId="204" builtinId="9" hidden="1"/>
    <cellStyle name="Lien hypertexte visité" xfId="206" builtinId="9" hidden="1"/>
    <cellStyle name="Lien hypertexte visité" xfId="208" builtinId="9" hidden="1"/>
    <cellStyle name="Lien hypertexte visité" xfId="210" builtinId="9" hidden="1"/>
    <cellStyle name="Lien hypertexte visité" xfId="212" builtinId="9" hidden="1"/>
    <cellStyle name="Lien hypertexte visité" xfId="214" builtinId="9" hidden="1"/>
    <cellStyle name="Lien hypertexte visité" xfId="216" builtinId="9" hidden="1"/>
    <cellStyle name="Lien hypertexte visité" xfId="218" builtinId="9" hidden="1"/>
    <cellStyle name="Lien hypertexte visité" xfId="220" builtinId="9" hidden="1"/>
    <cellStyle name="Lien hypertexte visité" xfId="222" builtinId="9" hidden="1"/>
    <cellStyle name="Lien hypertexte visité" xfId="224" builtinId="9" hidden="1"/>
    <cellStyle name="Lien hypertexte visité" xfId="226" builtinId="9" hidden="1"/>
    <cellStyle name="Lien hypertexte visité" xfId="228" builtinId="9" hidden="1"/>
    <cellStyle name="Lien hypertexte visité" xfId="230" builtinId="9" hidden="1"/>
    <cellStyle name="Lien hypertexte visité" xfId="232" builtinId="9" hidden="1"/>
    <cellStyle name="Lien hypertexte visité" xfId="234" builtinId="9" hidden="1"/>
    <cellStyle name="Lien hypertexte visité" xfId="236" builtinId="9" hidden="1"/>
    <cellStyle name="Lien hypertexte visité" xfId="238" builtinId="9" hidden="1"/>
    <cellStyle name="Lien hypertexte visité" xfId="240" builtinId="9" hidden="1"/>
    <cellStyle name="Lien hypertexte visité" xfId="242" builtinId="9" hidden="1"/>
    <cellStyle name="Lien hypertexte visité" xfId="244" builtinId="9" hidden="1"/>
    <cellStyle name="Lien hypertexte visité" xfId="246" builtinId="9" hidden="1"/>
    <cellStyle name="Lien hypertexte visité" xfId="248" builtinId="9" hidden="1"/>
    <cellStyle name="Lien hypertexte visité" xfId="250" builtinId="9" hidden="1"/>
    <cellStyle name="Lien hypertexte visité" xfId="252" builtinId="9" hidden="1"/>
    <cellStyle name="Lien hypertexte visité" xfId="254" builtinId="9" hidden="1"/>
    <cellStyle name="Lien hypertexte visité" xfId="256" builtinId="9" hidden="1"/>
    <cellStyle name="Lien hypertexte visité" xfId="258" builtinId="9" hidden="1"/>
    <cellStyle name="Lien hypertexte visité" xfId="260" builtinId="9" hidden="1"/>
    <cellStyle name="Lien hypertexte visité" xfId="262" builtinId="9" hidden="1"/>
    <cellStyle name="Lien hypertexte visité" xfId="264" builtinId="9" hidden="1"/>
    <cellStyle name="Lien hypertexte visité" xfId="266" builtinId="9" hidden="1"/>
    <cellStyle name="Lien hypertexte visité" xfId="268" builtinId="9" hidden="1"/>
    <cellStyle name="Lien hypertexte visité" xfId="270" builtinId="9" hidden="1"/>
    <cellStyle name="Lien hypertexte visité" xfId="272" builtinId="9" hidden="1"/>
    <cellStyle name="Lien hypertexte visité" xfId="274" builtinId="9" hidden="1"/>
    <cellStyle name="Lien hypertexte visité" xfId="276" builtinId="9" hidden="1"/>
    <cellStyle name="Lien hypertexte visité" xfId="278" builtinId="9" hidden="1"/>
    <cellStyle name="Lien hypertexte visité" xfId="280" builtinId="9" hidden="1"/>
    <cellStyle name="Lien hypertexte visité" xfId="282" builtinId="9" hidden="1"/>
    <cellStyle name="Lien hypertexte visité" xfId="284" builtinId="9" hidden="1"/>
    <cellStyle name="Lien hypertexte visité" xfId="286" builtinId="9" hidden="1"/>
    <cellStyle name="Lien hypertexte visité" xfId="288" builtinId="9" hidden="1"/>
    <cellStyle name="Lien hypertexte visité" xfId="290" builtinId="9" hidden="1"/>
    <cellStyle name="Lien hypertexte visité" xfId="292" builtinId="9" hidden="1"/>
    <cellStyle name="Lien hypertexte visité" xfId="294" builtinId="9" hidden="1"/>
    <cellStyle name="Lien hypertexte visité" xfId="296" builtinId="9" hidden="1"/>
    <cellStyle name="Lien hypertexte visité" xfId="298" builtinId="9" hidden="1"/>
    <cellStyle name="Lien hypertexte visité" xfId="300" builtinId="9" hidden="1"/>
    <cellStyle name="Lien hypertexte visité" xfId="302" builtinId="9" hidden="1"/>
    <cellStyle name="Lien hypertexte visité" xfId="304" builtinId="9" hidden="1"/>
    <cellStyle name="Lien hypertexte visité" xfId="306" builtinId="9" hidden="1"/>
    <cellStyle name="Lien hypertexte visité" xfId="308" builtinId="9" hidden="1"/>
    <cellStyle name="Lien hypertexte visité" xfId="310" builtinId="9" hidden="1"/>
    <cellStyle name="Lien hypertexte visité" xfId="312" builtinId="9" hidden="1"/>
    <cellStyle name="Lien hypertexte visité" xfId="314" builtinId="9" hidden="1"/>
    <cellStyle name="Lien hypertexte visité" xfId="316" builtinId="9" hidden="1"/>
    <cellStyle name="Lien hypertexte visité" xfId="318" builtinId="9" hidden="1"/>
    <cellStyle name="Lien hypertexte visité" xfId="320" builtinId="9" hidden="1"/>
    <cellStyle name="Lien hypertexte visité" xfId="322" builtinId="9" hidden="1"/>
    <cellStyle name="Lien hypertexte visité" xfId="324" builtinId="9" hidden="1"/>
    <cellStyle name="Lien hypertexte visité" xfId="326" builtinId="9" hidden="1"/>
    <cellStyle name="Lien hypertexte visité" xfId="328" builtinId="9" hidden="1"/>
    <cellStyle name="Lien hypertexte visité" xfId="330" builtinId="9" hidden="1"/>
    <cellStyle name="Lien hypertexte visité" xfId="332" builtinId="9" hidden="1"/>
    <cellStyle name="Lien hypertexte visité" xfId="334" builtinId="9" hidden="1"/>
    <cellStyle name="Lien hypertexte visité" xfId="336" builtinId="9" hidden="1"/>
    <cellStyle name="Lien hypertexte visité" xfId="338" builtinId="9" hidden="1"/>
    <cellStyle name="Lien hypertexte visité" xfId="340" builtinId="9" hidden="1"/>
    <cellStyle name="Lien hypertexte visité" xfId="342" builtinId="9" hidden="1"/>
    <cellStyle name="Lien hypertexte visité" xfId="344" builtinId="9" hidden="1"/>
    <cellStyle name="Lien hypertexte visité" xfId="346" builtinId="9" hidden="1"/>
    <cellStyle name="Lien hypertexte visité" xfId="348" builtinId="9" hidden="1"/>
    <cellStyle name="Lien hypertexte visité" xfId="350" builtinId="9" hidden="1"/>
    <cellStyle name="Lien hypertexte visité" xfId="352" builtinId="9" hidden="1"/>
    <cellStyle name="Lien hypertexte visité" xfId="354" builtinId="9" hidden="1"/>
    <cellStyle name="Lien hypertexte visité" xfId="356" builtinId="9" hidden="1"/>
    <cellStyle name="Lien hypertexte visité" xfId="358" builtinId="9" hidden="1"/>
    <cellStyle name="Lien hypertexte visité" xfId="360" builtinId="9" hidden="1"/>
    <cellStyle name="Lien hypertexte visité" xfId="362" builtinId="9" hidden="1"/>
    <cellStyle name="Lien hypertexte visité" xfId="364" builtinId="9" hidden="1"/>
    <cellStyle name="Lien hypertexte visité" xfId="366" builtinId="9" hidden="1"/>
    <cellStyle name="Lien hypertexte visité" xfId="368" builtinId="9" hidden="1"/>
    <cellStyle name="Lien hypertexte visité" xfId="370" builtinId="9" hidden="1"/>
    <cellStyle name="Lien hypertexte visité" xfId="372" builtinId="9" hidden="1"/>
    <cellStyle name="Lien hypertexte visité" xfId="374" builtinId="9" hidden="1"/>
    <cellStyle name="Lien hypertexte visité" xfId="376" builtinId="9" hidden="1"/>
    <cellStyle name="Lien hypertexte visité" xfId="378" builtinId="9" hidden="1"/>
    <cellStyle name="Lien hypertexte visité" xfId="380" builtinId="9" hidden="1"/>
    <cellStyle name="Lien hypertexte visité" xfId="382" builtinId="9" hidden="1"/>
    <cellStyle name="Lien hypertexte visité" xfId="384" builtinId="9" hidden="1"/>
    <cellStyle name="Lien hypertexte visité" xfId="386" builtinId="9" hidden="1"/>
    <cellStyle name="Lien hypertexte visité" xfId="388" builtinId="9" hidden="1"/>
    <cellStyle name="Lien hypertexte visité" xfId="390" builtinId="9" hidden="1"/>
    <cellStyle name="Lien hypertexte visité" xfId="392" builtinId="9" hidden="1"/>
    <cellStyle name="Lien hypertexte visité" xfId="394" builtinId="9" hidden="1"/>
    <cellStyle name="Lien hypertexte visité" xfId="396" builtinId="9" hidden="1"/>
    <cellStyle name="Lien hypertexte visité" xfId="398" builtinId="9" hidden="1"/>
    <cellStyle name="Lien hypertexte visité" xfId="400" builtinId="9" hidden="1"/>
    <cellStyle name="Lien hypertexte visité" xfId="402" builtinId="9" hidden="1"/>
    <cellStyle name="Lien hypertexte visité" xfId="404" builtinId="9" hidden="1"/>
    <cellStyle name="Lien hypertexte visité" xfId="406" builtinId="9" hidden="1"/>
    <cellStyle name="Lien hypertexte visité" xfId="408" builtinId="9" hidden="1"/>
    <cellStyle name="Lien hypertexte visité" xfId="410" builtinId="9" hidden="1"/>
    <cellStyle name="Lien hypertexte visité" xfId="412" builtinId="9" hidden="1"/>
    <cellStyle name="Lien hypertexte visité" xfId="414" builtinId="9" hidden="1"/>
    <cellStyle name="Lien hypertexte visité" xfId="416" builtinId="9" hidden="1"/>
    <cellStyle name="Lien hypertexte visité" xfId="418" builtinId="9" hidden="1"/>
    <cellStyle name="Lien hypertexte visité" xfId="420" builtinId="9" hidden="1"/>
    <cellStyle name="Lien hypertexte visité" xfId="422" builtinId="9" hidden="1"/>
    <cellStyle name="Lien hypertexte visité" xfId="424" builtinId="9" hidden="1"/>
    <cellStyle name="Lien hypertexte visité" xfId="426" builtinId="9" hidden="1"/>
    <cellStyle name="Lien hypertexte visité" xfId="428" builtinId="9" hidden="1"/>
    <cellStyle name="Lien hypertexte visité" xfId="430" builtinId="9" hidden="1"/>
    <cellStyle name="Lien hypertexte visité" xfId="432" builtinId="9" hidden="1"/>
    <cellStyle name="Lien hypertexte visité" xfId="434" builtinId="9" hidden="1"/>
    <cellStyle name="Lien hypertexte visité" xfId="436" builtinId="9" hidden="1"/>
    <cellStyle name="Lien hypertexte visité" xfId="438" builtinId="9" hidden="1"/>
    <cellStyle name="Lien hypertexte visité" xfId="440" builtinId="9" hidden="1"/>
    <cellStyle name="Lien hypertexte visité" xfId="442" builtinId="9" hidden="1"/>
    <cellStyle name="Lien hypertexte visité" xfId="444" builtinId="9" hidden="1"/>
    <cellStyle name="Lien hypertexte visité" xfId="446" builtinId="9" hidden="1"/>
    <cellStyle name="Lien hypertexte visité" xfId="448" builtinId="9" hidden="1"/>
    <cellStyle name="Lien hypertexte visité" xfId="450" builtinId="9" hidden="1"/>
    <cellStyle name="Lien hypertexte visité" xfId="452" builtinId="9" hidden="1"/>
    <cellStyle name="Lien hypertexte visité" xfId="454" builtinId="9" hidden="1"/>
    <cellStyle name="Lien hypertexte visité" xfId="456" builtinId="9" hidden="1"/>
    <cellStyle name="Lien hypertexte visité" xfId="458" builtinId="9" hidden="1"/>
    <cellStyle name="Lien hypertexte visité" xfId="460" builtinId="9" hidden="1"/>
    <cellStyle name="Lien hypertexte visité" xfId="462" builtinId="9" hidden="1"/>
    <cellStyle name="Lien hypertexte visité" xfId="464" builtinId="9" hidden="1"/>
    <cellStyle name="Lien hypertexte visité" xfId="466" builtinId="9" hidden="1"/>
    <cellStyle name="Lien hypertexte visité" xfId="468" builtinId="9" hidden="1"/>
    <cellStyle name="Lien hypertexte visité" xfId="470" builtinId="9" hidden="1"/>
    <cellStyle name="Lien hypertexte visité" xfId="472" builtinId="9" hidden="1"/>
    <cellStyle name="Lien hypertexte visité" xfId="474" builtinId="9" hidden="1"/>
    <cellStyle name="Lien hypertexte visité" xfId="476" builtinId="9" hidden="1"/>
    <cellStyle name="Lien hypertexte visité" xfId="478" builtinId="9" hidden="1"/>
    <cellStyle name="Lien hypertexte visité" xfId="480" builtinId="9" hidden="1"/>
    <cellStyle name="Lien hypertexte visité" xfId="482" builtinId="9" hidden="1"/>
    <cellStyle name="Lien hypertexte visité" xfId="484" builtinId="9" hidden="1"/>
    <cellStyle name="Lien hypertexte visité" xfId="486" builtinId="9" hidden="1"/>
    <cellStyle name="Lien hypertexte visité" xfId="488" builtinId="9" hidden="1"/>
    <cellStyle name="Lien hypertexte visité" xfId="490" builtinId="9" hidden="1"/>
    <cellStyle name="Lien hypertexte visité" xfId="492" builtinId="9" hidden="1"/>
    <cellStyle name="Lien hypertexte visité" xfId="494" builtinId="9" hidden="1"/>
    <cellStyle name="Lien hypertexte visité" xfId="496" builtinId="9" hidden="1"/>
    <cellStyle name="Lien hypertexte visité" xfId="498" builtinId="9" hidden="1"/>
    <cellStyle name="Lien hypertexte visité" xfId="500" builtinId="9" hidden="1"/>
    <cellStyle name="Lien hypertexte visité" xfId="502" builtinId="9" hidden="1"/>
    <cellStyle name="Lien hypertexte visité" xfId="504" builtinId="9" hidden="1"/>
    <cellStyle name="Lien hypertexte visité" xfId="506" builtinId="9" hidden="1"/>
    <cellStyle name="Lien hypertexte visité" xfId="508" builtinId="9" hidden="1"/>
    <cellStyle name="Lien hypertexte visité" xfId="510" builtinId="9" hidden="1"/>
    <cellStyle name="Lien hypertexte visité" xfId="512" builtinId="9" hidden="1"/>
    <cellStyle name="Lien hypertexte visité" xfId="514" builtinId="9" hidden="1"/>
    <cellStyle name="Lien hypertexte visité" xfId="516" builtinId="9" hidden="1"/>
    <cellStyle name="Lien hypertexte visité" xfId="518" builtinId="9" hidden="1"/>
    <cellStyle name="Lien hypertexte visité" xfId="520" builtinId="9" hidden="1"/>
    <cellStyle name="Lien hypertexte visité" xfId="522" builtinId="9" hidden="1"/>
    <cellStyle name="Lien hypertexte visité" xfId="524" builtinId="9" hidden="1"/>
    <cellStyle name="Lien hypertexte visité" xfId="526" builtinId="9" hidden="1"/>
    <cellStyle name="Lien hypertexte visité" xfId="528" builtinId="9" hidden="1"/>
    <cellStyle name="Lien hypertexte visité" xfId="530" builtinId="9" hidden="1"/>
    <cellStyle name="Lien hypertexte visité" xfId="532" builtinId="9" hidden="1"/>
    <cellStyle name="Lien hypertexte visité" xfId="534" builtinId="9" hidden="1"/>
    <cellStyle name="Lien hypertexte visité" xfId="536" builtinId="9" hidden="1"/>
    <cellStyle name="Lien hypertexte visité" xfId="538" builtinId="9" hidden="1"/>
    <cellStyle name="Lien hypertexte visité" xfId="540" builtinId="9" hidden="1"/>
    <cellStyle name="Lien hypertexte visité" xfId="542" builtinId="9" hidden="1"/>
    <cellStyle name="Lien hypertexte visité" xfId="544" builtinId="9" hidden="1"/>
    <cellStyle name="Lien hypertexte visité" xfId="546" builtinId="9" hidden="1"/>
    <cellStyle name="Lien hypertexte visité" xfId="548" builtinId="9" hidden="1"/>
    <cellStyle name="Lien hypertexte visité" xfId="550" builtinId="9" hidden="1"/>
    <cellStyle name="Lien hypertexte visité" xfId="552" builtinId="9" hidden="1"/>
    <cellStyle name="Lien hypertexte visité" xfId="554" builtinId="9" hidden="1"/>
    <cellStyle name="Lien hypertexte visité" xfId="556" builtinId="9" hidden="1"/>
    <cellStyle name="Lien hypertexte visité" xfId="558" builtinId="9" hidden="1"/>
    <cellStyle name="Lien hypertexte visité" xfId="560" builtinId="9" hidden="1"/>
    <cellStyle name="Lien hypertexte visité" xfId="562" builtinId="9" hidden="1"/>
    <cellStyle name="Lien hypertexte visité" xfId="564" builtinId="9" hidden="1"/>
    <cellStyle name="Lien hypertexte visité" xfId="566" builtinId="9" hidden="1"/>
    <cellStyle name="Lien hypertexte visité" xfId="568" builtinId="9" hidden="1"/>
    <cellStyle name="Lien hypertexte visité" xfId="570" builtinId="9" hidden="1"/>
    <cellStyle name="Lien hypertexte visité" xfId="572" builtinId="9" hidden="1"/>
    <cellStyle name="Lien hypertexte visité" xfId="574" builtinId="9" hidden="1"/>
    <cellStyle name="Lien hypertexte visité" xfId="576" builtinId="9" hidden="1"/>
    <cellStyle name="Lien hypertexte visité" xfId="578" builtinId="9" hidden="1"/>
    <cellStyle name="Lien hypertexte visité" xfId="580" builtinId="9" hidden="1"/>
    <cellStyle name="Lien hypertexte visité" xfId="582" builtinId="9" hidden="1"/>
    <cellStyle name="Lien hypertexte visité" xfId="584" builtinId="9" hidden="1"/>
    <cellStyle name="Lien hypertexte visité" xfId="586" builtinId="9" hidden="1"/>
    <cellStyle name="Lien hypertexte visité" xfId="588" builtinId="9" hidden="1"/>
    <cellStyle name="Lien hypertexte visité" xfId="590" builtinId="9" hidden="1"/>
    <cellStyle name="Lien hypertexte visité" xfId="592" builtinId="9" hidden="1"/>
    <cellStyle name="Lien hypertexte visité" xfId="594" builtinId="9" hidden="1"/>
    <cellStyle name="Lien hypertexte visité" xfId="596" builtinId="9" hidden="1"/>
    <cellStyle name="Lien hypertexte visité" xfId="598" builtinId="9" hidden="1"/>
    <cellStyle name="Lien hypertexte visité" xfId="600" builtinId="9" hidden="1"/>
    <cellStyle name="Lien hypertexte visité" xfId="602" builtinId="9" hidden="1"/>
    <cellStyle name="Lien hypertexte visité" xfId="604" builtinId="9" hidden="1"/>
    <cellStyle name="Lien hypertexte visité" xfId="606" builtinId="9" hidden="1"/>
    <cellStyle name="Lien hypertexte visité" xfId="608" builtinId="9" hidden="1"/>
    <cellStyle name="Lien hypertexte visité" xfId="610" builtinId="9" hidden="1"/>
    <cellStyle name="Lien hypertexte visité" xfId="612" builtinId="9" hidden="1"/>
    <cellStyle name="Lien hypertexte visité" xfId="614" builtinId="9" hidden="1"/>
    <cellStyle name="Lien hypertexte visité" xfId="616" builtinId="9" hidden="1"/>
    <cellStyle name="Lien hypertexte visité" xfId="618" builtinId="9" hidden="1"/>
    <cellStyle name="Lien hypertexte visité" xfId="620" builtinId="9" hidden="1"/>
    <cellStyle name="Lien hypertexte visité" xfId="622" builtinId="9" hidden="1"/>
    <cellStyle name="Lien hypertexte visité" xfId="624" builtinId="9" hidden="1"/>
    <cellStyle name="Lien hypertexte visité" xfId="626" builtinId="9" hidden="1"/>
    <cellStyle name="Lien hypertexte visité" xfId="628" builtinId="9" hidden="1"/>
    <cellStyle name="Lien hypertexte visité" xfId="630" builtinId="9" hidden="1"/>
    <cellStyle name="Lien hypertexte visité" xfId="632" builtinId="9" hidden="1"/>
    <cellStyle name="Lien hypertexte visité" xfId="634" builtinId="9" hidden="1"/>
    <cellStyle name="Lien hypertexte visité" xfId="636" builtinId="9" hidden="1"/>
    <cellStyle name="Lien hypertexte visité" xfId="638" builtinId="9" hidden="1"/>
    <cellStyle name="Lien hypertexte visité" xfId="640" builtinId="9" hidden="1"/>
    <cellStyle name="Lien hypertexte visité" xfId="642" builtinId="9" hidden="1"/>
    <cellStyle name="Lien hypertexte visité" xfId="644" builtinId="9" hidden="1"/>
    <cellStyle name="Lien hypertexte visité" xfId="646" builtinId="9" hidden="1"/>
    <cellStyle name="Lien hypertexte visité" xfId="648" builtinId="9" hidden="1"/>
    <cellStyle name="Lien hypertexte visité" xfId="650" builtinId="9" hidden="1"/>
    <cellStyle name="Lien hypertexte visité" xfId="652" builtinId="9" hidden="1"/>
    <cellStyle name="Lien hypertexte visité" xfId="654" builtinId="9" hidden="1"/>
    <cellStyle name="Lien hypertexte visité" xfId="656" builtinId="9" hidden="1"/>
    <cellStyle name="Lien hypertexte visité" xfId="658" builtinId="9" hidden="1"/>
    <cellStyle name="Lien hypertexte visité" xfId="660" builtinId="9" hidden="1"/>
    <cellStyle name="Lien hypertexte visité" xfId="662" builtinId="9" hidden="1"/>
    <cellStyle name="Lien hypertexte visité" xfId="664" builtinId="9" hidden="1"/>
    <cellStyle name="Lien hypertexte visité" xfId="666" builtinId="9" hidden="1"/>
    <cellStyle name="Lien hypertexte visité" xfId="668" builtinId="9" hidden="1"/>
    <cellStyle name="Lien hypertexte visité" xfId="670" builtinId="9" hidden="1"/>
    <cellStyle name="Lien hypertexte visité" xfId="672" builtinId="9" hidden="1"/>
    <cellStyle name="Lien hypertexte visité" xfId="674" builtinId="9" hidden="1"/>
    <cellStyle name="Lien hypertexte visité" xfId="676" builtinId="9" hidden="1"/>
    <cellStyle name="Lien hypertexte visité" xfId="678" builtinId="9" hidden="1"/>
    <cellStyle name="Lien hypertexte visité" xfId="680" builtinId="9" hidden="1"/>
    <cellStyle name="Lien hypertexte visité" xfId="682" builtinId="9" hidden="1"/>
    <cellStyle name="Lien hypertexte visité" xfId="684" builtinId="9" hidden="1"/>
    <cellStyle name="Lien hypertexte visité" xfId="686" builtinId="9" hidden="1"/>
    <cellStyle name="Lien hypertexte visité" xfId="688" builtinId="9" hidden="1"/>
    <cellStyle name="Lien hypertexte visité" xfId="690" builtinId="9" hidden="1"/>
    <cellStyle name="Lien hypertexte visité" xfId="692" builtinId="9" hidden="1"/>
    <cellStyle name="Lien hypertexte visité" xfId="694" builtinId="9" hidden="1"/>
    <cellStyle name="Lien hypertexte visité" xfId="696" builtinId="9" hidden="1"/>
    <cellStyle name="Lien hypertexte visité" xfId="698" builtinId="9" hidden="1"/>
    <cellStyle name="Lien hypertexte visité" xfId="700" builtinId="9" hidden="1"/>
    <cellStyle name="Lien hypertexte visité" xfId="702" builtinId="9" hidden="1"/>
    <cellStyle name="Lien hypertexte visité" xfId="704" builtinId="9" hidden="1"/>
    <cellStyle name="Lien hypertexte visité" xfId="706" builtinId="9" hidden="1"/>
    <cellStyle name="Lien hypertexte visité" xfId="708" builtinId="9" hidden="1"/>
    <cellStyle name="Lien hypertexte visité" xfId="710" builtinId="9" hidden="1"/>
    <cellStyle name="Lien hypertexte visité" xfId="712" builtinId="9" hidden="1"/>
    <cellStyle name="Lien hypertexte visité" xfId="714" builtinId="9" hidden="1"/>
    <cellStyle name="Lien hypertexte visité" xfId="716" builtinId="9" hidden="1"/>
    <cellStyle name="Lien hypertexte visité" xfId="718" builtinId="9" hidden="1"/>
    <cellStyle name="Lien hypertexte visité" xfId="720" builtinId="9" hidden="1"/>
    <cellStyle name="Lien hypertexte visité" xfId="722" builtinId="9" hidden="1"/>
    <cellStyle name="Lien hypertexte visité" xfId="724" builtinId="9" hidden="1"/>
    <cellStyle name="Lien hypertexte visité" xfId="726" builtinId="9" hidden="1"/>
    <cellStyle name="Lien hypertexte visité" xfId="728" builtinId="9" hidden="1"/>
    <cellStyle name="Lien hypertexte visité" xfId="730" builtinId="9" hidden="1"/>
    <cellStyle name="Lien hypertexte visité" xfId="732" builtinId="9" hidden="1"/>
    <cellStyle name="Lien hypertexte visité" xfId="734" builtinId="9" hidden="1"/>
    <cellStyle name="Lien hypertexte visité" xfId="736" builtinId="9" hidden="1"/>
    <cellStyle name="Lien hypertexte visité" xfId="738" builtinId="9" hidden="1"/>
    <cellStyle name="Lien hypertexte visité" xfId="740" builtinId="9" hidden="1"/>
    <cellStyle name="Lien hypertexte visité" xfId="742" builtinId="9" hidden="1"/>
    <cellStyle name="Lien hypertexte visité" xfId="744" builtinId="9" hidden="1"/>
    <cellStyle name="Lien hypertexte visité" xfId="746" builtinId="9" hidden="1"/>
    <cellStyle name="Lien hypertexte visité" xfId="748" builtinId="9" hidden="1"/>
    <cellStyle name="Lien hypertexte visité" xfId="750" builtinId="9" hidden="1"/>
    <cellStyle name="Lien hypertexte visité" xfId="752" builtinId="9" hidden="1"/>
    <cellStyle name="Lien hypertexte visité" xfId="754" builtinId="9" hidden="1"/>
    <cellStyle name="Lien hypertexte visité" xfId="756" builtinId="9" hidden="1"/>
    <cellStyle name="Lien hypertexte visité" xfId="758" builtinId="9" hidden="1"/>
    <cellStyle name="Lien hypertexte visité" xfId="760" builtinId="9" hidden="1"/>
    <cellStyle name="Lien hypertexte visité" xfId="762" builtinId="9" hidden="1"/>
    <cellStyle name="Lien hypertexte visité" xfId="764" builtinId="9" hidden="1"/>
    <cellStyle name="Lien hypertexte visité" xfId="766" builtinId="9" hidden="1"/>
    <cellStyle name="Lien hypertexte visité" xfId="768" builtinId="9" hidden="1"/>
    <cellStyle name="Lien hypertexte visité" xfId="770" builtinId="9" hidden="1"/>
    <cellStyle name="Lien hypertexte visité" xfId="772" builtinId="9" hidden="1"/>
    <cellStyle name="Lien hypertexte visité" xfId="774" builtinId="9" hidden="1"/>
    <cellStyle name="Lien hypertexte visité" xfId="776" builtinId="9" hidden="1"/>
    <cellStyle name="Lien hypertexte visité" xfId="778" builtinId="9" hidden="1"/>
    <cellStyle name="Lien hypertexte visité" xfId="780" builtinId="9" hidden="1"/>
    <cellStyle name="Lien hypertexte visité" xfId="782" builtinId="9" hidden="1"/>
    <cellStyle name="Lien hypertexte visité" xfId="784" builtinId="9" hidden="1"/>
    <cellStyle name="Lien hypertexte visité" xfId="786" builtinId="9" hidden="1"/>
    <cellStyle name="Lien hypertexte visité" xfId="788" builtinId="9" hidden="1"/>
    <cellStyle name="Lien hypertexte visité" xfId="790" builtinId="9" hidden="1"/>
    <cellStyle name="Lien hypertexte visité" xfId="792" builtinId="9" hidden="1"/>
    <cellStyle name="Lien hypertexte visité" xfId="794" builtinId="9" hidden="1"/>
    <cellStyle name="Lien hypertexte visité" xfId="796" builtinId="9" hidden="1"/>
    <cellStyle name="Lien hypertexte visité" xfId="798" builtinId="9" hidden="1"/>
    <cellStyle name="Lien hypertexte visité" xfId="800" builtinId="9" hidden="1"/>
    <cellStyle name="Lien hypertexte visité" xfId="802" builtinId="9" hidden="1"/>
    <cellStyle name="Lien hypertexte visité" xfId="804" builtinId="9" hidden="1"/>
    <cellStyle name="Lien hypertexte visité" xfId="806" builtinId="9" hidden="1"/>
    <cellStyle name="Lien hypertexte visité" xfId="808" builtinId="9" hidden="1"/>
    <cellStyle name="Lien hypertexte visité" xfId="810" builtinId="9" hidden="1"/>
    <cellStyle name="Lien hypertexte visité" xfId="812" builtinId="9" hidden="1"/>
    <cellStyle name="Lien hypertexte visité" xfId="814" builtinId="9" hidden="1"/>
    <cellStyle name="Lien hypertexte visité" xfId="816" builtinId="9" hidden="1"/>
    <cellStyle name="Lien hypertexte visité" xfId="818" builtinId="9" hidden="1"/>
    <cellStyle name="Lien hypertexte visité" xfId="820" builtinId="9" hidden="1"/>
    <cellStyle name="Lien hypertexte visité" xfId="822" builtinId="9" hidden="1"/>
    <cellStyle name="Lien hypertexte visité" xfId="824" builtinId="9" hidden="1"/>
    <cellStyle name="Lien hypertexte visité" xfId="826" builtinId="9" hidden="1"/>
    <cellStyle name="Lien hypertexte visité" xfId="828" builtinId="9" hidden="1"/>
    <cellStyle name="Lien hypertexte visité" xfId="830" builtinId="9" hidden="1"/>
    <cellStyle name="Lien hypertexte visité" xfId="832" builtinId="9" hidden="1"/>
    <cellStyle name="Lien hypertexte visité" xfId="834" builtinId="9" hidden="1"/>
    <cellStyle name="Lien hypertexte visité" xfId="836" builtinId="9" hidden="1"/>
    <cellStyle name="Lien hypertexte visité" xfId="838" builtinId="9" hidden="1"/>
    <cellStyle name="Lien hypertexte visité" xfId="840" builtinId="9" hidden="1"/>
    <cellStyle name="Lien hypertexte visité" xfId="842" builtinId="9" hidden="1"/>
    <cellStyle name="Lien hypertexte visité" xfId="844" builtinId="9" hidden="1"/>
    <cellStyle name="Lien hypertexte visité" xfId="846" builtinId="9" hidden="1"/>
    <cellStyle name="Lien hypertexte visité" xfId="848" builtinId="9" hidden="1"/>
    <cellStyle name="Lien hypertexte visité" xfId="850" builtinId="9" hidden="1"/>
    <cellStyle name="Lien hypertexte visité" xfId="852" builtinId="9" hidden="1"/>
    <cellStyle name="Lien hypertexte visité" xfId="854" builtinId="9" hidden="1"/>
    <cellStyle name="Lien hypertexte visité" xfId="856" builtinId="9" hidden="1"/>
    <cellStyle name="Lien hypertexte visité" xfId="858" builtinId="9" hidden="1"/>
    <cellStyle name="Lien hypertexte visité" xfId="860" builtinId="9" hidden="1"/>
    <cellStyle name="Lien hypertexte visité" xfId="862" builtinId="9" hidden="1"/>
    <cellStyle name="Lien hypertexte visité" xfId="864" builtinId="9" hidden="1"/>
    <cellStyle name="Lien hypertexte visité" xfId="866" builtinId="9" hidden="1"/>
    <cellStyle name="Lien hypertexte visité" xfId="868" builtinId="9" hidden="1"/>
    <cellStyle name="Lien hypertexte visité" xfId="870" builtinId="9" hidden="1"/>
    <cellStyle name="Lien hypertexte visité" xfId="872" builtinId="9" hidden="1"/>
    <cellStyle name="Lien hypertexte visité" xfId="874" builtinId="9" hidden="1"/>
    <cellStyle name="Lien hypertexte visité" xfId="876" builtinId="9" hidden="1"/>
    <cellStyle name="Lien hypertexte visité" xfId="878" builtinId="9" hidden="1"/>
    <cellStyle name="Lien hypertexte visité" xfId="880" builtinId="9" hidden="1"/>
    <cellStyle name="Lien hypertexte visité" xfId="882" builtinId="9" hidden="1"/>
    <cellStyle name="Lien hypertexte visité" xfId="884" builtinId="9" hidden="1"/>
    <cellStyle name="Lien hypertexte visité" xfId="886" builtinId="9" hidden="1"/>
    <cellStyle name="Lien hypertexte visité" xfId="888" builtinId="9" hidden="1"/>
    <cellStyle name="Lien hypertexte visité" xfId="890" builtinId="9" hidden="1"/>
    <cellStyle name="Lien hypertexte visité" xfId="892" builtinId="9" hidden="1"/>
    <cellStyle name="Lien hypertexte visité" xfId="894" builtinId="9" hidden="1"/>
    <cellStyle name="Lien hypertexte visité" xfId="896" builtinId="9" hidden="1"/>
    <cellStyle name="Lien hypertexte visité" xfId="898" builtinId="9" hidden="1"/>
    <cellStyle name="Lien hypertexte visité" xfId="900" builtinId="9" hidden="1"/>
    <cellStyle name="Lien hypertexte visité" xfId="902" builtinId="9" hidden="1"/>
    <cellStyle name="Lien hypertexte visité" xfId="904" builtinId="9" hidden="1"/>
    <cellStyle name="Lien hypertexte visité" xfId="906" builtinId="9" hidden="1"/>
    <cellStyle name="Lien hypertexte visité" xfId="908" builtinId="9" hidden="1"/>
    <cellStyle name="Lien hypertexte visité" xfId="910" builtinId="9" hidden="1"/>
    <cellStyle name="Lien hypertexte visité" xfId="912" builtinId="9" hidden="1"/>
    <cellStyle name="Lien hypertexte visité" xfId="914" builtinId="9" hidden="1"/>
    <cellStyle name="Lien hypertexte visité" xfId="916" builtinId="9" hidden="1"/>
    <cellStyle name="Lien hypertexte visité" xfId="918" builtinId="9" hidden="1"/>
    <cellStyle name="Lien hypertexte visité" xfId="920" builtinId="9" hidden="1"/>
    <cellStyle name="Lien hypertexte visité" xfId="922" builtinId="9" hidden="1"/>
    <cellStyle name="Lien hypertexte visité" xfId="924" builtinId="9" hidden="1"/>
    <cellStyle name="Lien hypertexte visité" xfId="926" builtinId="9" hidden="1"/>
    <cellStyle name="Lien hypertexte visité" xfId="928" builtinId="9" hidden="1"/>
    <cellStyle name="Lien hypertexte visité" xfId="930" builtinId="9" hidden="1"/>
    <cellStyle name="Lien hypertexte visité" xfId="932" builtinId="9" hidden="1"/>
    <cellStyle name="Lien hypertexte visité" xfId="934" builtinId="9" hidden="1"/>
    <cellStyle name="Lien hypertexte visité" xfId="936" builtinId="9" hidden="1"/>
    <cellStyle name="Lien hypertexte visité" xfId="938" builtinId="9" hidden="1"/>
    <cellStyle name="Lien hypertexte visité" xfId="940" builtinId="9" hidden="1"/>
    <cellStyle name="Lien hypertexte visité" xfId="942" builtinId="9" hidden="1"/>
    <cellStyle name="Lien hypertexte visité" xfId="944" builtinId="9" hidden="1"/>
    <cellStyle name="Lien hypertexte visité" xfId="946" builtinId="9" hidden="1"/>
    <cellStyle name="Lien hypertexte visité" xfId="948" builtinId="9" hidden="1"/>
    <cellStyle name="Lien hypertexte visité" xfId="950" builtinId="9" hidden="1"/>
    <cellStyle name="Lien hypertexte visité" xfId="952" builtinId="9" hidden="1"/>
    <cellStyle name="Lien hypertexte visité" xfId="954" builtinId="9" hidden="1"/>
    <cellStyle name="Lien hypertexte visité" xfId="956" builtinId="9" hidden="1"/>
    <cellStyle name="Lien hypertexte visité" xfId="958" builtinId="9" hidden="1"/>
    <cellStyle name="Lien hypertexte visité" xfId="960" builtinId="9" hidden="1"/>
    <cellStyle name="Lien hypertexte visité" xfId="962" builtinId="9" hidden="1"/>
    <cellStyle name="Lien hypertexte visité" xfId="964" builtinId="9" hidden="1"/>
    <cellStyle name="Lien hypertexte visité" xfId="966" builtinId="9" hidden="1"/>
    <cellStyle name="Lien hypertexte visité" xfId="968" builtinId="9" hidden="1"/>
    <cellStyle name="Lien hypertexte visité" xfId="970" builtinId="9" hidden="1"/>
    <cellStyle name="Lien hypertexte visité" xfId="972" builtinId="9" hidden="1"/>
    <cellStyle name="Lien hypertexte visité" xfId="974" builtinId="9" hidden="1"/>
    <cellStyle name="Lien hypertexte visité" xfId="976" builtinId="9" hidden="1"/>
    <cellStyle name="Lien hypertexte visité" xfId="978" builtinId="9" hidden="1"/>
    <cellStyle name="Lien hypertexte visité" xfId="980" builtinId="9" hidden="1"/>
    <cellStyle name="Lien hypertexte visité" xfId="982" builtinId="9" hidden="1"/>
    <cellStyle name="Lien hypertexte visité" xfId="984" builtinId="9" hidden="1"/>
    <cellStyle name="Lien hypertexte visité" xfId="986" builtinId="9" hidden="1"/>
    <cellStyle name="Lien hypertexte visité" xfId="988" builtinId="9" hidden="1"/>
    <cellStyle name="Lien hypertexte visité" xfId="990" builtinId="9" hidden="1"/>
    <cellStyle name="Lien hypertexte visité" xfId="992" builtinId="9" hidden="1"/>
    <cellStyle name="Lien hypertexte visité" xfId="994" builtinId="9" hidden="1"/>
    <cellStyle name="Lien hypertexte visité" xfId="996" builtinId="9" hidden="1"/>
    <cellStyle name="Lien hypertexte visité" xfId="998" builtinId="9" hidden="1"/>
    <cellStyle name="Lien hypertexte visité" xfId="1000" builtinId="9" hidden="1"/>
    <cellStyle name="Lien hypertexte visité" xfId="1002" builtinId="9" hidden="1"/>
    <cellStyle name="Lien hypertexte visité" xfId="1004" builtinId="9" hidden="1"/>
    <cellStyle name="Lien hypertexte visité" xfId="1006" builtinId="9" hidden="1"/>
    <cellStyle name="Lien hypertexte visité" xfId="1008" builtinId="9" hidden="1"/>
    <cellStyle name="Lien hypertexte visité" xfId="1010" builtinId="9" hidden="1"/>
    <cellStyle name="Lien hypertexte visité" xfId="1012" builtinId="9" hidden="1"/>
    <cellStyle name="Lien hypertexte visité" xfId="1014" builtinId="9" hidden="1"/>
    <cellStyle name="Lien hypertexte visité" xfId="1016" builtinId="9" hidden="1"/>
    <cellStyle name="Lien hypertexte visité" xfId="1018" builtinId="9" hidden="1"/>
    <cellStyle name="Lien hypertexte visité" xfId="1020" builtinId="9" hidden="1"/>
    <cellStyle name="Lien hypertexte visité" xfId="1022" builtinId="9" hidden="1"/>
    <cellStyle name="Lien hypertexte visité" xfId="1024" builtinId="9" hidden="1"/>
    <cellStyle name="Lien hypertexte visité" xfId="1026" builtinId="9" hidden="1"/>
    <cellStyle name="Lien hypertexte visité" xfId="1028" builtinId="9" hidden="1"/>
    <cellStyle name="Lien hypertexte visité" xfId="1030" builtinId="9" hidden="1"/>
    <cellStyle name="Lien hypertexte visité" xfId="1032" builtinId="9" hidden="1"/>
    <cellStyle name="Lien hypertexte visité" xfId="1034" builtinId="9" hidden="1"/>
    <cellStyle name="Lien hypertexte visité" xfId="1036" builtinId="9" hidden="1"/>
    <cellStyle name="Lien hypertexte visité" xfId="1038" builtinId="9" hidden="1"/>
    <cellStyle name="Lien hypertexte visité" xfId="1040" builtinId="9" hidden="1"/>
    <cellStyle name="Lien hypertexte visité" xfId="1042" builtinId="9" hidden="1"/>
    <cellStyle name="Lien hypertexte visité" xfId="1044" builtinId="9" hidden="1"/>
    <cellStyle name="Lien hypertexte visité" xfId="1046" builtinId="9" hidden="1"/>
    <cellStyle name="Lien hypertexte visité" xfId="1048" builtinId="9" hidden="1"/>
    <cellStyle name="Lien hypertexte visité" xfId="1050" builtinId="9" hidden="1"/>
    <cellStyle name="Lien hypertexte visité" xfId="1052" builtinId="9" hidden="1"/>
    <cellStyle name="Lien hypertexte visité" xfId="1054" builtinId="9" hidden="1"/>
    <cellStyle name="Lien hypertexte visité" xfId="1056" builtinId="9" hidden="1"/>
    <cellStyle name="Lien hypertexte visité" xfId="1058" builtinId="9" hidden="1"/>
    <cellStyle name="Lien hypertexte visité" xfId="1060" builtinId="9" hidden="1"/>
    <cellStyle name="Lien hypertexte visité" xfId="1062" builtinId="9" hidden="1"/>
    <cellStyle name="Lien hypertexte visité" xfId="1064" builtinId="9" hidden="1"/>
    <cellStyle name="Lien hypertexte visité" xfId="1066" builtinId="9" hidden="1"/>
    <cellStyle name="Lien hypertexte visité" xfId="1068" builtinId="9" hidden="1"/>
    <cellStyle name="Lien hypertexte visité" xfId="1070" builtinId="9" hidden="1"/>
    <cellStyle name="Lien hypertexte visité" xfId="1072" builtinId="9" hidden="1"/>
    <cellStyle name="Lien hypertexte visité" xfId="1074" builtinId="9" hidden="1"/>
    <cellStyle name="Lien hypertexte visité" xfId="1076" builtinId="9" hidden="1"/>
    <cellStyle name="Lien hypertexte visité" xfId="1078" builtinId="9" hidden="1"/>
    <cellStyle name="Lien hypertexte visité" xfId="1080" builtinId="9" hidden="1"/>
    <cellStyle name="Lien hypertexte visité" xfId="1082" builtinId="9" hidden="1"/>
    <cellStyle name="Lien hypertexte visité" xfId="1084" builtinId="9" hidden="1"/>
    <cellStyle name="Lien hypertexte visité" xfId="1086" builtinId="9" hidden="1"/>
    <cellStyle name="Lien hypertexte visité" xfId="1088" builtinId="9" hidden="1"/>
    <cellStyle name="Lien hypertexte visité" xfId="1090" builtinId="9" hidden="1"/>
    <cellStyle name="Lien hypertexte visité" xfId="1092" builtinId="9" hidden="1"/>
    <cellStyle name="Lien hypertexte visité" xfId="1094" builtinId="9" hidden="1"/>
    <cellStyle name="Lien hypertexte visité" xfId="1096" builtinId="9" hidden="1"/>
    <cellStyle name="Lien hypertexte visité" xfId="1098" builtinId="9" hidden="1"/>
    <cellStyle name="Lien hypertexte visité" xfId="1100" builtinId="9" hidden="1"/>
    <cellStyle name="Lien hypertexte visité" xfId="1102" builtinId="9" hidden="1"/>
    <cellStyle name="Lien hypertexte visité" xfId="1104" builtinId="9" hidden="1"/>
    <cellStyle name="Lien hypertexte visité" xfId="1106" builtinId="9" hidden="1"/>
    <cellStyle name="Lien hypertexte visité" xfId="1108" builtinId="9" hidden="1"/>
    <cellStyle name="Lien hypertexte visité" xfId="1110" builtinId="9" hidden="1"/>
    <cellStyle name="Lien hypertexte visité" xfId="1112" builtinId="9" hidden="1"/>
    <cellStyle name="Lien hypertexte visité" xfId="1114" builtinId="9" hidden="1"/>
    <cellStyle name="Lien hypertexte visité" xfId="1116" builtinId="9" hidden="1"/>
    <cellStyle name="Lien hypertexte visité" xfId="1118" builtinId="9" hidden="1"/>
    <cellStyle name="Lien hypertexte visité" xfId="1120" builtinId="9" hidden="1"/>
    <cellStyle name="Lien hypertexte visité" xfId="1122" builtinId="9" hidden="1"/>
    <cellStyle name="Lien hypertexte visité" xfId="1124" builtinId="9" hidden="1"/>
    <cellStyle name="Lien hypertexte visité" xfId="1126" builtinId="9" hidden="1"/>
    <cellStyle name="Lien hypertexte visité" xfId="1128" builtinId="9" hidden="1"/>
    <cellStyle name="Lien hypertexte visité" xfId="1130" builtinId="9" hidden="1"/>
    <cellStyle name="Lien hypertexte visité" xfId="1132" builtinId="9" hidden="1"/>
    <cellStyle name="Lien hypertexte visité" xfId="1134" builtinId="9" hidden="1"/>
    <cellStyle name="Lien hypertexte visité" xfId="1136" builtinId="9" hidden="1"/>
    <cellStyle name="Lien hypertexte visité" xfId="1138" builtinId="9" hidden="1"/>
    <cellStyle name="Lien hypertexte visité" xfId="1140" builtinId="9" hidden="1"/>
    <cellStyle name="Lien hypertexte visité" xfId="1142" builtinId="9" hidden="1"/>
    <cellStyle name="Lien hypertexte visité" xfId="1144" builtinId="9" hidden="1"/>
    <cellStyle name="Lien hypertexte visité" xfId="1146" builtinId="9" hidden="1"/>
    <cellStyle name="Lien hypertexte visité" xfId="1148" builtinId="9" hidden="1"/>
    <cellStyle name="Lien hypertexte visité" xfId="1150" builtinId="9" hidden="1"/>
    <cellStyle name="Lien hypertexte visité" xfId="1152" builtinId="9" hidden="1"/>
    <cellStyle name="Lien hypertexte visité" xfId="1154" builtinId="9" hidden="1"/>
    <cellStyle name="Lien hypertexte visité" xfId="1156" builtinId="9" hidden="1"/>
    <cellStyle name="Lien hypertexte visité" xfId="1158" builtinId="9" hidden="1"/>
    <cellStyle name="Lien hypertexte visité" xfId="1160" builtinId="9" hidden="1"/>
    <cellStyle name="Lien hypertexte visité" xfId="1162" builtinId="9" hidden="1"/>
    <cellStyle name="Lien hypertexte visité" xfId="1164" builtinId="9" hidden="1"/>
    <cellStyle name="Lien hypertexte visité" xfId="1166" builtinId="9" hidden="1"/>
    <cellStyle name="Lien hypertexte visité" xfId="1168" builtinId="9" hidden="1"/>
    <cellStyle name="Lien hypertexte visité" xfId="1170" builtinId="9" hidden="1"/>
    <cellStyle name="Lien hypertexte visité" xfId="1172" builtinId="9" hidden="1"/>
    <cellStyle name="Lien hypertexte visité" xfId="1174" builtinId="9" hidden="1"/>
    <cellStyle name="Lien hypertexte visité" xfId="1176" builtinId="9" hidden="1"/>
    <cellStyle name="Lien hypertexte visité" xfId="1178" builtinId="9" hidden="1"/>
    <cellStyle name="Lien hypertexte visité" xfId="1180" builtinId="9" hidden="1"/>
    <cellStyle name="Lien hypertexte visité" xfId="1182" builtinId="9" hidden="1"/>
    <cellStyle name="Lien hypertexte visité" xfId="1184" builtinId="9" hidden="1"/>
    <cellStyle name="Lien hypertexte visité" xfId="1186" builtinId="9" hidden="1"/>
    <cellStyle name="Lien hypertexte visité" xfId="1188" builtinId="9" hidden="1"/>
    <cellStyle name="Lien hypertexte visité" xfId="1190" builtinId="9" hidden="1"/>
    <cellStyle name="Lien hypertexte visité" xfId="1192" builtinId="9" hidden="1"/>
    <cellStyle name="Lien hypertexte visité" xfId="1194" builtinId="9" hidden="1"/>
    <cellStyle name="Lien hypertexte visité" xfId="1196" builtinId="9" hidden="1"/>
    <cellStyle name="Lien hypertexte visité" xfId="1198" builtinId="9" hidden="1"/>
    <cellStyle name="Lien hypertexte visité" xfId="1200" builtinId="9" hidden="1"/>
    <cellStyle name="Lien hypertexte visité" xfId="1202" builtinId="9" hidden="1"/>
    <cellStyle name="Lien hypertexte visité" xfId="1204" builtinId="9" hidden="1"/>
    <cellStyle name="Lien hypertexte visité" xfId="1206" builtinId="9" hidden="1"/>
    <cellStyle name="Lien hypertexte visité" xfId="1208" builtinId="9" hidden="1"/>
    <cellStyle name="Lien hypertexte visité" xfId="1210" builtinId="9" hidden="1"/>
    <cellStyle name="Lien hypertexte visité" xfId="1212" builtinId="9" hidden="1"/>
    <cellStyle name="Lien hypertexte visité" xfId="1214" builtinId="9" hidden="1"/>
    <cellStyle name="Lien hypertexte visité" xfId="1216" builtinId="9" hidden="1"/>
    <cellStyle name="Lien hypertexte visité" xfId="1218" builtinId="9" hidden="1"/>
    <cellStyle name="Lien hypertexte visité" xfId="1220" builtinId="9" hidden="1"/>
    <cellStyle name="Lien hypertexte visité" xfId="1222" builtinId="9" hidden="1"/>
    <cellStyle name="Lien hypertexte visité" xfId="1224" builtinId="9" hidden="1"/>
    <cellStyle name="Lien hypertexte visité" xfId="1226" builtinId="9" hidden="1"/>
    <cellStyle name="Lien hypertexte visité" xfId="1228" builtinId="9" hidden="1"/>
    <cellStyle name="Lien hypertexte visité" xfId="1230" builtinId="9" hidden="1"/>
    <cellStyle name="Lien hypertexte visité" xfId="1232" builtinId="9" hidden="1"/>
    <cellStyle name="Lien hypertexte visité" xfId="1234" builtinId="9" hidden="1"/>
    <cellStyle name="Lien hypertexte visité" xfId="1236" builtinId="9" hidden="1"/>
    <cellStyle name="Lien hypertexte visité" xfId="1238" builtinId="9" hidden="1"/>
    <cellStyle name="Lien hypertexte visité" xfId="1240" builtinId="9" hidden="1"/>
    <cellStyle name="Lien hypertexte visité" xfId="1242" builtinId="9" hidden="1"/>
    <cellStyle name="Lien hypertexte visité" xfId="1244" builtinId="9" hidden="1"/>
    <cellStyle name="Lien hypertexte visité" xfId="1246" builtinId="9" hidden="1"/>
    <cellStyle name="Lien hypertexte visité" xfId="1248" builtinId="9" hidden="1"/>
    <cellStyle name="Lien hypertexte visité" xfId="1250" builtinId="9" hidden="1"/>
    <cellStyle name="Lien hypertexte visité" xfId="1252" builtinId="9" hidden="1"/>
    <cellStyle name="Lien hypertexte visité" xfId="1254" builtinId="9" hidden="1"/>
    <cellStyle name="Lien hypertexte visité" xfId="1256" builtinId="9" hidden="1"/>
    <cellStyle name="Lien hypertexte visité" xfId="1258" builtinId="9" hidden="1"/>
    <cellStyle name="Lien hypertexte visité" xfId="1260" builtinId="9" hidden="1"/>
    <cellStyle name="Lien hypertexte visité" xfId="1262" builtinId="9" hidden="1"/>
    <cellStyle name="Lien hypertexte visité" xfId="1264" builtinId="9" hidden="1"/>
    <cellStyle name="Lien hypertexte visité" xfId="1266" builtinId="9" hidden="1"/>
    <cellStyle name="Lien hypertexte visité" xfId="1268" builtinId="9" hidden="1"/>
    <cellStyle name="Lien hypertexte visité" xfId="1270" builtinId="9" hidden="1"/>
    <cellStyle name="Lien hypertexte visité" xfId="1272" builtinId="9" hidden="1"/>
    <cellStyle name="Lien hypertexte visité" xfId="1274" builtinId="9" hidden="1"/>
    <cellStyle name="Lien hypertexte visité" xfId="1276" builtinId="9" hidden="1"/>
    <cellStyle name="Lien hypertexte visité" xfId="1278" builtinId="9" hidden="1"/>
    <cellStyle name="Lien hypertexte visité" xfId="1280" builtinId="9" hidden="1"/>
    <cellStyle name="Lien hypertexte visité" xfId="1282" builtinId="9" hidden="1"/>
    <cellStyle name="Lien hypertexte visité" xfId="1284" builtinId="9" hidden="1"/>
    <cellStyle name="Lien hypertexte visité" xfId="1286" builtinId="9" hidden="1"/>
    <cellStyle name="Lien hypertexte visité" xfId="1288" builtinId="9" hidden="1"/>
    <cellStyle name="Lien hypertexte visité" xfId="1290" builtinId="9" hidden="1"/>
    <cellStyle name="Lien hypertexte visité" xfId="1292" builtinId="9" hidden="1"/>
    <cellStyle name="Lien hypertexte visité" xfId="1294" builtinId="9" hidden="1"/>
    <cellStyle name="Lien hypertexte visité" xfId="1296" builtinId="9" hidden="1"/>
    <cellStyle name="Lien hypertexte visité" xfId="1298" builtinId="9" hidden="1"/>
    <cellStyle name="Lien hypertexte visité" xfId="1300" builtinId="9" hidden="1"/>
    <cellStyle name="Lien hypertexte visité" xfId="1302" builtinId="9" hidden="1"/>
    <cellStyle name="Lien hypertexte visité" xfId="1304" builtinId="9" hidden="1"/>
    <cellStyle name="Lien hypertexte visité" xfId="1306" builtinId="9" hidden="1"/>
    <cellStyle name="Lien hypertexte visité" xfId="1308" builtinId="9" hidden="1"/>
    <cellStyle name="Lien hypertexte visité" xfId="1310" builtinId="9" hidden="1"/>
    <cellStyle name="Lien hypertexte visité" xfId="1312" builtinId="9" hidden="1"/>
    <cellStyle name="Lien hypertexte visité" xfId="1314" builtinId="9" hidden="1"/>
    <cellStyle name="Lien hypertexte visité" xfId="1316" builtinId="9" hidden="1"/>
    <cellStyle name="Lien hypertexte visité" xfId="1318" builtinId="9" hidden="1"/>
    <cellStyle name="Lien hypertexte visité" xfId="1320" builtinId="9" hidden="1"/>
    <cellStyle name="Lien hypertexte visité" xfId="1322" builtinId="9" hidden="1"/>
    <cellStyle name="Lien hypertexte visité" xfId="1324" builtinId="9" hidden="1"/>
    <cellStyle name="Lien hypertexte visité" xfId="1326" builtinId="9" hidden="1"/>
    <cellStyle name="Lien hypertexte visité" xfId="1328" builtinId="9" hidden="1"/>
    <cellStyle name="Lien hypertexte visité" xfId="1330" builtinId="9" hidden="1"/>
    <cellStyle name="Lien hypertexte visité" xfId="1332" builtinId="9" hidden="1"/>
    <cellStyle name="Lien hypertexte visité" xfId="1334" builtinId="9" hidden="1"/>
    <cellStyle name="Lien hypertexte visité" xfId="1336" builtinId="9" hidden="1"/>
    <cellStyle name="Lien hypertexte visité" xfId="1338" builtinId="9" hidden="1"/>
    <cellStyle name="Lien hypertexte visité" xfId="1340" builtinId="9" hidden="1"/>
    <cellStyle name="Lien hypertexte visité" xfId="1342" builtinId="9" hidden="1"/>
    <cellStyle name="Lien hypertexte visité" xfId="1344" builtinId="9" hidden="1"/>
    <cellStyle name="Lien hypertexte visité" xfId="1346" builtinId="9" hidden="1"/>
    <cellStyle name="Lien hypertexte visité" xfId="1348" builtinId="9" hidden="1"/>
    <cellStyle name="Lien hypertexte visité" xfId="1350" builtinId="9" hidden="1"/>
    <cellStyle name="Lien hypertexte visité" xfId="1352" builtinId="9" hidden="1"/>
    <cellStyle name="Lien hypertexte visité" xfId="1354" builtinId="9" hidden="1"/>
    <cellStyle name="Lien hypertexte visité" xfId="1356" builtinId="9" hidden="1"/>
    <cellStyle name="Lien hypertexte visité" xfId="1358" builtinId="9" hidden="1"/>
    <cellStyle name="Lien hypertexte visité" xfId="1360" builtinId="9" hidden="1"/>
    <cellStyle name="Lien hypertexte visité" xfId="1362" builtinId="9" hidden="1"/>
    <cellStyle name="Lien hypertexte visité" xfId="1364" builtinId="9" hidden="1"/>
    <cellStyle name="Lien hypertexte visité" xfId="1366" builtinId="9" hidden="1"/>
    <cellStyle name="Lien hypertexte visité" xfId="1368" builtinId="9" hidden="1"/>
    <cellStyle name="Lien hypertexte visité" xfId="1370" builtinId="9" hidden="1"/>
    <cellStyle name="Lien hypertexte visité" xfId="1372" builtinId="9" hidden="1"/>
    <cellStyle name="Lien hypertexte visité" xfId="1374" builtinId="9" hidden="1"/>
    <cellStyle name="Lien hypertexte visité" xfId="1376" builtinId="9" hidden="1"/>
    <cellStyle name="Lien hypertexte visité" xfId="1378" builtinId="9" hidden="1"/>
    <cellStyle name="Lien hypertexte visité" xfId="1380" builtinId="9" hidden="1"/>
    <cellStyle name="Lien hypertexte visité" xfId="1382" builtinId="9" hidden="1"/>
    <cellStyle name="Lien hypertexte visité" xfId="1384" builtinId="9" hidden="1"/>
    <cellStyle name="Lien hypertexte visité" xfId="1386" builtinId="9" hidden="1"/>
    <cellStyle name="Lien hypertexte visité" xfId="1388" builtinId="9" hidden="1"/>
    <cellStyle name="Lien hypertexte visité" xfId="1390" builtinId="9" hidden="1"/>
    <cellStyle name="Lien hypertexte visité" xfId="1392" builtinId="9" hidden="1"/>
    <cellStyle name="Lien hypertexte visité" xfId="1394" builtinId="9" hidden="1"/>
    <cellStyle name="Lien hypertexte visité" xfId="1396" builtinId="9" hidden="1"/>
    <cellStyle name="Lien hypertexte visité" xfId="1398" builtinId="9" hidden="1"/>
    <cellStyle name="Lien hypertexte visité" xfId="1400" builtinId="9" hidden="1"/>
    <cellStyle name="Lien hypertexte visité" xfId="1402" builtinId="9" hidden="1"/>
    <cellStyle name="Lien hypertexte visité" xfId="1404" builtinId="9" hidden="1"/>
    <cellStyle name="Lien hypertexte visité" xfId="1406" builtinId="9" hidden="1"/>
    <cellStyle name="Lien hypertexte visité" xfId="1408" builtinId="9" hidden="1"/>
    <cellStyle name="Lien hypertexte visité" xfId="1410" builtinId="9" hidden="1"/>
    <cellStyle name="Lien hypertexte visité" xfId="1412" builtinId="9" hidden="1"/>
    <cellStyle name="Lien hypertexte visité" xfId="1414" builtinId="9" hidden="1"/>
    <cellStyle name="Lien hypertexte visité" xfId="1416" builtinId="9" hidden="1"/>
    <cellStyle name="Lien hypertexte visité" xfId="1418" builtinId="9" hidden="1"/>
    <cellStyle name="Lien hypertexte visité" xfId="1420" builtinId="9" hidden="1"/>
    <cellStyle name="Lien hypertexte visité" xfId="1422" builtinId="9" hidden="1"/>
    <cellStyle name="Lien hypertexte visité" xfId="1424" builtinId="9" hidden="1"/>
    <cellStyle name="Lien hypertexte visité" xfId="1426" builtinId="9" hidden="1"/>
    <cellStyle name="Lien hypertexte visité" xfId="1428" builtinId="9" hidden="1"/>
    <cellStyle name="Lien hypertexte visité" xfId="1430" builtinId="9" hidden="1"/>
    <cellStyle name="Lien hypertexte visité" xfId="1432" builtinId="9" hidden="1"/>
    <cellStyle name="Lien hypertexte visité" xfId="1434" builtinId="9" hidden="1"/>
    <cellStyle name="Lien hypertexte visité" xfId="1436" builtinId="9" hidden="1"/>
    <cellStyle name="Lien hypertexte visité" xfId="1438" builtinId="9" hidden="1"/>
    <cellStyle name="Lien hypertexte visité" xfId="1440" builtinId="9" hidden="1"/>
    <cellStyle name="Lien hypertexte visité" xfId="1442" builtinId="9" hidden="1"/>
    <cellStyle name="Lien hypertexte visité" xfId="1444" builtinId="9" hidden="1"/>
    <cellStyle name="Lien hypertexte visité" xfId="1446" builtinId="9" hidden="1"/>
    <cellStyle name="Lien hypertexte visité" xfId="1448" builtinId="9" hidden="1"/>
    <cellStyle name="Lien hypertexte visité" xfId="1450" builtinId="9" hidden="1"/>
    <cellStyle name="Lien hypertexte visité" xfId="1452" builtinId="9" hidden="1"/>
    <cellStyle name="Lien hypertexte visité" xfId="1454" builtinId="9" hidden="1"/>
    <cellStyle name="Lien hypertexte visité" xfId="1456" builtinId="9" hidden="1"/>
    <cellStyle name="Lien hypertexte visité" xfId="1458" builtinId="9" hidden="1"/>
    <cellStyle name="Lien hypertexte visité" xfId="1460" builtinId="9" hidden="1"/>
    <cellStyle name="Lien hypertexte visité" xfId="1462" builtinId="9" hidden="1"/>
    <cellStyle name="Lien hypertexte visité" xfId="1464" builtinId="9" hidden="1"/>
    <cellStyle name="Lien hypertexte visité" xfId="1466" builtinId="9" hidden="1"/>
    <cellStyle name="Lien hypertexte visité" xfId="1468" builtinId="9" hidden="1"/>
    <cellStyle name="Lien hypertexte visité" xfId="1470" builtinId="9" hidden="1"/>
    <cellStyle name="Lien hypertexte visité" xfId="1472" builtinId="9" hidden="1"/>
    <cellStyle name="Lien hypertexte visité" xfId="1474" builtinId="9" hidden="1"/>
    <cellStyle name="Lien hypertexte visité" xfId="1476" builtinId="9" hidden="1"/>
    <cellStyle name="Lien hypertexte visité" xfId="1478" builtinId="9" hidden="1"/>
    <cellStyle name="Lien hypertexte visité" xfId="1480" builtinId="9" hidden="1"/>
    <cellStyle name="Lien hypertexte visité" xfId="1482" builtinId="9" hidden="1"/>
    <cellStyle name="Lien hypertexte visité" xfId="1484" builtinId="9" hidden="1"/>
    <cellStyle name="Lien hypertexte visité" xfId="1486" builtinId="9" hidden="1"/>
    <cellStyle name="Lien hypertexte visité" xfId="1488" builtinId="9" hidden="1"/>
    <cellStyle name="Lien hypertexte visité" xfId="1490" builtinId="9" hidden="1"/>
    <cellStyle name="Lien hypertexte visité" xfId="1492" builtinId="9" hidden="1"/>
    <cellStyle name="Lien hypertexte visité" xfId="1494" builtinId="9" hidden="1"/>
    <cellStyle name="Lien hypertexte visité" xfId="1496" builtinId="9" hidden="1"/>
    <cellStyle name="Lien hypertexte visité" xfId="1498" builtinId="9" hidden="1"/>
    <cellStyle name="Lien hypertexte visité" xfId="1500" builtinId="9" hidden="1"/>
    <cellStyle name="Lien hypertexte visité" xfId="1502" builtinId="9" hidden="1"/>
    <cellStyle name="Lien hypertexte visité" xfId="1504" builtinId="9" hidden="1"/>
    <cellStyle name="Lien hypertexte visité" xfId="1506" builtinId="9" hidden="1"/>
    <cellStyle name="Lien hypertexte visité" xfId="1508" builtinId="9" hidden="1"/>
    <cellStyle name="Lien hypertexte visité" xfId="1510" builtinId="9" hidden="1"/>
    <cellStyle name="Lien hypertexte visité" xfId="1512" builtinId="9" hidden="1"/>
    <cellStyle name="Lien hypertexte visité" xfId="1514" builtinId="9" hidden="1"/>
    <cellStyle name="Lien hypertexte visité" xfId="1516" builtinId="9" hidden="1"/>
    <cellStyle name="Lien hypertexte visité" xfId="1518" builtinId="9" hidden="1"/>
    <cellStyle name="Lien hypertexte visité" xfId="1520" builtinId="9" hidden="1"/>
    <cellStyle name="Lien hypertexte visité" xfId="1522" builtinId="9" hidden="1"/>
    <cellStyle name="Lien hypertexte visité" xfId="1524" builtinId="9" hidden="1"/>
    <cellStyle name="Lien hypertexte visité" xfId="1526" builtinId="9" hidden="1"/>
    <cellStyle name="Lien hypertexte visité" xfId="1528" builtinId="9" hidden="1"/>
    <cellStyle name="Lien hypertexte visité" xfId="1530" builtinId="9" hidden="1"/>
    <cellStyle name="Lien hypertexte visité" xfId="1532" builtinId="9" hidden="1"/>
    <cellStyle name="Lien hypertexte visité" xfId="1534" builtinId="9" hidden="1"/>
    <cellStyle name="Lien hypertexte visité" xfId="1536" builtinId="9" hidden="1"/>
    <cellStyle name="Lien hypertexte visité" xfId="1538" builtinId="9" hidden="1"/>
    <cellStyle name="Lien hypertexte visité" xfId="1540" builtinId="9" hidden="1"/>
    <cellStyle name="Lien hypertexte visité" xfId="1542" builtinId="9" hidden="1"/>
    <cellStyle name="Lien hypertexte visité" xfId="1544" builtinId="9" hidden="1"/>
    <cellStyle name="Lien hypertexte visité" xfId="1546" builtinId="9" hidden="1"/>
    <cellStyle name="Lien hypertexte visité" xfId="1548" builtinId="9" hidden="1"/>
    <cellStyle name="Lien hypertexte visité" xfId="1550" builtinId="9" hidden="1"/>
    <cellStyle name="Lien hypertexte visité" xfId="1552" builtinId="9" hidden="1"/>
    <cellStyle name="Lien hypertexte visité" xfId="1554" builtinId="9" hidden="1"/>
    <cellStyle name="Lien hypertexte visité" xfId="1556" builtinId="9" hidden="1"/>
    <cellStyle name="Lien hypertexte visité" xfId="1558" builtinId="9" hidden="1"/>
    <cellStyle name="Lien hypertexte visité" xfId="1560" builtinId="9" hidden="1"/>
    <cellStyle name="Lien hypertexte visité" xfId="1562" builtinId="9" hidden="1"/>
    <cellStyle name="Lien hypertexte visité" xfId="1564" builtinId="9" hidden="1"/>
    <cellStyle name="Lien hypertexte visité" xfId="1566" builtinId="9" hidden="1"/>
    <cellStyle name="Lien hypertexte visité" xfId="1568" builtinId="9" hidden="1"/>
    <cellStyle name="Lien hypertexte visité" xfId="1570" builtinId="9" hidden="1"/>
    <cellStyle name="Lien hypertexte visité" xfId="1572" builtinId="9" hidden="1"/>
    <cellStyle name="Lien hypertexte visité" xfId="1574" builtinId="9" hidden="1"/>
    <cellStyle name="Lien hypertexte visité" xfId="1576" builtinId="9" hidden="1"/>
    <cellStyle name="Lien hypertexte visité" xfId="1578" builtinId="9" hidden="1"/>
    <cellStyle name="Lien hypertexte visité" xfId="1580" builtinId="9" hidden="1"/>
    <cellStyle name="Lien hypertexte visité" xfId="1582" builtinId="9" hidden="1"/>
    <cellStyle name="Lien hypertexte visité" xfId="1584" builtinId="9" hidden="1"/>
    <cellStyle name="Lien hypertexte visité" xfId="1586" builtinId="9" hidden="1"/>
    <cellStyle name="Lien hypertexte visité" xfId="1588" builtinId="9" hidden="1"/>
    <cellStyle name="Lien hypertexte visité" xfId="1590" builtinId="9" hidden="1"/>
    <cellStyle name="Lien hypertexte visité" xfId="1592" builtinId="9" hidden="1"/>
    <cellStyle name="Lien hypertexte visité" xfId="1594" builtinId="9" hidden="1"/>
    <cellStyle name="Lien hypertexte visité" xfId="1596" builtinId="9" hidden="1"/>
    <cellStyle name="Lien hypertexte visité" xfId="1598" builtinId="9" hidden="1"/>
    <cellStyle name="Lien hypertexte visité" xfId="1600" builtinId="9" hidden="1"/>
    <cellStyle name="Lien hypertexte visité" xfId="1602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33"/>
    </mc:Choice>
    <mc:Fallback>
      <c:style val="33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Feuil1!$BH$71:$BH$75</c:f>
              <c:strCache>
                <c:ptCount val="5"/>
                <c:pt idx="0">
                  <c:v>JAVA</c:v>
                </c:pt>
                <c:pt idx="1">
                  <c:v>JS</c:v>
                </c:pt>
                <c:pt idx="2">
                  <c:v>CPP</c:v>
                </c:pt>
                <c:pt idx="3">
                  <c:v>CS</c:v>
                </c:pt>
                <c:pt idx="4">
                  <c:v>PHP</c:v>
                </c:pt>
              </c:strCache>
            </c:strRef>
          </c:cat>
          <c:val>
            <c:numRef>
              <c:f>Feuil1!$BI$71:$BI$75</c:f>
              <c:numCache>
                <c:formatCode>General</c:formatCode>
                <c:ptCount val="5"/>
                <c:pt idx="0">
                  <c:v>127.86739</c:v>
                </c:pt>
                <c:pt idx="1">
                  <c:v>49.97891903</c:v>
                </c:pt>
                <c:pt idx="2">
                  <c:v>136.7420186</c:v>
                </c:pt>
                <c:pt idx="3">
                  <c:v>73.43906428</c:v>
                </c:pt>
                <c:pt idx="4">
                  <c:v>350.1097355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7744600"/>
        <c:axId val="-2107741768"/>
      </c:barChart>
      <c:catAx>
        <c:axId val="-210774460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fr-FR"/>
          </a:p>
        </c:txPr>
        <c:crossAx val="-2107741768"/>
        <c:crosses val="autoZero"/>
        <c:auto val="1"/>
        <c:lblAlgn val="ctr"/>
        <c:lblOffset val="100"/>
        <c:noMultiLvlLbl val="0"/>
      </c:catAx>
      <c:valAx>
        <c:axId val="-21077417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2000" b="0" i="0"/>
                </a:pPr>
                <a:r>
                  <a:rPr lang="fr-FR" sz="2000" b="0" i="0"/>
                  <a:t>Average Memory Usage (Mbytes)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fr-FR"/>
          </a:p>
        </c:txPr>
        <c:crossAx val="-21077446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R-Chart CORE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684445375450518"/>
          <c:y val="0.111597671170225"/>
          <c:w val="0.891077110259177"/>
          <c:h val="0.74945734805127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4572A7"/>
            </a:solidFill>
            <a:ln>
              <a:solidFill>
                <a:srgbClr val="333399"/>
              </a:solidFill>
            </a:ln>
          </c:spPr>
          <c:invertIfNegative val="0"/>
          <c:val>
            <c:numRef>
              <c:f>Feuil1!$G$32:$G$82</c:f>
              <c:numCache>
                <c:formatCode>General</c:formatCode>
                <c:ptCount val="51"/>
                <c:pt idx="0">
                  <c:v>3.877450980392157</c:v>
                </c:pt>
                <c:pt idx="1">
                  <c:v>2.917748917748918</c:v>
                </c:pt>
                <c:pt idx="2">
                  <c:v>2.610294117647059</c:v>
                </c:pt>
                <c:pt idx="3">
                  <c:v>4.247650155498027</c:v>
                </c:pt>
                <c:pt idx="4">
                  <c:v>117.2029702970297</c:v>
                </c:pt>
                <c:pt idx="5">
                  <c:v>453.1518518518518</c:v>
                </c:pt>
                <c:pt idx="6">
                  <c:v>68.53459119496855</c:v>
                </c:pt>
                <c:pt idx="7">
                  <c:v>1.961722488038277</c:v>
                </c:pt>
                <c:pt idx="8">
                  <c:v>63.15037593984962</c:v>
                </c:pt>
                <c:pt idx="9">
                  <c:v>126.8917910447761</c:v>
                </c:pt>
                <c:pt idx="10">
                  <c:v>3.211385128870758</c:v>
                </c:pt>
                <c:pt idx="11">
                  <c:v>3.188852163461538</c:v>
                </c:pt>
                <c:pt idx="12">
                  <c:v>9.699464903997481</c:v>
                </c:pt>
                <c:pt idx="13">
                  <c:v>50.13513513513512</c:v>
                </c:pt>
                <c:pt idx="14">
                  <c:v>1.022988505747126</c:v>
                </c:pt>
                <c:pt idx="15">
                  <c:v>87.96022727272728</c:v>
                </c:pt>
                <c:pt idx="16">
                  <c:v>4.311764705882352</c:v>
                </c:pt>
                <c:pt idx="17">
                  <c:v>4.582089552238806</c:v>
                </c:pt>
                <c:pt idx="18">
                  <c:v>45.87854251012146</c:v>
                </c:pt>
                <c:pt idx="19">
                  <c:v>295.1008403361344</c:v>
                </c:pt>
                <c:pt idx="20">
                  <c:v>619.2272727272727</c:v>
                </c:pt>
                <c:pt idx="21">
                  <c:v>246.3294117647059</c:v>
                </c:pt>
                <c:pt idx="22">
                  <c:v>44.87931034482758</c:v>
                </c:pt>
                <c:pt idx="23">
                  <c:v>157.2549800796813</c:v>
                </c:pt>
                <c:pt idx="24">
                  <c:v>0.671717171717172</c:v>
                </c:pt>
                <c:pt idx="25">
                  <c:v>6.289855072463768</c:v>
                </c:pt>
                <c:pt idx="26">
                  <c:v>150.6963190184049</c:v>
                </c:pt>
                <c:pt idx="27">
                  <c:v>157.516339869281</c:v>
                </c:pt>
                <c:pt idx="28">
                  <c:v>2.830687830687831</c:v>
                </c:pt>
                <c:pt idx="29">
                  <c:v>10.83257918552036</c:v>
                </c:pt>
                <c:pt idx="30">
                  <c:v>138.3413461538462</c:v>
                </c:pt>
                <c:pt idx="31">
                  <c:v>269.7888888888889</c:v>
                </c:pt>
                <c:pt idx="32">
                  <c:v>249.3529411764706</c:v>
                </c:pt>
                <c:pt idx="33">
                  <c:v>235.9711538461539</c:v>
                </c:pt>
                <c:pt idx="34">
                  <c:v>58.02173913043478</c:v>
                </c:pt>
                <c:pt idx="35">
                  <c:v>49.25138121546961</c:v>
                </c:pt>
                <c:pt idx="36">
                  <c:v>37.64670658682635</c:v>
                </c:pt>
                <c:pt idx="37">
                  <c:v>7.988095238095239</c:v>
                </c:pt>
                <c:pt idx="38">
                  <c:v>0.857142857142857</c:v>
                </c:pt>
                <c:pt idx="39">
                  <c:v>258.2014652014652</c:v>
                </c:pt>
                <c:pt idx="40">
                  <c:v>98.14857142857142</c:v>
                </c:pt>
                <c:pt idx="41">
                  <c:v>1.831615120274914</c:v>
                </c:pt>
                <c:pt idx="42">
                  <c:v>133.8937198067633</c:v>
                </c:pt>
                <c:pt idx="43">
                  <c:v>26.77651515151515</c:v>
                </c:pt>
                <c:pt idx="44">
                  <c:v>2.297959183673469</c:v>
                </c:pt>
                <c:pt idx="45">
                  <c:v>64.01287553648069</c:v>
                </c:pt>
                <c:pt idx="46">
                  <c:v>2.637931034482759</c:v>
                </c:pt>
                <c:pt idx="47">
                  <c:v>32.34944237918216</c:v>
                </c:pt>
                <c:pt idx="48">
                  <c:v>99.20754716981132</c:v>
                </c:pt>
                <c:pt idx="49">
                  <c:v>66.60103626943005</c:v>
                </c:pt>
                <c:pt idx="50">
                  <c:v>5.215827338129497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64616712"/>
        <c:axId val="-2064014888"/>
      </c:barChart>
      <c:lineChart>
        <c:grouping val="standard"/>
        <c:varyColors val="0"/>
        <c:ser>
          <c:idx val="1"/>
          <c:order val="1"/>
          <c:tx>
            <c:v>R</c:v>
          </c:tx>
          <c:spPr>
            <a:ln w="25400">
              <a:solidFill>
                <a:srgbClr val="339965"/>
              </a:solidFill>
              <a:prstDash val="sysDash"/>
            </a:ln>
          </c:spPr>
          <c:marker>
            <c:symbol val="none"/>
          </c:marker>
          <c:dLbls>
            <c:dLbl>
              <c:idx val="50"/>
              <c:layout/>
              <c:tx>
                <c:rich>
                  <a:bodyPr/>
                  <a:lstStyle/>
                  <a:p>
                    <a:r>
                      <a:rPr lang="fr-FR" sz="2000"/>
                      <a:t>RBar</a:t>
                    </a:r>
                    <a:endParaRPr lang="fr-FR" sz="110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Feuil1!$H$32:$H$82</c:f>
              <c:numCache>
                <c:formatCode>General</c:formatCode>
                <c:ptCount val="51"/>
                <c:pt idx="0">
                  <c:v>89.89333550940762</c:v>
                </c:pt>
                <c:pt idx="1">
                  <c:v>89.89333550940762</c:v>
                </c:pt>
                <c:pt idx="2">
                  <c:v>89.89333550940762</c:v>
                </c:pt>
                <c:pt idx="3">
                  <c:v>89.89333550940762</c:v>
                </c:pt>
                <c:pt idx="4">
                  <c:v>89.89333550940762</c:v>
                </c:pt>
                <c:pt idx="5">
                  <c:v>89.89333550940762</c:v>
                </c:pt>
                <c:pt idx="6">
                  <c:v>89.89333550940762</c:v>
                </c:pt>
                <c:pt idx="7">
                  <c:v>89.89333550940762</c:v>
                </c:pt>
                <c:pt idx="8">
                  <c:v>89.89333550940762</c:v>
                </c:pt>
                <c:pt idx="9">
                  <c:v>89.89333550940762</c:v>
                </c:pt>
                <c:pt idx="10">
                  <c:v>89.89333550940762</c:v>
                </c:pt>
                <c:pt idx="11">
                  <c:v>89.89333550940762</c:v>
                </c:pt>
                <c:pt idx="12">
                  <c:v>89.89333550940762</c:v>
                </c:pt>
                <c:pt idx="13">
                  <c:v>89.89333550940762</c:v>
                </c:pt>
                <c:pt idx="14">
                  <c:v>89.89333550940762</c:v>
                </c:pt>
                <c:pt idx="15">
                  <c:v>89.89333550940762</c:v>
                </c:pt>
                <c:pt idx="16">
                  <c:v>89.89333550940762</c:v>
                </c:pt>
                <c:pt idx="17">
                  <c:v>89.89333550940762</c:v>
                </c:pt>
                <c:pt idx="18">
                  <c:v>89.89333550940762</c:v>
                </c:pt>
                <c:pt idx="19">
                  <c:v>89.89333550940762</c:v>
                </c:pt>
                <c:pt idx="20">
                  <c:v>89.89333550940762</c:v>
                </c:pt>
                <c:pt idx="21">
                  <c:v>89.89333550940762</c:v>
                </c:pt>
                <c:pt idx="22">
                  <c:v>89.89333550940762</c:v>
                </c:pt>
                <c:pt idx="23">
                  <c:v>89.89333550940762</c:v>
                </c:pt>
                <c:pt idx="24">
                  <c:v>89.89333550940762</c:v>
                </c:pt>
                <c:pt idx="25">
                  <c:v>89.89333550940762</c:v>
                </c:pt>
                <c:pt idx="26">
                  <c:v>89.89333550940762</c:v>
                </c:pt>
                <c:pt idx="27">
                  <c:v>89.89333550940762</c:v>
                </c:pt>
                <c:pt idx="28">
                  <c:v>89.89333550940762</c:v>
                </c:pt>
                <c:pt idx="29">
                  <c:v>89.89333550940762</c:v>
                </c:pt>
                <c:pt idx="30">
                  <c:v>89.89333550940762</c:v>
                </c:pt>
                <c:pt idx="31">
                  <c:v>89.89333550940762</c:v>
                </c:pt>
                <c:pt idx="32">
                  <c:v>89.89333550940762</c:v>
                </c:pt>
                <c:pt idx="33">
                  <c:v>89.89333550940762</c:v>
                </c:pt>
                <c:pt idx="34">
                  <c:v>89.89333550940762</c:v>
                </c:pt>
                <c:pt idx="35">
                  <c:v>89.89333550940762</c:v>
                </c:pt>
                <c:pt idx="36">
                  <c:v>89.89333550940762</c:v>
                </c:pt>
                <c:pt idx="37">
                  <c:v>89.89333550940762</c:v>
                </c:pt>
                <c:pt idx="38">
                  <c:v>89.89333550940762</c:v>
                </c:pt>
                <c:pt idx="39">
                  <c:v>89.89333550940762</c:v>
                </c:pt>
                <c:pt idx="40">
                  <c:v>89.89333550940762</c:v>
                </c:pt>
                <c:pt idx="41">
                  <c:v>89.89333550940762</c:v>
                </c:pt>
                <c:pt idx="42">
                  <c:v>89.89333550940762</c:v>
                </c:pt>
                <c:pt idx="43">
                  <c:v>89.89333550940762</c:v>
                </c:pt>
                <c:pt idx="44">
                  <c:v>89.89333550940762</c:v>
                </c:pt>
                <c:pt idx="45">
                  <c:v>89.89333550940762</c:v>
                </c:pt>
                <c:pt idx="46">
                  <c:v>89.89333550940762</c:v>
                </c:pt>
                <c:pt idx="47">
                  <c:v>89.89333550940762</c:v>
                </c:pt>
                <c:pt idx="48">
                  <c:v>89.89333550940762</c:v>
                </c:pt>
                <c:pt idx="49">
                  <c:v>89.89333550940762</c:v>
                </c:pt>
                <c:pt idx="50">
                  <c:v>89.89333550940762</c:v>
                </c:pt>
              </c:numCache>
            </c:numRef>
          </c:val>
          <c:smooth val="0"/>
        </c:ser>
        <c:ser>
          <c:idx val="2"/>
          <c:order val="2"/>
          <c:tx>
            <c:v>UCL</c:v>
          </c:tx>
          <c:spPr>
            <a:ln w="25400" cap="flat" cmpd="sng" algn="ctr">
              <a:solidFill>
                <a:srgbClr val="900002"/>
              </a:solidFill>
              <a:prstDash val="solid"/>
            </a:ln>
            <a:effectLst/>
          </c:spPr>
          <c:marker>
            <c:symbol val="none"/>
          </c:marker>
          <c:dLbls>
            <c:dLbl>
              <c:idx val="50"/>
              <c:layout/>
              <c:tx>
                <c:rich>
                  <a:bodyPr/>
                  <a:lstStyle/>
                  <a:p>
                    <a:r>
                      <a:rPr lang="fr-FR" sz="2000">
                        <a:latin typeface="Arial"/>
                        <a:cs typeface="Arial"/>
                      </a:rPr>
                      <a:t>UCL</a:t>
                    </a:r>
                    <a:endParaRPr lang="fr-FR" sz="1100">
                      <a:latin typeface="Arial"/>
                      <a:cs typeface="Arial"/>
                    </a:endParaRP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Feuil1!$I$32:$I$82</c:f>
              <c:numCache>
                <c:formatCode>General</c:formatCode>
                <c:ptCount val="51"/>
                <c:pt idx="0">
                  <c:v>190.0345112668877</c:v>
                </c:pt>
                <c:pt idx="1">
                  <c:v>190.0345112668877</c:v>
                </c:pt>
                <c:pt idx="2">
                  <c:v>190.0345112668877</c:v>
                </c:pt>
                <c:pt idx="3">
                  <c:v>190.0345112668877</c:v>
                </c:pt>
                <c:pt idx="4">
                  <c:v>190.0345112668877</c:v>
                </c:pt>
                <c:pt idx="5">
                  <c:v>190.0345112668877</c:v>
                </c:pt>
                <c:pt idx="6">
                  <c:v>190.0345112668877</c:v>
                </c:pt>
                <c:pt idx="7">
                  <c:v>190.0345112668877</c:v>
                </c:pt>
                <c:pt idx="8">
                  <c:v>190.0345112668877</c:v>
                </c:pt>
                <c:pt idx="9">
                  <c:v>190.0345112668877</c:v>
                </c:pt>
                <c:pt idx="10">
                  <c:v>190.0345112668877</c:v>
                </c:pt>
                <c:pt idx="11">
                  <c:v>190.0345112668877</c:v>
                </c:pt>
                <c:pt idx="12">
                  <c:v>190.0345112668877</c:v>
                </c:pt>
                <c:pt idx="13">
                  <c:v>190.0345112668877</c:v>
                </c:pt>
                <c:pt idx="14">
                  <c:v>190.0345112668877</c:v>
                </c:pt>
                <c:pt idx="15">
                  <c:v>190.0345112668877</c:v>
                </c:pt>
                <c:pt idx="16">
                  <c:v>190.0345112668877</c:v>
                </c:pt>
                <c:pt idx="17">
                  <c:v>190.0345112668877</c:v>
                </c:pt>
                <c:pt idx="18">
                  <c:v>190.0345112668877</c:v>
                </c:pt>
                <c:pt idx="19">
                  <c:v>190.0345112668877</c:v>
                </c:pt>
                <c:pt idx="20">
                  <c:v>190.0345112668877</c:v>
                </c:pt>
                <c:pt idx="21">
                  <c:v>190.0345112668877</c:v>
                </c:pt>
                <c:pt idx="22">
                  <c:v>190.0345112668877</c:v>
                </c:pt>
                <c:pt idx="23">
                  <c:v>190.0345112668877</c:v>
                </c:pt>
                <c:pt idx="24">
                  <c:v>190.0345112668877</c:v>
                </c:pt>
                <c:pt idx="25">
                  <c:v>190.0345112668877</c:v>
                </c:pt>
                <c:pt idx="26">
                  <c:v>190.0345112668877</c:v>
                </c:pt>
                <c:pt idx="27">
                  <c:v>190.0345112668877</c:v>
                </c:pt>
                <c:pt idx="28">
                  <c:v>190.0345112668877</c:v>
                </c:pt>
                <c:pt idx="29">
                  <c:v>190.0345112668877</c:v>
                </c:pt>
                <c:pt idx="30">
                  <c:v>190.0345112668877</c:v>
                </c:pt>
                <c:pt idx="31">
                  <c:v>190.0345112668877</c:v>
                </c:pt>
                <c:pt idx="32">
                  <c:v>190.0345112668877</c:v>
                </c:pt>
                <c:pt idx="33">
                  <c:v>190.0345112668877</c:v>
                </c:pt>
                <c:pt idx="34">
                  <c:v>190.0345112668877</c:v>
                </c:pt>
                <c:pt idx="35">
                  <c:v>190.0345112668877</c:v>
                </c:pt>
                <c:pt idx="36">
                  <c:v>190.0345112668877</c:v>
                </c:pt>
                <c:pt idx="37">
                  <c:v>190.0345112668877</c:v>
                </c:pt>
                <c:pt idx="38">
                  <c:v>190.0345112668877</c:v>
                </c:pt>
                <c:pt idx="39">
                  <c:v>190.0345112668877</c:v>
                </c:pt>
                <c:pt idx="40">
                  <c:v>190.0345112668877</c:v>
                </c:pt>
                <c:pt idx="41">
                  <c:v>190.0345112668877</c:v>
                </c:pt>
                <c:pt idx="42">
                  <c:v>190.0345112668877</c:v>
                </c:pt>
                <c:pt idx="43">
                  <c:v>190.0345112668877</c:v>
                </c:pt>
                <c:pt idx="44">
                  <c:v>190.0345112668877</c:v>
                </c:pt>
                <c:pt idx="45">
                  <c:v>190.0345112668877</c:v>
                </c:pt>
                <c:pt idx="46">
                  <c:v>190.0345112668877</c:v>
                </c:pt>
                <c:pt idx="47">
                  <c:v>190.0345112668877</c:v>
                </c:pt>
                <c:pt idx="48">
                  <c:v>190.0345112668877</c:v>
                </c:pt>
                <c:pt idx="49">
                  <c:v>190.0345112668877</c:v>
                </c:pt>
                <c:pt idx="50">
                  <c:v>190.0345112668877</c:v>
                </c:pt>
              </c:numCache>
            </c:numRef>
          </c:val>
          <c:smooth val="0"/>
        </c:ser>
        <c:ser>
          <c:idx val="3"/>
          <c:order val="3"/>
          <c:tx>
            <c:v>LCL</c:v>
          </c:tx>
          <c:spPr>
            <a:ln w="22225">
              <a:solidFill>
                <a:srgbClr val="961613"/>
              </a:solidFill>
            </a:ln>
          </c:spPr>
          <c:marker>
            <c:symbol val="none"/>
          </c:marker>
          <c:dLbls>
            <c:dLbl>
              <c:idx val="50"/>
              <c:layout/>
              <c:tx>
                <c:rich>
                  <a:bodyPr/>
                  <a:lstStyle/>
                  <a:p>
                    <a:r>
                      <a:rPr lang="fr-FR" sz="2000">
                        <a:latin typeface="Arial"/>
                        <a:cs typeface="Arial"/>
                      </a:rPr>
                      <a:t>LCL</a:t>
                    </a:r>
                    <a:endParaRPr lang="fr-FR" sz="1100">
                      <a:latin typeface="Arial"/>
                      <a:cs typeface="Arial"/>
                    </a:endParaRP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Feuil1!$J$32:$J$82</c:f>
              <c:numCache>
                <c:formatCode>General</c:formatCode>
                <c:ptCount val="5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4616712"/>
        <c:axId val="-2064014888"/>
      </c:lineChart>
      <c:catAx>
        <c:axId val="-2064616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Test Suites</a:t>
                </a:r>
              </a:p>
            </c:rich>
          </c:tx>
          <c:layout>
            <c:manualLayout>
              <c:xMode val="edge"/>
              <c:yMode val="edge"/>
              <c:x val="0.437957404559124"/>
              <c:y val="0.937019420934318"/>
            </c:manualLayout>
          </c:layout>
          <c:overlay val="0"/>
        </c:title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fr-FR"/>
          </a:p>
        </c:txPr>
        <c:crossAx val="-2064014888"/>
        <c:crosses val="autoZero"/>
        <c:auto val="1"/>
        <c:lblAlgn val="ctr"/>
        <c:lblOffset val="100"/>
        <c:noMultiLvlLbl val="0"/>
      </c:catAx>
      <c:valAx>
        <c:axId val="-2064014888"/>
        <c:scaling>
          <c:orientation val="minMax"/>
        </c:scaling>
        <c:delete val="0"/>
        <c:axPos val="l"/>
        <c:majorGridlines>
          <c:spPr>
            <a:ln w="0" cap="flat" cmpd="sng" algn="ctr">
              <a:solidFill>
                <a:srgbClr val="000000"/>
              </a:solidFill>
              <a:prstDash val="sysDash"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fr-FR"/>
                  <a:t>Memory usage variation</a:t>
                </a:r>
              </a:p>
            </c:rich>
          </c:tx>
          <c:layout>
            <c:manualLayout>
              <c:xMode val="edge"/>
              <c:yMode val="edge"/>
              <c:x val="0.00412829136153899"/>
              <c:y val="0.22878889179773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2064616712"/>
        <c:crosses val="autoZero"/>
        <c:crossBetween val="between"/>
      </c:valAx>
    </c:plotArea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2000" b="0" i="0">
          <a:latin typeface="Arial"/>
        </a:defRPr>
      </a:pPr>
      <a:endParaRPr lang="fr-FR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R-Chart COLOR</a:t>
            </a:r>
          </a:p>
        </c:rich>
      </c:tx>
      <c:layout>
        <c:manualLayout>
          <c:xMode val="edge"/>
          <c:yMode val="edge"/>
          <c:x val="0.372761416263075"/>
          <c:y val="0.052966359388003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6537340638611"/>
          <c:y val="0.184076365454318"/>
          <c:w val="0.784954271362109"/>
          <c:h val="0.65409719618381"/>
        </c:manualLayout>
      </c:layout>
      <c:barChart>
        <c:barDir val="col"/>
        <c:grouping val="clustered"/>
        <c:varyColors val="0"/>
        <c:ser>
          <c:idx val="0"/>
          <c:order val="0"/>
          <c:tx>
            <c:v>Defects</c:v>
          </c:tx>
          <c:spPr>
            <a:ln w="25400">
              <a:solidFill>
                <a:srgbClr val="333399"/>
              </a:solidFill>
              <a:prstDash val="solid"/>
            </a:ln>
          </c:spPr>
          <c:invertIfNegative val="0"/>
          <c:cat>
            <c:numRef>
              <c:f>'[1]Setup Data'!$B$43:$B$62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Feuil1!$G$8:$G$26</c:f>
              <c:numCache>
                <c:formatCode>General</c:formatCode>
                <c:ptCount val="19"/>
                <c:pt idx="0">
                  <c:v>27.70334928229665</c:v>
                </c:pt>
                <c:pt idx="1">
                  <c:v>3.272727272727272</c:v>
                </c:pt>
                <c:pt idx="2">
                  <c:v>2.762626262626263</c:v>
                </c:pt>
                <c:pt idx="3">
                  <c:v>81.4611650485437</c:v>
                </c:pt>
                <c:pt idx="4">
                  <c:v>108.6913580246914</c:v>
                </c:pt>
                <c:pt idx="5">
                  <c:v>1.998850208635851</c:v>
                </c:pt>
                <c:pt idx="6">
                  <c:v>15.29333333333333</c:v>
                </c:pt>
                <c:pt idx="7">
                  <c:v>5.100719424460432</c:v>
                </c:pt>
                <c:pt idx="8">
                  <c:v>5.70048309178744</c:v>
                </c:pt>
                <c:pt idx="9">
                  <c:v>20.3</c:v>
                </c:pt>
                <c:pt idx="10">
                  <c:v>2.268456375838927</c:v>
                </c:pt>
                <c:pt idx="11">
                  <c:v>2.482905982905983</c:v>
                </c:pt>
                <c:pt idx="12">
                  <c:v>2.26984126984127</c:v>
                </c:pt>
                <c:pt idx="13">
                  <c:v>63.45088161209068</c:v>
                </c:pt>
                <c:pt idx="14">
                  <c:v>27.9551724137931</c:v>
                </c:pt>
                <c:pt idx="15">
                  <c:v>3.737373737373738</c:v>
                </c:pt>
                <c:pt idx="16">
                  <c:v>3.307692307692307</c:v>
                </c:pt>
                <c:pt idx="17">
                  <c:v>5.836538461538463</c:v>
                </c:pt>
                <c:pt idx="18">
                  <c:v>7.655113240841171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63617640"/>
        <c:axId val="-2064357512"/>
      </c:barChart>
      <c:lineChart>
        <c:grouping val="standard"/>
        <c:varyColors val="0"/>
        <c:ser>
          <c:idx val="1"/>
          <c:order val="1"/>
          <c:tx>
            <c:v>R</c:v>
          </c:tx>
          <c:spPr>
            <a:ln w="25400">
              <a:pattFill prst="pct75">
                <a:fgClr>
                  <a:srgbClr val="339966"/>
                </a:fgClr>
                <a:bgClr>
                  <a:srgbClr val="FFFFFF"/>
                </a:bgClr>
              </a:pattFill>
              <a:prstDash val="solid"/>
            </a:ln>
          </c:spPr>
          <c:marker>
            <c:symbol val="none"/>
          </c:marker>
          <c:dLbls>
            <c:dLbl>
              <c:idx val="18"/>
              <c:layout>
                <c:manualLayout>
                  <c:x val="0.01287531118696"/>
                  <c:y val="-0.00533370828646419"/>
                </c:manualLayout>
              </c:layout>
              <c:tx>
                <c:rich>
                  <a:bodyPr/>
                  <a:lstStyle/>
                  <a:p>
                    <a:r>
                      <a:rPr lang="fr-FR" sz="2000"/>
                      <a:t>RBar</a:t>
                    </a:r>
                    <a:endParaRPr lang="fr-FR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'[1]Setup Data'!$B$43:$B$62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Feuil1!$H$8:$H$26</c:f>
              <c:numCache>
                <c:formatCode>General</c:formatCode>
                <c:ptCount val="19"/>
                <c:pt idx="0">
                  <c:v>20.59203091321147</c:v>
                </c:pt>
                <c:pt idx="1">
                  <c:v>20.59203091321147</c:v>
                </c:pt>
                <c:pt idx="2">
                  <c:v>20.59203091321147</c:v>
                </c:pt>
                <c:pt idx="3">
                  <c:v>20.59203091321147</c:v>
                </c:pt>
                <c:pt idx="4">
                  <c:v>20.59203091321147</c:v>
                </c:pt>
                <c:pt idx="5">
                  <c:v>20.59203091321147</c:v>
                </c:pt>
                <c:pt idx="6">
                  <c:v>20.59203091321147</c:v>
                </c:pt>
                <c:pt idx="7">
                  <c:v>20.59203091321147</c:v>
                </c:pt>
                <c:pt idx="8">
                  <c:v>20.59203091321147</c:v>
                </c:pt>
                <c:pt idx="9">
                  <c:v>20.59203091321147</c:v>
                </c:pt>
                <c:pt idx="10">
                  <c:v>20.59203091321147</c:v>
                </c:pt>
                <c:pt idx="11">
                  <c:v>20.59203091321147</c:v>
                </c:pt>
                <c:pt idx="12">
                  <c:v>20.59203091321147</c:v>
                </c:pt>
                <c:pt idx="13">
                  <c:v>20.59203091321147</c:v>
                </c:pt>
                <c:pt idx="14">
                  <c:v>20.59203091321147</c:v>
                </c:pt>
                <c:pt idx="15">
                  <c:v>20.59203091321147</c:v>
                </c:pt>
                <c:pt idx="16">
                  <c:v>20.59203091321147</c:v>
                </c:pt>
                <c:pt idx="17">
                  <c:v>20.59203091321147</c:v>
                </c:pt>
                <c:pt idx="18">
                  <c:v>20.59203091321147</c:v>
                </c:pt>
              </c:numCache>
            </c:numRef>
          </c:val>
          <c:smooth val="0"/>
        </c:ser>
        <c:ser>
          <c:idx val="5"/>
          <c:order val="2"/>
          <c:tx>
            <c:v>Lower Control Limit</c:v>
          </c:tx>
          <c:spPr>
            <a:ln w="25400">
              <a:solidFill>
                <a:srgbClr val="900000"/>
              </a:solidFill>
              <a:prstDash val="solid"/>
            </a:ln>
          </c:spPr>
          <c:marker>
            <c:symbol val="none"/>
          </c:marker>
          <c:dLbls>
            <c:dLbl>
              <c:idx val="18"/>
              <c:layout>
                <c:manualLayout>
                  <c:x val="0.0157367668097282"/>
                  <c:y val="-0.00806472779612236"/>
                </c:manualLayout>
              </c:layout>
              <c:tx>
                <c:rich>
                  <a:bodyPr/>
                  <a:lstStyle/>
                  <a:p>
                    <a:r>
                      <a:rPr lang="fr-FR" sz="2000"/>
                      <a:t>LCL</a:t>
                    </a:r>
                    <a:endParaRPr lang="fr-FR"/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'[1]Setup Data'!$B$43:$B$62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Feuil1!$J$8:$J$26</c:f>
              <c:numCache>
                <c:formatCode>General</c:formatCode>
                <c:ptCount val="1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</c:numCache>
            </c:numRef>
          </c:val>
          <c:smooth val="0"/>
        </c:ser>
        <c:ser>
          <c:idx val="6"/>
          <c:order val="3"/>
          <c:tx>
            <c:v>Upper Control Limit</c:v>
          </c:tx>
          <c:spPr>
            <a:ln w="25400">
              <a:solidFill>
                <a:srgbClr val="900000"/>
              </a:solidFill>
              <a:prstDash val="solid"/>
            </a:ln>
          </c:spPr>
          <c:marker>
            <c:symbol val="none"/>
          </c:marker>
          <c:dLbls>
            <c:dLbl>
              <c:idx val="18"/>
              <c:layout>
                <c:manualLayout>
                  <c:x val="0.0126750250639272"/>
                  <c:y val="-0.0107967149267632"/>
                </c:manualLayout>
              </c:layout>
              <c:tx>
                <c:rich>
                  <a:bodyPr/>
                  <a:lstStyle/>
                  <a:p>
                    <a:r>
                      <a:rPr lang="fr-FR" sz="2000"/>
                      <a:t>UCL</a:t>
                    </a:r>
                    <a:endParaRPr lang="fr-FR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'[1]Setup Data'!$B$43:$B$62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Feuil1!$I$8:$I$26</c:f>
              <c:numCache>
                <c:formatCode>General</c:formatCode>
                <c:ptCount val="19"/>
                <c:pt idx="0">
                  <c:v>43.53155335052904</c:v>
                </c:pt>
                <c:pt idx="1">
                  <c:v>43.53155335052904</c:v>
                </c:pt>
                <c:pt idx="2">
                  <c:v>43.53155335052904</c:v>
                </c:pt>
                <c:pt idx="3">
                  <c:v>43.53155335052904</c:v>
                </c:pt>
                <c:pt idx="4">
                  <c:v>43.53155335052904</c:v>
                </c:pt>
                <c:pt idx="5">
                  <c:v>43.53155335052904</c:v>
                </c:pt>
                <c:pt idx="6">
                  <c:v>43.53155335052904</c:v>
                </c:pt>
                <c:pt idx="7">
                  <c:v>43.53155335052904</c:v>
                </c:pt>
                <c:pt idx="8">
                  <c:v>43.53155335052904</c:v>
                </c:pt>
                <c:pt idx="9">
                  <c:v>43.53155335052904</c:v>
                </c:pt>
                <c:pt idx="10">
                  <c:v>43.53155335052904</c:v>
                </c:pt>
                <c:pt idx="11">
                  <c:v>43.53155335052904</c:v>
                </c:pt>
                <c:pt idx="12">
                  <c:v>43.53155335052904</c:v>
                </c:pt>
                <c:pt idx="13">
                  <c:v>43.53155335052904</c:v>
                </c:pt>
                <c:pt idx="14">
                  <c:v>43.53155335052904</c:v>
                </c:pt>
                <c:pt idx="15">
                  <c:v>43.53155335052904</c:v>
                </c:pt>
                <c:pt idx="16">
                  <c:v>43.53155335052904</c:v>
                </c:pt>
                <c:pt idx="17">
                  <c:v>43.53155335052904</c:v>
                </c:pt>
                <c:pt idx="18">
                  <c:v>43.53155335052904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3617640"/>
        <c:axId val="-2064357512"/>
      </c:lineChart>
      <c:catAx>
        <c:axId val="-2063617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Test Suites</a:t>
                </a:r>
              </a:p>
            </c:rich>
          </c:tx>
          <c:layout>
            <c:manualLayout>
              <c:xMode val="edge"/>
              <c:yMode val="edge"/>
              <c:x val="0.405546597720061"/>
              <c:y val="0.9187476058735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fr-FR"/>
          </a:p>
        </c:txPr>
        <c:crossAx val="-20643575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643575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fr-FR"/>
                  <a:t>Memory usage variation</a:t>
                </a:r>
              </a:p>
            </c:rich>
          </c:tx>
          <c:layout>
            <c:manualLayout>
              <c:xMode val="edge"/>
              <c:yMode val="edge"/>
              <c:x val="0.00981819250205664"/>
              <c:y val="0.25821174718025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9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fr-FR"/>
          </a:p>
        </c:txPr>
        <c:crossAx val="-2063617640"/>
        <c:crosses val="autoZero"/>
        <c:crossBetween val="between"/>
      </c:valAx>
      <c:spPr>
        <a:solidFill>
          <a:srgbClr val="FFFFFF"/>
        </a:solidFill>
        <a:ln w="12700">
          <a:noFill/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R-Chart HXMATH</a:t>
            </a:r>
          </a:p>
        </c:rich>
      </c:tx>
      <c:layout>
        <c:manualLayout>
          <c:xMode val="edge"/>
          <c:yMode val="edge"/>
          <c:x val="0.338399929486426"/>
          <c:y val="0.0467261119387104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8611963879719"/>
          <c:y val="0.162728808696484"/>
          <c:w val="0.754952922891164"/>
          <c:h val="0.675444387771367"/>
        </c:manualLayout>
      </c:layout>
      <c:barChart>
        <c:barDir val="col"/>
        <c:grouping val="clustered"/>
        <c:varyColors val="0"/>
        <c:ser>
          <c:idx val="0"/>
          <c:order val="0"/>
          <c:tx>
            <c:v>Defects</c:v>
          </c:tx>
          <c:spPr>
            <a:ln w="25400">
              <a:solidFill>
                <a:srgbClr val="333399"/>
              </a:solidFill>
              <a:prstDash val="solid"/>
            </a:ln>
          </c:spPr>
          <c:invertIfNegative val="0"/>
          <c:cat>
            <c:numRef>
              <c:f>'[1]Setup Data'!$B$43:$B$62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Feuil1!$G$88:$G$93</c:f>
              <c:numCache>
                <c:formatCode>General</c:formatCode>
                <c:ptCount val="6"/>
                <c:pt idx="0">
                  <c:v>10.46989327767495</c:v>
                </c:pt>
                <c:pt idx="1">
                  <c:v>295.1672473867596</c:v>
                </c:pt>
                <c:pt idx="2">
                  <c:v>9.261791241839655</c:v>
                </c:pt>
                <c:pt idx="3">
                  <c:v>2.978723404255319</c:v>
                </c:pt>
                <c:pt idx="4">
                  <c:v>48.705</c:v>
                </c:pt>
                <c:pt idx="5">
                  <c:v>147.4593023255814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2063979496"/>
        <c:axId val="2040750824"/>
      </c:barChart>
      <c:lineChart>
        <c:grouping val="standard"/>
        <c:varyColors val="0"/>
        <c:ser>
          <c:idx val="1"/>
          <c:order val="1"/>
          <c:tx>
            <c:v>R</c:v>
          </c:tx>
          <c:spPr>
            <a:ln w="25400">
              <a:pattFill prst="pct75">
                <a:fgClr>
                  <a:srgbClr val="339966"/>
                </a:fgClr>
                <a:bgClr>
                  <a:srgbClr val="FFFFFF"/>
                </a:bgClr>
              </a:pattFill>
              <a:prstDash val="solid"/>
            </a:ln>
          </c:spPr>
          <c:marker>
            <c:symbol val="none"/>
          </c:marker>
          <c:dLbls>
            <c:dLbl>
              <c:idx val="5"/>
              <c:layout>
                <c:manualLayout>
                  <c:x val="0.06"/>
                  <c:y val="0.0"/>
                </c:manualLayout>
              </c:layout>
              <c:tx>
                <c:rich>
                  <a:bodyPr/>
                  <a:lstStyle/>
                  <a:p>
                    <a:r>
                      <a:rPr lang="fr-FR" sz="2000"/>
                      <a:t>RBar</a:t>
                    </a:r>
                    <a:endParaRPr lang="fr-FR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'[1]Setup Data'!$B$43:$B$62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Feuil1!$H$88:$H$93</c:f>
              <c:numCache>
                <c:formatCode>General</c:formatCode>
                <c:ptCount val="6"/>
                <c:pt idx="0">
                  <c:v>85.67365960601848</c:v>
                </c:pt>
                <c:pt idx="1">
                  <c:v>85.67365960601848</c:v>
                </c:pt>
                <c:pt idx="2">
                  <c:v>85.67365960601848</c:v>
                </c:pt>
                <c:pt idx="3">
                  <c:v>85.67365960601848</c:v>
                </c:pt>
                <c:pt idx="4">
                  <c:v>85.67365960601848</c:v>
                </c:pt>
                <c:pt idx="5">
                  <c:v>85.67365960601848</c:v>
                </c:pt>
              </c:numCache>
            </c:numRef>
          </c:val>
          <c:smooth val="0"/>
        </c:ser>
        <c:ser>
          <c:idx val="5"/>
          <c:order val="2"/>
          <c:tx>
            <c:v>Lower Control Limit</c:v>
          </c:tx>
          <c:spPr>
            <a:ln w="25400">
              <a:solidFill>
                <a:srgbClr val="900000"/>
              </a:solidFill>
              <a:prstDash val="solid"/>
            </a:ln>
          </c:spPr>
          <c:marker>
            <c:symbol val="none"/>
          </c:marker>
          <c:dLbls>
            <c:dLbl>
              <c:idx val="5"/>
              <c:layout>
                <c:manualLayout>
                  <c:x val="0.0618181818181817"/>
                  <c:y val="-1.13167416960178E-16"/>
                </c:manualLayout>
              </c:layout>
              <c:tx>
                <c:rich>
                  <a:bodyPr/>
                  <a:lstStyle/>
                  <a:p>
                    <a:r>
                      <a:rPr lang="fr-FR" sz="2000"/>
                      <a:t>LCL</a:t>
                    </a:r>
                    <a:endParaRPr lang="fr-FR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'[1]Setup Data'!$B$43:$B$62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[2]Feuil1!$J$87:$J$92</c:f>
              <c:numCache>
                <c:formatCode>General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  <c:smooth val="0"/>
        </c:ser>
        <c:ser>
          <c:idx val="6"/>
          <c:order val="3"/>
          <c:tx>
            <c:v>Upper Control Limit</c:v>
          </c:tx>
          <c:spPr>
            <a:ln w="25400">
              <a:solidFill>
                <a:srgbClr val="900000"/>
              </a:solidFill>
              <a:prstDash val="solid"/>
            </a:ln>
          </c:spPr>
          <c:marker>
            <c:symbol val="none"/>
          </c:marker>
          <c:dLbls>
            <c:dLbl>
              <c:idx val="5"/>
              <c:layout>
                <c:manualLayout>
                  <c:x val="0.0581818181818179"/>
                  <c:y val="-0.00308641975308642"/>
                </c:manualLayout>
              </c:layout>
              <c:tx>
                <c:rich>
                  <a:bodyPr/>
                  <a:lstStyle/>
                  <a:p>
                    <a:r>
                      <a:rPr lang="fr-FR" sz="2000"/>
                      <a:t>UCL</a:t>
                    </a:r>
                    <a:endParaRPr lang="fr-FR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'[1]Setup Data'!$B$43:$B$62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Feuil1!$I$88:$I$93</c:f>
              <c:numCache>
                <c:formatCode>General</c:formatCode>
                <c:ptCount val="6"/>
                <c:pt idx="0">
                  <c:v>181.1141164071231</c:v>
                </c:pt>
                <c:pt idx="1">
                  <c:v>181.1141164071231</c:v>
                </c:pt>
                <c:pt idx="2">
                  <c:v>181.1141164071231</c:v>
                </c:pt>
                <c:pt idx="3">
                  <c:v>181.1141164071231</c:v>
                </c:pt>
                <c:pt idx="4">
                  <c:v>181.1141164071231</c:v>
                </c:pt>
                <c:pt idx="5">
                  <c:v>181.1141164071231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3979496"/>
        <c:axId val="2040750824"/>
      </c:lineChart>
      <c:catAx>
        <c:axId val="-2063979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Test Suites</a:t>
                </a:r>
              </a:p>
            </c:rich>
          </c:tx>
          <c:layout>
            <c:manualLayout>
              <c:xMode val="edge"/>
              <c:yMode val="edge"/>
              <c:x val="0.470463692038495"/>
              <c:y val="0.91461349589365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fr-FR"/>
          </a:p>
        </c:txPr>
        <c:crossAx val="20407508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407508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fr-FR" sz="2000" b="0" i="0" u="none" strike="noStrike" baseline="0">
                    <a:effectLst/>
                  </a:rPr>
                  <a:t>Memory usage variation</a:t>
                </a:r>
                <a:endParaRPr lang="fr-FR"/>
              </a:p>
            </c:rich>
          </c:tx>
          <c:layout>
            <c:manualLayout>
              <c:xMode val="edge"/>
              <c:yMode val="edge"/>
              <c:x val="0.0211485485956047"/>
              <c:y val="0.23581400297935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9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fr-FR"/>
          </a:p>
        </c:txPr>
        <c:crossAx val="-2063979496"/>
        <c:crosses val="autoZero"/>
        <c:crossBetween val="between"/>
      </c:valAx>
      <c:spPr>
        <a:solidFill>
          <a:srgbClr val="FFFFFF"/>
        </a:solidFill>
        <a:ln w="12700">
          <a:noFill/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R-Chart FORMAT</a:t>
            </a:r>
          </a:p>
        </c:rich>
      </c:tx>
      <c:layout>
        <c:manualLayout>
          <c:xMode val="edge"/>
          <c:yMode val="edge"/>
          <c:x val="0.335734251968504"/>
          <c:y val="0.0605625164463696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1816350162112"/>
          <c:y val="0.19211261328183"/>
          <c:w val="0.773573066234368"/>
          <c:h val="0.646060869749772"/>
        </c:manualLayout>
      </c:layout>
      <c:barChart>
        <c:barDir val="col"/>
        <c:grouping val="clustered"/>
        <c:varyColors val="0"/>
        <c:ser>
          <c:idx val="0"/>
          <c:order val="0"/>
          <c:tx>
            <c:v>Defects</c:v>
          </c:tx>
          <c:spPr>
            <a:ln w="25400">
              <a:solidFill>
                <a:srgbClr val="333399"/>
              </a:solidFill>
              <a:prstDash val="solid"/>
            </a:ln>
          </c:spPr>
          <c:invertIfNegative val="0"/>
          <c:cat>
            <c:numRef>
              <c:f>'[1]Setup Data'!$B$43:$B$62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Feuil1!$G$99:$G$102</c:f>
              <c:numCache>
                <c:formatCode>General</c:formatCode>
                <c:ptCount val="4"/>
                <c:pt idx="0">
                  <c:v>3.132867132867133</c:v>
                </c:pt>
                <c:pt idx="1">
                  <c:v>4.899488245642091</c:v>
                </c:pt>
                <c:pt idx="2">
                  <c:v>8.917500740302042</c:v>
                </c:pt>
                <c:pt idx="3">
                  <c:v>18.45977011494253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2088888680"/>
        <c:axId val="-2088876952"/>
      </c:barChart>
      <c:lineChart>
        <c:grouping val="standard"/>
        <c:varyColors val="0"/>
        <c:ser>
          <c:idx val="1"/>
          <c:order val="1"/>
          <c:tx>
            <c:v>R</c:v>
          </c:tx>
          <c:spPr>
            <a:ln w="25400">
              <a:pattFill prst="pct75">
                <a:fgClr>
                  <a:srgbClr val="339966"/>
                </a:fgClr>
                <a:bgClr>
                  <a:srgbClr val="FFFFFF"/>
                </a:bgClr>
              </a:pattFill>
              <a:prstDash val="solid"/>
            </a:ln>
          </c:spPr>
          <c:marker>
            <c:symbol val="none"/>
          </c:marker>
          <c:dLbls>
            <c:dLbl>
              <c:idx val="3"/>
              <c:layout>
                <c:manualLayout>
                  <c:x val="0.0923462251042149"/>
                  <c:y val="-0.0102827763496144"/>
                </c:manualLayout>
              </c:layout>
              <c:tx>
                <c:rich>
                  <a:bodyPr/>
                  <a:lstStyle/>
                  <a:p>
                    <a:r>
                      <a:rPr lang="fr-FR"/>
                      <a:t>RBar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'[1]Setup Data'!$B$43:$B$62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Feuil1!$H$99:$H$102</c:f>
              <c:numCache>
                <c:formatCode>General</c:formatCode>
                <c:ptCount val="4"/>
                <c:pt idx="0">
                  <c:v>8.85240655843845</c:v>
                </c:pt>
                <c:pt idx="1">
                  <c:v>8.85240655843845</c:v>
                </c:pt>
                <c:pt idx="2">
                  <c:v>8.85240655843845</c:v>
                </c:pt>
                <c:pt idx="3">
                  <c:v>8.85240655843845</c:v>
                </c:pt>
              </c:numCache>
            </c:numRef>
          </c:val>
          <c:smooth val="0"/>
        </c:ser>
        <c:ser>
          <c:idx val="5"/>
          <c:order val="2"/>
          <c:tx>
            <c:v>Lower Control Limit</c:v>
          </c:tx>
          <c:spPr>
            <a:ln w="25400">
              <a:solidFill>
                <a:srgbClr val="900000"/>
              </a:solidFill>
              <a:prstDash val="solid"/>
            </a:ln>
          </c:spPr>
          <c:marker>
            <c:symbol val="none"/>
          </c:marker>
          <c:dLbls>
            <c:dLbl>
              <c:idx val="3"/>
              <c:layout>
                <c:manualLayout>
                  <c:x val="0.101449275362319"/>
                  <c:y val="-0.0107816711590296"/>
                </c:manualLayout>
              </c:layout>
              <c:tx>
                <c:rich>
                  <a:bodyPr/>
                  <a:lstStyle/>
                  <a:p>
                    <a:r>
                      <a:rPr lang="fr-FR"/>
                      <a:t>LCL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'[1]Setup Data'!$B$43:$B$62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[2]Feuil1!$J$98:$J$101</c:f>
              <c:numCache>
                <c:formatCode>General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  <c:smooth val="0"/>
        </c:ser>
        <c:ser>
          <c:idx val="6"/>
          <c:order val="3"/>
          <c:tx>
            <c:v>Upper Control Limit</c:v>
          </c:tx>
          <c:spPr>
            <a:ln w="25400">
              <a:solidFill>
                <a:srgbClr val="900000"/>
              </a:solidFill>
              <a:prstDash val="solid"/>
            </a:ln>
          </c:spPr>
          <c:marker>
            <c:symbol val="none"/>
          </c:marker>
          <c:dLbls>
            <c:dLbl>
              <c:idx val="3"/>
              <c:layout>
                <c:manualLayout>
                  <c:x val="0.09262575266327"/>
                  <c:y val="0.00808635103131389"/>
                </c:manualLayout>
              </c:layout>
              <c:tx>
                <c:rich>
                  <a:bodyPr/>
                  <a:lstStyle/>
                  <a:p>
                    <a:r>
                      <a:rPr lang="fr-FR"/>
                      <a:t>UCL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'[1]Setup Data'!$B$43:$B$62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Feuil1!$I$99:$I$102</c:f>
              <c:numCache>
                <c:formatCode>General</c:formatCode>
                <c:ptCount val="4"/>
                <c:pt idx="0">
                  <c:v>18.71398746453888</c:v>
                </c:pt>
                <c:pt idx="1">
                  <c:v>18.71398746453888</c:v>
                </c:pt>
                <c:pt idx="2">
                  <c:v>18.71398746453888</c:v>
                </c:pt>
                <c:pt idx="3">
                  <c:v>18.71398746453888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8888680"/>
        <c:axId val="-2088876952"/>
      </c:lineChart>
      <c:catAx>
        <c:axId val="-2088888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Test Suites</a:t>
                </a:r>
              </a:p>
            </c:rich>
          </c:tx>
          <c:layout>
            <c:manualLayout>
              <c:xMode val="edge"/>
              <c:yMode val="edge"/>
              <c:x val="0.395603404353867"/>
              <c:y val="0.92449142764609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fr-FR"/>
          </a:p>
        </c:txPr>
        <c:crossAx val="-20888769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888769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fr-FR" sz="2000" b="0" i="0" u="none" strike="noStrike" baseline="0">
                    <a:effectLst/>
                  </a:rPr>
                  <a:t>Memory usage </a:t>
                </a:r>
                <a:r>
                  <a:rPr lang="fr-FR"/>
                  <a:t>variation</a:t>
                </a:r>
              </a:p>
            </c:rich>
          </c:tx>
          <c:layout>
            <c:manualLayout>
              <c:xMode val="edge"/>
              <c:yMode val="edge"/>
              <c:x val="0.0190426123205188"/>
              <c:y val="0.26035503916766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9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fr-FR"/>
          </a:p>
        </c:txPr>
        <c:crossAx val="-2088888680"/>
        <c:crosses val="autoZero"/>
        <c:crossBetween val="between"/>
      </c:valAx>
      <c:spPr>
        <a:solidFill>
          <a:srgbClr val="FFFFFF"/>
        </a:solidFill>
        <a:ln w="12700">
          <a:noFill/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R-Chart PROMISE</a:t>
            </a:r>
          </a:p>
        </c:rich>
      </c:tx>
      <c:layout>
        <c:manualLayout>
          <c:xMode val="edge"/>
          <c:yMode val="edge"/>
          <c:x val="0.363483586290844"/>
          <c:y val="0.0507206940955437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1661880500232"/>
          <c:y val="0.16317746820109"/>
          <c:w val="0.764403774895785"/>
          <c:h val="0.674995962043206"/>
        </c:manualLayout>
      </c:layout>
      <c:barChart>
        <c:barDir val="col"/>
        <c:grouping val="clustered"/>
        <c:varyColors val="0"/>
        <c:ser>
          <c:idx val="0"/>
          <c:order val="0"/>
          <c:spPr>
            <a:ln w="25400">
              <a:solidFill>
                <a:srgbClr val="333399"/>
              </a:solidFill>
              <a:prstDash val="solid"/>
            </a:ln>
          </c:spPr>
          <c:invertIfNegative val="0"/>
          <c:cat>
            <c:numRef>
              <c:f>'[1]Setup Data'!$B$43:$B$62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Feuil1!$G$107:$G$111</c:f>
              <c:numCache>
                <c:formatCode>General</c:formatCode>
                <c:ptCount val="5"/>
                <c:pt idx="0">
                  <c:v>1.6875</c:v>
                </c:pt>
                <c:pt idx="1">
                  <c:v>223.4109589041096</c:v>
                </c:pt>
                <c:pt idx="2">
                  <c:v>21.46933962264151</c:v>
                </c:pt>
                <c:pt idx="3">
                  <c:v>3.221949724095647</c:v>
                </c:pt>
                <c:pt idx="4">
                  <c:v>2.862068965517241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2089376760"/>
        <c:axId val="-2089390280"/>
      </c:barChart>
      <c:lineChart>
        <c:grouping val="standard"/>
        <c:varyColors val="0"/>
        <c:ser>
          <c:idx val="1"/>
          <c:order val="1"/>
          <c:spPr>
            <a:ln w="25400">
              <a:pattFill prst="pct75">
                <a:fgClr>
                  <a:srgbClr val="339966"/>
                </a:fgClr>
                <a:bgClr>
                  <a:srgbClr val="FFFFFF"/>
                </a:bgClr>
              </a:pattFill>
              <a:prstDash val="solid"/>
            </a:ln>
          </c:spPr>
          <c:marker>
            <c:symbol val="none"/>
          </c:marker>
          <c:dLbls>
            <c:dLbl>
              <c:idx val="3"/>
              <c:layout>
                <c:manualLayout>
                  <c:x val="0.22550914775359"/>
                  <c:y val="-0.00221360791439532"/>
                </c:manualLayout>
              </c:layout>
              <c:tx>
                <c:rich>
                  <a:bodyPr/>
                  <a:lstStyle/>
                  <a:p>
                    <a:r>
                      <a:rPr lang="fr-FR"/>
                      <a:t>RBar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'[1]Setup Data'!$B$43:$B$62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Feuil1!$H$107:$H$111</c:f>
              <c:numCache>
                <c:formatCode>General</c:formatCode>
                <c:ptCount val="5"/>
                <c:pt idx="0">
                  <c:v>50.5303634432728</c:v>
                </c:pt>
                <c:pt idx="1">
                  <c:v>50.5303634432728</c:v>
                </c:pt>
                <c:pt idx="2">
                  <c:v>50.5303634432728</c:v>
                </c:pt>
                <c:pt idx="3">
                  <c:v>50.5303634432728</c:v>
                </c:pt>
                <c:pt idx="4">
                  <c:v>50.5303634432728</c:v>
                </c:pt>
              </c:numCache>
            </c:numRef>
          </c:val>
          <c:smooth val="0"/>
        </c:ser>
        <c:ser>
          <c:idx val="5"/>
          <c:order val="2"/>
          <c:spPr>
            <a:ln w="25400">
              <a:solidFill>
                <a:srgbClr val="900000"/>
              </a:solidFill>
              <a:prstDash val="solid"/>
            </a:ln>
          </c:spPr>
          <c:marker>
            <c:symbol val="none"/>
          </c:marker>
          <c:cat>
            <c:numRef>
              <c:f>'[1]Setup Data'!$B$43:$B$62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Feuil1!$J$107:$J$111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  <c:smooth val="0"/>
        </c:ser>
        <c:ser>
          <c:idx val="6"/>
          <c:order val="3"/>
          <c:spPr>
            <a:ln w="25400">
              <a:solidFill>
                <a:srgbClr val="900000"/>
              </a:solidFill>
              <a:prstDash val="solid"/>
            </a:ln>
          </c:spPr>
          <c:marker>
            <c:symbol val="none"/>
          </c:marker>
          <c:dLbls>
            <c:dLbl>
              <c:idx val="2"/>
              <c:layout>
                <c:manualLayout>
                  <c:x val="0.384885532965096"/>
                  <c:y val="0.285642477122792"/>
                </c:manualLayout>
              </c:layout>
              <c:tx>
                <c:rich>
                  <a:bodyPr/>
                  <a:lstStyle/>
                  <a:p>
                    <a:r>
                      <a:rPr lang="fr-FR"/>
                      <a:t>LCL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0.22095761926818"/>
                  <c:y val="-0.0102564102564103"/>
                </c:manualLayout>
              </c:layout>
              <c:tx>
                <c:rich>
                  <a:bodyPr/>
                  <a:lstStyle/>
                  <a:p>
                    <a:r>
                      <a:rPr lang="fr-FR"/>
                      <a:t>UCL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'[1]Setup Data'!$B$43:$B$62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Feuil1!$I$107:$I$111</c:f>
              <c:numCache>
                <c:formatCode>General</c:formatCode>
                <c:ptCount val="5"/>
                <c:pt idx="0">
                  <c:v>106.8211883190787</c:v>
                </c:pt>
                <c:pt idx="1">
                  <c:v>106.8211883190787</c:v>
                </c:pt>
                <c:pt idx="2">
                  <c:v>106.8211883190787</c:v>
                </c:pt>
                <c:pt idx="3">
                  <c:v>106.8211883190787</c:v>
                </c:pt>
                <c:pt idx="4">
                  <c:v>106.8211883190787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9376760"/>
        <c:axId val="-2089390280"/>
      </c:lineChart>
      <c:catAx>
        <c:axId val="-2089376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Test Suites</a:t>
                </a:r>
              </a:p>
            </c:rich>
          </c:tx>
          <c:layout>
            <c:manualLayout>
              <c:xMode val="edge"/>
              <c:yMode val="edge"/>
              <c:x val="0.426625521074572"/>
              <c:y val="0.91673309105592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fr-FR"/>
          </a:p>
        </c:txPr>
        <c:crossAx val="-20893902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893902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fr-FR" sz="2000" b="0" i="0" u="none" strike="noStrike" baseline="0">
                    <a:effectLst/>
                  </a:rPr>
                  <a:t>Memory usage </a:t>
                </a:r>
                <a:r>
                  <a:rPr lang="fr-FR"/>
                  <a:t>variation</a:t>
                </a:r>
              </a:p>
            </c:rich>
          </c:tx>
          <c:layout>
            <c:manualLayout>
              <c:xMode val="edge"/>
              <c:yMode val="edge"/>
              <c:x val="0.0163809634089856"/>
              <c:y val="0.24226690894407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9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fr-FR"/>
          </a:p>
        </c:txPr>
        <c:crossAx val="-2089376760"/>
        <c:crosses val="autoZero"/>
        <c:crossBetween val="between"/>
      </c:valAx>
      <c:spPr>
        <a:solidFill>
          <a:srgbClr val="FFFFFF"/>
        </a:solidFill>
        <a:ln w="12700">
          <a:noFill/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R-Chart CULTURE</a:t>
            </a:r>
          </a:p>
        </c:rich>
      </c:tx>
      <c:layout>
        <c:manualLayout>
          <c:xMode val="edge"/>
          <c:yMode val="edge"/>
          <c:x val="0.345770284149264"/>
          <c:y val="0.0668142469033476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0445243257636"/>
          <c:y val="0.20865566146337"/>
          <c:w val="0.774944083076572"/>
          <c:h val="0.598669513997126"/>
        </c:manualLayout>
      </c:layout>
      <c:barChart>
        <c:barDir val="col"/>
        <c:grouping val="clustered"/>
        <c:varyColors val="0"/>
        <c:ser>
          <c:idx val="0"/>
          <c:order val="0"/>
          <c:spPr>
            <a:ln w="25400">
              <a:solidFill>
                <a:srgbClr val="333399"/>
              </a:solidFill>
              <a:prstDash val="solid"/>
            </a:ln>
          </c:spPr>
          <c:invertIfNegative val="0"/>
          <c:cat>
            <c:numRef>
              <c:f>'[1]Setup Data'!$B$43:$B$62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Feuil1!$G$119:$G$123</c:f>
              <c:numCache>
                <c:formatCode>General</c:formatCode>
                <c:ptCount val="5"/>
                <c:pt idx="0">
                  <c:v>3.258620689655173</c:v>
                </c:pt>
                <c:pt idx="1">
                  <c:v>14.7183908045977</c:v>
                </c:pt>
                <c:pt idx="2">
                  <c:v>2.666666666666666</c:v>
                </c:pt>
                <c:pt idx="3">
                  <c:v>51.47337278106509</c:v>
                </c:pt>
                <c:pt idx="4">
                  <c:v>9.807608220376037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2061419576"/>
        <c:axId val="-2060709272"/>
      </c:barChart>
      <c:lineChart>
        <c:grouping val="standard"/>
        <c:varyColors val="0"/>
        <c:ser>
          <c:idx val="1"/>
          <c:order val="1"/>
          <c:spPr>
            <a:ln w="25400">
              <a:pattFill prst="pct75">
                <a:fgClr>
                  <a:srgbClr val="339966"/>
                </a:fgClr>
                <a:bgClr>
                  <a:srgbClr val="FFFFFF"/>
                </a:bgClr>
              </a:pattFill>
              <a:prstDash val="solid"/>
            </a:ln>
          </c:spPr>
          <c:marker>
            <c:symbol val="none"/>
          </c:marker>
          <c:dLbls>
            <c:dLbl>
              <c:idx val="3"/>
              <c:layout>
                <c:manualLayout>
                  <c:x val="0.243156199677939"/>
                  <c:y val="0.0"/>
                </c:manualLayout>
              </c:layout>
              <c:tx>
                <c:rich>
                  <a:bodyPr/>
                  <a:lstStyle/>
                  <a:p>
                    <a:r>
                      <a:rPr lang="fr-FR"/>
                      <a:t>RBar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'[1]Setup Data'!$B$43:$B$62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Feuil1!$H$119:$H$123</c:f>
              <c:numCache>
                <c:formatCode>General</c:formatCode>
                <c:ptCount val="5"/>
                <c:pt idx="0">
                  <c:v>16.38493183247213</c:v>
                </c:pt>
                <c:pt idx="1">
                  <c:v>16.38493183247213</c:v>
                </c:pt>
                <c:pt idx="2">
                  <c:v>16.38493183247213</c:v>
                </c:pt>
                <c:pt idx="3">
                  <c:v>16.38493183247213</c:v>
                </c:pt>
                <c:pt idx="4">
                  <c:v>16.38493183247213</c:v>
                </c:pt>
              </c:numCache>
            </c:numRef>
          </c:val>
          <c:smooth val="0"/>
        </c:ser>
        <c:ser>
          <c:idx val="5"/>
          <c:order val="2"/>
          <c:spPr>
            <a:ln w="25400">
              <a:solidFill>
                <a:srgbClr val="900000"/>
              </a:solidFill>
              <a:prstDash val="solid"/>
            </a:ln>
          </c:spPr>
          <c:marker>
            <c:symbol val="none"/>
          </c:marker>
          <c:dLbls>
            <c:dLbl>
              <c:idx val="4"/>
              <c:layout>
                <c:manualLayout>
                  <c:x val="0.0821256038647343"/>
                  <c:y val="0.0"/>
                </c:manualLayout>
              </c:layout>
              <c:tx>
                <c:rich>
                  <a:bodyPr/>
                  <a:lstStyle/>
                  <a:p>
                    <a:r>
                      <a:rPr lang="fr-FR"/>
                      <a:t>LCL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'[1]Setup Data'!$B$43:$B$62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[2]Feuil1!$J$118:$J$122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  <c:smooth val="0"/>
        </c:ser>
        <c:ser>
          <c:idx val="6"/>
          <c:order val="3"/>
          <c:spPr>
            <a:ln w="25400">
              <a:solidFill>
                <a:srgbClr val="900000"/>
              </a:solidFill>
              <a:prstDash val="solid"/>
            </a:ln>
          </c:spPr>
          <c:marker>
            <c:symbol val="none"/>
          </c:marker>
          <c:dLbls>
            <c:dLbl>
              <c:idx val="3"/>
              <c:layout>
                <c:manualLayout>
                  <c:x val="0.244766505636071"/>
                  <c:y val="-0.00536193029490617"/>
                </c:manualLayout>
              </c:layout>
              <c:tx>
                <c:rich>
                  <a:bodyPr/>
                  <a:lstStyle/>
                  <a:p>
                    <a:r>
                      <a:rPr lang="fr-FR"/>
                      <a:t>UCL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'[1]Setup Data'!$B$43:$B$62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Feuil1!$I$119:$I$123</c:f>
              <c:numCache>
                <c:formatCode>General</c:formatCode>
                <c:ptCount val="5"/>
                <c:pt idx="0">
                  <c:v>34.63774589384609</c:v>
                </c:pt>
                <c:pt idx="1">
                  <c:v>34.63774589384609</c:v>
                </c:pt>
                <c:pt idx="2">
                  <c:v>34.63774589384609</c:v>
                </c:pt>
                <c:pt idx="3">
                  <c:v>34.63774589384609</c:v>
                </c:pt>
                <c:pt idx="4">
                  <c:v>34.63774589384609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1419576"/>
        <c:axId val="-2060709272"/>
      </c:lineChart>
      <c:catAx>
        <c:axId val="-2061419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Test Suites</a:t>
                </a:r>
              </a:p>
            </c:rich>
          </c:tx>
          <c:layout>
            <c:manualLayout>
              <c:xMode val="edge"/>
              <c:yMode val="edge"/>
              <c:x val="0.415713177396943"/>
              <c:y val="0.91253729530595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fr-FR"/>
          </a:p>
        </c:txPr>
        <c:crossAx val="-20607092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607092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fr-FR" sz="2000" b="0" i="0" u="none" strike="noStrike" baseline="0">
                    <a:effectLst/>
                  </a:rPr>
                  <a:t>Memory usage </a:t>
                </a:r>
                <a:r>
                  <a:rPr lang="fr-FR"/>
                  <a:t>variation</a:t>
                </a:r>
              </a:p>
            </c:rich>
          </c:tx>
          <c:layout>
            <c:manualLayout>
              <c:xMode val="edge"/>
              <c:yMode val="edge"/>
              <c:x val="0.0198146132468735"/>
              <c:y val="0.2704740602797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9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fr-FR"/>
          </a:p>
        </c:txPr>
        <c:crossAx val="-2061419576"/>
        <c:crosses val="autoZero"/>
        <c:crossBetween val="between"/>
      </c:valAx>
      <c:spPr>
        <a:solidFill>
          <a:srgbClr val="FFFFFF"/>
        </a:solidFill>
        <a:ln w="12700">
          <a:noFill/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R-Chart MATH</a:t>
            </a:r>
          </a:p>
        </c:rich>
      </c:tx>
      <c:layout>
        <c:manualLayout>
          <c:xMode val="edge"/>
          <c:yMode val="edge"/>
          <c:x val="0.39724304926486"/>
          <c:y val="0.059245794789790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9559380298702"/>
          <c:y val="0.20107969151671"/>
          <c:w val="0.749545676259494"/>
          <c:h val="0.620713519421897"/>
        </c:manualLayout>
      </c:layout>
      <c:barChart>
        <c:barDir val="col"/>
        <c:grouping val="clustered"/>
        <c:varyColors val="0"/>
        <c:ser>
          <c:idx val="0"/>
          <c:order val="0"/>
          <c:spPr>
            <a:ln w="25400">
              <a:solidFill>
                <a:srgbClr val="333399"/>
              </a:solidFill>
              <a:prstDash val="solid"/>
            </a:ln>
          </c:spPr>
          <c:invertIfNegative val="0"/>
          <c:cat>
            <c:numRef>
              <c:f>'[1]Setup Data'!$B$43:$B$62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Feuil1!$G$128:$G$132</c:f>
              <c:numCache>
                <c:formatCode>General</c:formatCode>
                <c:ptCount val="5"/>
                <c:pt idx="0">
                  <c:v>5.255550761674023</c:v>
                </c:pt>
                <c:pt idx="1">
                  <c:v>246.2294022617125</c:v>
                </c:pt>
                <c:pt idx="2">
                  <c:v>674.0087719298245</c:v>
                </c:pt>
                <c:pt idx="3">
                  <c:v>168.1705069124424</c:v>
                </c:pt>
                <c:pt idx="4">
                  <c:v>5.68107210442977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45"/>
        <c:axId val="-2060979448"/>
        <c:axId val="-2061231320"/>
      </c:barChart>
      <c:lineChart>
        <c:grouping val="standard"/>
        <c:varyColors val="0"/>
        <c:ser>
          <c:idx val="1"/>
          <c:order val="1"/>
          <c:spPr>
            <a:ln w="25400">
              <a:pattFill prst="pct75">
                <a:fgClr>
                  <a:srgbClr val="339966"/>
                </a:fgClr>
                <a:bgClr>
                  <a:srgbClr val="FFFFFF"/>
                </a:bgClr>
              </a:pattFill>
              <a:prstDash val="solid"/>
            </a:ln>
          </c:spPr>
          <c:marker>
            <c:symbol val="none"/>
          </c:marker>
          <c:dLbls>
            <c:dLbl>
              <c:idx val="2"/>
              <c:layout>
                <c:manualLayout>
                  <c:x val="0.377662996771421"/>
                  <c:y val="0.179845151104184"/>
                </c:manualLayout>
              </c:layout>
              <c:tx>
                <c:rich>
                  <a:bodyPr/>
                  <a:lstStyle/>
                  <a:p>
                    <a:r>
                      <a:rPr lang="fr-FR"/>
                      <a:t>LCL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0.228069472510626"/>
                  <c:y val="-0.0051413881748072"/>
                </c:manualLayout>
              </c:layout>
              <c:tx>
                <c:rich>
                  <a:bodyPr/>
                  <a:lstStyle/>
                  <a:p>
                    <a:r>
                      <a:rPr lang="fr-FR"/>
                      <a:t>RBar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'[1]Setup Data'!$B$43:$B$62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Feuil1!$H$128:$H$132</c:f>
              <c:numCache>
                <c:formatCode>General</c:formatCode>
                <c:ptCount val="5"/>
                <c:pt idx="0">
                  <c:v>219.8690607940167</c:v>
                </c:pt>
                <c:pt idx="1">
                  <c:v>219.8690607940167</c:v>
                </c:pt>
                <c:pt idx="2">
                  <c:v>219.8690607940167</c:v>
                </c:pt>
                <c:pt idx="3">
                  <c:v>219.8690607940167</c:v>
                </c:pt>
                <c:pt idx="4">
                  <c:v>219.8690607940167</c:v>
                </c:pt>
              </c:numCache>
            </c:numRef>
          </c:val>
          <c:smooth val="0"/>
        </c:ser>
        <c:ser>
          <c:idx val="5"/>
          <c:order val="2"/>
          <c:spPr>
            <a:ln w="25400">
              <a:solidFill>
                <a:srgbClr val="900000"/>
              </a:solidFill>
              <a:prstDash val="solid"/>
            </a:ln>
          </c:spPr>
          <c:marker>
            <c:symbol val="none"/>
          </c:marker>
          <c:cat>
            <c:numRef>
              <c:f>'[1]Setup Data'!$B$43:$B$62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[2]Feuil1!$J$127:$J$131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  <c:smooth val="0"/>
        </c:ser>
        <c:ser>
          <c:idx val="6"/>
          <c:order val="3"/>
          <c:spPr>
            <a:ln w="25400">
              <a:solidFill>
                <a:srgbClr val="900000"/>
              </a:solidFill>
              <a:prstDash val="solid"/>
            </a:ln>
          </c:spPr>
          <c:marker>
            <c:symbol val="none"/>
          </c:marker>
          <c:dLbls>
            <c:dLbl>
              <c:idx val="3"/>
              <c:layout>
                <c:manualLayout>
                  <c:x val="0.222507258495343"/>
                  <c:y val="0.0053620225492379"/>
                </c:manualLayout>
              </c:layout>
              <c:tx>
                <c:rich>
                  <a:bodyPr/>
                  <a:lstStyle/>
                  <a:p>
                    <a:r>
                      <a:rPr lang="fr-FR"/>
                      <a:t>UCL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'[1]Setup Data'!$B$43:$B$62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Feuil1!$I$128:$I$132</c:f>
              <c:numCache>
                <c:formatCode>General</c:formatCode>
                <c:ptCount val="5"/>
                <c:pt idx="0">
                  <c:v>464.8031945185512</c:v>
                </c:pt>
                <c:pt idx="1">
                  <c:v>464.8031945185512</c:v>
                </c:pt>
                <c:pt idx="2">
                  <c:v>464.8031945185512</c:v>
                </c:pt>
                <c:pt idx="3">
                  <c:v>464.8031945185512</c:v>
                </c:pt>
                <c:pt idx="4">
                  <c:v>464.8031945185512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0979448"/>
        <c:axId val="-2061231320"/>
      </c:lineChart>
      <c:catAx>
        <c:axId val="-2060979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Test Suites</a:t>
                </a:r>
              </a:p>
            </c:rich>
          </c:tx>
          <c:layout>
            <c:manualLayout>
              <c:xMode val="edge"/>
              <c:yMode val="edge"/>
              <c:x val="0.436727832933927"/>
              <c:y val="0.90647670278838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fr-FR"/>
          </a:p>
        </c:txPr>
        <c:crossAx val="-20612313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612313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fr-FR" sz="2000" b="0" i="0" u="none" strike="noStrike" baseline="0">
                    <a:effectLst/>
                  </a:rPr>
                  <a:t>Memory usage </a:t>
                </a:r>
                <a:r>
                  <a:rPr lang="fr-FR"/>
                  <a:t>variation</a:t>
                </a:r>
              </a:p>
              <a:p>
                <a:pPr>
                  <a:defRPr/>
                </a:pPr>
                <a:endParaRPr lang="fr-FR"/>
              </a:p>
            </c:rich>
          </c:tx>
          <c:layout>
            <c:manualLayout>
              <c:xMode val="edge"/>
              <c:yMode val="edge"/>
              <c:x val="0.0140213225559194"/>
              <c:y val="0.24943464971762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9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fr-FR"/>
          </a:p>
        </c:txPr>
        <c:crossAx val="-2060979448"/>
        <c:crosses val="autoZero"/>
        <c:crossBetween val="between"/>
        <c:majorUnit val="100.0"/>
      </c:valAx>
      <c:spPr>
        <a:solidFill>
          <a:srgbClr val="FFFFFF"/>
        </a:solidFill>
        <a:ln w="12700">
          <a:noFill/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Feuil1!$AA$19</c:f>
              <c:strCache>
                <c:ptCount val="1"/>
                <c:pt idx="0">
                  <c:v>JAVA</c:v>
                </c:pt>
              </c:strCache>
            </c:strRef>
          </c:tx>
          <c:invertIfNegative val="0"/>
          <c:cat>
            <c:strRef>
              <c:f>Feuil1!$Z$20:$Z$25</c:f>
              <c:strCache>
                <c:ptCount val="6"/>
                <c:pt idx="0">
                  <c:v>Color_TS6</c:v>
                </c:pt>
                <c:pt idx="1">
                  <c:v>Color_TS19</c:v>
                </c:pt>
                <c:pt idx="2">
                  <c:v>Core_TS4</c:v>
                </c:pt>
                <c:pt idx="3">
                  <c:v>Hxmath_TS1</c:v>
                </c:pt>
                <c:pt idx="4">
                  <c:v>Hxmath_TS3</c:v>
                </c:pt>
                <c:pt idx="5">
                  <c:v>Math_TS1</c:v>
                </c:pt>
              </c:strCache>
            </c:strRef>
          </c:cat>
          <c:val>
            <c:numRef>
              <c:f>Feuil1!$AA$20:$AA$25</c:f>
              <c:numCache>
                <c:formatCode>0.00</c:formatCode>
                <c:ptCount val="6"/>
                <c:pt idx="0">
                  <c:v>1362.55488</c:v>
                </c:pt>
                <c:pt idx="1">
                  <c:v>819.924992</c:v>
                </c:pt>
                <c:pt idx="2">
                  <c:v>768.221184</c:v>
                </c:pt>
                <c:pt idx="3">
                  <c:v>335.50336</c:v>
                </c:pt>
                <c:pt idx="4">
                  <c:v>389.726208</c:v>
                </c:pt>
                <c:pt idx="5">
                  <c:v>831.442944</c:v>
                </c:pt>
              </c:numCache>
            </c:numRef>
          </c:val>
        </c:ser>
        <c:ser>
          <c:idx val="1"/>
          <c:order val="1"/>
          <c:tx>
            <c:strRef>
              <c:f>Feuil1!$AB$19</c:f>
              <c:strCache>
                <c:ptCount val="1"/>
                <c:pt idx="0">
                  <c:v>JS</c:v>
                </c:pt>
              </c:strCache>
            </c:strRef>
          </c:tx>
          <c:invertIfNegative val="0"/>
          <c:cat>
            <c:strRef>
              <c:f>Feuil1!$Z$20:$Z$25</c:f>
              <c:strCache>
                <c:ptCount val="6"/>
                <c:pt idx="0">
                  <c:v>Color_TS6</c:v>
                </c:pt>
                <c:pt idx="1">
                  <c:v>Color_TS19</c:v>
                </c:pt>
                <c:pt idx="2">
                  <c:v>Core_TS4</c:v>
                </c:pt>
                <c:pt idx="3">
                  <c:v>Hxmath_TS1</c:v>
                </c:pt>
                <c:pt idx="4">
                  <c:v>Hxmath_TS3</c:v>
                </c:pt>
                <c:pt idx="5">
                  <c:v>Math_TS1</c:v>
                </c:pt>
              </c:strCache>
            </c:strRef>
          </c:cat>
          <c:val>
            <c:numRef>
              <c:f>Feuil1!$AB$20:$AB$25</c:f>
              <c:numCache>
                <c:formatCode>0.00</c:formatCode>
                <c:ptCount val="6"/>
                <c:pt idx="0">
                  <c:v>900.702208</c:v>
                </c:pt>
                <c:pt idx="1">
                  <c:v>253.014016</c:v>
                </c:pt>
                <c:pt idx="2">
                  <c:v>303.099904</c:v>
                </c:pt>
                <c:pt idx="3">
                  <c:v>104.009728</c:v>
                </c:pt>
                <c:pt idx="4">
                  <c:v>111.681536</c:v>
                </c:pt>
                <c:pt idx="5">
                  <c:v>493.666304</c:v>
                </c:pt>
              </c:numCache>
            </c:numRef>
          </c:val>
        </c:ser>
        <c:ser>
          <c:idx val="2"/>
          <c:order val="2"/>
          <c:tx>
            <c:strRef>
              <c:f>Feuil1!$AC$19</c:f>
              <c:strCache>
                <c:ptCount val="1"/>
                <c:pt idx="0">
                  <c:v>CPP</c:v>
                </c:pt>
              </c:strCache>
            </c:strRef>
          </c:tx>
          <c:invertIfNegative val="0"/>
          <c:cat>
            <c:strRef>
              <c:f>Feuil1!$Z$20:$Z$25</c:f>
              <c:strCache>
                <c:ptCount val="6"/>
                <c:pt idx="0">
                  <c:v>Color_TS6</c:v>
                </c:pt>
                <c:pt idx="1">
                  <c:v>Color_TS19</c:v>
                </c:pt>
                <c:pt idx="2">
                  <c:v>Core_TS4</c:v>
                </c:pt>
                <c:pt idx="3">
                  <c:v>Hxmath_TS1</c:v>
                </c:pt>
                <c:pt idx="4">
                  <c:v>Hxmath_TS3</c:v>
                </c:pt>
                <c:pt idx="5">
                  <c:v>Math_TS1</c:v>
                </c:pt>
              </c:strCache>
            </c:strRef>
          </c:cat>
          <c:val>
            <c:numRef>
              <c:f>Feuil1!$AC$20:$AC$25</c:f>
              <c:numCache>
                <c:formatCode>0.00</c:formatCode>
                <c:ptCount val="6"/>
                <c:pt idx="0">
                  <c:v>2275.49184</c:v>
                </c:pt>
                <c:pt idx="1">
                  <c:v>923.992064</c:v>
                </c:pt>
                <c:pt idx="2">
                  <c:v>618.422272</c:v>
                </c:pt>
                <c:pt idx="3">
                  <c:v>296.431616</c:v>
                </c:pt>
                <c:pt idx="4">
                  <c:v>273.12128</c:v>
                </c:pt>
                <c:pt idx="5">
                  <c:v>1492.97152</c:v>
                </c:pt>
              </c:numCache>
            </c:numRef>
          </c:val>
        </c:ser>
        <c:ser>
          <c:idx val="3"/>
          <c:order val="3"/>
          <c:tx>
            <c:strRef>
              <c:f>Feuil1!$AD$19</c:f>
              <c:strCache>
                <c:ptCount val="1"/>
                <c:pt idx="0">
                  <c:v>CS</c:v>
                </c:pt>
              </c:strCache>
            </c:strRef>
          </c:tx>
          <c:invertIfNegative val="0"/>
          <c:cat>
            <c:strRef>
              <c:f>Feuil1!$Z$20:$Z$25</c:f>
              <c:strCache>
                <c:ptCount val="6"/>
                <c:pt idx="0">
                  <c:v>Color_TS6</c:v>
                </c:pt>
                <c:pt idx="1">
                  <c:v>Color_TS19</c:v>
                </c:pt>
                <c:pt idx="2">
                  <c:v>Core_TS4</c:v>
                </c:pt>
                <c:pt idx="3">
                  <c:v>Hxmath_TS1</c:v>
                </c:pt>
                <c:pt idx="4">
                  <c:v>Hxmath_TS3</c:v>
                </c:pt>
                <c:pt idx="5">
                  <c:v>Math_TS1</c:v>
                </c:pt>
              </c:strCache>
            </c:strRef>
          </c:cat>
          <c:val>
            <c:numRef>
              <c:f>Feuil1!$AD$20:$AD$25</c:f>
              <c:numCache>
                <c:formatCode>0.00</c:formatCode>
                <c:ptCount val="6"/>
                <c:pt idx="0">
                  <c:v>1283.309568</c:v>
                </c:pt>
                <c:pt idx="1">
                  <c:v>327.606272</c:v>
                </c:pt>
                <c:pt idx="2">
                  <c:v>235.753472</c:v>
                </c:pt>
                <c:pt idx="3">
                  <c:v>156.409856</c:v>
                </c:pt>
                <c:pt idx="4">
                  <c:v>136.486912</c:v>
                </c:pt>
                <c:pt idx="5">
                  <c:v>806.330368</c:v>
                </c:pt>
              </c:numCache>
            </c:numRef>
          </c:val>
        </c:ser>
        <c:ser>
          <c:idx val="4"/>
          <c:order val="4"/>
          <c:tx>
            <c:strRef>
              <c:f>Feuil1!$AE$19</c:f>
              <c:strCache>
                <c:ptCount val="1"/>
                <c:pt idx="0">
                  <c:v>PHP</c:v>
                </c:pt>
              </c:strCache>
            </c:strRef>
          </c:tx>
          <c:invertIfNegative val="0"/>
          <c:cat>
            <c:strRef>
              <c:f>Feuil1!$Z$20:$Z$25</c:f>
              <c:strCache>
                <c:ptCount val="6"/>
                <c:pt idx="0">
                  <c:v>Color_TS6</c:v>
                </c:pt>
                <c:pt idx="1">
                  <c:v>Color_TS19</c:v>
                </c:pt>
                <c:pt idx="2">
                  <c:v>Core_TS4</c:v>
                </c:pt>
                <c:pt idx="3">
                  <c:v>Hxmath_TS1</c:v>
                </c:pt>
                <c:pt idx="4">
                  <c:v>Hxmath_TS3</c:v>
                </c:pt>
                <c:pt idx="5">
                  <c:v>Math_TS1</c:v>
                </c:pt>
              </c:strCache>
            </c:strRef>
          </c:cat>
          <c:val>
            <c:numRef>
              <c:f>Feuil1!$AE$20:$AE$25</c:f>
              <c:numCache>
                <c:formatCode>0.00</c:formatCode>
                <c:ptCount val="6"/>
                <c:pt idx="0">
                  <c:v>758.788096</c:v>
                </c:pt>
                <c:pt idx="1">
                  <c:v>2189.86496</c:v>
                </c:pt>
                <c:pt idx="2">
                  <c:v>1237.151744</c:v>
                </c:pt>
                <c:pt idx="3">
                  <c:v>1192.98048</c:v>
                </c:pt>
                <c:pt idx="4">
                  <c:v>1146.052608</c:v>
                </c:pt>
                <c:pt idx="5">
                  <c:v>3088.154624</c:v>
                </c:pt>
              </c:numCache>
            </c:numRef>
          </c:val>
        </c:ser>
        <c:dLbls>
          <c:dLblPos val="outEnd"/>
          <c:showLegendKey val="0"/>
          <c:showVal val="0"/>
          <c:showCatName val="0"/>
          <c:showSerName val="1"/>
          <c:showPercent val="0"/>
          <c:showBubbleSize val="0"/>
        </c:dLbls>
        <c:gapWidth val="150"/>
        <c:axId val="-2108576536"/>
        <c:axId val="-2108573688"/>
      </c:barChart>
      <c:catAx>
        <c:axId val="-21085765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8573688"/>
        <c:crosses val="autoZero"/>
        <c:auto val="1"/>
        <c:lblAlgn val="ctr"/>
        <c:lblOffset val="100"/>
        <c:noMultiLvlLbl val="0"/>
      </c:catAx>
      <c:valAx>
        <c:axId val="-210857368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-21085765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FR"/>
              <a:t>R-Chart COLOR</a:t>
            </a:r>
          </a:p>
        </c:rich>
      </c:tx>
      <c:layout>
        <c:manualLayout>
          <c:xMode val="edge"/>
          <c:yMode val="edge"/>
          <c:x val="0.450440108029974"/>
          <c:y val="0.0399968671024875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848896610568887"/>
          <c:y val="0.186721802546151"/>
          <c:w val="0.898132613981883"/>
          <c:h val="0.651451622216572"/>
        </c:manualLayout>
      </c:layout>
      <c:barChart>
        <c:barDir val="col"/>
        <c:grouping val="clustered"/>
        <c:varyColors val="0"/>
        <c:ser>
          <c:idx val="0"/>
          <c:order val="0"/>
          <c:tx>
            <c:v>Defects</c:v>
          </c:tx>
          <c:spPr>
            <a:ln w="25400">
              <a:solidFill>
                <a:srgbClr val="333399"/>
              </a:solidFill>
              <a:prstDash val="solid"/>
            </a:ln>
          </c:spPr>
          <c:invertIfNegative val="0"/>
          <c:cat>
            <c:numRef>
              <c:f>'[1]Setup Data'!$B$43:$B$62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Feuil1!$G$8:$G$26</c:f>
              <c:numCache>
                <c:formatCode>General</c:formatCode>
                <c:ptCount val="19"/>
                <c:pt idx="0">
                  <c:v>27.70334928229665</c:v>
                </c:pt>
                <c:pt idx="1">
                  <c:v>3.272727272727272</c:v>
                </c:pt>
                <c:pt idx="2">
                  <c:v>2.762626262626263</c:v>
                </c:pt>
                <c:pt idx="3">
                  <c:v>81.4611650485437</c:v>
                </c:pt>
                <c:pt idx="4">
                  <c:v>108.6913580246914</c:v>
                </c:pt>
                <c:pt idx="5">
                  <c:v>1.998850208635851</c:v>
                </c:pt>
                <c:pt idx="6">
                  <c:v>15.29333333333333</c:v>
                </c:pt>
                <c:pt idx="7">
                  <c:v>5.100719424460432</c:v>
                </c:pt>
                <c:pt idx="8">
                  <c:v>5.70048309178744</c:v>
                </c:pt>
                <c:pt idx="9">
                  <c:v>20.3</c:v>
                </c:pt>
                <c:pt idx="10">
                  <c:v>2.268456375838927</c:v>
                </c:pt>
                <c:pt idx="11">
                  <c:v>2.482905982905983</c:v>
                </c:pt>
                <c:pt idx="12">
                  <c:v>2.26984126984127</c:v>
                </c:pt>
                <c:pt idx="13">
                  <c:v>63.45088161209068</c:v>
                </c:pt>
                <c:pt idx="14">
                  <c:v>27.9551724137931</c:v>
                </c:pt>
                <c:pt idx="15">
                  <c:v>3.737373737373738</c:v>
                </c:pt>
                <c:pt idx="16">
                  <c:v>3.307692307692307</c:v>
                </c:pt>
                <c:pt idx="17">
                  <c:v>5.836538461538463</c:v>
                </c:pt>
                <c:pt idx="18">
                  <c:v>7.655113240841171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8346440"/>
        <c:axId val="-2108238744"/>
      </c:barChart>
      <c:lineChart>
        <c:grouping val="standard"/>
        <c:varyColors val="0"/>
        <c:ser>
          <c:idx val="1"/>
          <c:order val="1"/>
          <c:tx>
            <c:v>R</c:v>
          </c:tx>
          <c:spPr>
            <a:ln w="25400">
              <a:pattFill prst="pct75">
                <a:fgClr>
                  <a:srgbClr val="339966"/>
                </a:fgClr>
                <a:bgClr>
                  <a:srgbClr val="FFFFFF"/>
                </a:bgClr>
              </a:pattFill>
              <a:prstDash val="solid"/>
            </a:ln>
          </c:spPr>
          <c:marker>
            <c:symbol val="none"/>
          </c:marker>
          <c:dLbls>
            <c:dLbl>
              <c:idx val="18"/>
              <c:layout/>
              <c:tx>
                <c:rich>
                  <a:bodyPr/>
                  <a:lstStyle/>
                  <a:p>
                    <a:r>
                      <a:rPr lang="fr-FR"/>
                      <a:t>RBar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'[1]Setup Data'!$B$43:$B$62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Feuil1!$H$8:$H$26</c:f>
              <c:numCache>
                <c:formatCode>General</c:formatCode>
                <c:ptCount val="19"/>
                <c:pt idx="0">
                  <c:v>20.59203091321147</c:v>
                </c:pt>
                <c:pt idx="1">
                  <c:v>20.59203091321147</c:v>
                </c:pt>
                <c:pt idx="2">
                  <c:v>20.59203091321147</c:v>
                </c:pt>
                <c:pt idx="3">
                  <c:v>20.59203091321147</c:v>
                </c:pt>
                <c:pt idx="4">
                  <c:v>20.59203091321147</c:v>
                </c:pt>
                <c:pt idx="5">
                  <c:v>20.59203091321147</c:v>
                </c:pt>
                <c:pt idx="6">
                  <c:v>20.59203091321147</c:v>
                </c:pt>
                <c:pt idx="7">
                  <c:v>20.59203091321147</c:v>
                </c:pt>
                <c:pt idx="8">
                  <c:v>20.59203091321147</c:v>
                </c:pt>
                <c:pt idx="9">
                  <c:v>20.59203091321147</c:v>
                </c:pt>
                <c:pt idx="10">
                  <c:v>20.59203091321147</c:v>
                </c:pt>
                <c:pt idx="11">
                  <c:v>20.59203091321147</c:v>
                </c:pt>
                <c:pt idx="12">
                  <c:v>20.59203091321147</c:v>
                </c:pt>
                <c:pt idx="13">
                  <c:v>20.59203091321147</c:v>
                </c:pt>
                <c:pt idx="14">
                  <c:v>20.59203091321147</c:v>
                </c:pt>
                <c:pt idx="15">
                  <c:v>20.59203091321147</c:v>
                </c:pt>
                <c:pt idx="16">
                  <c:v>20.59203091321147</c:v>
                </c:pt>
                <c:pt idx="17">
                  <c:v>20.59203091321147</c:v>
                </c:pt>
                <c:pt idx="18">
                  <c:v>20.59203091321147</c:v>
                </c:pt>
              </c:numCache>
            </c:numRef>
          </c:val>
          <c:smooth val="0"/>
        </c:ser>
        <c:ser>
          <c:idx val="5"/>
          <c:order val="2"/>
          <c:tx>
            <c:v>Lower Control Limit</c:v>
          </c:tx>
          <c:spPr>
            <a:ln w="25400">
              <a:solidFill>
                <a:srgbClr val="900000"/>
              </a:solidFill>
              <a:prstDash val="solid"/>
            </a:ln>
          </c:spPr>
          <c:marker>
            <c:symbol val="none"/>
          </c:marker>
          <c:cat>
            <c:numRef>
              <c:f>'[1]Setup Data'!$B$43:$B$62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Feuil1!$J$8:$J$26</c:f>
              <c:numCache>
                <c:formatCode>General</c:formatCode>
                <c:ptCount val="1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</c:numCache>
            </c:numRef>
          </c:val>
          <c:smooth val="0"/>
        </c:ser>
        <c:ser>
          <c:idx val="6"/>
          <c:order val="3"/>
          <c:tx>
            <c:v>Upper Control Limit</c:v>
          </c:tx>
          <c:spPr>
            <a:ln w="25400">
              <a:solidFill>
                <a:srgbClr val="900000"/>
              </a:solidFill>
              <a:prstDash val="solid"/>
            </a:ln>
          </c:spPr>
          <c:marker>
            <c:symbol val="none"/>
          </c:marker>
          <c:dLbls>
            <c:dLbl>
              <c:idx val="18"/>
              <c:layout/>
              <c:tx>
                <c:rich>
                  <a:bodyPr/>
                  <a:lstStyle/>
                  <a:p>
                    <a:r>
                      <a:rPr lang="fr-FR"/>
                      <a:t>UCL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'[1]Setup Data'!$B$43:$B$62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Feuil1!$I$8:$I$26</c:f>
              <c:numCache>
                <c:formatCode>General</c:formatCode>
                <c:ptCount val="19"/>
                <c:pt idx="0">
                  <c:v>43.53155335052904</c:v>
                </c:pt>
                <c:pt idx="1">
                  <c:v>43.53155335052904</c:v>
                </c:pt>
                <c:pt idx="2">
                  <c:v>43.53155335052904</c:v>
                </c:pt>
                <c:pt idx="3">
                  <c:v>43.53155335052904</c:v>
                </c:pt>
                <c:pt idx="4">
                  <c:v>43.53155335052904</c:v>
                </c:pt>
                <c:pt idx="5">
                  <c:v>43.53155335052904</c:v>
                </c:pt>
                <c:pt idx="6">
                  <c:v>43.53155335052904</c:v>
                </c:pt>
                <c:pt idx="7">
                  <c:v>43.53155335052904</c:v>
                </c:pt>
                <c:pt idx="8">
                  <c:v>43.53155335052904</c:v>
                </c:pt>
                <c:pt idx="9">
                  <c:v>43.53155335052904</c:v>
                </c:pt>
                <c:pt idx="10">
                  <c:v>43.53155335052904</c:v>
                </c:pt>
                <c:pt idx="11">
                  <c:v>43.53155335052904</c:v>
                </c:pt>
                <c:pt idx="12">
                  <c:v>43.53155335052904</c:v>
                </c:pt>
                <c:pt idx="13">
                  <c:v>43.53155335052904</c:v>
                </c:pt>
                <c:pt idx="14">
                  <c:v>43.53155335052904</c:v>
                </c:pt>
                <c:pt idx="15">
                  <c:v>43.53155335052904</c:v>
                </c:pt>
                <c:pt idx="16">
                  <c:v>43.53155335052904</c:v>
                </c:pt>
                <c:pt idx="17">
                  <c:v>43.53155335052904</c:v>
                </c:pt>
                <c:pt idx="18">
                  <c:v>43.53155335052904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8346440"/>
        <c:axId val="-2108238744"/>
      </c:lineChart>
      <c:catAx>
        <c:axId val="-2108346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Test Suites</a:t>
                </a:r>
              </a:p>
            </c:rich>
          </c:tx>
          <c:layout>
            <c:manualLayout>
              <c:xMode val="edge"/>
              <c:yMode val="edge"/>
              <c:x val="0.473684303954759"/>
              <c:y val="0.91451964281944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-21082387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082387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Memory variation</a:t>
                </a:r>
              </a:p>
            </c:rich>
          </c:tx>
          <c:layout>
            <c:manualLayout>
              <c:xMode val="edge"/>
              <c:yMode val="edge"/>
              <c:x val="0.0203735186536533"/>
              <c:y val="0.41908671238136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9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-210834644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FR"/>
              <a:t>R-Chart CORE</a:t>
            </a:r>
          </a:p>
        </c:rich>
      </c:tx>
      <c:layout>
        <c:manualLayout>
          <c:xMode val="edge"/>
          <c:yMode val="edge"/>
          <c:x val="0.450440108029974"/>
          <c:y val="0.0399968671024875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848896610568887"/>
          <c:y val="0.186721802546151"/>
          <c:w val="0.898132613981883"/>
          <c:h val="0.651451622216572"/>
        </c:manualLayout>
      </c:layout>
      <c:barChart>
        <c:barDir val="col"/>
        <c:grouping val="clustered"/>
        <c:varyColors val="0"/>
        <c:ser>
          <c:idx val="0"/>
          <c:order val="0"/>
          <c:tx>
            <c:v>Defects</c:v>
          </c:tx>
          <c:spPr>
            <a:ln w="25400">
              <a:solidFill>
                <a:srgbClr val="333399"/>
              </a:solidFill>
              <a:prstDash val="solid"/>
            </a:ln>
          </c:spPr>
          <c:invertIfNegative val="0"/>
          <c:cat>
            <c:numRef>
              <c:f>'[1]Setup Data'!$B$43:$B$62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Feuil1!$G$32:$G$82</c:f>
              <c:numCache>
                <c:formatCode>General</c:formatCode>
                <c:ptCount val="51"/>
                <c:pt idx="0">
                  <c:v>3.877450980392157</c:v>
                </c:pt>
                <c:pt idx="1">
                  <c:v>2.917748917748918</c:v>
                </c:pt>
                <c:pt idx="2">
                  <c:v>2.610294117647059</c:v>
                </c:pt>
                <c:pt idx="3">
                  <c:v>4.247650155498027</c:v>
                </c:pt>
                <c:pt idx="4">
                  <c:v>117.2029702970297</c:v>
                </c:pt>
                <c:pt idx="5">
                  <c:v>453.1518518518518</c:v>
                </c:pt>
                <c:pt idx="6">
                  <c:v>68.53459119496855</c:v>
                </c:pt>
                <c:pt idx="7">
                  <c:v>1.961722488038277</c:v>
                </c:pt>
                <c:pt idx="8">
                  <c:v>63.15037593984962</c:v>
                </c:pt>
                <c:pt idx="9">
                  <c:v>126.8917910447761</c:v>
                </c:pt>
                <c:pt idx="10">
                  <c:v>3.211385128870758</c:v>
                </c:pt>
                <c:pt idx="11">
                  <c:v>3.188852163461538</c:v>
                </c:pt>
                <c:pt idx="12">
                  <c:v>9.699464903997481</c:v>
                </c:pt>
                <c:pt idx="13">
                  <c:v>50.13513513513512</c:v>
                </c:pt>
                <c:pt idx="14">
                  <c:v>1.022988505747126</c:v>
                </c:pt>
                <c:pt idx="15">
                  <c:v>87.96022727272728</c:v>
                </c:pt>
                <c:pt idx="16">
                  <c:v>4.311764705882352</c:v>
                </c:pt>
                <c:pt idx="17">
                  <c:v>4.582089552238806</c:v>
                </c:pt>
                <c:pt idx="18">
                  <c:v>45.87854251012146</c:v>
                </c:pt>
                <c:pt idx="19">
                  <c:v>295.1008403361344</c:v>
                </c:pt>
                <c:pt idx="20">
                  <c:v>619.2272727272727</c:v>
                </c:pt>
                <c:pt idx="21">
                  <c:v>246.3294117647059</c:v>
                </c:pt>
                <c:pt idx="22">
                  <c:v>44.87931034482758</c:v>
                </c:pt>
                <c:pt idx="23">
                  <c:v>157.2549800796813</c:v>
                </c:pt>
                <c:pt idx="24">
                  <c:v>0.671717171717172</c:v>
                </c:pt>
                <c:pt idx="25">
                  <c:v>6.289855072463768</c:v>
                </c:pt>
                <c:pt idx="26">
                  <c:v>150.6963190184049</c:v>
                </c:pt>
                <c:pt idx="27">
                  <c:v>157.516339869281</c:v>
                </c:pt>
                <c:pt idx="28">
                  <c:v>2.830687830687831</c:v>
                </c:pt>
                <c:pt idx="29">
                  <c:v>10.83257918552036</c:v>
                </c:pt>
                <c:pt idx="30">
                  <c:v>138.3413461538462</c:v>
                </c:pt>
                <c:pt idx="31">
                  <c:v>269.7888888888889</c:v>
                </c:pt>
                <c:pt idx="32">
                  <c:v>249.3529411764706</c:v>
                </c:pt>
                <c:pt idx="33">
                  <c:v>235.9711538461539</c:v>
                </c:pt>
                <c:pt idx="34">
                  <c:v>58.02173913043478</c:v>
                </c:pt>
                <c:pt idx="35">
                  <c:v>49.25138121546961</c:v>
                </c:pt>
                <c:pt idx="36">
                  <c:v>37.64670658682635</c:v>
                </c:pt>
                <c:pt idx="37">
                  <c:v>7.988095238095239</c:v>
                </c:pt>
                <c:pt idx="38">
                  <c:v>0.857142857142857</c:v>
                </c:pt>
                <c:pt idx="39">
                  <c:v>258.2014652014652</c:v>
                </c:pt>
                <c:pt idx="40">
                  <c:v>98.14857142857142</c:v>
                </c:pt>
                <c:pt idx="41">
                  <c:v>1.831615120274914</c:v>
                </c:pt>
                <c:pt idx="42">
                  <c:v>133.8937198067633</c:v>
                </c:pt>
                <c:pt idx="43">
                  <c:v>26.77651515151515</c:v>
                </c:pt>
                <c:pt idx="44">
                  <c:v>2.297959183673469</c:v>
                </c:pt>
                <c:pt idx="45">
                  <c:v>64.01287553648069</c:v>
                </c:pt>
                <c:pt idx="46">
                  <c:v>2.637931034482759</c:v>
                </c:pt>
                <c:pt idx="47">
                  <c:v>32.34944237918216</c:v>
                </c:pt>
                <c:pt idx="48">
                  <c:v>99.20754716981132</c:v>
                </c:pt>
                <c:pt idx="49">
                  <c:v>66.60103626943005</c:v>
                </c:pt>
                <c:pt idx="50">
                  <c:v>5.215827338129497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89033352"/>
        <c:axId val="-2089298728"/>
      </c:barChart>
      <c:lineChart>
        <c:grouping val="standard"/>
        <c:varyColors val="0"/>
        <c:ser>
          <c:idx val="1"/>
          <c:order val="1"/>
          <c:tx>
            <c:v>R</c:v>
          </c:tx>
          <c:spPr>
            <a:ln w="25400">
              <a:pattFill prst="pct75">
                <a:fgClr>
                  <a:srgbClr val="339966"/>
                </a:fgClr>
                <a:bgClr>
                  <a:srgbClr val="FFFFFF"/>
                </a:bgClr>
              </a:pattFill>
              <a:prstDash val="solid"/>
            </a:ln>
          </c:spPr>
          <c:marker>
            <c:symbol val="none"/>
          </c:marker>
          <c:dLbls>
            <c:dLbl>
              <c:idx val="50"/>
              <c:layout/>
              <c:tx>
                <c:rich>
                  <a:bodyPr/>
                  <a:lstStyle/>
                  <a:p>
                    <a:r>
                      <a:rPr lang="fr-FR"/>
                      <a:t>RBar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'[1]Setup Data'!$B$43:$B$62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Feuil1!$H$32:$H$82</c:f>
              <c:numCache>
                <c:formatCode>General</c:formatCode>
                <c:ptCount val="51"/>
                <c:pt idx="0">
                  <c:v>89.89333550940762</c:v>
                </c:pt>
                <c:pt idx="1">
                  <c:v>89.89333550940762</c:v>
                </c:pt>
                <c:pt idx="2">
                  <c:v>89.89333550940762</c:v>
                </c:pt>
                <c:pt idx="3">
                  <c:v>89.89333550940762</c:v>
                </c:pt>
                <c:pt idx="4">
                  <c:v>89.89333550940762</c:v>
                </c:pt>
                <c:pt idx="5">
                  <c:v>89.89333550940762</c:v>
                </c:pt>
                <c:pt idx="6">
                  <c:v>89.89333550940762</c:v>
                </c:pt>
                <c:pt idx="7">
                  <c:v>89.89333550940762</c:v>
                </c:pt>
                <c:pt idx="8">
                  <c:v>89.89333550940762</c:v>
                </c:pt>
                <c:pt idx="9">
                  <c:v>89.89333550940762</c:v>
                </c:pt>
                <c:pt idx="10">
                  <c:v>89.89333550940762</c:v>
                </c:pt>
                <c:pt idx="11">
                  <c:v>89.89333550940762</c:v>
                </c:pt>
                <c:pt idx="12">
                  <c:v>89.89333550940762</c:v>
                </c:pt>
                <c:pt idx="13">
                  <c:v>89.89333550940762</c:v>
                </c:pt>
                <c:pt idx="14">
                  <c:v>89.89333550940762</c:v>
                </c:pt>
                <c:pt idx="15">
                  <c:v>89.89333550940762</c:v>
                </c:pt>
                <c:pt idx="16">
                  <c:v>89.89333550940762</c:v>
                </c:pt>
                <c:pt idx="17">
                  <c:v>89.89333550940762</c:v>
                </c:pt>
                <c:pt idx="18">
                  <c:v>89.89333550940762</c:v>
                </c:pt>
                <c:pt idx="19">
                  <c:v>89.89333550940762</c:v>
                </c:pt>
                <c:pt idx="20">
                  <c:v>89.89333550940762</c:v>
                </c:pt>
                <c:pt idx="21">
                  <c:v>89.89333550940762</c:v>
                </c:pt>
                <c:pt idx="22">
                  <c:v>89.89333550940762</c:v>
                </c:pt>
                <c:pt idx="23">
                  <c:v>89.89333550940762</c:v>
                </c:pt>
                <c:pt idx="24">
                  <c:v>89.89333550940762</c:v>
                </c:pt>
                <c:pt idx="25">
                  <c:v>89.89333550940762</c:v>
                </c:pt>
                <c:pt idx="26">
                  <c:v>89.89333550940762</c:v>
                </c:pt>
                <c:pt idx="27">
                  <c:v>89.89333550940762</c:v>
                </c:pt>
                <c:pt idx="28">
                  <c:v>89.89333550940762</c:v>
                </c:pt>
                <c:pt idx="29">
                  <c:v>89.89333550940762</c:v>
                </c:pt>
                <c:pt idx="30">
                  <c:v>89.89333550940762</c:v>
                </c:pt>
                <c:pt idx="31">
                  <c:v>89.89333550940762</c:v>
                </c:pt>
                <c:pt idx="32">
                  <c:v>89.89333550940762</c:v>
                </c:pt>
                <c:pt idx="33">
                  <c:v>89.89333550940762</c:v>
                </c:pt>
                <c:pt idx="34">
                  <c:v>89.89333550940762</c:v>
                </c:pt>
                <c:pt idx="35">
                  <c:v>89.89333550940762</c:v>
                </c:pt>
                <c:pt idx="36">
                  <c:v>89.89333550940762</c:v>
                </c:pt>
                <c:pt idx="37">
                  <c:v>89.89333550940762</c:v>
                </c:pt>
                <c:pt idx="38">
                  <c:v>89.89333550940762</c:v>
                </c:pt>
                <c:pt idx="39">
                  <c:v>89.89333550940762</c:v>
                </c:pt>
                <c:pt idx="40">
                  <c:v>89.89333550940762</c:v>
                </c:pt>
                <c:pt idx="41">
                  <c:v>89.89333550940762</c:v>
                </c:pt>
                <c:pt idx="42">
                  <c:v>89.89333550940762</c:v>
                </c:pt>
                <c:pt idx="43">
                  <c:v>89.89333550940762</c:v>
                </c:pt>
                <c:pt idx="44">
                  <c:v>89.89333550940762</c:v>
                </c:pt>
                <c:pt idx="45">
                  <c:v>89.89333550940762</c:v>
                </c:pt>
                <c:pt idx="46">
                  <c:v>89.89333550940762</c:v>
                </c:pt>
                <c:pt idx="47">
                  <c:v>89.89333550940762</c:v>
                </c:pt>
                <c:pt idx="48">
                  <c:v>89.89333550940762</c:v>
                </c:pt>
                <c:pt idx="49">
                  <c:v>89.89333550940762</c:v>
                </c:pt>
                <c:pt idx="50">
                  <c:v>89.89333550940762</c:v>
                </c:pt>
              </c:numCache>
            </c:numRef>
          </c:val>
          <c:smooth val="0"/>
        </c:ser>
        <c:ser>
          <c:idx val="5"/>
          <c:order val="2"/>
          <c:tx>
            <c:v>Lower Control Limit</c:v>
          </c:tx>
          <c:spPr>
            <a:ln w="25400">
              <a:solidFill>
                <a:srgbClr val="900000"/>
              </a:solidFill>
              <a:prstDash val="solid"/>
            </a:ln>
          </c:spPr>
          <c:marker>
            <c:symbol val="none"/>
          </c:marker>
          <c:cat>
            <c:numRef>
              <c:f>'[1]Setup Data'!$B$43:$B$62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Feuil1!$J$32:$J$82</c:f>
              <c:numCache>
                <c:formatCode>General</c:formatCode>
                <c:ptCount val="5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</c:numCache>
            </c:numRef>
          </c:val>
          <c:smooth val="0"/>
        </c:ser>
        <c:ser>
          <c:idx val="6"/>
          <c:order val="3"/>
          <c:tx>
            <c:v>Upper Control Limit</c:v>
          </c:tx>
          <c:spPr>
            <a:ln w="25400">
              <a:solidFill>
                <a:srgbClr val="900000"/>
              </a:solidFill>
              <a:prstDash val="solid"/>
            </a:ln>
          </c:spPr>
          <c:marker>
            <c:symbol val="none"/>
          </c:marker>
          <c:dLbls>
            <c:dLbl>
              <c:idx val="50"/>
              <c:layout/>
              <c:tx>
                <c:rich>
                  <a:bodyPr/>
                  <a:lstStyle/>
                  <a:p>
                    <a:r>
                      <a:rPr lang="fr-FR"/>
                      <a:t>UCL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'[1]Setup Data'!$B$43:$B$62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Feuil1!$I$32:$I$82</c:f>
              <c:numCache>
                <c:formatCode>General</c:formatCode>
                <c:ptCount val="51"/>
                <c:pt idx="0">
                  <c:v>190.0345112668877</c:v>
                </c:pt>
                <c:pt idx="1">
                  <c:v>190.0345112668877</c:v>
                </c:pt>
                <c:pt idx="2">
                  <c:v>190.0345112668877</c:v>
                </c:pt>
                <c:pt idx="3">
                  <c:v>190.0345112668877</c:v>
                </c:pt>
                <c:pt idx="4">
                  <c:v>190.0345112668877</c:v>
                </c:pt>
                <c:pt idx="5">
                  <c:v>190.0345112668877</c:v>
                </c:pt>
                <c:pt idx="6">
                  <c:v>190.0345112668877</c:v>
                </c:pt>
                <c:pt idx="7">
                  <c:v>190.0345112668877</c:v>
                </c:pt>
                <c:pt idx="8">
                  <c:v>190.0345112668877</c:v>
                </c:pt>
                <c:pt idx="9">
                  <c:v>190.0345112668877</c:v>
                </c:pt>
                <c:pt idx="10">
                  <c:v>190.0345112668877</c:v>
                </c:pt>
                <c:pt idx="11">
                  <c:v>190.0345112668877</c:v>
                </c:pt>
                <c:pt idx="12">
                  <c:v>190.0345112668877</c:v>
                </c:pt>
                <c:pt idx="13">
                  <c:v>190.0345112668877</c:v>
                </c:pt>
                <c:pt idx="14">
                  <c:v>190.0345112668877</c:v>
                </c:pt>
                <c:pt idx="15">
                  <c:v>190.0345112668877</c:v>
                </c:pt>
                <c:pt idx="16">
                  <c:v>190.0345112668877</c:v>
                </c:pt>
                <c:pt idx="17">
                  <c:v>190.0345112668877</c:v>
                </c:pt>
                <c:pt idx="18">
                  <c:v>190.0345112668877</c:v>
                </c:pt>
                <c:pt idx="19">
                  <c:v>190.0345112668877</c:v>
                </c:pt>
                <c:pt idx="20">
                  <c:v>190.0345112668877</c:v>
                </c:pt>
                <c:pt idx="21">
                  <c:v>190.0345112668877</c:v>
                </c:pt>
                <c:pt idx="22">
                  <c:v>190.0345112668877</c:v>
                </c:pt>
                <c:pt idx="23">
                  <c:v>190.0345112668877</c:v>
                </c:pt>
                <c:pt idx="24">
                  <c:v>190.0345112668877</c:v>
                </c:pt>
                <c:pt idx="25">
                  <c:v>190.0345112668877</c:v>
                </c:pt>
                <c:pt idx="26">
                  <c:v>190.0345112668877</c:v>
                </c:pt>
                <c:pt idx="27">
                  <c:v>190.0345112668877</c:v>
                </c:pt>
                <c:pt idx="28">
                  <c:v>190.0345112668877</c:v>
                </c:pt>
                <c:pt idx="29">
                  <c:v>190.0345112668877</c:v>
                </c:pt>
                <c:pt idx="30">
                  <c:v>190.0345112668877</c:v>
                </c:pt>
                <c:pt idx="31">
                  <c:v>190.0345112668877</c:v>
                </c:pt>
                <c:pt idx="32">
                  <c:v>190.0345112668877</c:v>
                </c:pt>
                <c:pt idx="33">
                  <c:v>190.0345112668877</c:v>
                </c:pt>
                <c:pt idx="34">
                  <c:v>190.0345112668877</c:v>
                </c:pt>
                <c:pt idx="35">
                  <c:v>190.0345112668877</c:v>
                </c:pt>
                <c:pt idx="36">
                  <c:v>190.0345112668877</c:v>
                </c:pt>
                <c:pt idx="37">
                  <c:v>190.0345112668877</c:v>
                </c:pt>
                <c:pt idx="38">
                  <c:v>190.0345112668877</c:v>
                </c:pt>
                <c:pt idx="39">
                  <c:v>190.0345112668877</c:v>
                </c:pt>
                <c:pt idx="40">
                  <c:v>190.0345112668877</c:v>
                </c:pt>
                <c:pt idx="41">
                  <c:v>190.0345112668877</c:v>
                </c:pt>
                <c:pt idx="42">
                  <c:v>190.0345112668877</c:v>
                </c:pt>
                <c:pt idx="43">
                  <c:v>190.0345112668877</c:v>
                </c:pt>
                <c:pt idx="44">
                  <c:v>190.0345112668877</c:v>
                </c:pt>
                <c:pt idx="45">
                  <c:v>190.0345112668877</c:v>
                </c:pt>
                <c:pt idx="46">
                  <c:v>190.0345112668877</c:v>
                </c:pt>
                <c:pt idx="47">
                  <c:v>190.0345112668877</c:v>
                </c:pt>
                <c:pt idx="48">
                  <c:v>190.0345112668877</c:v>
                </c:pt>
                <c:pt idx="49">
                  <c:v>190.0345112668877</c:v>
                </c:pt>
                <c:pt idx="50">
                  <c:v>190.0345112668877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9033352"/>
        <c:axId val="-2089298728"/>
      </c:lineChart>
      <c:catAx>
        <c:axId val="-2089033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Test Suites</a:t>
                </a:r>
              </a:p>
            </c:rich>
          </c:tx>
          <c:layout>
            <c:manualLayout>
              <c:xMode val="edge"/>
              <c:yMode val="edge"/>
              <c:x val="0.473684308697439"/>
              <c:y val="0.87966715866186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-20892987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892987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Memory variation</a:t>
                </a:r>
              </a:p>
            </c:rich>
          </c:tx>
          <c:layout>
            <c:manualLayout>
              <c:xMode val="edge"/>
              <c:yMode val="edge"/>
              <c:x val="0.0107117045151965"/>
              <c:y val="0.4164058179054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9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-208903335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FR"/>
              <a:t>R-Chart HXMATH</a:t>
            </a:r>
          </a:p>
        </c:rich>
      </c:tx>
      <c:layout>
        <c:manualLayout>
          <c:xMode val="edge"/>
          <c:yMode val="edge"/>
          <c:x val="0.450440108029974"/>
          <c:y val="0.0399968671024875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848896610568887"/>
          <c:y val="0.186721802546151"/>
          <c:w val="0.898132613981883"/>
          <c:h val="0.651451622216572"/>
        </c:manualLayout>
      </c:layout>
      <c:barChart>
        <c:barDir val="col"/>
        <c:grouping val="clustered"/>
        <c:varyColors val="0"/>
        <c:ser>
          <c:idx val="0"/>
          <c:order val="0"/>
          <c:tx>
            <c:v>Defects</c:v>
          </c:tx>
          <c:spPr>
            <a:ln w="25400">
              <a:solidFill>
                <a:srgbClr val="333399"/>
              </a:solidFill>
              <a:prstDash val="solid"/>
            </a:ln>
          </c:spPr>
          <c:invertIfNegative val="0"/>
          <c:cat>
            <c:numRef>
              <c:f>'[1]Setup Data'!$B$43:$B$62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Feuil1!$G$88:$G$93</c:f>
              <c:numCache>
                <c:formatCode>General</c:formatCode>
                <c:ptCount val="6"/>
                <c:pt idx="0">
                  <c:v>10.46989327767495</c:v>
                </c:pt>
                <c:pt idx="1">
                  <c:v>295.1672473867596</c:v>
                </c:pt>
                <c:pt idx="2">
                  <c:v>9.261791241839655</c:v>
                </c:pt>
                <c:pt idx="3">
                  <c:v>2.978723404255319</c:v>
                </c:pt>
                <c:pt idx="4">
                  <c:v>48.705</c:v>
                </c:pt>
                <c:pt idx="5">
                  <c:v>147.4593023255814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19027768"/>
        <c:axId val="-2089163992"/>
      </c:barChart>
      <c:lineChart>
        <c:grouping val="standard"/>
        <c:varyColors val="0"/>
        <c:ser>
          <c:idx val="1"/>
          <c:order val="1"/>
          <c:tx>
            <c:v>R</c:v>
          </c:tx>
          <c:spPr>
            <a:ln w="25400">
              <a:pattFill prst="pct75">
                <a:fgClr>
                  <a:srgbClr val="339966"/>
                </a:fgClr>
                <a:bgClr>
                  <a:srgbClr val="FFFFFF"/>
                </a:bgClr>
              </a:pattFill>
              <a:prstDash val="solid"/>
            </a:ln>
          </c:spPr>
          <c:marker>
            <c:symbol val="none"/>
          </c:marker>
          <c:dLbls>
            <c:dLbl>
              <c:idx val="5"/>
              <c:layout/>
              <c:tx>
                <c:rich>
                  <a:bodyPr/>
                  <a:lstStyle/>
                  <a:p>
                    <a:r>
                      <a:rPr lang="fr-FR"/>
                      <a:t>RBar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'[1]Setup Data'!$B$43:$B$62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Feuil1!$H$88:$H$93</c:f>
              <c:numCache>
                <c:formatCode>General</c:formatCode>
                <c:ptCount val="6"/>
                <c:pt idx="0">
                  <c:v>85.67365960601848</c:v>
                </c:pt>
                <c:pt idx="1">
                  <c:v>85.67365960601848</c:v>
                </c:pt>
                <c:pt idx="2">
                  <c:v>85.67365960601848</c:v>
                </c:pt>
                <c:pt idx="3">
                  <c:v>85.67365960601848</c:v>
                </c:pt>
                <c:pt idx="4">
                  <c:v>85.67365960601848</c:v>
                </c:pt>
                <c:pt idx="5">
                  <c:v>85.67365960601848</c:v>
                </c:pt>
              </c:numCache>
            </c:numRef>
          </c:val>
          <c:smooth val="0"/>
        </c:ser>
        <c:ser>
          <c:idx val="5"/>
          <c:order val="2"/>
          <c:tx>
            <c:v>Lower Control Limit</c:v>
          </c:tx>
          <c:spPr>
            <a:ln w="25400">
              <a:solidFill>
                <a:srgbClr val="900000"/>
              </a:solidFill>
              <a:prstDash val="solid"/>
            </a:ln>
          </c:spPr>
          <c:marker>
            <c:symbol val="none"/>
          </c:marker>
          <c:cat>
            <c:numRef>
              <c:f>'[1]Setup Data'!$B$43:$B$62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Feuil1!$J$88:$J$93</c:f>
              <c:numCache>
                <c:formatCode>General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  <c:smooth val="0"/>
        </c:ser>
        <c:ser>
          <c:idx val="6"/>
          <c:order val="3"/>
          <c:tx>
            <c:v>Upper Control Limit</c:v>
          </c:tx>
          <c:spPr>
            <a:ln w="25400">
              <a:solidFill>
                <a:srgbClr val="900000"/>
              </a:solidFill>
              <a:prstDash val="solid"/>
            </a:ln>
          </c:spPr>
          <c:marker>
            <c:symbol val="none"/>
          </c:marker>
          <c:dLbls>
            <c:dLbl>
              <c:idx val="5"/>
              <c:layout/>
              <c:tx>
                <c:rich>
                  <a:bodyPr/>
                  <a:lstStyle/>
                  <a:p>
                    <a:r>
                      <a:rPr lang="fr-FR"/>
                      <a:t>UCL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'[1]Setup Data'!$B$43:$B$62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Feuil1!$I$88:$I$93</c:f>
              <c:numCache>
                <c:formatCode>General</c:formatCode>
                <c:ptCount val="6"/>
                <c:pt idx="0">
                  <c:v>181.1141164071231</c:v>
                </c:pt>
                <c:pt idx="1">
                  <c:v>181.1141164071231</c:v>
                </c:pt>
                <c:pt idx="2">
                  <c:v>181.1141164071231</c:v>
                </c:pt>
                <c:pt idx="3">
                  <c:v>181.1141164071231</c:v>
                </c:pt>
                <c:pt idx="4">
                  <c:v>181.1141164071231</c:v>
                </c:pt>
                <c:pt idx="5">
                  <c:v>181.1141164071231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9027768"/>
        <c:axId val="-2089163992"/>
      </c:lineChart>
      <c:catAx>
        <c:axId val="-2119027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Test Suites</a:t>
                </a:r>
              </a:p>
            </c:rich>
          </c:tx>
          <c:layout>
            <c:manualLayout>
              <c:xMode val="edge"/>
              <c:yMode val="edge"/>
              <c:x val="0.473684308697439"/>
              <c:y val="0.87966715866186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-20891639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891639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Memory variation</a:t>
                </a:r>
              </a:p>
            </c:rich>
          </c:tx>
          <c:layout>
            <c:manualLayout>
              <c:xMode val="edge"/>
              <c:yMode val="edge"/>
              <c:x val="0.00910139855706442"/>
              <c:y val="0.39227713157839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9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-211902776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FR"/>
              <a:t>R-Chart FORMAT </a:t>
            </a:r>
          </a:p>
        </c:rich>
      </c:tx>
      <c:layout>
        <c:manualLayout>
          <c:xMode val="edge"/>
          <c:yMode val="edge"/>
          <c:x val="0.450440108029974"/>
          <c:y val="0.0399968671024875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848896610568887"/>
          <c:y val="0.186721802546151"/>
          <c:w val="0.898132613981883"/>
          <c:h val="0.651451622216572"/>
        </c:manualLayout>
      </c:layout>
      <c:barChart>
        <c:barDir val="col"/>
        <c:grouping val="clustered"/>
        <c:varyColors val="0"/>
        <c:ser>
          <c:idx val="0"/>
          <c:order val="0"/>
          <c:tx>
            <c:v>Defects</c:v>
          </c:tx>
          <c:spPr>
            <a:ln w="25400">
              <a:solidFill>
                <a:srgbClr val="333399"/>
              </a:solidFill>
              <a:prstDash val="solid"/>
            </a:ln>
          </c:spPr>
          <c:invertIfNegative val="0"/>
          <c:cat>
            <c:numRef>
              <c:f>'[1]Setup Data'!$B$43:$B$62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Feuil1!$G$99:$G$102</c:f>
              <c:numCache>
                <c:formatCode>General</c:formatCode>
                <c:ptCount val="4"/>
                <c:pt idx="0">
                  <c:v>3.132867132867133</c:v>
                </c:pt>
                <c:pt idx="1">
                  <c:v>4.899488245642091</c:v>
                </c:pt>
                <c:pt idx="2">
                  <c:v>8.917500740302042</c:v>
                </c:pt>
                <c:pt idx="3">
                  <c:v>18.45977011494253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19113832"/>
        <c:axId val="-2089010296"/>
      </c:barChart>
      <c:lineChart>
        <c:grouping val="standard"/>
        <c:varyColors val="0"/>
        <c:ser>
          <c:idx val="1"/>
          <c:order val="1"/>
          <c:tx>
            <c:v>R</c:v>
          </c:tx>
          <c:spPr>
            <a:ln w="25400">
              <a:pattFill prst="pct75">
                <a:fgClr>
                  <a:srgbClr val="339966"/>
                </a:fgClr>
                <a:bgClr>
                  <a:srgbClr val="FFFFFF"/>
                </a:bgClr>
              </a:pattFill>
              <a:prstDash val="solid"/>
            </a:ln>
          </c:spPr>
          <c:marker>
            <c:symbol val="none"/>
          </c:marker>
          <c:dLbls>
            <c:dLbl>
              <c:idx val="3"/>
              <c:layout/>
              <c:tx>
                <c:rich>
                  <a:bodyPr/>
                  <a:lstStyle/>
                  <a:p>
                    <a:r>
                      <a:rPr lang="fr-FR"/>
                      <a:t>RBar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'[1]Setup Data'!$B$43:$B$62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Feuil1!$H$99:$H$102</c:f>
              <c:numCache>
                <c:formatCode>General</c:formatCode>
                <c:ptCount val="4"/>
                <c:pt idx="0">
                  <c:v>8.85240655843845</c:v>
                </c:pt>
                <c:pt idx="1">
                  <c:v>8.85240655843845</c:v>
                </c:pt>
                <c:pt idx="2">
                  <c:v>8.85240655843845</c:v>
                </c:pt>
                <c:pt idx="3">
                  <c:v>8.85240655843845</c:v>
                </c:pt>
              </c:numCache>
            </c:numRef>
          </c:val>
          <c:smooth val="0"/>
        </c:ser>
        <c:ser>
          <c:idx val="5"/>
          <c:order val="2"/>
          <c:tx>
            <c:v>Lower Control Limit</c:v>
          </c:tx>
          <c:spPr>
            <a:ln w="25400">
              <a:solidFill>
                <a:srgbClr val="900000"/>
              </a:solidFill>
              <a:prstDash val="solid"/>
            </a:ln>
          </c:spPr>
          <c:marker>
            <c:symbol val="none"/>
          </c:marker>
          <c:cat>
            <c:numRef>
              <c:f>'[1]Setup Data'!$B$43:$B$62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Feuil1!$J$99:$J$102</c:f>
              <c:numCache>
                <c:formatCode>General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  <c:smooth val="0"/>
        </c:ser>
        <c:ser>
          <c:idx val="6"/>
          <c:order val="3"/>
          <c:tx>
            <c:v>Upper Control Limit</c:v>
          </c:tx>
          <c:spPr>
            <a:ln w="25400">
              <a:solidFill>
                <a:srgbClr val="900000"/>
              </a:solidFill>
              <a:prstDash val="solid"/>
            </a:ln>
          </c:spPr>
          <c:marker>
            <c:symbol val="none"/>
          </c:marker>
          <c:dLbls>
            <c:dLbl>
              <c:idx val="3"/>
              <c:layout/>
              <c:tx>
                <c:rich>
                  <a:bodyPr/>
                  <a:lstStyle/>
                  <a:p>
                    <a:r>
                      <a:rPr lang="fr-FR"/>
                      <a:t>UCL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'[1]Setup Data'!$B$43:$B$62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Feuil1!$I$99:$I$102</c:f>
              <c:numCache>
                <c:formatCode>General</c:formatCode>
                <c:ptCount val="4"/>
                <c:pt idx="0">
                  <c:v>18.71398746453888</c:v>
                </c:pt>
                <c:pt idx="1">
                  <c:v>18.71398746453888</c:v>
                </c:pt>
                <c:pt idx="2">
                  <c:v>18.71398746453888</c:v>
                </c:pt>
                <c:pt idx="3">
                  <c:v>18.71398746453888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9113832"/>
        <c:axId val="-2089010296"/>
      </c:lineChart>
      <c:catAx>
        <c:axId val="-2119113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Test Suites</a:t>
                </a:r>
              </a:p>
            </c:rich>
          </c:tx>
          <c:layout>
            <c:manualLayout>
              <c:xMode val="edge"/>
              <c:yMode val="edge"/>
              <c:x val="0.473684308697439"/>
              <c:y val="0.87966715866186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-20890102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890102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Memory variation</a:t>
                </a:r>
              </a:p>
            </c:rich>
          </c:tx>
          <c:layout>
            <c:manualLayout>
              <c:xMode val="edge"/>
              <c:yMode val="edge"/>
              <c:x val="0.0203735186536533"/>
              <c:y val="0.41908671238136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9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-211911383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FR"/>
              <a:t>R-Chart PROMISE</a:t>
            </a:r>
          </a:p>
        </c:rich>
      </c:tx>
      <c:layout>
        <c:manualLayout>
          <c:xMode val="edge"/>
          <c:yMode val="edge"/>
          <c:x val="0.450440108029974"/>
          <c:y val="0.0399968671024875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848896610568887"/>
          <c:y val="0.186721802546151"/>
          <c:w val="0.898132613981883"/>
          <c:h val="0.651451622216572"/>
        </c:manualLayout>
      </c:layout>
      <c:barChart>
        <c:barDir val="col"/>
        <c:grouping val="clustered"/>
        <c:varyColors val="0"/>
        <c:ser>
          <c:idx val="0"/>
          <c:order val="0"/>
          <c:tx>
            <c:v>Defects</c:v>
          </c:tx>
          <c:spPr>
            <a:ln w="25400">
              <a:solidFill>
                <a:srgbClr val="333399"/>
              </a:solidFill>
              <a:prstDash val="solid"/>
            </a:ln>
          </c:spPr>
          <c:invertIfNegative val="0"/>
          <c:cat>
            <c:numRef>
              <c:f>'[1]Setup Data'!$B$43:$B$62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Feuil1!$G$107:$G$109</c:f>
              <c:numCache>
                <c:formatCode>General</c:formatCode>
                <c:ptCount val="3"/>
                <c:pt idx="0">
                  <c:v>1.6875</c:v>
                </c:pt>
                <c:pt idx="1">
                  <c:v>223.4109589041096</c:v>
                </c:pt>
                <c:pt idx="2">
                  <c:v>21.46933962264151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89106840"/>
        <c:axId val="-2088972024"/>
      </c:barChart>
      <c:lineChart>
        <c:grouping val="standard"/>
        <c:varyColors val="0"/>
        <c:ser>
          <c:idx val="1"/>
          <c:order val="1"/>
          <c:tx>
            <c:v>R</c:v>
          </c:tx>
          <c:spPr>
            <a:ln w="25400">
              <a:pattFill prst="pct75">
                <a:fgClr>
                  <a:srgbClr val="339966"/>
                </a:fgClr>
                <a:bgClr>
                  <a:srgbClr val="FFFFFF"/>
                </a:bgClr>
              </a:pattFill>
              <a:prstDash val="solid"/>
            </a:ln>
          </c:spPr>
          <c:marker>
            <c:symbol val="none"/>
          </c:marker>
          <c:dLbls>
            <c:dLbl>
              <c:idx val="2"/>
              <c:layout/>
              <c:tx>
                <c:rich>
                  <a:bodyPr/>
                  <a:lstStyle/>
                  <a:p>
                    <a:r>
                      <a:rPr lang="fr-FR"/>
                      <a:t>RBar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'[1]Setup Data'!$B$43:$B$62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Feuil1!$H$107:$H$109</c:f>
              <c:numCache>
                <c:formatCode>General</c:formatCode>
                <c:ptCount val="3"/>
                <c:pt idx="0">
                  <c:v>50.5303634432728</c:v>
                </c:pt>
                <c:pt idx="1">
                  <c:v>50.5303634432728</c:v>
                </c:pt>
                <c:pt idx="2">
                  <c:v>50.5303634432728</c:v>
                </c:pt>
              </c:numCache>
            </c:numRef>
          </c:val>
          <c:smooth val="0"/>
        </c:ser>
        <c:ser>
          <c:idx val="5"/>
          <c:order val="2"/>
          <c:tx>
            <c:v>Lower Control Limit</c:v>
          </c:tx>
          <c:spPr>
            <a:ln w="25400">
              <a:solidFill>
                <a:srgbClr val="900000"/>
              </a:solidFill>
              <a:prstDash val="solid"/>
            </a:ln>
          </c:spPr>
          <c:marker>
            <c:symbol val="none"/>
          </c:marker>
          <c:cat>
            <c:numRef>
              <c:f>'[1]Setup Data'!$B$43:$B$62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Feuil1!$J$107:$J$109</c:f>
              <c:numCache>
                <c:formatCode>General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  <c:smooth val="0"/>
        </c:ser>
        <c:ser>
          <c:idx val="6"/>
          <c:order val="3"/>
          <c:tx>
            <c:v>Upper Control Limit</c:v>
          </c:tx>
          <c:spPr>
            <a:ln w="25400">
              <a:solidFill>
                <a:srgbClr val="900000"/>
              </a:solidFill>
              <a:prstDash val="solid"/>
            </a:ln>
          </c:spPr>
          <c:marker>
            <c:symbol val="none"/>
          </c:marker>
          <c:dLbls>
            <c:dLbl>
              <c:idx val="2"/>
              <c:layout/>
              <c:tx>
                <c:rich>
                  <a:bodyPr/>
                  <a:lstStyle/>
                  <a:p>
                    <a:r>
                      <a:rPr lang="fr-FR"/>
                      <a:t>UCL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'[1]Setup Data'!$B$43:$B$62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Feuil1!$I$107:$I$109</c:f>
              <c:numCache>
                <c:formatCode>General</c:formatCode>
                <c:ptCount val="3"/>
                <c:pt idx="0">
                  <c:v>106.8211883190787</c:v>
                </c:pt>
                <c:pt idx="1">
                  <c:v>106.8211883190787</c:v>
                </c:pt>
                <c:pt idx="2">
                  <c:v>106.8211883190787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9106840"/>
        <c:axId val="-2088972024"/>
      </c:lineChart>
      <c:catAx>
        <c:axId val="-2089106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Test Suites</a:t>
                </a:r>
              </a:p>
            </c:rich>
          </c:tx>
          <c:layout>
            <c:manualLayout>
              <c:xMode val="edge"/>
              <c:yMode val="edge"/>
              <c:x val="0.473684308697439"/>
              <c:y val="0.87966715866186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-20889720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889720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Memory variation</a:t>
                </a:r>
              </a:p>
            </c:rich>
          </c:tx>
          <c:layout>
            <c:manualLayout>
              <c:xMode val="edge"/>
              <c:yMode val="edge"/>
              <c:x val="0.0203735186536533"/>
              <c:y val="0.41908671238136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9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-208910684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FR"/>
              <a:t>R-Chart CULTURE</a:t>
            </a:r>
          </a:p>
        </c:rich>
      </c:tx>
      <c:layout>
        <c:manualLayout>
          <c:xMode val="edge"/>
          <c:yMode val="edge"/>
          <c:x val="0.450440108029974"/>
          <c:y val="0.0399968671024875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848896610568887"/>
          <c:y val="0.186721802546151"/>
          <c:w val="0.898132613981883"/>
          <c:h val="0.651451622216572"/>
        </c:manualLayout>
      </c:layout>
      <c:barChart>
        <c:barDir val="col"/>
        <c:grouping val="clustered"/>
        <c:varyColors val="0"/>
        <c:ser>
          <c:idx val="0"/>
          <c:order val="0"/>
          <c:tx>
            <c:v>Defects</c:v>
          </c:tx>
          <c:spPr>
            <a:ln w="25400">
              <a:solidFill>
                <a:srgbClr val="333399"/>
              </a:solidFill>
              <a:prstDash val="solid"/>
            </a:ln>
          </c:spPr>
          <c:invertIfNegative val="0"/>
          <c:cat>
            <c:numRef>
              <c:f>'[1]Setup Data'!$B$43:$B$62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Feuil1!$G$119:$G$122</c:f>
              <c:numCache>
                <c:formatCode>General</c:formatCode>
                <c:ptCount val="4"/>
                <c:pt idx="0">
                  <c:v>3.258620689655173</c:v>
                </c:pt>
                <c:pt idx="1">
                  <c:v>14.7183908045977</c:v>
                </c:pt>
                <c:pt idx="2">
                  <c:v>2.666666666666666</c:v>
                </c:pt>
                <c:pt idx="3">
                  <c:v>51.47337278106509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18330776"/>
        <c:axId val="-2118984232"/>
      </c:barChart>
      <c:lineChart>
        <c:grouping val="standard"/>
        <c:varyColors val="0"/>
        <c:ser>
          <c:idx val="1"/>
          <c:order val="1"/>
          <c:tx>
            <c:v>R</c:v>
          </c:tx>
          <c:spPr>
            <a:ln w="25400">
              <a:pattFill prst="pct75">
                <a:fgClr>
                  <a:srgbClr val="339966"/>
                </a:fgClr>
                <a:bgClr>
                  <a:srgbClr val="FFFFFF"/>
                </a:bgClr>
              </a:pattFill>
              <a:prstDash val="solid"/>
            </a:ln>
          </c:spPr>
          <c:marker>
            <c:symbol val="none"/>
          </c:marker>
          <c:dLbls>
            <c:dLbl>
              <c:idx val="3"/>
              <c:layout/>
              <c:tx>
                <c:rich>
                  <a:bodyPr/>
                  <a:lstStyle/>
                  <a:p>
                    <a:r>
                      <a:rPr lang="fr-FR"/>
                      <a:t>RBar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'[1]Setup Data'!$B$43:$B$62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Feuil1!$H$119:$H$122</c:f>
              <c:numCache>
                <c:formatCode>General</c:formatCode>
                <c:ptCount val="4"/>
                <c:pt idx="0">
                  <c:v>16.38493183247213</c:v>
                </c:pt>
                <c:pt idx="1">
                  <c:v>16.38493183247213</c:v>
                </c:pt>
                <c:pt idx="2">
                  <c:v>16.38493183247213</c:v>
                </c:pt>
                <c:pt idx="3">
                  <c:v>16.38493183247213</c:v>
                </c:pt>
              </c:numCache>
            </c:numRef>
          </c:val>
          <c:smooth val="0"/>
        </c:ser>
        <c:ser>
          <c:idx val="5"/>
          <c:order val="2"/>
          <c:tx>
            <c:v>Lower Control Limit</c:v>
          </c:tx>
          <c:spPr>
            <a:ln w="25400">
              <a:solidFill>
                <a:srgbClr val="900000"/>
              </a:solidFill>
              <a:prstDash val="solid"/>
            </a:ln>
          </c:spPr>
          <c:marker>
            <c:symbol val="none"/>
          </c:marker>
          <c:cat>
            <c:numRef>
              <c:f>'[1]Setup Data'!$B$43:$B$62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Feuil1!$J$119:$J$122</c:f>
              <c:numCache>
                <c:formatCode>General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  <c:smooth val="0"/>
        </c:ser>
        <c:ser>
          <c:idx val="6"/>
          <c:order val="3"/>
          <c:tx>
            <c:v>Upper Control Limit</c:v>
          </c:tx>
          <c:spPr>
            <a:ln w="25400">
              <a:solidFill>
                <a:srgbClr val="900000"/>
              </a:solidFill>
              <a:prstDash val="solid"/>
            </a:ln>
          </c:spPr>
          <c:marker>
            <c:symbol val="none"/>
          </c:marker>
          <c:dLbls>
            <c:dLbl>
              <c:idx val="3"/>
              <c:layout/>
              <c:tx>
                <c:rich>
                  <a:bodyPr/>
                  <a:lstStyle/>
                  <a:p>
                    <a:r>
                      <a:rPr lang="fr-FR"/>
                      <a:t>UCL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'[1]Setup Data'!$B$43:$B$62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Feuil1!$I$119:$I$122</c:f>
              <c:numCache>
                <c:formatCode>General</c:formatCode>
                <c:ptCount val="4"/>
                <c:pt idx="0">
                  <c:v>34.63774589384609</c:v>
                </c:pt>
                <c:pt idx="1">
                  <c:v>34.63774589384609</c:v>
                </c:pt>
                <c:pt idx="2">
                  <c:v>34.63774589384609</c:v>
                </c:pt>
                <c:pt idx="3">
                  <c:v>34.63774589384609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8330776"/>
        <c:axId val="-2118984232"/>
      </c:lineChart>
      <c:catAx>
        <c:axId val="-2118330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Test Suites</a:t>
                </a:r>
              </a:p>
            </c:rich>
          </c:tx>
          <c:layout>
            <c:manualLayout>
              <c:xMode val="edge"/>
              <c:yMode val="edge"/>
              <c:x val="0.473684308697439"/>
              <c:y val="0.87966715866186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-21189842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189842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Memory variation</a:t>
                </a:r>
              </a:p>
            </c:rich>
          </c:tx>
          <c:layout>
            <c:manualLayout>
              <c:xMode val="edge"/>
              <c:yMode val="edge"/>
              <c:x val="0.0203735186536533"/>
              <c:y val="0.41908671238136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9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-211833077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FR"/>
              <a:t>R-Chart MATH</a:t>
            </a:r>
          </a:p>
        </c:rich>
      </c:tx>
      <c:layout>
        <c:manualLayout>
          <c:xMode val="edge"/>
          <c:yMode val="edge"/>
          <c:x val="0.450440108029974"/>
          <c:y val="0.0399968671024875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848896610568887"/>
          <c:y val="0.186721802546151"/>
          <c:w val="0.898132613981883"/>
          <c:h val="0.651451622216572"/>
        </c:manualLayout>
      </c:layout>
      <c:barChart>
        <c:barDir val="col"/>
        <c:grouping val="clustered"/>
        <c:varyColors val="0"/>
        <c:ser>
          <c:idx val="0"/>
          <c:order val="0"/>
          <c:tx>
            <c:v>Defects</c:v>
          </c:tx>
          <c:spPr>
            <a:ln w="25400">
              <a:solidFill>
                <a:srgbClr val="333399"/>
              </a:solidFill>
              <a:prstDash val="solid"/>
            </a:ln>
          </c:spPr>
          <c:invertIfNegative val="0"/>
          <c:cat>
            <c:numRef>
              <c:f>'[1]Setup Data'!$B$43:$B$62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Feuil1!$G$128:$G$130</c:f>
              <c:numCache>
                <c:formatCode>General</c:formatCode>
                <c:ptCount val="3"/>
                <c:pt idx="0">
                  <c:v>5.255550761674023</c:v>
                </c:pt>
                <c:pt idx="1">
                  <c:v>246.2294022617125</c:v>
                </c:pt>
                <c:pt idx="2">
                  <c:v>674.0087719298245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63924808"/>
        <c:axId val="-2064365448"/>
      </c:barChart>
      <c:lineChart>
        <c:grouping val="standard"/>
        <c:varyColors val="0"/>
        <c:ser>
          <c:idx val="1"/>
          <c:order val="1"/>
          <c:tx>
            <c:v>R</c:v>
          </c:tx>
          <c:spPr>
            <a:ln w="25400">
              <a:pattFill prst="pct75">
                <a:fgClr>
                  <a:srgbClr val="339966"/>
                </a:fgClr>
                <a:bgClr>
                  <a:srgbClr val="FFFFFF"/>
                </a:bgClr>
              </a:pattFill>
              <a:prstDash val="solid"/>
            </a:ln>
          </c:spPr>
          <c:marker>
            <c:symbol val="none"/>
          </c:marker>
          <c:dLbls>
            <c:dLbl>
              <c:idx val="2"/>
              <c:layout/>
              <c:tx>
                <c:rich>
                  <a:bodyPr/>
                  <a:lstStyle/>
                  <a:p>
                    <a:r>
                      <a:rPr lang="fr-FR"/>
                      <a:t>RBar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'[1]Setup Data'!$B$43:$B$62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Feuil1!$H$128:$H$130</c:f>
              <c:numCache>
                <c:formatCode>General</c:formatCode>
                <c:ptCount val="3"/>
                <c:pt idx="0">
                  <c:v>219.8690607940167</c:v>
                </c:pt>
                <c:pt idx="1">
                  <c:v>219.8690607940167</c:v>
                </c:pt>
                <c:pt idx="2">
                  <c:v>219.8690607940167</c:v>
                </c:pt>
              </c:numCache>
            </c:numRef>
          </c:val>
          <c:smooth val="0"/>
        </c:ser>
        <c:ser>
          <c:idx val="5"/>
          <c:order val="2"/>
          <c:tx>
            <c:v>Lower Control Limit</c:v>
          </c:tx>
          <c:spPr>
            <a:ln w="25400">
              <a:solidFill>
                <a:srgbClr val="900000"/>
              </a:solidFill>
              <a:prstDash val="solid"/>
            </a:ln>
          </c:spPr>
          <c:marker>
            <c:symbol val="none"/>
          </c:marker>
          <c:cat>
            <c:numRef>
              <c:f>'[1]Setup Data'!$B$43:$B$62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Feuil1!$J$128:$J$130</c:f>
              <c:numCache>
                <c:formatCode>General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  <c:smooth val="0"/>
        </c:ser>
        <c:ser>
          <c:idx val="6"/>
          <c:order val="3"/>
          <c:tx>
            <c:v>Upper Control Limit</c:v>
          </c:tx>
          <c:spPr>
            <a:ln w="25400">
              <a:solidFill>
                <a:srgbClr val="900000"/>
              </a:solidFill>
              <a:prstDash val="solid"/>
            </a:ln>
          </c:spPr>
          <c:marker>
            <c:symbol val="none"/>
          </c:marker>
          <c:dLbls>
            <c:dLbl>
              <c:idx val="2"/>
              <c:layout/>
              <c:tx>
                <c:rich>
                  <a:bodyPr/>
                  <a:lstStyle/>
                  <a:p>
                    <a:r>
                      <a:rPr lang="fr-FR"/>
                      <a:t>UCL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'[1]Setup Data'!$B$43:$B$62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Feuil1!$I$128:$I$130</c:f>
              <c:numCache>
                <c:formatCode>General</c:formatCode>
                <c:ptCount val="3"/>
                <c:pt idx="0">
                  <c:v>464.8031945185512</c:v>
                </c:pt>
                <c:pt idx="1">
                  <c:v>464.8031945185512</c:v>
                </c:pt>
                <c:pt idx="2">
                  <c:v>464.8031945185512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3924808"/>
        <c:axId val="-2064365448"/>
      </c:lineChart>
      <c:catAx>
        <c:axId val="-2063924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Test Suites</a:t>
                </a:r>
              </a:p>
            </c:rich>
          </c:tx>
          <c:layout>
            <c:manualLayout>
              <c:xMode val="edge"/>
              <c:yMode val="edge"/>
              <c:x val="0.473684308697439"/>
              <c:y val="0.87966715866186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-20643654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643654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Memory variation</a:t>
                </a:r>
              </a:p>
            </c:rich>
          </c:tx>
          <c:layout>
            <c:manualLayout>
              <c:xMode val="edge"/>
              <c:yMode val="edge"/>
              <c:x val="0.0203735186536533"/>
              <c:y val="0.41908671238136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9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-206392480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1" Type="http://schemas.openxmlformats.org/officeDocument/2006/relationships/chart" Target="../charts/chart11.xml"/><Relationship Id="rId12" Type="http://schemas.openxmlformats.org/officeDocument/2006/relationships/chart" Target="../charts/chart12.xml"/><Relationship Id="rId13" Type="http://schemas.openxmlformats.org/officeDocument/2006/relationships/chart" Target="../charts/chart13.xml"/><Relationship Id="rId14" Type="http://schemas.openxmlformats.org/officeDocument/2006/relationships/chart" Target="../charts/chart14.xml"/><Relationship Id="rId15" Type="http://schemas.openxmlformats.org/officeDocument/2006/relationships/chart" Target="../charts/chart15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54</xdr:col>
      <xdr:colOff>76200</xdr:colOff>
      <xdr:row>39</xdr:row>
      <xdr:rowOff>6350</xdr:rowOff>
    </xdr:from>
    <xdr:to>
      <xdr:col>64</xdr:col>
      <xdr:colOff>469900</xdr:colOff>
      <xdr:row>64</xdr:row>
      <xdr:rowOff>101600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965200</xdr:colOff>
      <xdr:row>31</xdr:row>
      <xdr:rowOff>152400</xdr:rowOff>
    </xdr:from>
    <xdr:to>
      <xdr:col>35</xdr:col>
      <xdr:colOff>609600</xdr:colOff>
      <xdr:row>59</xdr:row>
      <xdr:rowOff>114300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609600</xdr:colOff>
      <xdr:row>2</xdr:row>
      <xdr:rowOff>0</xdr:rowOff>
    </xdr:from>
    <xdr:to>
      <xdr:col>25</xdr:col>
      <xdr:colOff>635000</xdr:colOff>
      <xdr:row>26</xdr:row>
      <xdr:rowOff>76200</xdr:rowOff>
    </xdr:to>
    <xdr:graphicFrame macro="">
      <xdr:nvGraphicFramePr>
        <xdr:cNvPr id="4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406400</xdr:colOff>
      <xdr:row>31</xdr:row>
      <xdr:rowOff>165100</xdr:rowOff>
    </xdr:from>
    <xdr:to>
      <xdr:col>26</xdr:col>
      <xdr:colOff>431800</xdr:colOff>
      <xdr:row>56</xdr:row>
      <xdr:rowOff>88900</xdr:rowOff>
    </xdr:to>
    <xdr:graphicFrame macro="">
      <xdr:nvGraphicFramePr>
        <xdr:cNvPr id="5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660400</xdr:colOff>
      <xdr:row>60</xdr:row>
      <xdr:rowOff>25400</xdr:rowOff>
    </xdr:from>
    <xdr:to>
      <xdr:col>29</xdr:col>
      <xdr:colOff>736600</xdr:colOff>
      <xdr:row>84</xdr:row>
      <xdr:rowOff>127000</xdr:rowOff>
    </xdr:to>
    <xdr:graphicFrame macro="">
      <xdr:nvGraphicFramePr>
        <xdr:cNvPr id="6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660400</xdr:colOff>
      <xdr:row>87</xdr:row>
      <xdr:rowOff>12700</xdr:rowOff>
    </xdr:from>
    <xdr:to>
      <xdr:col>29</xdr:col>
      <xdr:colOff>736600</xdr:colOff>
      <xdr:row>111</xdr:row>
      <xdr:rowOff>12700</xdr:rowOff>
    </xdr:to>
    <xdr:graphicFrame macro="">
      <xdr:nvGraphicFramePr>
        <xdr:cNvPr id="7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584200</xdr:colOff>
      <xdr:row>113</xdr:row>
      <xdr:rowOff>0</xdr:rowOff>
    </xdr:from>
    <xdr:to>
      <xdr:col>29</xdr:col>
      <xdr:colOff>660400</xdr:colOff>
      <xdr:row>136</xdr:row>
      <xdr:rowOff>152400</xdr:rowOff>
    </xdr:to>
    <xdr:graphicFrame macro="">
      <xdr:nvGraphicFramePr>
        <xdr:cNvPr id="8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774700</xdr:colOff>
      <xdr:row>139</xdr:row>
      <xdr:rowOff>0</xdr:rowOff>
    </xdr:from>
    <xdr:to>
      <xdr:col>30</xdr:col>
      <xdr:colOff>25400</xdr:colOff>
      <xdr:row>163</xdr:row>
      <xdr:rowOff>88900</xdr:rowOff>
    </xdr:to>
    <xdr:graphicFrame macro="">
      <xdr:nvGraphicFramePr>
        <xdr:cNvPr id="9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20</xdr:col>
      <xdr:colOff>711200</xdr:colOff>
      <xdr:row>164</xdr:row>
      <xdr:rowOff>152400</xdr:rowOff>
    </xdr:from>
    <xdr:to>
      <xdr:col>29</xdr:col>
      <xdr:colOff>787400</xdr:colOff>
      <xdr:row>189</xdr:row>
      <xdr:rowOff>127000</xdr:rowOff>
    </xdr:to>
    <xdr:graphicFrame macro="">
      <xdr:nvGraphicFramePr>
        <xdr:cNvPr id="10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0</xdr:colOff>
      <xdr:row>5</xdr:row>
      <xdr:rowOff>0</xdr:rowOff>
    </xdr:from>
    <xdr:to>
      <xdr:col>29</xdr:col>
      <xdr:colOff>12700</xdr:colOff>
      <xdr:row>29</xdr:row>
      <xdr:rowOff>25400</xdr:rowOff>
    </xdr:to>
    <xdr:graphicFrame macro="">
      <xdr:nvGraphicFramePr>
        <xdr:cNvPr id="11" name="Graphique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0</xdr:colOff>
      <xdr:row>31</xdr:row>
      <xdr:rowOff>0</xdr:rowOff>
    </xdr:from>
    <xdr:to>
      <xdr:col>19</xdr:col>
      <xdr:colOff>50800</xdr:colOff>
      <xdr:row>55</xdr:row>
      <xdr:rowOff>76200</xdr:rowOff>
    </xdr:to>
    <xdr:graphicFrame macro="">
      <xdr:nvGraphicFramePr>
        <xdr:cNvPr id="12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19</xdr:col>
      <xdr:colOff>254000</xdr:colOff>
      <xdr:row>31</xdr:row>
      <xdr:rowOff>0</xdr:rowOff>
    </xdr:from>
    <xdr:to>
      <xdr:col>29</xdr:col>
      <xdr:colOff>76200</xdr:colOff>
      <xdr:row>55</xdr:row>
      <xdr:rowOff>76200</xdr:rowOff>
    </xdr:to>
    <xdr:graphicFrame macro="">
      <xdr:nvGraphicFramePr>
        <xdr:cNvPr id="1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10</xdr:col>
      <xdr:colOff>50800</xdr:colOff>
      <xdr:row>56</xdr:row>
      <xdr:rowOff>127000</xdr:rowOff>
    </xdr:from>
    <xdr:to>
      <xdr:col>19</xdr:col>
      <xdr:colOff>101600</xdr:colOff>
      <xdr:row>81</xdr:row>
      <xdr:rowOff>0</xdr:rowOff>
    </xdr:to>
    <xdr:graphicFrame macro="">
      <xdr:nvGraphicFramePr>
        <xdr:cNvPr id="14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19</xdr:col>
      <xdr:colOff>355600</xdr:colOff>
      <xdr:row>56</xdr:row>
      <xdr:rowOff>127000</xdr:rowOff>
    </xdr:from>
    <xdr:to>
      <xdr:col>29</xdr:col>
      <xdr:colOff>177800</xdr:colOff>
      <xdr:row>81</xdr:row>
      <xdr:rowOff>0</xdr:rowOff>
    </xdr:to>
    <xdr:graphicFrame macro="">
      <xdr:nvGraphicFramePr>
        <xdr:cNvPr id="15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10</xdr:col>
      <xdr:colOff>50800</xdr:colOff>
      <xdr:row>81</xdr:row>
      <xdr:rowOff>177800</xdr:rowOff>
    </xdr:from>
    <xdr:to>
      <xdr:col>19</xdr:col>
      <xdr:colOff>101600</xdr:colOff>
      <xdr:row>105</xdr:row>
      <xdr:rowOff>177800</xdr:rowOff>
    </xdr:to>
    <xdr:graphicFrame macro="">
      <xdr:nvGraphicFramePr>
        <xdr:cNvPr id="16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19</xdr:col>
      <xdr:colOff>381000</xdr:colOff>
      <xdr:row>81</xdr:row>
      <xdr:rowOff>177800</xdr:rowOff>
    </xdr:from>
    <xdr:to>
      <xdr:col>29</xdr:col>
      <xdr:colOff>177800</xdr:colOff>
      <xdr:row>105</xdr:row>
      <xdr:rowOff>177800</xdr:rowOff>
    </xdr:to>
    <xdr:graphicFrame macro="">
      <xdr:nvGraphicFramePr>
        <xdr:cNvPr id="17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boussaa/Downloads/3.10_xmr_chart_invoic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tats1000_Tim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etup Data"/>
      <sheetName val="Control Chart"/>
    </sheetNames>
    <sheetDataSet>
      <sheetData sheetId="0">
        <row r="43">
          <cell r="B43">
            <v>1</v>
          </cell>
        </row>
        <row r="44">
          <cell r="B44">
            <v>2</v>
          </cell>
        </row>
        <row r="45">
          <cell r="B45">
            <v>3</v>
          </cell>
        </row>
        <row r="46">
          <cell r="B46">
            <v>4</v>
          </cell>
        </row>
        <row r="47">
          <cell r="B47">
            <v>5</v>
          </cell>
        </row>
        <row r="48">
          <cell r="B48">
            <v>6</v>
          </cell>
        </row>
        <row r="49">
          <cell r="B49">
            <v>7</v>
          </cell>
        </row>
        <row r="50">
          <cell r="B50">
            <v>8</v>
          </cell>
        </row>
        <row r="51">
          <cell r="B51">
            <v>9</v>
          </cell>
        </row>
        <row r="52">
          <cell r="B52">
            <v>10</v>
          </cell>
        </row>
        <row r="53">
          <cell r="B53">
            <v>11</v>
          </cell>
        </row>
        <row r="54">
          <cell r="B54">
            <v>12</v>
          </cell>
        </row>
        <row r="55">
          <cell r="B55">
            <v>13</v>
          </cell>
        </row>
        <row r="56">
          <cell r="B56">
            <v>14</v>
          </cell>
        </row>
        <row r="57">
          <cell r="B57">
            <v>15</v>
          </cell>
        </row>
        <row r="58">
          <cell r="B58">
            <v>16</v>
          </cell>
        </row>
        <row r="59">
          <cell r="B59">
            <v>17</v>
          </cell>
        </row>
        <row r="60">
          <cell r="B60">
            <v>18</v>
          </cell>
        </row>
        <row r="61">
          <cell r="B61">
            <v>19</v>
          </cell>
        </row>
        <row r="62">
          <cell r="B62">
            <v>20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c-Chart"/>
      <sheetName val="Feuil1"/>
      <sheetName val="Feuil2"/>
    </sheetNames>
    <sheetDataSet>
      <sheetData sheetId="0"/>
      <sheetData sheetId="1">
        <row r="87">
          <cell r="J87">
            <v>0</v>
          </cell>
        </row>
        <row r="88">
          <cell r="J88">
            <v>0</v>
          </cell>
        </row>
        <row r="89">
          <cell r="J89">
            <v>0</v>
          </cell>
        </row>
        <row r="90">
          <cell r="J90">
            <v>0</v>
          </cell>
        </row>
        <row r="91">
          <cell r="J91">
            <v>0</v>
          </cell>
        </row>
        <row r="92">
          <cell r="J92">
            <v>0</v>
          </cell>
        </row>
        <row r="98">
          <cell r="J98">
            <v>0</v>
          </cell>
        </row>
        <row r="99">
          <cell r="J99">
            <v>0</v>
          </cell>
        </row>
        <row r="100">
          <cell r="J100">
            <v>0</v>
          </cell>
        </row>
        <row r="101">
          <cell r="J101">
            <v>0</v>
          </cell>
        </row>
        <row r="118">
          <cell r="J118">
            <v>0</v>
          </cell>
        </row>
        <row r="119">
          <cell r="J119">
            <v>0</v>
          </cell>
        </row>
        <row r="120">
          <cell r="J120">
            <v>0</v>
          </cell>
        </row>
        <row r="121">
          <cell r="J121">
            <v>0</v>
          </cell>
        </row>
        <row r="122">
          <cell r="J122">
            <v>0</v>
          </cell>
        </row>
        <row r="127">
          <cell r="J127">
            <v>0</v>
          </cell>
        </row>
        <row r="128">
          <cell r="J128">
            <v>0</v>
          </cell>
        </row>
        <row r="129">
          <cell r="J129">
            <v>0</v>
          </cell>
        </row>
        <row r="130">
          <cell r="J130">
            <v>0</v>
          </cell>
        </row>
        <row r="131">
          <cell r="J131">
            <v>0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BJ172"/>
  <sheetViews>
    <sheetView tabSelected="1" topLeftCell="A38" zoomScale="75" zoomScaleNormal="75" zoomScalePageLayoutView="75" workbookViewId="0">
      <selection activeCell="R143" sqref="R143"/>
    </sheetView>
  </sheetViews>
  <sheetFormatPr baseColWidth="10" defaultRowHeight="15" x14ac:dyDescent="0"/>
  <cols>
    <col min="2" max="2" width="11.33203125" bestFit="1" customWidth="1"/>
    <col min="3" max="3" width="11" bestFit="1" customWidth="1"/>
    <col min="4" max="4" width="11.1640625" bestFit="1" customWidth="1"/>
    <col min="5" max="5" width="11" bestFit="1" customWidth="1"/>
    <col min="6" max="6" width="11.33203125" bestFit="1" customWidth="1"/>
    <col min="8" max="10" width="11" bestFit="1" customWidth="1"/>
    <col min="11" max="11" width="11.83203125" bestFit="1" customWidth="1"/>
    <col min="12" max="12" width="11" bestFit="1" customWidth="1"/>
    <col min="13" max="13" width="12.83203125" bestFit="1" customWidth="1"/>
    <col min="15" max="15" width="12.83203125" bestFit="1" customWidth="1"/>
    <col min="16" max="16" width="19.1640625" customWidth="1"/>
    <col min="20" max="20" width="11.5" customWidth="1"/>
    <col min="21" max="21" width="15.83203125" customWidth="1"/>
  </cols>
  <sheetData>
    <row r="6" spans="1:62" ht="16">
      <c r="A6" s="4"/>
      <c r="B6" s="1" t="s">
        <v>5</v>
      </c>
      <c r="C6" s="1"/>
      <c r="D6" s="1"/>
      <c r="E6" s="4"/>
      <c r="F6" s="4"/>
    </row>
    <row r="7" spans="1:62" ht="16">
      <c r="A7" s="4">
        <v>1000000</v>
      </c>
      <c r="B7" s="1" t="s">
        <v>0</v>
      </c>
      <c r="C7" s="1" t="s">
        <v>1</v>
      </c>
      <c r="D7" s="1" t="s">
        <v>2</v>
      </c>
      <c r="E7" s="1" t="s">
        <v>3</v>
      </c>
      <c r="F7" s="1" t="s">
        <v>4</v>
      </c>
      <c r="G7" s="4" t="s">
        <v>109</v>
      </c>
      <c r="H7" s="1" t="s">
        <v>110</v>
      </c>
      <c r="I7" s="1" t="s">
        <v>111</v>
      </c>
      <c r="J7" s="1" t="s">
        <v>112</v>
      </c>
      <c r="AQ7" s="2" t="s">
        <v>17</v>
      </c>
      <c r="AR7" s="2"/>
    </row>
    <row r="8" spans="1:62" ht="16">
      <c r="A8" s="4">
        <f>MIN(B8:F8)</f>
        <v>1</v>
      </c>
      <c r="B8" s="4">
        <v>1</v>
      </c>
      <c r="C8" s="4">
        <v>2.1626794258373203</v>
      </c>
      <c r="D8" s="4">
        <v>1.8229665071770333</v>
      </c>
      <c r="E8" s="4">
        <v>3.7320574162679425</v>
      </c>
      <c r="F8" s="4">
        <v>28.703349282296649</v>
      </c>
      <c r="G8" s="4">
        <f t="shared" ref="G8:G26" si="0">MAX(B8:F8)-MIN(B8:F8)</f>
        <v>27.703349282296649</v>
      </c>
      <c r="H8" s="4">
        <f t="shared" ref="H8:H26" si="1">$G$27</f>
        <v>20.59203091321147</v>
      </c>
      <c r="I8">
        <f>H8*2.114</f>
        <v>43.531553350529045</v>
      </c>
      <c r="J8">
        <v>0</v>
      </c>
      <c r="AA8" s="1" t="s">
        <v>1</v>
      </c>
      <c r="AC8" t="s">
        <v>0</v>
      </c>
      <c r="AE8" s="1" t="s">
        <v>108</v>
      </c>
      <c r="AF8" s="1"/>
      <c r="AG8" s="1" t="s">
        <v>3</v>
      </c>
      <c r="AH8" s="1"/>
      <c r="AI8" t="s">
        <v>4</v>
      </c>
      <c r="AQ8" s="2" t="s">
        <v>22</v>
      </c>
      <c r="AR8" s="3"/>
      <c r="AU8" t="s">
        <v>1</v>
      </c>
      <c r="AY8" t="s">
        <v>2</v>
      </c>
      <c r="BC8" t="s">
        <v>3</v>
      </c>
      <c r="BG8" t="s">
        <v>4</v>
      </c>
    </row>
    <row r="9" spans="1:62" ht="16">
      <c r="A9" s="4">
        <f t="shared" ref="A9:A26" si="2">MIN(B9:F9)</f>
        <v>1</v>
      </c>
      <c r="B9" s="4">
        <v>1.2727272727272727</v>
      </c>
      <c r="C9" s="4">
        <v>1.1196172248803826</v>
      </c>
      <c r="D9" s="4">
        <v>1.6028708133971292</v>
      </c>
      <c r="E9" s="4">
        <v>1</v>
      </c>
      <c r="F9" s="4">
        <v>4.2727272727272725</v>
      </c>
      <c r="G9" s="4">
        <f t="shared" si="0"/>
        <v>3.2727272727272725</v>
      </c>
      <c r="H9" s="4">
        <f t="shared" si="1"/>
        <v>20.59203091321147</v>
      </c>
      <c r="I9">
        <f t="shared" ref="I9:I25" si="3">H9*2.114</f>
        <v>43.531553350529045</v>
      </c>
      <c r="J9">
        <v>0</v>
      </c>
      <c r="AA9" t="s">
        <v>89</v>
      </c>
      <c r="AB9" t="s">
        <v>90</v>
      </c>
      <c r="AC9" t="s">
        <v>89</v>
      </c>
      <c r="AD9" t="s">
        <v>90</v>
      </c>
      <c r="AE9" t="s">
        <v>89</v>
      </c>
      <c r="AF9" t="s">
        <v>90</v>
      </c>
      <c r="AG9" t="s">
        <v>89</v>
      </c>
      <c r="AH9" t="s">
        <v>90</v>
      </c>
      <c r="AI9" t="s">
        <v>89</v>
      </c>
      <c r="AJ9" t="s">
        <v>90</v>
      </c>
      <c r="AQ9" s="2" t="s">
        <v>23</v>
      </c>
      <c r="AR9" s="3" t="s">
        <v>24</v>
      </c>
      <c r="AS9" t="s">
        <v>25</v>
      </c>
      <c r="AT9" t="s">
        <v>26</v>
      </c>
      <c r="AU9" t="s">
        <v>23</v>
      </c>
      <c r="AV9" t="s">
        <v>24</v>
      </c>
      <c r="AW9" t="s">
        <v>25</v>
      </c>
      <c r="AX9" t="s">
        <v>26</v>
      </c>
      <c r="AY9" t="s">
        <v>23</v>
      </c>
      <c r="AZ9" t="s">
        <v>24</v>
      </c>
      <c r="BA9" t="s">
        <v>25</v>
      </c>
      <c r="BB9" t="s">
        <v>26</v>
      </c>
      <c r="BC9" t="s">
        <v>23</v>
      </c>
      <c r="BD9" t="s">
        <v>24</v>
      </c>
      <c r="BE9" t="s">
        <v>25</v>
      </c>
      <c r="BF9" t="s">
        <v>26</v>
      </c>
      <c r="BG9" t="s">
        <v>23</v>
      </c>
      <c r="BH9" t="s">
        <v>24</v>
      </c>
      <c r="BI9" t="s">
        <v>25</v>
      </c>
      <c r="BJ9" t="s">
        <v>26</v>
      </c>
    </row>
    <row r="10" spans="1:62">
      <c r="A10" s="4">
        <f t="shared" si="2"/>
        <v>1</v>
      </c>
      <c r="B10" s="4">
        <v>2.1161616161616164</v>
      </c>
      <c r="C10" s="4">
        <v>3.1161616161616164</v>
      </c>
      <c r="D10" s="4">
        <v>1.7878787878787878</v>
      </c>
      <c r="E10" s="4">
        <v>3.762626262626263</v>
      </c>
      <c r="F10" s="4">
        <v>1</v>
      </c>
      <c r="G10" s="4">
        <f t="shared" si="0"/>
        <v>2.762626262626263</v>
      </c>
      <c r="H10" s="4">
        <f t="shared" si="1"/>
        <v>20.59203091321147</v>
      </c>
      <c r="I10">
        <f t="shared" si="3"/>
        <v>43.531553350529045</v>
      </c>
      <c r="J10">
        <v>0</v>
      </c>
      <c r="R10" s="8" t="s">
        <v>28</v>
      </c>
      <c r="S10" s="8" t="s">
        <v>29</v>
      </c>
      <c r="T10" s="9" t="s">
        <v>30</v>
      </c>
      <c r="U10" s="9" t="s">
        <v>29</v>
      </c>
      <c r="V10" s="9" t="s">
        <v>30</v>
      </c>
      <c r="W10" s="9" t="s">
        <v>29</v>
      </c>
      <c r="X10" s="9" t="s">
        <v>30</v>
      </c>
      <c r="Z10" t="s">
        <v>85</v>
      </c>
      <c r="AA10" s="16">
        <v>900.7</v>
      </c>
      <c r="AB10" t="s">
        <v>88</v>
      </c>
      <c r="AC10" s="16">
        <v>1362.5548799999999</v>
      </c>
      <c r="AD10" s="20">
        <f>AC10/AA10</f>
        <v>1.512773265238148</v>
      </c>
      <c r="AE10" s="16">
        <v>2275.4918400000001</v>
      </c>
      <c r="AF10" s="20" t="s">
        <v>92</v>
      </c>
      <c r="AG10" s="16">
        <v>1283.3095679999999</v>
      </c>
      <c r="AH10" s="20" t="s">
        <v>98</v>
      </c>
      <c r="AI10" s="16">
        <v>758.788096</v>
      </c>
      <c r="AJ10" s="20" t="s">
        <v>100</v>
      </c>
      <c r="AM10" s="7"/>
      <c r="AQ10" s="2">
        <f>AVERAGEA(B8:B26)</f>
        <v>1.8185578880507189</v>
      </c>
      <c r="AR10" s="2">
        <f>_xlfn.STDEV.S(B8:B26)</f>
        <v>0.93571827366717286</v>
      </c>
      <c r="AS10">
        <f>MIN(B8:B26)</f>
        <v>1</v>
      </c>
      <c r="AT10">
        <f>MAX(B8:B26)</f>
        <v>4.2249999999999996</v>
      </c>
      <c r="AU10">
        <f>AVERAGEA(C8:C26)</f>
        <v>2.4427690280524006</v>
      </c>
      <c r="AV10">
        <f>_xlfn.STDEV.S(C8:C26)</f>
        <v>1.6609986592444022</v>
      </c>
      <c r="AW10">
        <f>MIN(C8:C26)</f>
        <v>1</v>
      </c>
      <c r="AX10">
        <f>MAX(C8:C26)</f>
        <v>7.4499999999999993</v>
      </c>
      <c r="AY10">
        <f>AVERAGEA(D8:D26)</f>
        <v>2.4590138617328763</v>
      </c>
      <c r="AZ10">
        <f>_xlfn.STDEV.S(D8:D26)</f>
        <v>1.6630795028719134</v>
      </c>
      <c r="BA10">
        <f>MIN(D8:D26)</f>
        <v>1</v>
      </c>
      <c r="BB10">
        <f>MAX(D8:D26)</f>
        <v>6.8365384615384626</v>
      </c>
      <c r="BC10">
        <f>AVERAGEA(E8:E26)</f>
        <v>3.9050645407881102</v>
      </c>
      <c r="BD10">
        <f>_xlfn.STDEV.S(E8:E26)</f>
        <v>4.6290160499075226</v>
      </c>
      <c r="BE10">
        <f>MIN(E8:E26)</f>
        <v>1</v>
      </c>
      <c r="BF10">
        <f>MAX(E8:E26)</f>
        <v>21.299999999999997</v>
      </c>
      <c r="BG10">
        <f>AVERAGEA(F8:F26)</f>
        <v>19.362775512344598</v>
      </c>
      <c r="BH10">
        <f>_xlfn.STDEV.S(F8:F26)</f>
        <v>31.593580798947599</v>
      </c>
      <c r="BI10">
        <f>MIN(F8:F26)</f>
        <v>1</v>
      </c>
      <c r="BJ10">
        <f>MAX(F8:F26)</f>
        <v>109.69135802469135</v>
      </c>
    </row>
    <row r="11" spans="1:62">
      <c r="A11" s="4">
        <f t="shared" si="2"/>
        <v>1</v>
      </c>
      <c r="B11" s="17">
        <v>1</v>
      </c>
      <c r="C11" s="17">
        <v>2.296116504854369</v>
      </c>
      <c r="D11" s="17">
        <v>1.470873786407767</v>
      </c>
      <c r="E11" s="17">
        <v>3.5970873786407771</v>
      </c>
      <c r="F11" s="17">
        <v>82.461165048543691</v>
      </c>
      <c r="G11" s="4">
        <f t="shared" si="0"/>
        <v>81.461165048543691</v>
      </c>
      <c r="H11" s="4">
        <f t="shared" si="1"/>
        <v>20.59203091321147</v>
      </c>
      <c r="I11">
        <f t="shared" si="3"/>
        <v>43.531553350529045</v>
      </c>
      <c r="J11">
        <v>0</v>
      </c>
      <c r="R11" s="8" t="s">
        <v>15</v>
      </c>
      <c r="S11" t="s">
        <v>31</v>
      </c>
      <c r="T11" s="13">
        <v>10.189893680000001</v>
      </c>
      <c r="U11" s="2" t="s">
        <v>32</v>
      </c>
      <c r="V11" s="13">
        <v>1.2251950110000001</v>
      </c>
      <c r="W11" s="2" t="s">
        <v>33</v>
      </c>
      <c r="X11" s="13">
        <v>14.436624549999999</v>
      </c>
      <c r="Z11" t="s">
        <v>82</v>
      </c>
      <c r="AA11" s="16">
        <v>253.01</v>
      </c>
      <c r="AB11" t="s">
        <v>88</v>
      </c>
      <c r="AC11" s="16">
        <v>819.92499199999997</v>
      </c>
      <c r="AD11" s="20">
        <f t="shared" ref="AD11:AD15" si="4">AC11/AA11</f>
        <v>3.2406821548555391</v>
      </c>
      <c r="AE11" s="16">
        <v>923.99206400000003</v>
      </c>
      <c r="AF11" s="20" t="s">
        <v>93</v>
      </c>
      <c r="AG11" s="16">
        <v>327.60627199999999</v>
      </c>
      <c r="AH11" s="20" t="s">
        <v>99</v>
      </c>
      <c r="AI11" s="16">
        <v>2189.8649599999999</v>
      </c>
      <c r="AJ11" s="20" t="s">
        <v>103</v>
      </c>
      <c r="AM11" s="7"/>
      <c r="AQ11" s="5"/>
      <c r="AT11" s="6"/>
      <c r="AU11" s="6"/>
      <c r="AV11" s="6"/>
      <c r="AW11" s="2"/>
    </row>
    <row r="12" spans="1:62">
      <c r="A12" s="4">
        <f t="shared" si="2"/>
        <v>1</v>
      </c>
      <c r="B12" s="17">
        <v>1</v>
      </c>
      <c r="C12" s="17">
        <v>3.0864197530864197</v>
      </c>
      <c r="D12" s="17">
        <v>1.8333333333333333</v>
      </c>
      <c r="E12" s="17">
        <v>4.5370370370370363</v>
      </c>
      <c r="F12" s="17">
        <v>109.69135802469135</v>
      </c>
      <c r="G12" s="4">
        <f t="shared" si="0"/>
        <v>108.69135802469135</v>
      </c>
      <c r="H12" s="4">
        <f t="shared" si="1"/>
        <v>20.59203091321147</v>
      </c>
      <c r="I12">
        <f t="shared" si="3"/>
        <v>43.531553350529045</v>
      </c>
      <c r="J12">
        <v>0</v>
      </c>
      <c r="S12" t="s">
        <v>34</v>
      </c>
      <c r="T12" s="13">
        <v>1.1737616689999999</v>
      </c>
      <c r="U12" s="2" t="s">
        <v>35</v>
      </c>
      <c r="V12" s="13">
        <v>1.9452365</v>
      </c>
      <c r="W12" s="2" t="s">
        <v>36</v>
      </c>
      <c r="X12" s="13">
        <v>1.133062733</v>
      </c>
      <c r="Z12" t="s">
        <v>83</v>
      </c>
      <c r="AA12" s="16">
        <v>303.08999999999997</v>
      </c>
      <c r="AB12" t="s">
        <v>88</v>
      </c>
      <c r="AC12" s="16">
        <v>768.22118399999999</v>
      </c>
      <c r="AD12" s="20">
        <f t="shared" si="4"/>
        <v>2.5346305849747601</v>
      </c>
      <c r="AE12" s="16">
        <v>618.42227200000002</v>
      </c>
      <c r="AF12" s="20" t="s">
        <v>94</v>
      </c>
      <c r="AG12" s="16">
        <v>235.75347199999999</v>
      </c>
      <c r="AH12" s="20" t="s">
        <v>100</v>
      </c>
      <c r="AI12" s="16">
        <v>1237.151744</v>
      </c>
      <c r="AJ12" s="20" t="s">
        <v>104</v>
      </c>
      <c r="AM12" s="7"/>
      <c r="AQ12" s="5"/>
      <c r="AT12" s="6"/>
      <c r="AU12" s="6"/>
      <c r="AV12" s="6"/>
      <c r="AW12" s="2"/>
    </row>
    <row r="13" spans="1:62">
      <c r="A13" s="19">
        <f t="shared" si="2"/>
        <v>1</v>
      </c>
      <c r="B13" s="19">
        <v>1.795698808643408</v>
      </c>
      <c r="C13" s="19">
        <v>1.1870273304867451</v>
      </c>
      <c r="D13" s="19">
        <v>2.9988502086358508</v>
      </c>
      <c r="E13" s="19">
        <v>1.6912621254406184</v>
      </c>
      <c r="F13" s="19">
        <v>1</v>
      </c>
      <c r="G13" s="4">
        <f t="shared" si="0"/>
        <v>1.9988502086358508</v>
      </c>
      <c r="H13" s="4">
        <f t="shared" si="1"/>
        <v>20.59203091321147</v>
      </c>
      <c r="I13">
        <f t="shared" si="3"/>
        <v>43.531553350529045</v>
      </c>
      <c r="J13">
        <v>0</v>
      </c>
      <c r="S13" t="s">
        <v>37</v>
      </c>
      <c r="T13" s="13">
        <v>0.88614098799999996</v>
      </c>
      <c r="U13" s="2" t="s">
        <v>38</v>
      </c>
      <c r="V13" s="13">
        <v>1.271946834</v>
      </c>
      <c r="W13" s="2" t="s">
        <v>39</v>
      </c>
      <c r="X13" s="13">
        <v>0.72170194899999995</v>
      </c>
      <c r="Z13" t="s">
        <v>86</v>
      </c>
      <c r="AA13" s="16">
        <v>104</v>
      </c>
      <c r="AB13" t="s">
        <v>88</v>
      </c>
      <c r="AC13" s="16">
        <v>335.50335999999999</v>
      </c>
      <c r="AD13" s="20">
        <f t="shared" si="4"/>
        <v>3.225993846153846</v>
      </c>
      <c r="AE13" s="16">
        <v>296.43161600000002</v>
      </c>
      <c r="AF13" s="20" t="s">
        <v>95</v>
      </c>
      <c r="AG13" s="16">
        <v>156.40985599999999</v>
      </c>
      <c r="AH13" s="20" t="s">
        <v>91</v>
      </c>
      <c r="AI13" s="16">
        <v>1192.9804799999999</v>
      </c>
      <c r="AJ13" s="20" t="s">
        <v>105</v>
      </c>
      <c r="AM13" s="7"/>
      <c r="AQ13" s="5"/>
      <c r="AT13" s="6"/>
      <c r="AU13" s="6"/>
      <c r="AV13" s="6"/>
      <c r="AW13" s="2"/>
    </row>
    <row r="14" spans="1:62">
      <c r="A14" s="19">
        <f t="shared" si="2"/>
        <v>1</v>
      </c>
      <c r="B14" s="19">
        <v>1</v>
      </c>
      <c r="C14" s="19">
        <v>1.4355555555555555</v>
      </c>
      <c r="D14" s="19">
        <v>1.3422222222222224</v>
      </c>
      <c r="E14" s="19">
        <v>7.2377777777777776</v>
      </c>
      <c r="F14" s="19">
        <v>16.293333333333333</v>
      </c>
      <c r="G14" s="4">
        <f t="shared" si="0"/>
        <v>15.293333333333333</v>
      </c>
      <c r="H14" s="4">
        <f t="shared" si="1"/>
        <v>20.59203091321147</v>
      </c>
      <c r="I14">
        <f t="shared" si="3"/>
        <v>43.531553350529045</v>
      </c>
      <c r="J14">
        <v>0</v>
      </c>
      <c r="S14" t="s">
        <v>40</v>
      </c>
      <c r="T14" s="13">
        <v>30.338920479999999</v>
      </c>
      <c r="U14" s="2" t="s">
        <v>41</v>
      </c>
      <c r="V14" s="13">
        <v>0.57485721999999995</v>
      </c>
      <c r="W14" s="2" t="s">
        <v>42</v>
      </c>
      <c r="X14" s="13">
        <v>0.97106131100000004</v>
      </c>
      <c r="Z14" t="s">
        <v>87</v>
      </c>
      <c r="AA14" s="16">
        <v>111.68</v>
      </c>
      <c r="AB14" t="s">
        <v>88</v>
      </c>
      <c r="AC14" s="16">
        <v>389.72620799999999</v>
      </c>
      <c r="AD14" s="20">
        <f t="shared" si="4"/>
        <v>3.4896687679083089</v>
      </c>
      <c r="AE14" s="16">
        <v>273.12128000000001</v>
      </c>
      <c r="AF14" s="20" t="s">
        <v>96</v>
      </c>
      <c r="AG14" s="16">
        <v>136.48691199999999</v>
      </c>
      <c r="AH14" s="20" t="s">
        <v>101</v>
      </c>
      <c r="AI14" s="16">
        <v>1146.052608</v>
      </c>
      <c r="AJ14" s="20" t="s">
        <v>106</v>
      </c>
      <c r="AM14" s="7"/>
      <c r="AQ14" s="5"/>
      <c r="AT14" s="6"/>
      <c r="AU14" s="6"/>
      <c r="AV14" s="6"/>
      <c r="AW14" s="2"/>
    </row>
    <row r="15" spans="1:62">
      <c r="A15" s="19">
        <f t="shared" si="2"/>
        <v>1</v>
      </c>
      <c r="B15" s="19">
        <v>1</v>
      </c>
      <c r="C15" s="19">
        <v>3.3093525179856118</v>
      </c>
      <c r="D15" s="19">
        <v>6.1007194244604319</v>
      </c>
      <c r="E15" s="19">
        <v>5.1151079136690658</v>
      </c>
      <c r="F15" s="19">
        <v>1.8057553956834531</v>
      </c>
      <c r="G15" s="4">
        <f t="shared" si="0"/>
        <v>5.1007194244604319</v>
      </c>
      <c r="H15" s="4">
        <f t="shared" si="1"/>
        <v>20.59203091321147</v>
      </c>
      <c r="I15">
        <f t="shared" si="3"/>
        <v>43.531553350529045</v>
      </c>
      <c r="J15">
        <v>0</v>
      </c>
      <c r="S15" t="s">
        <v>43</v>
      </c>
      <c r="T15" s="13">
        <v>31.787448569999999</v>
      </c>
      <c r="U15" s="2" t="s">
        <v>44</v>
      </c>
      <c r="V15" s="13">
        <v>1.1104066379999999</v>
      </c>
      <c r="W15" s="2" t="s">
        <v>45</v>
      </c>
      <c r="X15" s="16">
        <v>777.32284140000002</v>
      </c>
      <c r="Z15" t="s">
        <v>84</v>
      </c>
      <c r="AA15" s="16">
        <v>493.66</v>
      </c>
      <c r="AB15" t="s">
        <v>88</v>
      </c>
      <c r="AC15" s="16">
        <v>831.44294400000001</v>
      </c>
      <c r="AD15" s="20">
        <f t="shared" si="4"/>
        <v>1.6842420775432483</v>
      </c>
      <c r="AE15" s="16">
        <v>1492.9715200000001</v>
      </c>
      <c r="AF15" s="20" t="s">
        <v>97</v>
      </c>
      <c r="AG15" s="16">
        <v>806.33036800000002</v>
      </c>
      <c r="AH15" s="20" t="s">
        <v>102</v>
      </c>
      <c r="AI15" s="16">
        <v>3088.1546239999998</v>
      </c>
      <c r="AJ15" s="20" t="s">
        <v>107</v>
      </c>
      <c r="AM15" s="7"/>
      <c r="AQ15" s="5"/>
      <c r="AT15" s="6"/>
      <c r="AU15" s="6"/>
      <c r="AV15" s="6"/>
      <c r="AW15" s="2"/>
    </row>
    <row r="16" spans="1:62">
      <c r="A16" s="19">
        <f t="shared" si="2"/>
        <v>1</v>
      </c>
      <c r="B16" s="19">
        <v>2.0676328502415457</v>
      </c>
      <c r="C16" s="19">
        <v>1</v>
      </c>
      <c r="D16" s="19">
        <v>1.6425120772946862</v>
      </c>
      <c r="E16" s="19">
        <v>6.7004830917874401</v>
      </c>
      <c r="F16" s="19">
        <v>1.893719806763285</v>
      </c>
      <c r="G16" s="4">
        <f t="shared" si="0"/>
        <v>5.7004830917874401</v>
      </c>
      <c r="H16" s="4">
        <f t="shared" si="1"/>
        <v>20.59203091321147</v>
      </c>
      <c r="I16">
        <f t="shared" si="3"/>
        <v>43.531553350529045</v>
      </c>
      <c r="J16">
        <v>0</v>
      </c>
      <c r="S16" t="s">
        <v>46</v>
      </c>
      <c r="T16" s="16">
        <v>593.04675850000001</v>
      </c>
      <c r="U16" s="2" t="s">
        <v>47</v>
      </c>
      <c r="V16" s="13">
        <v>0.457699364</v>
      </c>
      <c r="W16" s="2"/>
      <c r="X16" s="10"/>
      <c r="AD16" s="2"/>
      <c r="AE16" s="2"/>
      <c r="AF16" s="2"/>
      <c r="AG16" s="2"/>
      <c r="AH16" s="2"/>
      <c r="AI16" s="2"/>
      <c r="AQ16" s="5"/>
      <c r="AT16" s="6"/>
      <c r="AU16" s="6"/>
      <c r="AV16" s="6"/>
      <c r="AW16" s="2"/>
    </row>
    <row r="17" spans="1:59">
      <c r="A17" s="19">
        <f t="shared" si="2"/>
        <v>1</v>
      </c>
      <c r="B17" s="19">
        <v>4.2249999999999996</v>
      </c>
      <c r="C17" s="19">
        <v>7.4499999999999993</v>
      </c>
      <c r="D17" s="19">
        <v>1</v>
      </c>
      <c r="E17" s="19">
        <v>21.299999999999997</v>
      </c>
      <c r="F17" s="19">
        <v>7.0749999999999993</v>
      </c>
      <c r="G17" s="4">
        <f t="shared" si="0"/>
        <v>20.299999999999997</v>
      </c>
      <c r="H17" s="4">
        <f t="shared" si="1"/>
        <v>20.59203091321147</v>
      </c>
      <c r="I17">
        <f t="shared" si="3"/>
        <v>43.531553350529045</v>
      </c>
      <c r="J17">
        <v>0</v>
      </c>
      <c r="S17" t="s">
        <v>48</v>
      </c>
      <c r="T17" s="13">
        <v>12.14154875</v>
      </c>
      <c r="U17" s="2" t="s">
        <v>49</v>
      </c>
      <c r="V17" s="13">
        <v>45.900963500000003</v>
      </c>
      <c r="W17" s="2"/>
      <c r="X17" s="10"/>
      <c r="AQ17" s="5"/>
      <c r="AT17" s="6"/>
      <c r="AU17" s="6"/>
      <c r="AV17" s="6"/>
      <c r="AW17" s="2"/>
    </row>
    <row r="18" spans="1:59">
      <c r="A18" s="19">
        <f t="shared" si="2"/>
        <v>1</v>
      </c>
      <c r="B18" s="19">
        <v>3.2684563758389267</v>
      </c>
      <c r="C18" s="19">
        <v>1.174496644295302</v>
      </c>
      <c r="D18" s="19">
        <v>1</v>
      </c>
      <c r="E18" s="19">
        <v>1.1543624161073827</v>
      </c>
      <c r="F18" s="19">
        <v>1.8590604026845639</v>
      </c>
      <c r="G18" s="4">
        <f t="shared" si="0"/>
        <v>2.2684563758389267</v>
      </c>
      <c r="H18" s="4">
        <f t="shared" si="1"/>
        <v>20.59203091321147</v>
      </c>
      <c r="I18">
        <f t="shared" si="3"/>
        <v>43.531553350529045</v>
      </c>
      <c r="J18">
        <v>0</v>
      </c>
      <c r="R18" s="8" t="s">
        <v>16</v>
      </c>
      <c r="S18" t="s">
        <v>31</v>
      </c>
      <c r="T18" s="13">
        <v>1.403980107</v>
      </c>
      <c r="U18" s="2" t="s">
        <v>42</v>
      </c>
      <c r="V18" s="13">
        <v>0.99579817000000004</v>
      </c>
      <c r="W18" s="2" t="s">
        <v>50</v>
      </c>
      <c r="X18" s="13">
        <v>14.130003800000001</v>
      </c>
      <c r="AQ18" s="5"/>
      <c r="AT18" s="6"/>
      <c r="AU18" s="6"/>
      <c r="AV18" s="6"/>
      <c r="AW18" s="2"/>
    </row>
    <row r="19" spans="1:59" ht="16">
      <c r="A19" s="19">
        <f t="shared" si="2"/>
        <v>1</v>
      </c>
      <c r="B19" s="19">
        <v>1.5512820512820513</v>
      </c>
      <c r="C19" s="19">
        <v>1.0683760683760684</v>
      </c>
      <c r="D19" s="19">
        <v>3.0512820512820515</v>
      </c>
      <c r="E19" s="19">
        <v>3.482905982905983</v>
      </c>
      <c r="F19" s="19">
        <v>1</v>
      </c>
      <c r="G19" s="4">
        <f t="shared" si="0"/>
        <v>2.482905982905983</v>
      </c>
      <c r="H19" s="4">
        <f t="shared" si="1"/>
        <v>20.59203091321147</v>
      </c>
      <c r="I19">
        <f t="shared" si="3"/>
        <v>43.531553350529045</v>
      </c>
      <c r="J19">
        <v>0</v>
      </c>
      <c r="S19" t="s">
        <v>34</v>
      </c>
      <c r="T19" s="13">
        <v>1.167344191</v>
      </c>
      <c r="U19" s="2" t="s">
        <v>45</v>
      </c>
      <c r="V19" s="13">
        <v>20.370857860000001</v>
      </c>
      <c r="W19" s="2" t="s">
        <v>51</v>
      </c>
      <c r="X19" s="13">
        <v>32.407139829999998</v>
      </c>
      <c r="AA19" s="1" t="s">
        <v>0</v>
      </c>
      <c r="AB19" s="1" t="s">
        <v>1</v>
      </c>
      <c r="AC19" s="1" t="s">
        <v>2</v>
      </c>
      <c r="AD19" s="1" t="s">
        <v>3</v>
      </c>
      <c r="AE19" s="1" t="s">
        <v>4</v>
      </c>
      <c r="AQ19" s="5"/>
      <c r="AR19" s="6"/>
      <c r="AS19" s="6"/>
      <c r="AT19" s="6"/>
      <c r="AU19" s="6"/>
      <c r="AV19" s="6"/>
      <c r="AW19" s="2"/>
    </row>
    <row r="20" spans="1:59" ht="16">
      <c r="A20" s="19">
        <f t="shared" si="2"/>
        <v>1</v>
      </c>
      <c r="B20" s="19">
        <v>1.8333333333333333</v>
      </c>
      <c r="C20" s="19">
        <v>2.8492063492063493</v>
      </c>
      <c r="D20" s="19">
        <v>3.2698412698412698</v>
      </c>
      <c r="E20" s="19">
        <v>1</v>
      </c>
      <c r="F20" s="19">
        <v>2.1190476190476191</v>
      </c>
      <c r="G20" s="4">
        <f t="shared" si="0"/>
        <v>2.2698412698412698</v>
      </c>
      <c r="H20" s="4">
        <f t="shared" si="1"/>
        <v>20.59203091321147</v>
      </c>
      <c r="I20">
        <f t="shared" si="3"/>
        <v>43.531553350529045</v>
      </c>
      <c r="J20">
        <v>0</v>
      </c>
      <c r="S20" t="s">
        <v>37</v>
      </c>
      <c r="T20" s="13">
        <v>0.59679155699999997</v>
      </c>
      <c r="U20" s="2" t="s">
        <v>52</v>
      </c>
      <c r="V20" s="13">
        <v>128.22800649999999</v>
      </c>
      <c r="W20" s="2" t="s">
        <v>53</v>
      </c>
      <c r="X20" s="13">
        <v>22.717654400000001</v>
      </c>
      <c r="Z20" t="s">
        <v>85</v>
      </c>
      <c r="AA20" s="16">
        <v>1362.5548799999999</v>
      </c>
      <c r="AB20" s="16">
        <v>900.70220800000004</v>
      </c>
      <c r="AC20" s="16">
        <v>2275.4918400000001</v>
      </c>
      <c r="AD20" s="16">
        <v>1283.3095679999999</v>
      </c>
      <c r="AE20" s="16">
        <v>758.788096</v>
      </c>
      <c r="AQ20" s="5"/>
      <c r="AR20" s="6"/>
      <c r="AS20" s="6"/>
      <c r="AT20" s="3"/>
      <c r="AU20" s="2"/>
      <c r="AV20" s="6"/>
      <c r="AW20" s="2"/>
    </row>
    <row r="21" spans="1:59" ht="16">
      <c r="A21" s="19">
        <f t="shared" si="2"/>
        <v>1</v>
      </c>
      <c r="B21" s="17">
        <v>1</v>
      </c>
      <c r="C21" s="17">
        <v>1.3249370277078085</v>
      </c>
      <c r="D21" s="17">
        <v>1.0025188916876575</v>
      </c>
      <c r="E21" s="17">
        <v>2.0302267002518892</v>
      </c>
      <c r="F21" s="17">
        <v>64.450881612090683</v>
      </c>
      <c r="G21" s="4">
        <f t="shared" si="0"/>
        <v>63.450881612090683</v>
      </c>
      <c r="H21" s="4">
        <f t="shared" si="1"/>
        <v>20.59203091321147</v>
      </c>
      <c r="I21">
        <f t="shared" si="3"/>
        <v>43.531553350529045</v>
      </c>
      <c r="J21">
        <v>0</v>
      </c>
      <c r="S21" t="s">
        <v>40</v>
      </c>
      <c r="T21" s="16">
        <v>403.15455470000001</v>
      </c>
      <c r="U21" s="2" t="s">
        <v>54</v>
      </c>
      <c r="V21" s="13">
        <v>24.379804490000001</v>
      </c>
      <c r="W21" s="2" t="s">
        <v>55</v>
      </c>
      <c r="X21" s="13">
        <v>2.1878614430000001</v>
      </c>
      <c r="Z21" t="s">
        <v>82</v>
      </c>
      <c r="AA21" s="16">
        <v>819.92499199999997</v>
      </c>
      <c r="AB21" s="16">
        <v>253.014016</v>
      </c>
      <c r="AC21" s="16">
        <v>923.99206400000003</v>
      </c>
      <c r="AD21" s="16">
        <v>327.60627199999999</v>
      </c>
      <c r="AE21" s="16">
        <v>2189.8649599999999</v>
      </c>
      <c r="AQ21" s="5"/>
      <c r="AR21" s="6"/>
      <c r="AS21" s="6"/>
      <c r="AT21" s="3"/>
      <c r="AU21" s="3"/>
      <c r="AV21" s="6"/>
      <c r="AW21" s="2"/>
    </row>
    <row r="22" spans="1:59">
      <c r="A22" s="19">
        <f t="shared" si="2"/>
        <v>1</v>
      </c>
      <c r="B22" s="19">
        <v>1.5448275862068965</v>
      </c>
      <c r="C22" s="19">
        <v>2.1241379310344826</v>
      </c>
      <c r="D22" s="19">
        <v>1</v>
      </c>
      <c r="E22" s="19">
        <v>2.5758620689655176</v>
      </c>
      <c r="F22" s="19">
        <v>28.955172413793104</v>
      </c>
      <c r="G22" s="4">
        <f t="shared" si="0"/>
        <v>27.955172413793104</v>
      </c>
      <c r="H22" s="4">
        <f t="shared" si="1"/>
        <v>20.59203091321147</v>
      </c>
      <c r="I22">
        <f t="shared" si="3"/>
        <v>43.531553350529045</v>
      </c>
      <c r="J22">
        <v>0</v>
      </c>
      <c r="S22" t="s">
        <v>43</v>
      </c>
      <c r="T22" s="13">
        <v>41.949688909999999</v>
      </c>
      <c r="U22" s="2" t="s">
        <v>56</v>
      </c>
      <c r="V22" s="13">
        <v>76.235906110000002</v>
      </c>
      <c r="W22" s="2" t="s">
        <v>57</v>
      </c>
      <c r="X22" s="13">
        <v>0.263554605</v>
      </c>
      <c r="Z22" t="s">
        <v>83</v>
      </c>
      <c r="AA22" s="16">
        <v>768.22118399999999</v>
      </c>
      <c r="AB22" s="16">
        <v>303.09990399999998</v>
      </c>
      <c r="AC22" s="16">
        <v>618.42227200000002</v>
      </c>
      <c r="AD22" s="16">
        <v>235.75347199999999</v>
      </c>
      <c r="AE22" s="16">
        <v>1237.151744</v>
      </c>
      <c r="AQ22" s="5"/>
      <c r="AR22" s="6"/>
      <c r="AS22" s="6"/>
      <c r="AT22" s="6"/>
      <c r="AU22" s="6"/>
      <c r="AV22" s="6"/>
      <c r="AW22" s="2"/>
    </row>
    <row r="23" spans="1:59">
      <c r="A23" s="19">
        <f t="shared" si="2"/>
        <v>1</v>
      </c>
      <c r="B23" s="19">
        <v>2.1464646464646466</v>
      </c>
      <c r="C23" s="19">
        <v>4.7373737373737379</v>
      </c>
      <c r="D23" s="19">
        <v>1.8838383838383841</v>
      </c>
      <c r="E23" s="19">
        <v>1</v>
      </c>
      <c r="F23" s="19">
        <v>2.166666666666667</v>
      </c>
      <c r="G23" s="4">
        <f t="shared" si="0"/>
        <v>3.7373737373737379</v>
      </c>
      <c r="H23" s="4">
        <f t="shared" si="1"/>
        <v>20.59203091321147</v>
      </c>
      <c r="I23">
        <f t="shared" si="3"/>
        <v>43.531553350529045</v>
      </c>
      <c r="J23">
        <v>0</v>
      </c>
      <c r="S23" t="s">
        <v>46</v>
      </c>
      <c r="T23" s="13">
        <v>203.5496957</v>
      </c>
      <c r="U23" s="2" t="s">
        <v>58</v>
      </c>
      <c r="V23" s="13">
        <v>18.815338359999998</v>
      </c>
      <c r="W23" s="2" t="s">
        <v>59</v>
      </c>
      <c r="X23" s="13">
        <v>126.2916781</v>
      </c>
      <c r="Z23" t="s">
        <v>86</v>
      </c>
      <c r="AA23" s="16">
        <v>335.50335999999999</v>
      </c>
      <c r="AB23" s="16">
        <v>104.009728</v>
      </c>
      <c r="AC23" s="16">
        <v>296.43161600000002</v>
      </c>
      <c r="AD23" s="16">
        <v>156.40985599999999</v>
      </c>
      <c r="AE23" s="16">
        <v>1192.9804799999999</v>
      </c>
      <c r="AQ23" s="5"/>
      <c r="AR23" s="6"/>
      <c r="AS23" s="6"/>
      <c r="AT23" s="6"/>
      <c r="AU23" s="6"/>
      <c r="AV23" s="6"/>
      <c r="AW23" s="2"/>
    </row>
    <row r="24" spans="1:59">
      <c r="A24" s="19">
        <f t="shared" si="2"/>
        <v>1</v>
      </c>
      <c r="B24" s="19">
        <v>1</v>
      </c>
      <c r="C24" s="19">
        <v>4.3076923076923075</v>
      </c>
      <c r="D24" s="19">
        <v>3.4230769230769234</v>
      </c>
      <c r="E24" s="19">
        <v>1.9846153846153847</v>
      </c>
      <c r="F24" s="19">
        <v>1.653846153846154</v>
      </c>
      <c r="G24" s="4">
        <f t="shared" si="0"/>
        <v>3.3076923076923075</v>
      </c>
      <c r="H24" s="4">
        <f t="shared" si="1"/>
        <v>20.59203091321147</v>
      </c>
      <c r="I24">
        <f t="shared" si="3"/>
        <v>43.531553350529045</v>
      </c>
      <c r="J24">
        <v>0</v>
      </c>
      <c r="S24" t="s">
        <v>48</v>
      </c>
      <c r="T24" s="13">
        <v>19.694190819999999</v>
      </c>
      <c r="U24" s="2" t="s">
        <v>60</v>
      </c>
      <c r="V24" s="13">
        <v>72.010718580000002</v>
      </c>
      <c r="W24" s="2" t="s">
        <v>61</v>
      </c>
      <c r="X24" s="13">
        <v>31.012407700000001</v>
      </c>
      <c r="Z24" t="s">
        <v>87</v>
      </c>
      <c r="AA24" s="16">
        <v>389.72620799999999</v>
      </c>
      <c r="AB24" s="16">
        <v>111.68153599999999</v>
      </c>
      <c r="AC24" s="16">
        <v>273.12128000000001</v>
      </c>
      <c r="AD24" s="16">
        <v>136.48691199999999</v>
      </c>
      <c r="AE24" s="16">
        <v>1146.052608</v>
      </c>
      <c r="AQ24" s="5"/>
      <c r="AR24" s="6"/>
      <c r="AS24" s="6"/>
      <c r="AT24" s="6"/>
      <c r="AU24" s="6"/>
      <c r="AV24" s="6"/>
      <c r="AW24" s="2"/>
    </row>
    <row r="25" spans="1:59">
      <c r="A25" s="19">
        <f t="shared" si="2"/>
        <v>1</v>
      </c>
      <c r="B25" s="19">
        <v>2.4903846153846154</v>
      </c>
      <c r="C25" s="19">
        <v>1.6634615384615385</v>
      </c>
      <c r="D25" s="19">
        <v>6.8365384615384626</v>
      </c>
      <c r="E25" s="19">
        <v>1</v>
      </c>
      <c r="F25" s="19">
        <v>2.8365384615384617</v>
      </c>
      <c r="G25" s="4">
        <f t="shared" si="0"/>
        <v>5.8365384615384626</v>
      </c>
      <c r="H25" s="4">
        <f t="shared" si="1"/>
        <v>20.59203091321147</v>
      </c>
      <c r="I25">
        <f t="shared" si="3"/>
        <v>43.531553350529045</v>
      </c>
      <c r="J25">
        <v>0</v>
      </c>
      <c r="S25" t="s">
        <v>32</v>
      </c>
      <c r="T25" s="13">
        <v>0.78141546699999997</v>
      </c>
      <c r="U25" s="2" t="s">
        <v>62</v>
      </c>
      <c r="V25" s="13">
        <v>0.21387631800000001</v>
      </c>
      <c r="W25" s="2" t="s">
        <v>63</v>
      </c>
      <c r="X25" s="13">
        <v>0.934397166</v>
      </c>
      <c r="Z25" t="s">
        <v>84</v>
      </c>
      <c r="AA25" s="16">
        <v>831.44294400000001</v>
      </c>
      <c r="AB25" s="16">
        <v>493.66630400000003</v>
      </c>
      <c r="AC25" s="16">
        <v>1492.9715200000001</v>
      </c>
      <c r="AD25" s="16">
        <v>806.33036800000002</v>
      </c>
      <c r="AE25" s="16">
        <v>3088.1546239999998</v>
      </c>
      <c r="AQ25" s="5"/>
      <c r="AR25" s="6"/>
      <c r="AS25" s="6"/>
      <c r="AT25" s="6"/>
      <c r="AU25" s="6"/>
      <c r="AV25" s="6"/>
      <c r="AW25" s="2"/>
    </row>
    <row r="26" spans="1:59">
      <c r="A26" s="19">
        <f t="shared" si="2"/>
        <v>1</v>
      </c>
      <c r="B26" s="19">
        <v>3.2406307166793478</v>
      </c>
      <c r="C26" s="19">
        <v>1</v>
      </c>
      <c r="D26" s="19">
        <v>3.6519402308526656</v>
      </c>
      <c r="E26" s="19">
        <v>1.2948147188810284</v>
      </c>
      <c r="F26" s="19">
        <v>8.6551132408411711</v>
      </c>
      <c r="G26" s="4">
        <f t="shared" si="0"/>
        <v>7.6551132408411711</v>
      </c>
      <c r="H26" s="4">
        <f t="shared" si="1"/>
        <v>20.59203091321147</v>
      </c>
      <c r="I26">
        <f>H26*2.114</f>
        <v>43.531553350529045</v>
      </c>
      <c r="J26">
        <v>0</v>
      </c>
      <c r="S26" t="s">
        <v>35</v>
      </c>
      <c r="T26" s="13">
        <v>30.411362449999999</v>
      </c>
      <c r="U26" s="2" t="s">
        <v>64</v>
      </c>
      <c r="V26" s="13">
        <v>2.2973218520000001</v>
      </c>
      <c r="W26" s="2" t="s">
        <v>65</v>
      </c>
      <c r="X26" s="13">
        <v>50.359054409999999</v>
      </c>
      <c r="Z26" s="2"/>
      <c r="AA26" s="4"/>
      <c r="AB26" s="4"/>
      <c r="AC26" s="4"/>
      <c r="AD26" s="4"/>
      <c r="AE26" s="4"/>
      <c r="AQ26" s="5"/>
      <c r="AR26" s="6"/>
      <c r="AS26" s="6"/>
      <c r="AT26" s="6"/>
      <c r="AU26" s="6"/>
      <c r="AV26" s="6"/>
      <c r="AW26" s="2"/>
    </row>
    <row r="27" spans="1:59">
      <c r="A27" s="19"/>
      <c r="B27" s="19"/>
      <c r="C27" s="19"/>
      <c r="D27" s="19"/>
      <c r="E27" s="19"/>
      <c r="F27" s="19"/>
      <c r="G27" s="4">
        <f>AVERAGE(G8:G26)</f>
        <v>20.59203091321147</v>
      </c>
      <c r="S27" t="s">
        <v>38</v>
      </c>
      <c r="T27" s="13">
        <v>57.187582740000003</v>
      </c>
      <c r="U27" s="2" t="s">
        <v>66</v>
      </c>
      <c r="V27" s="13">
        <v>101.5293322</v>
      </c>
      <c r="W27" s="2" t="s">
        <v>67</v>
      </c>
      <c r="X27" s="13">
        <v>12.559922670000001</v>
      </c>
      <c r="Z27" s="2"/>
      <c r="AA27" s="4"/>
      <c r="AB27" s="4"/>
      <c r="AC27" s="4"/>
      <c r="AD27" s="4"/>
      <c r="AE27" s="4"/>
      <c r="AQ27" s="5"/>
      <c r="AR27" s="6"/>
      <c r="AS27" s="6"/>
      <c r="AT27" s="6"/>
      <c r="AU27" s="6"/>
      <c r="AV27" s="6"/>
      <c r="AW27" s="2"/>
    </row>
    <row r="28" spans="1:59">
      <c r="A28" s="19"/>
      <c r="B28" s="19"/>
      <c r="C28" s="19"/>
      <c r="D28" s="19"/>
      <c r="E28" s="19"/>
      <c r="F28" s="19"/>
      <c r="S28" t="s">
        <v>41</v>
      </c>
      <c r="T28" s="13">
        <v>68.915707870000006</v>
      </c>
      <c r="U28" s="2" t="s">
        <v>68</v>
      </c>
      <c r="V28" s="13">
        <v>43.672289650000003</v>
      </c>
      <c r="W28" s="2" t="s">
        <v>69</v>
      </c>
      <c r="X28" s="13">
        <v>0.91222527200000003</v>
      </c>
      <c r="AA28" s="4"/>
      <c r="AB28" s="4"/>
      <c r="AC28" s="4"/>
      <c r="AD28" s="4"/>
      <c r="AE28" s="4"/>
      <c r="AQ28" s="5"/>
      <c r="AR28" s="6"/>
      <c r="AS28" s="6"/>
      <c r="AT28" s="6"/>
      <c r="AU28" s="6"/>
      <c r="AV28" s="6"/>
      <c r="AW28" s="2"/>
    </row>
    <row r="29" spans="1:59">
      <c r="A29" s="19"/>
      <c r="B29" s="19"/>
      <c r="C29" s="19"/>
      <c r="D29" s="19"/>
      <c r="E29" s="19"/>
      <c r="F29" s="19"/>
      <c r="S29" t="s">
        <v>44</v>
      </c>
      <c r="T29" s="13">
        <v>74.193850150000003</v>
      </c>
      <c r="U29" s="2" t="s">
        <v>70</v>
      </c>
      <c r="V29" s="13">
        <v>0.89602937400000005</v>
      </c>
      <c r="W29" s="2" t="s">
        <v>71</v>
      </c>
      <c r="X29" s="13">
        <v>27.281495490000001</v>
      </c>
      <c r="AA29" s="4"/>
      <c r="AB29" s="4"/>
      <c r="AC29" s="4"/>
      <c r="AD29" s="4"/>
      <c r="AE29" s="4"/>
      <c r="AQ29" s="2"/>
      <c r="AR29" s="2"/>
      <c r="AS29" s="2"/>
      <c r="AT29" s="6"/>
      <c r="AU29" s="6"/>
      <c r="AV29" s="2"/>
      <c r="AW29" s="2"/>
    </row>
    <row r="30" spans="1:59" ht="16">
      <c r="A30" s="19"/>
      <c r="B30" s="3" t="s">
        <v>6</v>
      </c>
      <c r="C30" s="3"/>
      <c r="D30" s="3"/>
      <c r="E30" s="19"/>
      <c r="F30" s="19"/>
      <c r="S30" t="s">
        <v>47</v>
      </c>
      <c r="T30" s="13">
        <v>263.99157120000001</v>
      </c>
      <c r="U30" s="2" t="s">
        <v>72</v>
      </c>
      <c r="V30" s="13">
        <v>4.0177118849999998</v>
      </c>
      <c r="W30" s="2" t="s">
        <v>73</v>
      </c>
      <c r="X30" s="13">
        <v>1.1046358409999999</v>
      </c>
      <c r="AA30" s="4"/>
      <c r="AB30" s="4"/>
      <c r="AC30" s="4"/>
      <c r="AD30" s="4"/>
      <c r="AE30" s="4"/>
      <c r="AQ30" s="2"/>
      <c r="AR30" s="2"/>
      <c r="AS30" s="2"/>
      <c r="AT30" s="6"/>
      <c r="AU30" s="6"/>
      <c r="AV30" s="2"/>
      <c r="AW30" s="2"/>
    </row>
    <row r="31" spans="1:59" ht="16">
      <c r="A31" s="19"/>
      <c r="B31" s="3" t="s">
        <v>0</v>
      </c>
      <c r="C31" s="3" t="s">
        <v>1</v>
      </c>
      <c r="D31" s="3" t="s">
        <v>2</v>
      </c>
      <c r="E31" s="3" t="s">
        <v>3</v>
      </c>
      <c r="F31" s="3" t="s">
        <v>4</v>
      </c>
      <c r="G31" s="4" t="s">
        <v>109</v>
      </c>
      <c r="H31" s="1" t="s">
        <v>110</v>
      </c>
      <c r="I31" s="1" t="s">
        <v>111</v>
      </c>
      <c r="J31" s="1" t="s">
        <v>112</v>
      </c>
      <c r="S31" t="s">
        <v>49</v>
      </c>
      <c r="T31" s="13">
        <v>19.89266752</v>
      </c>
      <c r="U31" s="2" t="s">
        <v>74</v>
      </c>
      <c r="V31" s="13">
        <v>52.347663269999998</v>
      </c>
      <c r="W31" s="2" t="s">
        <v>75</v>
      </c>
      <c r="X31" s="13">
        <v>15.396996010000001</v>
      </c>
      <c r="Z31" s="2"/>
      <c r="AA31" s="19"/>
      <c r="AB31" s="19"/>
      <c r="AC31" s="19"/>
      <c r="AD31" s="19"/>
      <c r="AE31" s="19"/>
      <c r="AF31" s="2"/>
      <c r="AQ31" s="2" t="s">
        <v>17</v>
      </c>
      <c r="AR31" s="2"/>
    </row>
    <row r="32" spans="1:59" ht="16">
      <c r="A32" s="19">
        <f>MIN(B32:F32)</f>
        <v>1</v>
      </c>
      <c r="B32" s="19">
        <v>1.0343137254901962</v>
      </c>
      <c r="C32" s="19">
        <v>4.8774509803921573</v>
      </c>
      <c r="D32" s="19">
        <v>1.3235294117647058</v>
      </c>
      <c r="E32" s="19">
        <v>1</v>
      </c>
      <c r="F32" s="19">
        <v>1.1666666666666667</v>
      </c>
      <c r="G32" s="4">
        <f t="shared" ref="G32:G63" si="5">MAX(B32:F32)-MIN(B32:F32)</f>
        <v>3.8774509803921573</v>
      </c>
      <c r="H32" s="4">
        <f t="shared" ref="H32:H63" si="6">$G$83</f>
        <v>89.893335509407621</v>
      </c>
      <c r="I32">
        <f>H32*2.114</f>
        <v>190.03451126688771</v>
      </c>
      <c r="J32">
        <v>0</v>
      </c>
      <c r="S32" t="s">
        <v>33</v>
      </c>
      <c r="T32" s="13">
        <v>0.29738483300000002</v>
      </c>
      <c r="U32" s="2" t="s">
        <v>76</v>
      </c>
      <c r="V32" s="13">
        <v>134.74594870000001</v>
      </c>
      <c r="W32" s="2" t="s">
        <v>77</v>
      </c>
      <c r="X32" s="13">
        <v>37.005163400000001</v>
      </c>
      <c r="Z32" s="2"/>
      <c r="AA32" s="19"/>
      <c r="AB32" s="19"/>
      <c r="AC32" s="19"/>
      <c r="AD32" s="19"/>
      <c r="AE32" s="19"/>
      <c r="AF32" s="2"/>
      <c r="AQ32" s="2" t="s">
        <v>22</v>
      </c>
      <c r="AR32" s="3"/>
      <c r="AU32" t="s">
        <v>1</v>
      </c>
      <c r="AY32" t="s">
        <v>2</v>
      </c>
      <c r="BC32" t="s">
        <v>3</v>
      </c>
      <c r="BG32" t="s">
        <v>4</v>
      </c>
    </row>
    <row r="33" spans="1:62" ht="16">
      <c r="A33" s="19">
        <f t="shared" ref="A33:A82" si="7">MIN(B33:F33)</f>
        <v>1</v>
      </c>
      <c r="B33" s="19">
        <v>1.025974025974026</v>
      </c>
      <c r="C33" s="19">
        <v>1</v>
      </c>
      <c r="D33" s="19">
        <v>1.4675324675324675</v>
      </c>
      <c r="E33" s="19">
        <v>3.9177489177489178</v>
      </c>
      <c r="F33" s="19">
        <v>1.277056277056277</v>
      </c>
      <c r="G33" s="4">
        <f t="shared" si="5"/>
        <v>2.9177489177489178</v>
      </c>
      <c r="H33" s="4">
        <f t="shared" si="6"/>
        <v>89.893335509407621</v>
      </c>
      <c r="I33">
        <f t="shared" ref="I33:I82" si="8">H33*2.114</f>
        <v>190.03451126688771</v>
      </c>
      <c r="J33">
        <v>0</v>
      </c>
      <c r="S33" t="s">
        <v>36</v>
      </c>
      <c r="T33" s="13">
        <v>28.289535050000001</v>
      </c>
      <c r="U33" s="2" t="s">
        <v>78</v>
      </c>
      <c r="V33" s="13">
        <v>82.659691080000002</v>
      </c>
      <c r="W33" s="2" t="s">
        <v>79</v>
      </c>
      <c r="X33" s="13">
        <v>23.285209649999999</v>
      </c>
      <c r="Z33" s="2"/>
      <c r="AA33" s="19"/>
      <c r="AB33" s="19"/>
      <c r="AC33" s="19"/>
      <c r="AD33" s="19"/>
      <c r="AE33" s="19"/>
      <c r="AF33" s="2"/>
      <c r="AQ33" s="2" t="s">
        <v>23</v>
      </c>
      <c r="AR33" s="3" t="s">
        <v>24</v>
      </c>
      <c r="AS33" t="s">
        <v>25</v>
      </c>
      <c r="AT33" t="s">
        <v>26</v>
      </c>
      <c r="AU33" t="s">
        <v>23</v>
      </c>
      <c r="AV33" t="s">
        <v>24</v>
      </c>
      <c r="AW33" t="s">
        <v>25</v>
      </c>
      <c r="AX33" t="s">
        <v>26</v>
      </c>
      <c r="AY33" t="s">
        <v>23</v>
      </c>
      <c r="AZ33" t="s">
        <v>24</v>
      </c>
      <c r="BA33" t="s">
        <v>25</v>
      </c>
      <c r="BB33" t="s">
        <v>26</v>
      </c>
      <c r="BC33" t="s">
        <v>23</v>
      </c>
      <c r="BD33" t="s">
        <v>24</v>
      </c>
      <c r="BE33" t="s">
        <v>25</v>
      </c>
      <c r="BF33" t="s">
        <v>26</v>
      </c>
      <c r="BG33" t="s">
        <v>23</v>
      </c>
      <c r="BH33" t="s">
        <v>24</v>
      </c>
      <c r="BI33" t="s">
        <v>25</v>
      </c>
      <c r="BJ33" t="s">
        <v>26</v>
      </c>
    </row>
    <row r="34" spans="1:62">
      <c r="A34" s="19">
        <f t="shared" si="7"/>
        <v>1</v>
      </c>
      <c r="B34" s="19">
        <v>1</v>
      </c>
      <c r="C34" s="19">
        <v>2.9338235294117645</v>
      </c>
      <c r="D34" s="19">
        <v>1.8161764705882353</v>
      </c>
      <c r="E34" s="19">
        <v>1.5073529411764706</v>
      </c>
      <c r="F34" s="19">
        <v>3.6102941176470589</v>
      </c>
      <c r="G34" s="4">
        <f t="shared" si="5"/>
        <v>2.6102941176470589</v>
      </c>
      <c r="H34" s="4">
        <f t="shared" si="6"/>
        <v>89.893335509407621</v>
      </c>
      <c r="I34">
        <f t="shared" si="8"/>
        <v>190.03451126688771</v>
      </c>
      <c r="J34">
        <v>0</v>
      </c>
      <c r="S34" t="s">
        <v>39</v>
      </c>
      <c r="T34" s="13">
        <v>1.1588618449999999</v>
      </c>
      <c r="U34" s="2" t="s">
        <v>80</v>
      </c>
      <c r="V34" s="13">
        <v>89.574022240000005</v>
      </c>
      <c r="W34" s="2" t="s">
        <v>81</v>
      </c>
      <c r="X34" s="13">
        <v>1.2805074759999999</v>
      </c>
      <c r="Z34" s="2"/>
      <c r="AA34" s="19"/>
      <c r="AB34" s="19"/>
      <c r="AC34" s="19"/>
      <c r="AD34" s="19"/>
      <c r="AE34" s="19"/>
      <c r="AF34" s="2"/>
      <c r="AQ34" s="2">
        <f>AVERAGEA(B32:B82)</f>
        <v>18.016753945330159</v>
      </c>
      <c r="AR34" s="2">
        <f>_xlfn.STDEV.S(B32:B82)</f>
        <v>57.76291326662593</v>
      </c>
      <c r="AS34">
        <f>MIN(B32:B82)</f>
        <v>1</v>
      </c>
      <c r="AT34">
        <f>MAX(B32:B82)</f>
        <v>270.78888888888889</v>
      </c>
      <c r="AU34">
        <f>AVERAGEA(C32:C82)</f>
        <v>3.0628254770692971</v>
      </c>
      <c r="AV34">
        <f>_xlfn.STDEV.S(C32:C82)</f>
        <v>9.8435206316966237</v>
      </c>
      <c r="AW34">
        <f>MIN(C32:C82)</f>
        <v>1</v>
      </c>
      <c r="AX34">
        <f>MAX(C32:C82)</f>
        <v>71.714814814814801</v>
      </c>
      <c r="AY34">
        <f>AVERAGEA(D32:D82)</f>
        <v>2.8408025486735498</v>
      </c>
      <c r="AZ34">
        <f>_xlfn.STDEV.S(D32:D82)</f>
        <v>6.824450429742666</v>
      </c>
      <c r="BA34">
        <f>MIN(D32:D82)</f>
        <v>1</v>
      </c>
      <c r="BB34">
        <f>MAX(D32:D82)</f>
        <v>48.485074626865668</v>
      </c>
      <c r="BC34">
        <f>AVERAGEA(E32:E82)</f>
        <v>10.034052376062823</v>
      </c>
      <c r="BD34">
        <f>_xlfn.STDEV.S(E32:E82)</f>
        <v>15.788018438844482</v>
      </c>
      <c r="BE34">
        <f>MIN(E32:E82)</f>
        <v>1</v>
      </c>
      <c r="BF34">
        <f>MAX(E32:E82)</f>
        <v>69.907407407407405</v>
      </c>
      <c r="BG34">
        <f>AVERAGEA(F32:F82)</f>
        <v>87.673068091030629</v>
      </c>
      <c r="BH34">
        <f>_xlfn.STDEV.S(F32:F82)</f>
        <v>123.33308885154354</v>
      </c>
      <c r="BI34">
        <f>MIN(F32:F82)</f>
        <v>1</v>
      </c>
      <c r="BJ34">
        <f>MAX(F32:F82)</f>
        <v>620.22727272727275</v>
      </c>
    </row>
    <row r="35" spans="1:62">
      <c r="A35" s="19">
        <f t="shared" si="7"/>
        <v>1</v>
      </c>
      <c r="B35" s="19">
        <v>3.2585784526643153</v>
      </c>
      <c r="C35" s="19">
        <v>1.2856646454818701</v>
      </c>
      <c r="D35" s="19">
        <v>2.62317354969856</v>
      </c>
      <c r="E35" s="19">
        <v>1</v>
      </c>
      <c r="F35" s="19">
        <v>5.2476501554980279</v>
      </c>
      <c r="G35" s="4">
        <f t="shared" si="5"/>
        <v>4.2476501554980279</v>
      </c>
      <c r="H35" s="4">
        <f t="shared" si="6"/>
        <v>89.893335509407621</v>
      </c>
      <c r="I35">
        <f t="shared" si="8"/>
        <v>190.03451126688771</v>
      </c>
      <c r="J35">
        <v>0</v>
      </c>
      <c r="R35" t="s">
        <v>17</v>
      </c>
      <c r="S35" t="s">
        <v>31</v>
      </c>
      <c r="T35" s="16">
        <v>444.18302929999999</v>
      </c>
      <c r="U35" s="2" t="s">
        <v>37</v>
      </c>
      <c r="V35" s="16">
        <v>425.6505535</v>
      </c>
      <c r="W35" s="2" t="s">
        <v>43</v>
      </c>
      <c r="X35" s="14">
        <v>17.68914629</v>
      </c>
      <c r="Z35" s="2"/>
      <c r="AA35" s="19"/>
      <c r="AB35" s="19"/>
      <c r="AC35" s="19"/>
      <c r="AD35" s="19"/>
      <c r="AE35" s="19"/>
      <c r="AF35" s="2"/>
      <c r="AQ35" s="2"/>
      <c r="AR35" s="2"/>
      <c r="AS35" s="2"/>
      <c r="AT35" s="2"/>
      <c r="AU35" s="2"/>
      <c r="AV35" s="2"/>
      <c r="AW35" s="2"/>
    </row>
    <row r="36" spans="1:62">
      <c r="A36" s="19">
        <f t="shared" si="7"/>
        <v>1</v>
      </c>
      <c r="B36" s="19">
        <v>1</v>
      </c>
      <c r="C36" s="19">
        <v>1.6534653465346534</v>
      </c>
      <c r="D36" s="19">
        <v>1.4059405940594061</v>
      </c>
      <c r="E36" s="19">
        <v>37.792079207920793</v>
      </c>
      <c r="F36" s="19">
        <v>118.20297029702969</v>
      </c>
      <c r="G36" s="4">
        <f t="shared" si="5"/>
        <v>117.20297029702969</v>
      </c>
      <c r="H36" s="4">
        <f t="shared" si="6"/>
        <v>89.893335509407621</v>
      </c>
      <c r="I36">
        <f t="shared" si="8"/>
        <v>190.03451126688771</v>
      </c>
      <c r="J36">
        <v>0</v>
      </c>
      <c r="S36" t="s">
        <v>34</v>
      </c>
      <c r="T36" s="13">
        <v>154.7961038</v>
      </c>
      <c r="U36" s="2" t="s">
        <v>40</v>
      </c>
      <c r="V36" s="13">
        <v>0.95573557600000003</v>
      </c>
      <c r="W36" s="2" t="s">
        <v>46</v>
      </c>
      <c r="X36" s="14">
        <v>46.132304320000003</v>
      </c>
      <c r="Z36" s="2"/>
      <c r="AA36" s="19"/>
      <c r="AB36" s="19"/>
      <c r="AC36" s="19"/>
      <c r="AD36" s="19"/>
      <c r="AE36" s="19"/>
      <c r="AF36" s="2"/>
      <c r="AQ36" s="2"/>
      <c r="AR36" s="2"/>
      <c r="AS36" s="2"/>
      <c r="AT36" s="2"/>
      <c r="AU36" s="2"/>
      <c r="AV36" s="2"/>
      <c r="AW36" s="2"/>
    </row>
    <row r="37" spans="1:62" ht="16">
      <c r="A37" s="19">
        <f t="shared" si="7"/>
        <v>1</v>
      </c>
      <c r="B37" s="17">
        <v>250.77037037037039</v>
      </c>
      <c r="C37" s="17">
        <v>71.714814814814801</v>
      </c>
      <c r="D37" s="17">
        <v>1</v>
      </c>
      <c r="E37" s="17">
        <v>69.907407407407405</v>
      </c>
      <c r="F37" s="17">
        <v>454.1518518518518</v>
      </c>
      <c r="G37" s="4">
        <f t="shared" si="5"/>
        <v>453.1518518518518</v>
      </c>
      <c r="H37" s="4">
        <f t="shared" si="6"/>
        <v>89.893335509407621</v>
      </c>
      <c r="I37">
        <f t="shared" si="8"/>
        <v>190.03451126688771</v>
      </c>
      <c r="J37">
        <v>0</v>
      </c>
      <c r="R37" s="8" t="s">
        <v>18</v>
      </c>
      <c r="S37" t="s">
        <v>31</v>
      </c>
      <c r="T37" s="13">
        <v>0.73551090900000005</v>
      </c>
      <c r="U37" s="2" t="s">
        <v>37</v>
      </c>
      <c r="V37" s="13">
        <v>255.36290009999999</v>
      </c>
      <c r="W37" s="2" t="s">
        <v>40</v>
      </c>
      <c r="X37" s="13">
        <v>8.4007260469999991</v>
      </c>
      <c r="Z37" s="2"/>
      <c r="AA37" s="3"/>
      <c r="AB37" s="3"/>
      <c r="AC37" s="3"/>
      <c r="AD37" s="19"/>
      <c r="AE37" s="19"/>
      <c r="AF37" s="2"/>
      <c r="AQ37" s="2"/>
      <c r="AR37" s="2"/>
      <c r="AS37" s="2"/>
      <c r="AT37" s="2"/>
      <c r="AU37" s="2"/>
      <c r="AV37" s="2"/>
      <c r="AW37" s="2"/>
    </row>
    <row r="38" spans="1:62" ht="16">
      <c r="A38" s="19">
        <f t="shared" si="7"/>
        <v>1</v>
      </c>
      <c r="B38" s="19">
        <v>1</v>
      </c>
      <c r="C38" s="19">
        <v>1.5031446540880504</v>
      </c>
      <c r="D38" s="19">
        <v>3.867924528301887</v>
      </c>
      <c r="E38" s="19">
        <v>1.4779874213836479</v>
      </c>
      <c r="F38" s="19">
        <v>69.534591194968556</v>
      </c>
      <c r="G38" s="4">
        <f t="shared" si="5"/>
        <v>68.534591194968556</v>
      </c>
      <c r="H38" s="4">
        <f t="shared" si="6"/>
        <v>89.893335509407621</v>
      </c>
      <c r="I38">
        <f t="shared" si="8"/>
        <v>190.03451126688771</v>
      </c>
      <c r="J38">
        <v>0</v>
      </c>
      <c r="S38" t="s">
        <v>34</v>
      </c>
      <c r="T38" s="13">
        <v>106.87084710000001</v>
      </c>
      <c r="V38" s="15"/>
      <c r="W38" s="9"/>
      <c r="X38" s="11"/>
      <c r="Z38" s="2"/>
      <c r="AA38" s="3"/>
      <c r="AB38" s="3"/>
      <c r="AC38" s="3"/>
      <c r="AD38" s="3"/>
      <c r="AE38" s="3"/>
      <c r="AF38" s="2"/>
      <c r="AQ38" s="2"/>
      <c r="AR38" s="2"/>
      <c r="AS38" s="2"/>
      <c r="AT38" s="2"/>
      <c r="AU38" s="2"/>
      <c r="AV38" s="2"/>
      <c r="AW38" s="2"/>
    </row>
    <row r="39" spans="1:62">
      <c r="A39" s="19">
        <f t="shared" si="7"/>
        <v>1</v>
      </c>
      <c r="B39" s="19">
        <v>1.0143540669856459</v>
      </c>
      <c r="C39" s="19">
        <v>2.9617224880382773</v>
      </c>
      <c r="D39" s="19">
        <v>2.4832535885167464</v>
      </c>
      <c r="E39" s="19">
        <v>1</v>
      </c>
      <c r="F39" s="19">
        <v>1.2775119617224879</v>
      </c>
      <c r="G39" s="4">
        <f t="shared" si="5"/>
        <v>1.9617224880382773</v>
      </c>
      <c r="H39" s="4">
        <f t="shared" si="6"/>
        <v>89.893335509407621</v>
      </c>
      <c r="I39">
        <f t="shared" si="8"/>
        <v>190.03451126688771</v>
      </c>
      <c r="J39">
        <v>0</v>
      </c>
      <c r="R39" t="s">
        <v>19</v>
      </c>
      <c r="S39" s="8" t="s">
        <v>31</v>
      </c>
      <c r="T39" s="13">
        <v>0.30173650400000002</v>
      </c>
      <c r="U39" s="8" t="s">
        <v>34</v>
      </c>
      <c r="V39" s="13">
        <v>58.762038109999999</v>
      </c>
      <c r="W39" s="2" t="s">
        <v>37</v>
      </c>
      <c r="X39" s="13">
        <v>20.036695600000002</v>
      </c>
      <c r="Z39" s="2"/>
      <c r="AA39" s="19"/>
      <c r="AB39" s="19"/>
      <c r="AC39" s="19"/>
      <c r="AD39" s="19"/>
      <c r="AE39" s="19"/>
      <c r="AF39" s="2"/>
      <c r="AQ39" s="2"/>
      <c r="AR39" s="2"/>
      <c r="AS39" s="2"/>
      <c r="AT39" s="2"/>
      <c r="AU39" s="2"/>
      <c r="AV39" s="2"/>
      <c r="AW39" s="2"/>
    </row>
    <row r="40" spans="1:62">
      <c r="A40" s="19">
        <f t="shared" si="7"/>
        <v>1</v>
      </c>
      <c r="B40" s="19">
        <v>1</v>
      </c>
      <c r="C40" s="19">
        <v>1.131578947368421</v>
      </c>
      <c r="D40" s="19">
        <v>1.9548872180451125</v>
      </c>
      <c r="E40" s="19">
        <v>2.9586466165413534</v>
      </c>
      <c r="F40" s="19">
        <v>64.150375939849624</v>
      </c>
      <c r="G40" s="4">
        <f t="shared" si="5"/>
        <v>63.150375939849624</v>
      </c>
      <c r="H40" s="4">
        <f t="shared" si="6"/>
        <v>89.893335509407621</v>
      </c>
      <c r="I40">
        <f t="shared" si="8"/>
        <v>190.03451126688771</v>
      </c>
      <c r="J40">
        <v>0</v>
      </c>
      <c r="R40" t="s">
        <v>20</v>
      </c>
      <c r="S40" s="12" t="s">
        <v>31</v>
      </c>
      <c r="T40" s="13">
        <v>1.2765741079999999</v>
      </c>
      <c r="U40" s="4" t="s">
        <v>37</v>
      </c>
      <c r="V40" s="13">
        <v>0.58492830399999995</v>
      </c>
      <c r="W40" s="4" t="s">
        <v>40</v>
      </c>
      <c r="X40" s="13">
        <v>15.69030929</v>
      </c>
      <c r="Z40" s="2"/>
      <c r="AA40" s="19"/>
      <c r="AB40" s="19"/>
      <c r="AC40" s="19"/>
      <c r="AD40" s="19"/>
      <c r="AE40" s="19"/>
      <c r="AF40" s="2"/>
      <c r="AQ40" s="2"/>
      <c r="AR40" s="2"/>
      <c r="AS40" s="2"/>
      <c r="AT40" s="2"/>
      <c r="AU40" s="2"/>
      <c r="AV40" s="2"/>
      <c r="AW40" s="2"/>
    </row>
    <row r="41" spans="1:62">
      <c r="A41" s="19">
        <f t="shared" si="7"/>
        <v>1</v>
      </c>
      <c r="B41" s="19">
        <v>1</v>
      </c>
      <c r="C41" s="19">
        <v>1.5783582089552237</v>
      </c>
      <c r="D41" s="19">
        <v>48.485074626865668</v>
      </c>
      <c r="E41" s="19">
        <v>30.966417910447763</v>
      </c>
      <c r="F41" s="19">
        <v>127.89179104477611</v>
      </c>
      <c r="G41" s="4">
        <f t="shared" si="5"/>
        <v>126.89179104477611</v>
      </c>
      <c r="H41" s="4">
        <f t="shared" si="6"/>
        <v>89.893335509407621</v>
      </c>
      <c r="I41">
        <f t="shared" si="8"/>
        <v>190.03451126688771</v>
      </c>
      <c r="J41">
        <v>0</v>
      </c>
      <c r="S41" s="12" t="s">
        <v>34</v>
      </c>
      <c r="T41" s="13">
        <v>4.5061598140000001</v>
      </c>
      <c r="V41" s="15"/>
      <c r="W41" s="2"/>
      <c r="X41" s="10"/>
      <c r="Z41" s="2"/>
      <c r="AA41" s="19"/>
      <c r="AB41" s="19"/>
      <c r="AC41" s="19"/>
      <c r="AD41" s="19"/>
      <c r="AE41" s="19"/>
      <c r="AF41" s="2"/>
      <c r="AQ41" s="2"/>
      <c r="AR41" s="2"/>
      <c r="AS41" s="2"/>
      <c r="AT41" s="2"/>
      <c r="AU41" s="2"/>
      <c r="AV41" s="2"/>
      <c r="AW41" s="2"/>
    </row>
    <row r="42" spans="1:62">
      <c r="A42" s="19">
        <f t="shared" si="7"/>
        <v>1</v>
      </c>
      <c r="B42" s="19">
        <v>4.2113851288707584</v>
      </c>
      <c r="C42" s="19">
        <v>1.396347116632672</v>
      </c>
      <c r="D42" s="19">
        <v>1.8282032264045984</v>
      </c>
      <c r="E42" s="19">
        <v>1</v>
      </c>
      <c r="F42" s="19">
        <v>4.1996106063415537</v>
      </c>
      <c r="G42" s="4">
        <f t="shared" si="5"/>
        <v>3.2113851288707584</v>
      </c>
      <c r="H42" s="4">
        <f t="shared" si="6"/>
        <v>89.893335509407621</v>
      </c>
      <c r="I42">
        <f t="shared" si="8"/>
        <v>190.03451126688771</v>
      </c>
      <c r="J42">
        <v>0</v>
      </c>
      <c r="R42" t="s">
        <v>21</v>
      </c>
      <c r="S42" s="12" t="s">
        <v>31</v>
      </c>
      <c r="T42" s="16">
        <v>1041.5286329999999</v>
      </c>
      <c r="U42" s="12" t="s">
        <v>34</v>
      </c>
      <c r="V42" s="13">
        <v>234.9340201</v>
      </c>
      <c r="W42" s="4" t="s">
        <v>37</v>
      </c>
      <c r="X42" s="13">
        <v>281.11997969999999</v>
      </c>
      <c r="Z42" s="2"/>
      <c r="AA42" s="19"/>
      <c r="AB42" s="19"/>
      <c r="AC42" s="19"/>
      <c r="AD42" s="19"/>
      <c r="AE42" s="19"/>
      <c r="AF42" s="2"/>
      <c r="AQ42" s="2"/>
      <c r="AR42" s="2"/>
      <c r="AS42" s="2"/>
      <c r="AT42" s="2"/>
      <c r="AU42" s="2"/>
      <c r="AV42" s="2"/>
      <c r="AW42" s="2"/>
    </row>
    <row r="43" spans="1:62">
      <c r="A43" s="19">
        <f t="shared" si="7"/>
        <v>1</v>
      </c>
      <c r="B43" s="19">
        <v>3.127779447115385</v>
      </c>
      <c r="C43" s="19">
        <v>1.1902043269230771</v>
      </c>
      <c r="D43" s="19">
        <v>1.8121243990384615</v>
      </c>
      <c r="E43" s="19">
        <v>1</v>
      </c>
      <c r="F43" s="19">
        <v>4.1888521634615383</v>
      </c>
      <c r="G43" s="4">
        <f t="shared" si="5"/>
        <v>3.1888521634615383</v>
      </c>
      <c r="H43" s="4">
        <f t="shared" si="6"/>
        <v>89.893335509407621</v>
      </c>
      <c r="I43">
        <f t="shared" si="8"/>
        <v>190.03451126688771</v>
      </c>
      <c r="J43">
        <v>0</v>
      </c>
      <c r="Z43" s="2"/>
      <c r="AA43" s="19"/>
      <c r="AB43" s="19"/>
      <c r="AC43" s="19"/>
      <c r="AD43" s="19"/>
      <c r="AE43" s="19"/>
      <c r="AF43" s="2"/>
      <c r="AQ43" s="2"/>
      <c r="AR43" s="2"/>
      <c r="AS43" s="2"/>
      <c r="AT43" s="2"/>
      <c r="AU43" s="2"/>
      <c r="AV43" s="2"/>
      <c r="AW43" s="2"/>
    </row>
    <row r="44" spans="1:62">
      <c r="A44" s="19">
        <f t="shared" si="7"/>
        <v>1</v>
      </c>
      <c r="B44" s="19">
        <v>10.699464903997482</v>
      </c>
      <c r="C44" s="19">
        <v>1.1950267548001259</v>
      </c>
      <c r="D44" s="19">
        <v>2.5858986465218763</v>
      </c>
      <c r="E44" s="19">
        <v>1</v>
      </c>
      <c r="F44" s="19">
        <v>5.5153918791312559</v>
      </c>
      <c r="G44" s="4">
        <f t="shared" si="5"/>
        <v>9.6994649039974821</v>
      </c>
      <c r="H44" s="4">
        <f t="shared" si="6"/>
        <v>89.893335509407621</v>
      </c>
      <c r="I44">
        <f t="shared" si="8"/>
        <v>190.03451126688771</v>
      </c>
      <c r="J44">
        <v>0</v>
      </c>
      <c r="U44" s="7"/>
      <c r="Z44" s="2"/>
      <c r="AA44" s="19"/>
      <c r="AB44" s="19"/>
      <c r="AC44" s="19"/>
      <c r="AD44" s="19"/>
      <c r="AE44" s="19"/>
      <c r="AF44" s="2"/>
      <c r="AQ44" s="2"/>
      <c r="AR44" s="2"/>
      <c r="AS44" s="2"/>
      <c r="AT44" s="2"/>
      <c r="AU44" s="2"/>
      <c r="AV44" s="2"/>
      <c r="AW44" s="2"/>
    </row>
    <row r="45" spans="1:62">
      <c r="A45" s="19">
        <f t="shared" si="7"/>
        <v>1</v>
      </c>
      <c r="B45" s="19">
        <v>1</v>
      </c>
      <c r="C45" s="19">
        <v>2.9189189189189189</v>
      </c>
      <c r="D45" s="19">
        <v>1.1936936936936937</v>
      </c>
      <c r="E45" s="19">
        <v>4.0900900900900901</v>
      </c>
      <c r="F45" s="19">
        <v>51.13513513513513</v>
      </c>
      <c r="G45" s="4">
        <f t="shared" si="5"/>
        <v>50.13513513513513</v>
      </c>
      <c r="H45" s="4">
        <f t="shared" si="6"/>
        <v>89.893335509407621</v>
      </c>
      <c r="I45">
        <f t="shared" si="8"/>
        <v>190.03451126688771</v>
      </c>
      <c r="J45">
        <v>0</v>
      </c>
      <c r="U45" s="4"/>
      <c r="Z45" s="2"/>
      <c r="AA45" s="19"/>
      <c r="AB45" s="19"/>
      <c r="AC45" s="19"/>
      <c r="AD45" s="19"/>
      <c r="AE45" s="19"/>
      <c r="AF45" s="2"/>
      <c r="AQ45" s="2"/>
      <c r="AR45" s="2"/>
      <c r="AS45" s="2"/>
      <c r="AT45" s="2"/>
      <c r="AU45" s="2"/>
      <c r="AV45" s="2"/>
      <c r="AW45" s="2"/>
    </row>
    <row r="46" spans="1:62">
      <c r="A46" s="19">
        <f t="shared" si="7"/>
        <v>1</v>
      </c>
      <c r="B46" s="19">
        <v>2.0229885057471262</v>
      </c>
      <c r="C46" s="19">
        <v>1.0862068965517242</v>
      </c>
      <c r="D46" s="19">
        <v>1.1091954022988506</v>
      </c>
      <c r="E46" s="19">
        <v>1.350574712643678</v>
      </c>
      <c r="F46" s="19">
        <v>1</v>
      </c>
      <c r="G46" s="4">
        <f t="shared" si="5"/>
        <v>1.0229885057471262</v>
      </c>
      <c r="H46" s="4">
        <f t="shared" si="6"/>
        <v>89.893335509407621</v>
      </c>
      <c r="I46">
        <f t="shared" si="8"/>
        <v>190.03451126688771</v>
      </c>
      <c r="J46">
        <v>0</v>
      </c>
      <c r="U46" s="4"/>
      <c r="Z46" s="2"/>
      <c r="AA46" s="19"/>
      <c r="AB46" s="19"/>
      <c r="AC46" s="19"/>
      <c r="AD46" s="19"/>
      <c r="AE46" s="19"/>
      <c r="AF46" s="2"/>
      <c r="AQ46" s="2"/>
      <c r="AR46" s="2"/>
      <c r="AS46" s="2"/>
      <c r="AT46" s="2"/>
      <c r="AU46" s="2"/>
      <c r="AV46" s="2"/>
      <c r="AW46" s="2"/>
    </row>
    <row r="47" spans="1:62">
      <c r="A47" s="19">
        <f t="shared" si="7"/>
        <v>1</v>
      </c>
      <c r="B47" s="19">
        <v>1</v>
      </c>
      <c r="C47" s="19">
        <v>1.5170454545454546</v>
      </c>
      <c r="D47" s="19">
        <v>1.125</v>
      </c>
      <c r="E47" s="19">
        <v>1.2102272727272727</v>
      </c>
      <c r="F47" s="19">
        <v>88.96022727272728</v>
      </c>
      <c r="G47" s="4">
        <f t="shared" si="5"/>
        <v>87.96022727272728</v>
      </c>
      <c r="H47" s="4">
        <f t="shared" si="6"/>
        <v>89.893335509407621</v>
      </c>
      <c r="I47">
        <f t="shared" si="8"/>
        <v>190.03451126688771</v>
      </c>
      <c r="J47">
        <v>0</v>
      </c>
      <c r="Z47" s="2"/>
      <c r="AA47" s="19"/>
      <c r="AB47" s="19"/>
      <c r="AC47" s="19"/>
      <c r="AD47" s="19"/>
      <c r="AE47" s="19"/>
      <c r="AF47" s="2"/>
      <c r="AQ47" s="2"/>
      <c r="AR47" s="2"/>
      <c r="AS47" s="2"/>
      <c r="AT47" s="2"/>
      <c r="AU47" s="2"/>
      <c r="AV47" s="2"/>
      <c r="AW47" s="2"/>
    </row>
    <row r="48" spans="1:62">
      <c r="A48" s="19">
        <f t="shared" si="7"/>
        <v>1</v>
      </c>
      <c r="B48" s="19">
        <v>2.3176470588235292</v>
      </c>
      <c r="C48" s="19">
        <v>1</v>
      </c>
      <c r="D48" s="19">
        <v>2.1058823529411761</v>
      </c>
      <c r="E48" s="19">
        <v>5.3117647058823527</v>
      </c>
      <c r="F48" s="19">
        <v>1.6411764705882352</v>
      </c>
      <c r="G48" s="4">
        <f t="shared" si="5"/>
        <v>4.3117647058823527</v>
      </c>
      <c r="H48" s="4">
        <f t="shared" si="6"/>
        <v>89.893335509407621</v>
      </c>
      <c r="I48">
        <f t="shared" si="8"/>
        <v>190.03451126688771</v>
      </c>
      <c r="J48">
        <v>0</v>
      </c>
      <c r="Z48" s="2"/>
      <c r="AA48" s="19"/>
      <c r="AB48" s="19"/>
      <c r="AC48" s="19"/>
      <c r="AD48" s="19"/>
      <c r="AE48" s="19"/>
      <c r="AF48" s="2"/>
      <c r="AQ48" s="2"/>
      <c r="AR48" s="2"/>
      <c r="AS48" s="2"/>
      <c r="AT48" s="2"/>
      <c r="AU48" s="2"/>
      <c r="AV48" s="2"/>
      <c r="AW48" s="2"/>
    </row>
    <row r="49" spans="1:49">
      <c r="A49" s="19">
        <f t="shared" si="7"/>
        <v>1</v>
      </c>
      <c r="B49" s="19">
        <v>1</v>
      </c>
      <c r="C49" s="19">
        <v>1.6716417910447761</v>
      </c>
      <c r="D49" s="19">
        <v>1.7611940298507462</v>
      </c>
      <c r="E49" s="19">
        <v>5.5820895522388057</v>
      </c>
      <c r="F49" s="19">
        <v>2.0223880597014925</v>
      </c>
      <c r="G49" s="4">
        <f t="shared" si="5"/>
        <v>4.5820895522388057</v>
      </c>
      <c r="H49" s="4">
        <f t="shared" si="6"/>
        <v>89.893335509407621</v>
      </c>
      <c r="I49">
        <f t="shared" si="8"/>
        <v>190.03451126688771</v>
      </c>
      <c r="J49">
        <v>0</v>
      </c>
      <c r="Z49" s="2"/>
      <c r="AA49" s="19"/>
      <c r="AB49" s="19"/>
      <c r="AC49" s="19"/>
      <c r="AD49" s="19"/>
      <c r="AE49" s="19"/>
      <c r="AF49" s="2"/>
      <c r="AQ49" s="2"/>
      <c r="AR49" s="2"/>
      <c r="AS49" s="2"/>
      <c r="AT49" s="2"/>
      <c r="AU49" s="2"/>
      <c r="AV49" s="2"/>
      <c r="AW49" s="2"/>
    </row>
    <row r="50" spans="1:49">
      <c r="A50" s="19">
        <f t="shared" si="7"/>
        <v>1</v>
      </c>
      <c r="B50" s="19">
        <v>1.8299595141700404</v>
      </c>
      <c r="C50" s="19">
        <v>1.48582995951417</v>
      </c>
      <c r="D50" s="19">
        <v>1</v>
      </c>
      <c r="E50" s="19">
        <v>3.263157894736842</v>
      </c>
      <c r="F50" s="19">
        <v>46.878542510121463</v>
      </c>
      <c r="G50" s="4">
        <f t="shared" si="5"/>
        <v>45.878542510121463</v>
      </c>
      <c r="H50" s="4">
        <f t="shared" si="6"/>
        <v>89.893335509407621</v>
      </c>
      <c r="I50">
        <f t="shared" si="8"/>
        <v>190.03451126688771</v>
      </c>
      <c r="J50">
        <v>0</v>
      </c>
      <c r="AA50" s="4"/>
      <c r="AB50" s="4"/>
      <c r="AC50" s="4"/>
      <c r="AD50" s="4"/>
      <c r="AE50" s="4"/>
      <c r="AQ50" s="2"/>
      <c r="AR50" s="2"/>
      <c r="AS50" s="2"/>
      <c r="AT50" s="2"/>
      <c r="AU50" s="2"/>
      <c r="AV50" s="2"/>
      <c r="AW50" s="2"/>
    </row>
    <row r="51" spans="1:49">
      <c r="A51" s="19">
        <f t="shared" si="7"/>
        <v>1</v>
      </c>
      <c r="B51" s="17">
        <v>2.3109243697478994</v>
      </c>
      <c r="C51" s="17">
        <v>1.3445378151260505</v>
      </c>
      <c r="D51" s="17">
        <v>1</v>
      </c>
      <c r="E51" s="17">
        <v>3.2773109243697478</v>
      </c>
      <c r="F51" s="17">
        <v>296.10084033613447</v>
      </c>
      <c r="G51" s="4">
        <f t="shared" si="5"/>
        <v>295.10084033613447</v>
      </c>
      <c r="H51" s="4">
        <f t="shared" si="6"/>
        <v>89.893335509407621</v>
      </c>
      <c r="I51">
        <f t="shared" si="8"/>
        <v>190.03451126688771</v>
      </c>
      <c r="J51">
        <v>0</v>
      </c>
      <c r="AA51" s="4"/>
      <c r="AB51" s="4"/>
      <c r="AC51" s="4"/>
      <c r="AD51" s="4"/>
      <c r="AE51" s="4"/>
      <c r="AQ51" s="2"/>
      <c r="AR51" s="2"/>
      <c r="AS51" s="2"/>
      <c r="AT51" s="2"/>
      <c r="AU51" s="2"/>
      <c r="AV51" s="2"/>
      <c r="AW51" s="2"/>
    </row>
    <row r="52" spans="1:49">
      <c r="A52" s="19">
        <f t="shared" si="7"/>
        <v>1</v>
      </c>
      <c r="B52" s="17">
        <v>11.90909090909091</v>
      </c>
      <c r="C52" s="17">
        <v>1</v>
      </c>
      <c r="D52" s="17">
        <v>14.636363636363638</v>
      </c>
      <c r="E52" s="17">
        <v>36.181818181818187</v>
      </c>
      <c r="F52" s="17">
        <v>620.22727272727275</v>
      </c>
      <c r="G52" s="4">
        <f t="shared" si="5"/>
        <v>619.22727272727275</v>
      </c>
      <c r="H52" s="4">
        <f t="shared" si="6"/>
        <v>89.893335509407621</v>
      </c>
      <c r="I52">
        <f t="shared" si="8"/>
        <v>190.03451126688771</v>
      </c>
      <c r="J52">
        <v>0</v>
      </c>
      <c r="AA52" s="4"/>
      <c r="AB52" s="4"/>
      <c r="AC52" s="4"/>
      <c r="AD52" s="4"/>
      <c r="AE52" s="4"/>
      <c r="AQ52" s="2"/>
      <c r="AR52" s="2"/>
      <c r="AS52" s="2"/>
      <c r="AT52" s="2"/>
      <c r="AU52" s="2"/>
      <c r="AV52" s="2"/>
      <c r="AW52" s="2"/>
    </row>
    <row r="53" spans="1:49">
      <c r="A53" s="19">
        <f t="shared" si="7"/>
        <v>1</v>
      </c>
      <c r="B53" s="17">
        <v>1</v>
      </c>
      <c r="C53" s="17">
        <v>2.6999999999999997</v>
      </c>
      <c r="D53" s="17">
        <v>1.7470588235294118</v>
      </c>
      <c r="E53" s="17">
        <v>4.6941176470588228</v>
      </c>
      <c r="F53" s="17">
        <v>247.32941176470587</v>
      </c>
      <c r="G53" s="4">
        <f t="shared" si="5"/>
        <v>246.32941176470587</v>
      </c>
      <c r="H53" s="4">
        <f t="shared" si="6"/>
        <v>89.893335509407621</v>
      </c>
      <c r="I53">
        <f t="shared" si="8"/>
        <v>190.03451126688771</v>
      </c>
      <c r="J53">
        <v>0</v>
      </c>
      <c r="AA53" s="4"/>
      <c r="AB53" s="4"/>
      <c r="AC53" s="4"/>
      <c r="AD53" s="4"/>
      <c r="AE53" s="4"/>
    </row>
    <row r="54" spans="1:49">
      <c r="A54" s="19">
        <f t="shared" si="7"/>
        <v>1</v>
      </c>
      <c r="B54" s="19">
        <v>1.2413793103448276</v>
      </c>
      <c r="C54" s="19">
        <v>1.0344827586206897</v>
      </c>
      <c r="D54" s="19">
        <v>1</v>
      </c>
      <c r="E54" s="19">
        <v>3.3663793103448274</v>
      </c>
      <c r="F54" s="19">
        <v>45.879310344827587</v>
      </c>
      <c r="G54" s="4">
        <f t="shared" si="5"/>
        <v>44.879310344827587</v>
      </c>
      <c r="H54" s="4">
        <f t="shared" si="6"/>
        <v>89.893335509407621</v>
      </c>
      <c r="I54">
        <f t="shared" si="8"/>
        <v>190.03451126688771</v>
      </c>
      <c r="J54">
        <v>0</v>
      </c>
      <c r="AA54" s="4"/>
      <c r="AB54" s="4"/>
      <c r="AC54" s="4"/>
      <c r="AD54" s="4"/>
      <c r="AE54" s="4"/>
    </row>
    <row r="55" spans="1:49">
      <c r="A55" s="19">
        <f t="shared" si="7"/>
        <v>1</v>
      </c>
      <c r="B55" s="19">
        <v>1.059760956175299</v>
      </c>
      <c r="C55" s="19">
        <v>1.3426294820717133</v>
      </c>
      <c r="D55" s="19">
        <v>1</v>
      </c>
      <c r="E55" s="19">
        <v>3.1872509960159365</v>
      </c>
      <c r="F55" s="19">
        <v>158.2549800796813</v>
      </c>
      <c r="G55" s="4">
        <f t="shared" si="5"/>
        <v>157.2549800796813</v>
      </c>
      <c r="H55" s="4">
        <f t="shared" si="6"/>
        <v>89.893335509407621</v>
      </c>
      <c r="I55">
        <f t="shared" si="8"/>
        <v>190.03451126688771</v>
      </c>
      <c r="J55">
        <v>0</v>
      </c>
      <c r="AA55" s="4"/>
      <c r="AB55" s="4"/>
      <c r="AC55" s="4"/>
      <c r="AD55" s="4"/>
      <c r="AE55" s="4"/>
    </row>
    <row r="56" spans="1:49">
      <c r="A56" s="19">
        <f t="shared" si="7"/>
        <v>1</v>
      </c>
      <c r="B56" s="19">
        <v>1</v>
      </c>
      <c r="C56" s="19">
        <v>1.0858585858585859</v>
      </c>
      <c r="D56" s="19">
        <v>1.6717171717171719</v>
      </c>
      <c r="E56" s="19">
        <v>1.191919191919192</v>
      </c>
      <c r="F56" s="19">
        <v>1.3383838383838385</v>
      </c>
      <c r="G56" s="4">
        <f t="shared" si="5"/>
        <v>0.67171717171717193</v>
      </c>
      <c r="H56" s="4">
        <f t="shared" si="6"/>
        <v>89.893335509407621</v>
      </c>
      <c r="I56">
        <f t="shared" si="8"/>
        <v>190.03451126688771</v>
      </c>
      <c r="J56">
        <v>0</v>
      </c>
      <c r="AA56" s="4"/>
      <c r="AB56" s="4"/>
      <c r="AC56" s="4"/>
      <c r="AD56" s="4"/>
      <c r="AE56" s="4"/>
    </row>
    <row r="57" spans="1:49">
      <c r="A57" s="19">
        <f t="shared" si="7"/>
        <v>1</v>
      </c>
      <c r="B57" s="19">
        <v>1</v>
      </c>
      <c r="C57" s="19">
        <v>1.2657004830917877</v>
      </c>
      <c r="D57" s="19">
        <v>1.0966183574879227</v>
      </c>
      <c r="E57" s="19">
        <v>7.2898550724637685</v>
      </c>
      <c r="F57" s="19">
        <v>1.6714975845410629</v>
      </c>
      <c r="G57" s="4">
        <f t="shared" si="5"/>
        <v>6.2898550724637685</v>
      </c>
      <c r="H57" s="4">
        <f t="shared" si="6"/>
        <v>89.893335509407621</v>
      </c>
      <c r="I57">
        <f t="shared" si="8"/>
        <v>190.03451126688771</v>
      </c>
      <c r="J57">
        <v>0</v>
      </c>
      <c r="AA57" s="4"/>
      <c r="AB57" s="4"/>
      <c r="AC57" s="4"/>
      <c r="AD57" s="4"/>
      <c r="AE57" s="4"/>
    </row>
    <row r="58" spans="1:49">
      <c r="A58" s="19">
        <f t="shared" si="7"/>
        <v>1</v>
      </c>
      <c r="B58" s="19">
        <v>144.59509202453987</v>
      </c>
      <c r="C58" s="19">
        <v>1.1226993865030674</v>
      </c>
      <c r="D58" s="19">
        <v>1</v>
      </c>
      <c r="E58" s="19">
        <v>31.791411042944784</v>
      </c>
      <c r="F58" s="19">
        <v>151.69631901840489</v>
      </c>
      <c r="G58" s="4">
        <f t="shared" si="5"/>
        <v>150.69631901840489</v>
      </c>
      <c r="H58" s="4">
        <f t="shared" si="6"/>
        <v>89.893335509407621</v>
      </c>
      <c r="I58">
        <f t="shared" si="8"/>
        <v>190.03451126688771</v>
      </c>
      <c r="J58">
        <v>0</v>
      </c>
      <c r="AA58" s="4"/>
      <c r="AB58" s="4"/>
      <c r="AC58" s="4"/>
      <c r="AD58" s="4"/>
      <c r="AE58" s="4"/>
    </row>
    <row r="59" spans="1:49">
      <c r="A59" s="19">
        <f t="shared" si="7"/>
        <v>1</v>
      </c>
      <c r="B59" s="19">
        <v>1</v>
      </c>
      <c r="C59" s="19">
        <v>2.8104575163398691</v>
      </c>
      <c r="D59" s="19">
        <v>2</v>
      </c>
      <c r="E59" s="19">
        <v>5.0980392156862742</v>
      </c>
      <c r="F59" s="19">
        <v>158.51633986928104</v>
      </c>
      <c r="G59" s="4">
        <f t="shared" si="5"/>
        <v>157.51633986928104</v>
      </c>
      <c r="H59" s="4">
        <f t="shared" si="6"/>
        <v>89.893335509407621</v>
      </c>
      <c r="I59">
        <f t="shared" si="8"/>
        <v>190.03451126688771</v>
      </c>
      <c r="J59">
        <v>0</v>
      </c>
      <c r="AA59" s="4"/>
      <c r="AB59" s="4"/>
      <c r="AC59" s="4"/>
      <c r="AD59" s="4"/>
      <c r="AE59" s="4"/>
    </row>
    <row r="60" spans="1:49">
      <c r="A60" s="19">
        <f t="shared" si="7"/>
        <v>1</v>
      </c>
      <c r="B60" s="19">
        <v>1.2275132275132274</v>
      </c>
      <c r="C60" s="19">
        <v>1.3386243386243386</v>
      </c>
      <c r="D60" s="19">
        <v>1</v>
      </c>
      <c r="E60" s="19">
        <v>3.8306878306878307</v>
      </c>
      <c r="F60" s="19">
        <v>1.5661375661375661</v>
      </c>
      <c r="G60" s="4">
        <f t="shared" si="5"/>
        <v>2.8306878306878307</v>
      </c>
      <c r="H60" s="4">
        <f t="shared" si="6"/>
        <v>89.893335509407621</v>
      </c>
      <c r="I60">
        <f t="shared" si="8"/>
        <v>190.03451126688771</v>
      </c>
      <c r="J60">
        <v>0</v>
      </c>
      <c r="AA60" s="4"/>
      <c r="AB60" s="4"/>
      <c r="AC60" s="4"/>
      <c r="AD60" s="4"/>
      <c r="AE60" s="4"/>
    </row>
    <row r="61" spans="1:49">
      <c r="A61" s="19">
        <f t="shared" si="7"/>
        <v>1</v>
      </c>
      <c r="B61" s="19">
        <v>1.9185520361990951</v>
      </c>
      <c r="C61" s="19">
        <v>1</v>
      </c>
      <c r="D61" s="19">
        <v>2.0316742081447963</v>
      </c>
      <c r="E61" s="19">
        <v>3.4932126696832579</v>
      </c>
      <c r="F61" s="19">
        <v>11.832579185520363</v>
      </c>
      <c r="G61" s="4">
        <f t="shared" si="5"/>
        <v>10.832579185520363</v>
      </c>
      <c r="H61" s="4">
        <f t="shared" si="6"/>
        <v>89.893335509407621</v>
      </c>
      <c r="I61">
        <f t="shared" si="8"/>
        <v>190.03451126688771</v>
      </c>
      <c r="J61">
        <v>0</v>
      </c>
      <c r="AA61" s="4"/>
      <c r="AB61" s="4"/>
      <c r="AC61" s="4"/>
      <c r="AD61" s="4"/>
      <c r="AE61" s="4"/>
    </row>
    <row r="62" spans="1:49">
      <c r="A62" s="19">
        <f t="shared" si="7"/>
        <v>1</v>
      </c>
      <c r="B62" s="19">
        <v>1</v>
      </c>
      <c r="C62" s="19">
        <v>1.9134615384615388</v>
      </c>
      <c r="D62" s="19">
        <v>1.2307692307692308</v>
      </c>
      <c r="E62" s="19">
        <v>3.7403846153846159</v>
      </c>
      <c r="F62" s="19">
        <v>139.34134615384616</v>
      </c>
      <c r="G62" s="4">
        <f t="shared" si="5"/>
        <v>138.34134615384616</v>
      </c>
      <c r="H62" s="4">
        <f t="shared" si="6"/>
        <v>89.893335509407621</v>
      </c>
      <c r="I62">
        <f t="shared" si="8"/>
        <v>190.03451126688771</v>
      </c>
      <c r="J62">
        <v>0</v>
      </c>
      <c r="AA62" s="4"/>
      <c r="AB62" s="4"/>
      <c r="AC62" s="4"/>
      <c r="AD62" s="4"/>
      <c r="AE62" s="4"/>
    </row>
    <row r="63" spans="1:49">
      <c r="A63" s="19">
        <f t="shared" si="7"/>
        <v>1</v>
      </c>
      <c r="B63" s="17">
        <v>270.78888888888889</v>
      </c>
      <c r="C63" s="17">
        <v>2.2777777777777777</v>
      </c>
      <c r="D63" s="17">
        <v>1</v>
      </c>
      <c r="E63" s="17">
        <v>5.6148148148148147</v>
      </c>
      <c r="F63" s="17">
        <v>153.37407407407409</v>
      </c>
      <c r="G63" s="4">
        <f t="shared" si="5"/>
        <v>269.78888888888889</v>
      </c>
      <c r="H63" s="4">
        <f t="shared" si="6"/>
        <v>89.893335509407621</v>
      </c>
      <c r="I63">
        <f t="shared" si="8"/>
        <v>190.03451126688771</v>
      </c>
      <c r="J63">
        <v>0</v>
      </c>
      <c r="AA63" s="4"/>
      <c r="AB63" s="4"/>
      <c r="AC63" s="4"/>
      <c r="AD63" s="4"/>
      <c r="AE63" s="4"/>
    </row>
    <row r="64" spans="1:49">
      <c r="A64" s="19">
        <f t="shared" si="7"/>
        <v>1</v>
      </c>
      <c r="B64" s="17">
        <v>1.8235294117647058</v>
      </c>
      <c r="C64" s="17">
        <v>1.1283422459893049</v>
      </c>
      <c r="D64" s="17">
        <v>1</v>
      </c>
      <c r="E64" s="17">
        <v>54.19786096256685</v>
      </c>
      <c r="F64" s="17">
        <v>250.35294117647061</v>
      </c>
      <c r="G64" s="4">
        <f t="shared" ref="G64:G82" si="9">MAX(B64:F64)-MIN(B64:F64)</f>
        <v>249.35294117647061</v>
      </c>
      <c r="H64" s="4">
        <f t="shared" ref="H64:H82" si="10">$G$83</f>
        <v>89.893335509407621</v>
      </c>
      <c r="I64">
        <f t="shared" si="8"/>
        <v>190.03451126688771</v>
      </c>
      <c r="J64">
        <v>0</v>
      </c>
      <c r="AA64" s="4"/>
      <c r="AB64" s="4"/>
      <c r="AC64" s="4"/>
      <c r="AD64" s="4"/>
      <c r="AE64" s="4"/>
    </row>
    <row r="65" spans="1:61">
      <c r="A65" s="19">
        <f t="shared" si="7"/>
        <v>1</v>
      </c>
      <c r="B65" s="17">
        <v>1</v>
      </c>
      <c r="C65" s="17">
        <v>1.1730769230769231</v>
      </c>
      <c r="D65" s="17">
        <v>1.4855769230769231</v>
      </c>
      <c r="E65" s="17">
        <v>3.9038461538461542</v>
      </c>
      <c r="F65" s="17">
        <v>236.97115384615387</v>
      </c>
      <c r="G65" s="4">
        <f t="shared" si="9"/>
        <v>235.97115384615387</v>
      </c>
      <c r="H65" s="4">
        <f t="shared" si="10"/>
        <v>89.893335509407621</v>
      </c>
      <c r="I65">
        <f t="shared" si="8"/>
        <v>190.03451126688771</v>
      </c>
      <c r="J65">
        <v>0</v>
      </c>
      <c r="AA65" s="4"/>
      <c r="AB65" s="4"/>
      <c r="AC65" s="4"/>
      <c r="AD65" s="4"/>
      <c r="AE65" s="4"/>
    </row>
    <row r="66" spans="1:61">
      <c r="A66" s="19">
        <f t="shared" si="7"/>
        <v>1</v>
      </c>
      <c r="B66" s="19">
        <v>3.0362318840579712</v>
      </c>
      <c r="C66" s="19">
        <v>1</v>
      </c>
      <c r="D66" s="19">
        <v>2.6594202898550723</v>
      </c>
      <c r="E66" s="19">
        <v>6.5289855072463769</v>
      </c>
      <c r="F66" s="19">
        <v>59.021739130434781</v>
      </c>
      <c r="G66" s="4">
        <f t="shared" si="9"/>
        <v>58.021739130434781</v>
      </c>
      <c r="H66" s="4">
        <f t="shared" si="10"/>
        <v>89.893335509407621</v>
      </c>
      <c r="I66">
        <f t="shared" si="8"/>
        <v>190.03451126688771</v>
      </c>
      <c r="J66">
        <v>0</v>
      </c>
      <c r="AA66" s="4"/>
      <c r="AB66" s="4"/>
      <c r="AC66" s="4"/>
      <c r="AD66" s="4"/>
      <c r="AE66" s="4"/>
    </row>
    <row r="67" spans="1:61">
      <c r="A67" s="19">
        <f t="shared" si="7"/>
        <v>1</v>
      </c>
      <c r="B67" s="19">
        <v>1.0414364640883977</v>
      </c>
      <c r="C67" s="19">
        <v>1.5138121546961325</v>
      </c>
      <c r="D67" s="19">
        <v>1</v>
      </c>
      <c r="E67" s="19">
        <v>1.9972375690607733</v>
      </c>
      <c r="F67" s="19">
        <v>50.251381215469607</v>
      </c>
      <c r="G67" s="4">
        <f t="shared" si="9"/>
        <v>49.251381215469607</v>
      </c>
      <c r="H67" s="4">
        <f t="shared" si="10"/>
        <v>89.893335509407621</v>
      </c>
      <c r="I67">
        <f t="shared" si="8"/>
        <v>190.03451126688771</v>
      </c>
      <c r="J67">
        <v>0</v>
      </c>
      <c r="AA67" s="4"/>
      <c r="AB67" s="4"/>
      <c r="AC67" s="4"/>
      <c r="AD67" s="4"/>
      <c r="AE67" s="4"/>
    </row>
    <row r="68" spans="1:61">
      <c r="A68" s="19">
        <f t="shared" si="7"/>
        <v>1</v>
      </c>
      <c r="B68" s="19">
        <v>1.374251497005988</v>
      </c>
      <c r="C68" s="19">
        <v>1</v>
      </c>
      <c r="D68" s="19">
        <v>1.032934131736527</v>
      </c>
      <c r="E68" s="19">
        <v>2.7994011976047903</v>
      </c>
      <c r="F68" s="19">
        <v>38.646706586826348</v>
      </c>
      <c r="G68" s="4">
        <f t="shared" si="9"/>
        <v>37.646706586826348</v>
      </c>
      <c r="H68" s="4">
        <f t="shared" si="10"/>
        <v>89.893335509407621</v>
      </c>
      <c r="I68">
        <f t="shared" si="8"/>
        <v>190.03451126688771</v>
      </c>
      <c r="J68">
        <v>0</v>
      </c>
      <c r="AA68" s="4"/>
      <c r="AB68" s="4"/>
      <c r="AC68" s="4"/>
      <c r="AD68" s="4"/>
      <c r="AE68" s="4"/>
    </row>
    <row r="69" spans="1:61">
      <c r="A69" s="19">
        <f t="shared" si="7"/>
        <v>1</v>
      </c>
      <c r="B69" s="19">
        <v>1</v>
      </c>
      <c r="C69" s="19">
        <v>3.6726190476190479</v>
      </c>
      <c r="D69" s="19">
        <v>2.1428571428571432</v>
      </c>
      <c r="E69" s="19">
        <v>8.988095238095239</v>
      </c>
      <c r="F69" s="19">
        <v>2.0119047619047619</v>
      </c>
      <c r="G69" s="4">
        <f t="shared" si="9"/>
        <v>7.988095238095239</v>
      </c>
      <c r="H69" s="4">
        <f t="shared" si="10"/>
        <v>89.893335509407621</v>
      </c>
      <c r="I69">
        <f t="shared" si="8"/>
        <v>190.03451126688771</v>
      </c>
      <c r="J69">
        <v>0</v>
      </c>
      <c r="AA69" s="4"/>
      <c r="AB69" s="4"/>
      <c r="AC69" s="4"/>
      <c r="AD69" s="4"/>
      <c r="AE69" s="4"/>
    </row>
    <row r="70" spans="1:61">
      <c r="A70" s="19">
        <f t="shared" si="7"/>
        <v>1</v>
      </c>
      <c r="B70" s="19">
        <v>1.1942857142857144</v>
      </c>
      <c r="C70" s="19">
        <v>1</v>
      </c>
      <c r="D70" s="19">
        <v>1.857142857142857</v>
      </c>
      <c r="E70" s="19">
        <v>1.5257142857142856</v>
      </c>
      <c r="F70" s="19">
        <v>1.7714285714285714</v>
      </c>
      <c r="G70" s="4">
        <f t="shared" si="9"/>
        <v>0.85714285714285698</v>
      </c>
      <c r="H70" s="4">
        <f t="shared" si="10"/>
        <v>89.893335509407621</v>
      </c>
      <c r="I70">
        <f t="shared" si="8"/>
        <v>190.03451126688771</v>
      </c>
      <c r="J70">
        <v>0</v>
      </c>
      <c r="AA70" s="4"/>
      <c r="AB70" s="4"/>
      <c r="AC70" s="4"/>
      <c r="AD70" s="4"/>
      <c r="AE70" s="4"/>
    </row>
    <row r="71" spans="1:61" ht="16">
      <c r="A71" s="19">
        <f t="shared" si="7"/>
        <v>1</v>
      </c>
      <c r="B71" s="17">
        <v>160.84249084249083</v>
      </c>
      <c r="C71" s="17">
        <v>1.1098901098901097</v>
      </c>
      <c r="D71" s="17">
        <v>1</v>
      </c>
      <c r="E71" s="17">
        <v>49.432234432234431</v>
      </c>
      <c r="F71" s="17">
        <v>259.20146520146523</v>
      </c>
      <c r="G71" s="4">
        <f t="shared" si="9"/>
        <v>258.20146520146523</v>
      </c>
      <c r="H71" s="4">
        <f t="shared" si="10"/>
        <v>89.893335509407621</v>
      </c>
      <c r="I71">
        <f t="shared" si="8"/>
        <v>190.03451126688771</v>
      </c>
      <c r="J71">
        <v>0</v>
      </c>
      <c r="AA71" s="4"/>
      <c r="AB71" s="4"/>
      <c r="AC71" s="4"/>
      <c r="AD71" s="4"/>
      <c r="AE71" s="4"/>
      <c r="AW71" t="s">
        <v>0</v>
      </c>
      <c r="AX71" t="s">
        <v>1</v>
      </c>
      <c r="AY71" t="s">
        <v>2</v>
      </c>
      <c r="AZ71" t="s">
        <v>3</v>
      </c>
      <c r="BA71" t="s">
        <v>4</v>
      </c>
      <c r="BC71" s="1" t="s">
        <v>0</v>
      </c>
      <c r="BD71" s="1" t="s">
        <v>2</v>
      </c>
      <c r="BE71" s="1" t="s">
        <v>3</v>
      </c>
      <c r="BF71" s="1" t="s">
        <v>4</v>
      </c>
      <c r="BH71" s="1" t="s">
        <v>0</v>
      </c>
      <c r="BI71" s="4">
        <v>127.86739</v>
      </c>
    </row>
    <row r="72" spans="1:61" ht="16">
      <c r="A72" s="19">
        <f t="shared" si="7"/>
        <v>1</v>
      </c>
      <c r="B72" s="19">
        <v>2.2571428571428571</v>
      </c>
      <c r="C72" s="19">
        <v>1</v>
      </c>
      <c r="D72" s="19">
        <v>2.0685714285714285</v>
      </c>
      <c r="E72" s="19">
        <v>4.4571428571428573</v>
      </c>
      <c r="F72" s="19">
        <v>99.148571428571415</v>
      </c>
      <c r="G72" s="4">
        <f t="shared" si="9"/>
        <v>98.148571428571415</v>
      </c>
      <c r="H72" s="4">
        <f t="shared" si="10"/>
        <v>89.893335509407621</v>
      </c>
      <c r="I72">
        <f t="shared" si="8"/>
        <v>190.03451126688771</v>
      </c>
      <c r="J72">
        <v>0</v>
      </c>
      <c r="AA72" s="4"/>
      <c r="AB72" s="4"/>
      <c r="AC72" s="4"/>
      <c r="AD72" s="4"/>
      <c r="AE72" s="4"/>
      <c r="AW72" s="2">
        <v>115.98578526315799</v>
      </c>
      <c r="AX72">
        <v>62.335299368421062</v>
      </c>
      <c r="AY72">
        <v>169.90164884210526</v>
      </c>
      <c r="AZ72">
        <v>87.510608842105256</v>
      </c>
      <c r="BA72">
        <v>173.69023326315789</v>
      </c>
      <c r="BC72" s="4">
        <f t="shared" ref="BC72:BC78" si="11">AW72/AX72</f>
        <v>1.8606758359761109</v>
      </c>
      <c r="BD72" s="4">
        <f t="shared" ref="BD72:BD78" si="12">AY72/AX72</f>
        <v>2.7256089336787093</v>
      </c>
      <c r="BE72" s="4">
        <f t="shared" ref="BE72:BE78" si="13">AZ72/AX72</f>
        <v>1.4038692318599493</v>
      </c>
      <c r="BF72" s="4">
        <f t="shared" ref="BF72:BF78" si="14">BA72/AX72</f>
        <v>2.7863864459300087</v>
      </c>
      <c r="BH72" s="1" t="s">
        <v>1</v>
      </c>
      <c r="BI72" s="4">
        <v>49.97891903</v>
      </c>
    </row>
    <row r="73" spans="1:61" ht="16">
      <c r="A73" s="19">
        <f t="shared" si="7"/>
        <v>1</v>
      </c>
      <c r="B73" s="19">
        <v>1.0274914089347078</v>
      </c>
      <c r="C73" s="19">
        <v>1.5051546391752577</v>
      </c>
      <c r="D73" s="19">
        <v>1</v>
      </c>
      <c r="E73" s="19">
        <v>2.8316151202749138</v>
      </c>
      <c r="F73" s="19">
        <v>1.0378006872852235</v>
      </c>
      <c r="G73" s="4">
        <f t="shared" si="9"/>
        <v>1.8316151202749138</v>
      </c>
      <c r="H73" s="4">
        <f t="shared" si="10"/>
        <v>89.893335509407621</v>
      </c>
      <c r="I73">
        <f t="shared" si="8"/>
        <v>190.03451126688771</v>
      </c>
      <c r="J73">
        <v>0</v>
      </c>
      <c r="AA73" s="4"/>
      <c r="AB73" s="4"/>
      <c r="AC73" s="4"/>
      <c r="AD73" s="4"/>
      <c r="AE73" s="4"/>
      <c r="AW73" s="4">
        <v>55.322744470000004</v>
      </c>
      <c r="AX73" s="4">
        <v>12.85814714</v>
      </c>
      <c r="AY73" s="4">
        <v>21.19575592</v>
      </c>
      <c r="AZ73" s="4">
        <v>16.6689531</v>
      </c>
      <c r="BA73" s="4">
        <v>111.10424089999999</v>
      </c>
      <c r="BC73" s="4">
        <f t="shared" si="11"/>
        <v>4.3025440499042231</v>
      </c>
      <c r="BD73" s="4">
        <f t="shared" si="12"/>
        <v>1.6484300334425945</v>
      </c>
      <c r="BE73" s="4">
        <f t="shared" si="13"/>
        <v>1.2963728691628582</v>
      </c>
      <c r="BF73" s="4">
        <f t="shared" si="14"/>
        <v>8.6407660209743096</v>
      </c>
      <c r="BH73" s="1" t="s">
        <v>2</v>
      </c>
      <c r="BI73" s="4">
        <v>136.74201859999999</v>
      </c>
    </row>
    <row r="74" spans="1:61" ht="16">
      <c r="A74" s="19">
        <f t="shared" si="7"/>
        <v>1</v>
      </c>
      <c r="B74" s="19">
        <v>1.1159420289855073</v>
      </c>
      <c r="C74" s="19">
        <v>1</v>
      </c>
      <c r="D74" s="19">
        <v>2.4589371980676331</v>
      </c>
      <c r="E74" s="19">
        <v>3.8599033816425123</v>
      </c>
      <c r="F74" s="19">
        <v>134.8937198067633</v>
      </c>
      <c r="G74" s="4">
        <f t="shared" si="9"/>
        <v>133.8937198067633</v>
      </c>
      <c r="H74" s="4">
        <f t="shared" si="10"/>
        <v>89.893335509407621</v>
      </c>
      <c r="I74">
        <f t="shared" si="8"/>
        <v>190.03451126688771</v>
      </c>
      <c r="J74">
        <v>0</v>
      </c>
      <c r="AA74" s="4"/>
      <c r="AB74" s="4"/>
      <c r="AC74" s="4"/>
      <c r="AD74" s="4"/>
      <c r="AE74" s="4"/>
      <c r="AW74" s="2">
        <v>121.473024</v>
      </c>
      <c r="AX74">
        <v>37.231957333333334</v>
      </c>
      <c r="AY74">
        <v>96.154965333333337</v>
      </c>
      <c r="AZ74">
        <v>50.199210666666666</v>
      </c>
      <c r="BA74">
        <v>472.2688</v>
      </c>
      <c r="BC74" s="4">
        <f t="shared" si="11"/>
        <v>3.2626010744604779</v>
      </c>
      <c r="BD74" s="4">
        <f t="shared" si="12"/>
        <v>2.5825922734190212</v>
      </c>
      <c r="BE74" s="4">
        <f t="shared" si="13"/>
        <v>1.3482828801408167</v>
      </c>
      <c r="BF74" s="4">
        <f t="shared" si="14"/>
        <v>12.684500999284916</v>
      </c>
      <c r="BH74" s="1" t="s">
        <v>3</v>
      </c>
      <c r="BI74" s="4">
        <v>73.439064279999997</v>
      </c>
    </row>
    <row r="75" spans="1:61" ht="16">
      <c r="A75" s="19">
        <f t="shared" si="7"/>
        <v>1</v>
      </c>
      <c r="B75" s="19">
        <v>1.2840909090909089</v>
      </c>
      <c r="C75" s="19">
        <v>2.314393939393939</v>
      </c>
      <c r="D75" s="19">
        <v>1</v>
      </c>
      <c r="E75" s="19">
        <v>2.833333333333333</v>
      </c>
      <c r="F75" s="19">
        <v>27.776515151515149</v>
      </c>
      <c r="G75" s="4">
        <f t="shared" si="9"/>
        <v>26.776515151515149</v>
      </c>
      <c r="H75" s="4">
        <f t="shared" si="10"/>
        <v>89.893335509407621</v>
      </c>
      <c r="I75">
        <f t="shared" si="8"/>
        <v>190.03451126688771</v>
      </c>
      <c r="J75">
        <v>0</v>
      </c>
      <c r="AA75" s="4"/>
      <c r="AB75" s="4"/>
      <c r="AC75" s="4"/>
      <c r="AD75" s="4"/>
      <c r="AE75" s="4"/>
      <c r="AW75" s="2">
        <v>214.04569600000002</v>
      </c>
      <c r="AX75">
        <v>38.935552000000001</v>
      </c>
      <c r="AY75">
        <v>70.297600000000003</v>
      </c>
      <c r="AZ75">
        <v>31.113216000000001</v>
      </c>
      <c r="BA75">
        <v>177.17657600000001</v>
      </c>
      <c r="BC75" s="4">
        <f t="shared" si="11"/>
        <v>5.4974357625647636</v>
      </c>
      <c r="BD75" s="4">
        <f t="shared" si="12"/>
        <v>1.8054861531178497</v>
      </c>
      <c r="BE75" s="4">
        <f t="shared" si="13"/>
        <v>0.79909528443310629</v>
      </c>
      <c r="BF75" s="4">
        <f t="shared" si="14"/>
        <v>4.5505089025063779</v>
      </c>
      <c r="BH75" s="1" t="s">
        <v>4</v>
      </c>
      <c r="BI75" s="4">
        <v>350.1097355</v>
      </c>
    </row>
    <row r="76" spans="1:61">
      <c r="A76" s="19">
        <f t="shared" si="7"/>
        <v>1</v>
      </c>
      <c r="B76" s="19">
        <v>1.616326530612245</v>
      </c>
      <c r="C76" s="19">
        <v>2.453061224489796</v>
      </c>
      <c r="D76" s="19">
        <v>1.4775510204081634</v>
      </c>
      <c r="E76" s="19">
        <v>3.2979591836734694</v>
      </c>
      <c r="F76" s="19">
        <v>1</v>
      </c>
      <c r="G76" s="4">
        <f t="shared" si="9"/>
        <v>2.2979591836734694</v>
      </c>
      <c r="H76" s="4">
        <f t="shared" si="10"/>
        <v>89.893335509407621</v>
      </c>
      <c r="I76">
        <f t="shared" si="8"/>
        <v>190.03451126688771</v>
      </c>
      <c r="J76">
        <v>0</v>
      </c>
      <c r="AA76" s="4"/>
      <c r="AB76" s="4"/>
      <c r="AC76" s="4"/>
      <c r="AD76" s="4"/>
      <c r="AE76" s="4"/>
      <c r="AW76" s="2">
        <v>32.850944000000005</v>
      </c>
      <c r="AX76">
        <v>31.651157333333334</v>
      </c>
      <c r="AY76">
        <v>0.93115733333333328</v>
      </c>
      <c r="AZ76" s="4">
        <v>12.854613333333335</v>
      </c>
      <c r="BA76">
        <v>57.961130666666669</v>
      </c>
      <c r="BC76" s="4">
        <f t="shared" si="11"/>
        <v>1.0379065654387025</v>
      </c>
      <c r="BD76" s="4">
        <f t="shared" si="12"/>
        <v>2.9419377102924679E-2</v>
      </c>
      <c r="BE76" s="4">
        <f t="shared" si="13"/>
        <v>0.40613406953670955</v>
      </c>
      <c r="BF76" s="4">
        <f t="shared" si="14"/>
        <v>1.8312483823656285</v>
      </c>
    </row>
    <row r="77" spans="1:61">
      <c r="A77" s="19">
        <f t="shared" si="7"/>
        <v>1</v>
      </c>
      <c r="B77" s="19">
        <v>1</v>
      </c>
      <c r="C77" s="19">
        <v>1.055793991416309</v>
      </c>
      <c r="D77" s="19">
        <v>1.2961373390557942</v>
      </c>
      <c r="E77" s="19">
        <v>1.0214592274678111</v>
      </c>
      <c r="F77" s="19">
        <v>65.012875536480692</v>
      </c>
      <c r="G77" s="4">
        <f t="shared" si="9"/>
        <v>64.012875536480692</v>
      </c>
      <c r="H77" s="4">
        <f t="shared" si="10"/>
        <v>89.893335509407621</v>
      </c>
      <c r="I77">
        <f t="shared" si="8"/>
        <v>190.03451126688771</v>
      </c>
      <c r="J77">
        <v>0</v>
      </c>
      <c r="AA77" s="4"/>
      <c r="AB77" s="4"/>
      <c r="AC77" s="4"/>
      <c r="AD77" s="4"/>
      <c r="AE77" s="4"/>
      <c r="AW77" s="2">
        <v>2.2077439999999999</v>
      </c>
      <c r="AX77">
        <v>1.1284480000000001</v>
      </c>
      <c r="AY77">
        <v>1.6896</v>
      </c>
      <c r="AZ77">
        <v>3.349504</v>
      </c>
      <c r="BA77">
        <v>10.110975999999999</v>
      </c>
      <c r="BC77" s="4">
        <f t="shared" si="11"/>
        <v>1.9564428312159707</v>
      </c>
      <c r="BD77" s="4">
        <f t="shared" si="12"/>
        <v>1.4972776769509981</v>
      </c>
      <c r="BE77" s="4">
        <f t="shared" si="13"/>
        <v>2.9682395644283117</v>
      </c>
      <c r="BF77" s="4">
        <f t="shared" si="14"/>
        <v>8.9600725952813054</v>
      </c>
    </row>
    <row r="78" spans="1:61">
      <c r="A78" s="19">
        <f t="shared" si="7"/>
        <v>1</v>
      </c>
      <c r="B78" s="19">
        <v>1.5517241379310345</v>
      </c>
      <c r="C78" s="19">
        <v>3.3017241379310343</v>
      </c>
      <c r="D78" s="19">
        <v>1</v>
      </c>
      <c r="E78" s="19">
        <v>3.6379310344827589</v>
      </c>
      <c r="F78" s="19">
        <v>1.6810344827586206</v>
      </c>
      <c r="G78" s="4">
        <f t="shared" si="9"/>
        <v>2.6379310344827589</v>
      </c>
      <c r="H78" s="4">
        <f t="shared" si="10"/>
        <v>89.893335509407621</v>
      </c>
      <c r="I78">
        <f t="shared" si="8"/>
        <v>190.03451126688771</v>
      </c>
      <c r="J78">
        <v>0</v>
      </c>
      <c r="AA78" s="4"/>
      <c r="AB78" s="4"/>
      <c r="AC78" s="4"/>
      <c r="AD78" s="4"/>
      <c r="AE78" s="4"/>
      <c r="AW78" s="2">
        <v>353.18579199999999</v>
      </c>
      <c r="AX78">
        <v>165.711872</v>
      </c>
      <c r="AY78">
        <v>597.0234026666667</v>
      </c>
      <c r="AZ78">
        <v>312.37734399999999</v>
      </c>
      <c r="BA78">
        <v>1448.4561919999999</v>
      </c>
      <c r="BC78" s="4">
        <f t="shared" si="11"/>
        <v>2.1313246162592381</v>
      </c>
      <c r="BD78" s="4">
        <f t="shared" si="12"/>
        <v>3.6027799062378989</v>
      </c>
      <c r="BE78" s="4">
        <f t="shared" si="13"/>
        <v>1.8850631534715871</v>
      </c>
      <c r="BF78" s="4">
        <f t="shared" si="14"/>
        <v>8.7408112316780766</v>
      </c>
    </row>
    <row r="79" spans="1:61">
      <c r="A79" s="19">
        <f t="shared" si="7"/>
        <v>1</v>
      </c>
      <c r="B79" s="19">
        <v>1.8215613382899629</v>
      </c>
      <c r="C79" s="19">
        <v>2.8698884758364316</v>
      </c>
      <c r="D79" s="19">
        <v>1</v>
      </c>
      <c r="E79" s="19">
        <v>2.921933085501859</v>
      </c>
      <c r="F79" s="19">
        <v>33.349442379182157</v>
      </c>
      <c r="G79" s="4">
        <f t="shared" si="9"/>
        <v>32.349442379182157</v>
      </c>
      <c r="H79" s="4">
        <f t="shared" si="10"/>
        <v>89.893335509407621</v>
      </c>
      <c r="I79">
        <f t="shared" si="8"/>
        <v>190.03451126688771</v>
      </c>
      <c r="J79">
        <v>0</v>
      </c>
      <c r="AA79" s="4"/>
      <c r="AB79" s="4"/>
      <c r="AC79" s="4"/>
      <c r="AD79" s="4"/>
      <c r="AE79" s="4"/>
      <c r="AV79" t="s">
        <v>27</v>
      </c>
      <c r="AW79" s="2">
        <f>AVERAGEA(AW72:AW78)</f>
        <v>127.86738996187971</v>
      </c>
      <c r="AX79" s="2">
        <f>AVERAGEA(AX72:AX78)</f>
        <v>49.978919025012537</v>
      </c>
      <c r="AY79" s="2">
        <f>AVERAGEA(AY72:AY78)</f>
        <v>136.74201858506265</v>
      </c>
      <c r="AZ79" s="2">
        <f>AVERAGEA(AZ72:AZ78)</f>
        <v>73.43906427744362</v>
      </c>
      <c r="BA79" s="2">
        <f>AVERAGEA(BA72:BA78)</f>
        <v>350.10973554711779</v>
      </c>
      <c r="BC79" s="4"/>
      <c r="BD79" s="4"/>
      <c r="BE79" s="4"/>
      <c r="BF79" s="4"/>
    </row>
    <row r="80" spans="1:61">
      <c r="A80" s="19">
        <f t="shared" si="7"/>
        <v>1</v>
      </c>
      <c r="B80" s="19">
        <v>1.7122641509433962</v>
      </c>
      <c r="C80" s="19">
        <v>2.7688679245283017</v>
      </c>
      <c r="D80" s="19">
        <v>1</v>
      </c>
      <c r="E80" s="19">
        <v>28.561320754716977</v>
      </c>
      <c r="F80" s="19">
        <v>100.20754716981132</v>
      </c>
      <c r="G80" s="4">
        <f t="shared" si="9"/>
        <v>99.20754716981132</v>
      </c>
      <c r="H80" s="4">
        <f t="shared" si="10"/>
        <v>89.893335509407621</v>
      </c>
      <c r="I80">
        <f t="shared" si="8"/>
        <v>190.03451126688771</v>
      </c>
      <c r="J80">
        <v>0</v>
      </c>
      <c r="AA80" s="4"/>
      <c r="AB80" s="4"/>
      <c r="AC80" s="4"/>
      <c r="AD80" s="4"/>
      <c r="AE80" s="4"/>
    </row>
    <row r="81" spans="1:62">
      <c r="A81" s="19">
        <f t="shared" si="7"/>
        <v>1</v>
      </c>
      <c r="B81" s="19">
        <v>1.0362694300518136</v>
      </c>
      <c r="C81" s="19">
        <v>1</v>
      </c>
      <c r="D81" s="19">
        <v>3.233160621761658</v>
      </c>
      <c r="E81" s="19">
        <v>34.632124352331608</v>
      </c>
      <c r="F81" s="19">
        <v>67.601036269430054</v>
      </c>
      <c r="G81" s="4">
        <f t="shared" si="9"/>
        <v>66.601036269430054</v>
      </c>
      <c r="H81" s="4">
        <f t="shared" si="10"/>
        <v>89.893335509407621</v>
      </c>
      <c r="I81">
        <f t="shared" si="8"/>
        <v>190.03451126688771</v>
      </c>
      <c r="J81">
        <v>0</v>
      </c>
      <c r="AA81" s="4"/>
      <c r="AB81" s="4"/>
      <c r="AC81" s="4"/>
      <c r="AD81" s="4"/>
      <c r="AE81" s="4"/>
    </row>
    <row r="82" spans="1:62">
      <c r="A82" s="19">
        <f t="shared" si="7"/>
        <v>1</v>
      </c>
      <c r="B82" s="19">
        <v>3.7553956834532376</v>
      </c>
      <c r="C82" s="19">
        <v>1</v>
      </c>
      <c r="D82" s="19">
        <v>5.8057553956834536</v>
      </c>
      <c r="E82" s="19">
        <v>6.2158273381294968</v>
      </c>
      <c r="F82" s="19">
        <v>2.2086330935251799</v>
      </c>
      <c r="G82" s="4">
        <f t="shared" si="9"/>
        <v>5.2158273381294968</v>
      </c>
      <c r="H82" s="4">
        <f t="shared" si="10"/>
        <v>89.893335509407621</v>
      </c>
      <c r="I82">
        <f t="shared" si="8"/>
        <v>190.03451126688771</v>
      </c>
      <c r="J82">
        <v>0</v>
      </c>
      <c r="AA82" s="4"/>
      <c r="AB82" s="4"/>
      <c r="AC82" s="4"/>
      <c r="AD82" s="4"/>
      <c r="AE82" s="4"/>
    </row>
    <row r="83" spans="1:62">
      <c r="A83" s="19"/>
      <c r="B83" s="19"/>
      <c r="C83" s="19"/>
      <c r="D83" s="19"/>
      <c r="E83" s="19"/>
      <c r="F83" s="19"/>
      <c r="G83" s="4">
        <f>AVERAGE(G32:G82)</f>
        <v>89.893335509407621</v>
      </c>
      <c r="AA83" s="4"/>
      <c r="AB83" s="4"/>
      <c r="AC83" s="4"/>
      <c r="AD83" s="4"/>
      <c r="AE83" s="4"/>
    </row>
    <row r="84" spans="1:62">
      <c r="A84" s="19"/>
      <c r="B84" s="19"/>
      <c r="C84" s="19"/>
      <c r="D84" s="19"/>
      <c r="E84" s="19"/>
      <c r="F84" s="19"/>
      <c r="AA84" s="4"/>
      <c r="AB84" s="4"/>
      <c r="AC84" s="4"/>
      <c r="AD84" s="4"/>
      <c r="AE84" s="4"/>
    </row>
    <row r="85" spans="1:62">
      <c r="A85" s="19"/>
      <c r="B85" s="19"/>
      <c r="C85" s="19"/>
      <c r="D85" s="19"/>
      <c r="E85" s="19"/>
      <c r="F85" s="19"/>
      <c r="AA85" s="4"/>
      <c r="AB85" s="4"/>
      <c r="AC85" s="4"/>
      <c r="AD85" s="4"/>
      <c r="AE85" s="4"/>
      <c r="AQ85" s="2"/>
      <c r="AR85" s="2"/>
    </row>
    <row r="86" spans="1:62" ht="16">
      <c r="A86" s="19"/>
      <c r="B86" s="3" t="s">
        <v>7</v>
      </c>
      <c r="C86" s="3"/>
      <c r="D86" s="3"/>
      <c r="E86" s="19"/>
      <c r="F86" s="19"/>
      <c r="AA86" s="4"/>
      <c r="AB86" s="4"/>
      <c r="AC86" s="4"/>
      <c r="AD86" s="4"/>
      <c r="AE86" s="4"/>
      <c r="AQ86" s="2"/>
      <c r="AR86" s="2"/>
    </row>
    <row r="87" spans="1:62" ht="16">
      <c r="A87" s="19"/>
      <c r="B87" s="3" t="s">
        <v>0</v>
      </c>
      <c r="C87" s="3" t="s">
        <v>1</v>
      </c>
      <c r="D87" s="3" t="s">
        <v>2</v>
      </c>
      <c r="E87" s="3" t="s">
        <v>3</v>
      </c>
      <c r="F87" s="3" t="s">
        <v>4</v>
      </c>
      <c r="G87" s="4" t="s">
        <v>109</v>
      </c>
      <c r="H87" s="1" t="s">
        <v>110</v>
      </c>
      <c r="I87" s="1" t="s">
        <v>111</v>
      </c>
      <c r="J87" s="1" t="s">
        <v>112</v>
      </c>
      <c r="AA87" s="4"/>
      <c r="AB87" s="4"/>
      <c r="AC87" s="4"/>
      <c r="AD87" s="4"/>
      <c r="AE87" s="4"/>
      <c r="AQ87" s="2" t="s">
        <v>17</v>
      </c>
      <c r="AR87" s="2"/>
    </row>
    <row r="88" spans="1:62" ht="16">
      <c r="A88" s="19">
        <f>MIN(B88:F88)</f>
        <v>1</v>
      </c>
      <c r="B88" s="19">
        <v>3.2256921198755562</v>
      </c>
      <c r="C88" s="19">
        <v>1</v>
      </c>
      <c r="D88" s="19">
        <v>2.8500374118851655</v>
      </c>
      <c r="E88" s="19">
        <v>1.5038002599141496</v>
      </c>
      <c r="F88" s="19">
        <v>11.46989327767495</v>
      </c>
      <c r="G88" s="4">
        <f t="shared" ref="G88:G93" si="15">MAX(B88:F88)-MIN(B88:F88)</f>
        <v>10.46989327767495</v>
      </c>
      <c r="H88" s="4">
        <f t="shared" ref="H88:H93" si="16">$G$94</f>
        <v>85.673659606018489</v>
      </c>
      <c r="I88">
        <f>H88*2.114</f>
        <v>181.11411640712308</v>
      </c>
      <c r="J88">
        <v>0</v>
      </c>
      <c r="AA88" s="4"/>
      <c r="AB88" s="4"/>
      <c r="AC88" s="4"/>
      <c r="AD88" s="4"/>
      <c r="AE88" s="4"/>
      <c r="AQ88" s="2" t="s">
        <v>22</v>
      </c>
      <c r="AR88" s="3"/>
      <c r="AU88" t="s">
        <v>1</v>
      </c>
      <c r="AY88" t="s">
        <v>2</v>
      </c>
      <c r="BC88" t="s">
        <v>3</v>
      </c>
      <c r="BG88" t="s">
        <v>4</v>
      </c>
    </row>
    <row r="89" spans="1:62" ht="16">
      <c r="A89" s="19">
        <f t="shared" ref="A89:A93" si="17">MIN(B89:F89)</f>
        <v>1</v>
      </c>
      <c r="B89" s="17">
        <v>1</v>
      </c>
      <c r="C89" s="17">
        <v>1.1672473867595821</v>
      </c>
      <c r="D89" s="17">
        <v>1.9163763066202093</v>
      </c>
      <c r="E89" s="17">
        <v>2.8257839721254356</v>
      </c>
      <c r="F89" s="17">
        <v>296.16724738675964</v>
      </c>
      <c r="G89" s="4">
        <f t="shared" si="15"/>
        <v>295.16724738675964</v>
      </c>
      <c r="H89" s="4">
        <f t="shared" si="16"/>
        <v>85.673659606018489</v>
      </c>
      <c r="I89">
        <f t="shared" ref="I89:I93" si="18">H89*2.114</f>
        <v>181.11411640712308</v>
      </c>
      <c r="J89">
        <v>0</v>
      </c>
      <c r="AA89" s="4"/>
      <c r="AB89" s="4"/>
      <c r="AC89" s="4"/>
      <c r="AD89" s="4"/>
      <c r="AE89" s="4"/>
      <c r="AQ89" s="2" t="s">
        <v>23</v>
      </c>
      <c r="AR89" s="3" t="s">
        <v>24</v>
      </c>
      <c r="AS89" t="s">
        <v>25</v>
      </c>
      <c r="AT89" t="s">
        <v>26</v>
      </c>
      <c r="AU89" t="s">
        <v>23</v>
      </c>
      <c r="AV89" t="s">
        <v>24</v>
      </c>
      <c r="AW89" t="s">
        <v>25</v>
      </c>
      <c r="AX89" t="s">
        <v>26</v>
      </c>
      <c r="AY89" t="s">
        <v>23</v>
      </c>
      <c r="AZ89" t="s">
        <v>24</v>
      </c>
      <c r="BA89" t="s">
        <v>25</v>
      </c>
      <c r="BB89" t="s">
        <v>26</v>
      </c>
      <c r="BC89" t="s">
        <v>23</v>
      </c>
      <c r="BD89" t="s">
        <v>24</v>
      </c>
      <c r="BE89" t="s">
        <v>25</v>
      </c>
      <c r="BF89" t="s">
        <v>26</v>
      </c>
      <c r="BG89" t="s">
        <v>23</v>
      </c>
      <c r="BH89" t="s">
        <v>24</v>
      </c>
      <c r="BI89" t="s">
        <v>25</v>
      </c>
      <c r="BJ89" t="s">
        <v>26</v>
      </c>
    </row>
    <row r="90" spans="1:62">
      <c r="A90" s="19">
        <f t="shared" si="17"/>
        <v>1</v>
      </c>
      <c r="B90" s="19">
        <v>3.4896207731240372</v>
      </c>
      <c r="C90" s="19">
        <v>1</v>
      </c>
      <c r="D90" s="19">
        <v>2.4455365656862029</v>
      </c>
      <c r="E90" s="19">
        <v>1.222108120002934</v>
      </c>
      <c r="F90" s="19">
        <v>10.261791241839655</v>
      </c>
      <c r="G90" s="4">
        <f t="shared" si="15"/>
        <v>9.2617912418396546</v>
      </c>
      <c r="H90" s="4">
        <f t="shared" si="16"/>
        <v>85.673659606018489</v>
      </c>
      <c r="I90">
        <f t="shared" si="18"/>
        <v>181.11411640712308</v>
      </c>
      <c r="J90">
        <v>0</v>
      </c>
      <c r="AA90" s="4"/>
      <c r="AB90" s="4"/>
      <c r="AC90" s="4"/>
      <c r="AD90" s="4"/>
      <c r="AE90" s="4"/>
      <c r="AQ90" s="2">
        <f>AVERAGEA(B88:B93)</f>
        <v>1.8142188154999321</v>
      </c>
      <c r="AR90" s="2">
        <f>_xlfn.STDEV.S(B88:B93)</f>
        <v>1.2002585829197141</v>
      </c>
      <c r="AS90">
        <f>MIN(B88:B93)</f>
        <v>1</v>
      </c>
      <c r="AT90">
        <f>MAX(B88:B93)</f>
        <v>3.4896207731240372</v>
      </c>
      <c r="AU90">
        <f>AVERAGEA(C88:C93)</f>
        <v>1.9345775167937582</v>
      </c>
      <c r="AV90">
        <f>_xlfn.STDEV.S(C88:C93)</f>
        <v>1.1850054535792647</v>
      </c>
      <c r="AW90">
        <f>MIN(C88:C93)</f>
        <v>1</v>
      </c>
      <c r="AX90">
        <f>MAX(C88:C93)</f>
        <v>3.9825581395348832</v>
      </c>
      <c r="AY90">
        <f>AVERAGEA(D88:D93)</f>
        <v>2.317088200919609</v>
      </c>
      <c r="AZ90">
        <f>_xlfn.STDEV.S(D88:D93)</f>
        <v>0.64954431917896527</v>
      </c>
      <c r="BA90">
        <f>MIN(D88:D93)</f>
        <v>1.7093023255813953</v>
      </c>
      <c r="BB90">
        <f>MAX(D88:D93)</f>
        <v>3.271276595744681</v>
      </c>
      <c r="BC90">
        <f>AVERAGEA(E88:E93)</f>
        <v>2.0137902229488645</v>
      </c>
      <c r="BD90">
        <f>_xlfn.STDEV.S(E88:E93)</f>
        <v>1.1530712728858341</v>
      </c>
      <c r="BE90">
        <f>MIN(E88:E93)</f>
        <v>1</v>
      </c>
      <c r="BF90">
        <f>MAX(E88:E93)</f>
        <v>3.978723404255319</v>
      </c>
      <c r="BG90">
        <f>AVERAGEA(F88:F93)</f>
        <v>86.250787265592962</v>
      </c>
      <c r="BH90">
        <f>_xlfn.STDEV.S(F88:F93)</f>
        <v>116.47277860162286</v>
      </c>
      <c r="BI90">
        <f>MIN(F88:F93)</f>
        <v>1.4414893617021276</v>
      </c>
      <c r="BJ90">
        <f>MAX(F88:F93)</f>
        <v>296.16724738675964</v>
      </c>
    </row>
    <row r="91" spans="1:62">
      <c r="A91" s="19">
        <f t="shared" si="17"/>
        <v>1</v>
      </c>
      <c r="B91" s="19">
        <v>1</v>
      </c>
      <c r="C91" s="19">
        <v>2.6276595744680851</v>
      </c>
      <c r="D91" s="19">
        <v>3.271276595744681</v>
      </c>
      <c r="E91" s="19">
        <v>3.978723404255319</v>
      </c>
      <c r="F91" s="19">
        <v>1.4414893617021276</v>
      </c>
      <c r="G91" s="4">
        <f t="shared" si="15"/>
        <v>2.978723404255319</v>
      </c>
      <c r="H91" s="4">
        <f t="shared" si="16"/>
        <v>85.673659606018489</v>
      </c>
      <c r="I91">
        <f t="shared" si="18"/>
        <v>181.11411640712308</v>
      </c>
      <c r="J91">
        <v>0</v>
      </c>
      <c r="AA91" s="4"/>
      <c r="AB91" s="4"/>
      <c r="AC91" s="4"/>
      <c r="AD91" s="4"/>
      <c r="AE91" s="4"/>
      <c r="AQ91" s="2"/>
      <c r="AR91" s="2"/>
    </row>
    <row r="92" spans="1:62">
      <c r="A92" s="19">
        <f t="shared" si="17"/>
        <v>1</v>
      </c>
      <c r="B92" s="19">
        <v>1.17</v>
      </c>
      <c r="C92" s="19">
        <v>1.8299999999999998</v>
      </c>
      <c r="D92" s="19">
        <v>1.71</v>
      </c>
      <c r="E92" s="19">
        <v>1</v>
      </c>
      <c r="F92" s="19">
        <v>49.704999999999998</v>
      </c>
      <c r="G92" s="4">
        <f t="shared" si="15"/>
        <v>48.704999999999998</v>
      </c>
      <c r="H92" s="4">
        <f t="shared" si="16"/>
        <v>85.673659606018489</v>
      </c>
      <c r="I92">
        <f t="shared" si="18"/>
        <v>181.11411640712308</v>
      </c>
      <c r="J92">
        <v>0</v>
      </c>
      <c r="AA92" s="4"/>
      <c r="AB92" s="4"/>
      <c r="AC92" s="4"/>
      <c r="AD92" s="4"/>
      <c r="AE92" s="4"/>
      <c r="AQ92" s="2"/>
      <c r="AR92" s="2"/>
    </row>
    <row r="93" spans="1:62" ht="16">
      <c r="A93" s="19">
        <f t="shared" si="17"/>
        <v>1</v>
      </c>
      <c r="B93" s="19">
        <v>1</v>
      </c>
      <c r="C93" s="19">
        <v>3.9825581395348832</v>
      </c>
      <c r="D93" s="19">
        <v>1.7093023255813953</v>
      </c>
      <c r="E93" s="19">
        <v>1.5523255813953487</v>
      </c>
      <c r="F93" s="19">
        <v>148.45930232558138</v>
      </c>
      <c r="G93" s="4">
        <f t="shared" si="15"/>
        <v>147.45930232558138</v>
      </c>
      <c r="H93" s="4">
        <f t="shared" si="16"/>
        <v>85.673659606018489</v>
      </c>
      <c r="I93">
        <f t="shared" si="18"/>
        <v>181.11411640712308</v>
      </c>
      <c r="J93">
        <v>0</v>
      </c>
      <c r="AA93" s="1"/>
      <c r="AB93" s="1"/>
      <c r="AC93" s="1"/>
      <c r="AD93" s="4"/>
      <c r="AE93" s="4"/>
      <c r="AQ93" s="2"/>
      <c r="AR93" s="2"/>
    </row>
    <row r="94" spans="1:62" ht="16">
      <c r="A94" s="19"/>
      <c r="B94" s="19"/>
      <c r="C94" s="19"/>
      <c r="D94" s="19"/>
      <c r="E94" s="19"/>
      <c r="F94" s="19"/>
      <c r="G94" s="4">
        <f>AVERAGE(G88:G93)</f>
        <v>85.673659606018489</v>
      </c>
      <c r="AA94" s="1"/>
      <c r="AB94" s="1"/>
      <c r="AC94" s="1"/>
      <c r="AD94" s="1"/>
      <c r="AE94" s="1"/>
      <c r="AQ94" s="2"/>
      <c r="AR94" s="2"/>
    </row>
    <row r="95" spans="1:62">
      <c r="A95" s="19"/>
      <c r="B95" s="19"/>
      <c r="C95" s="19"/>
      <c r="D95" s="19"/>
      <c r="E95" s="19"/>
      <c r="F95" s="19"/>
      <c r="AA95" s="18"/>
      <c r="AB95" s="18"/>
      <c r="AC95" s="18"/>
      <c r="AD95" s="18"/>
      <c r="AE95" s="18"/>
      <c r="AQ95" s="2"/>
      <c r="AR95" s="2"/>
    </row>
    <row r="96" spans="1:62">
      <c r="A96" s="19"/>
      <c r="B96" s="19"/>
      <c r="C96" s="19"/>
      <c r="D96" s="19"/>
      <c r="E96" s="19"/>
      <c r="F96" s="19"/>
      <c r="AA96" s="4"/>
      <c r="AB96" s="4"/>
      <c r="AC96" s="4"/>
      <c r="AD96" s="4"/>
      <c r="AE96" s="4"/>
      <c r="AQ96" s="2"/>
      <c r="AR96" s="2"/>
    </row>
    <row r="97" spans="1:62" ht="16">
      <c r="A97" s="19"/>
      <c r="B97" s="3" t="s">
        <v>8</v>
      </c>
      <c r="C97" s="3"/>
      <c r="D97" s="3"/>
      <c r="E97" s="19"/>
      <c r="F97" s="19"/>
      <c r="AA97" s="18"/>
      <c r="AB97" s="18"/>
      <c r="AC97" s="18"/>
      <c r="AD97" s="18"/>
      <c r="AE97" s="18"/>
      <c r="AQ97" s="2"/>
      <c r="AR97" s="2"/>
    </row>
    <row r="98" spans="1:62" ht="16">
      <c r="A98" s="19"/>
      <c r="B98" s="3" t="s">
        <v>0</v>
      </c>
      <c r="C98" s="3" t="s">
        <v>1</v>
      </c>
      <c r="D98" s="3" t="s">
        <v>2</v>
      </c>
      <c r="E98" s="3" t="s">
        <v>3</v>
      </c>
      <c r="F98" s="3" t="s">
        <v>4</v>
      </c>
      <c r="G98" s="4" t="s">
        <v>109</v>
      </c>
      <c r="H98" s="1" t="s">
        <v>110</v>
      </c>
      <c r="I98" s="1" t="s">
        <v>111</v>
      </c>
      <c r="J98" s="1" t="s">
        <v>112</v>
      </c>
      <c r="AA98" s="4"/>
      <c r="AB98" s="4"/>
      <c r="AC98" s="4"/>
      <c r="AD98" s="4"/>
      <c r="AE98" s="4"/>
      <c r="AQ98" s="2" t="s">
        <v>17</v>
      </c>
      <c r="AR98" s="2"/>
    </row>
    <row r="99" spans="1:62" ht="16">
      <c r="A99" s="19">
        <f>MIN(B99:F99)</f>
        <v>1</v>
      </c>
      <c r="B99" s="19">
        <v>1.1468531468531469</v>
      </c>
      <c r="C99" s="19">
        <v>4.1328671328671334</v>
      </c>
      <c r="D99" s="19">
        <v>1.916083916083916</v>
      </c>
      <c r="E99" s="19">
        <v>1.8461538461538463</v>
      </c>
      <c r="F99" s="19">
        <v>1</v>
      </c>
      <c r="G99" s="4">
        <f>MAX(B99:F99)-MIN(B99:F99)</f>
        <v>3.1328671328671334</v>
      </c>
      <c r="H99" s="4">
        <f>$G$103</f>
        <v>8.8524065584384495</v>
      </c>
      <c r="I99">
        <f>H99*2.114</f>
        <v>18.713987464538882</v>
      </c>
      <c r="J99">
        <v>0</v>
      </c>
      <c r="AA99" s="4"/>
      <c r="AB99" s="4"/>
      <c r="AC99" s="4"/>
      <c r="AD99" s="4"/>
      <c r="AE99" s="4"/>
      <c r="AQ99" s="2" t="s">
        <v>22</v>
      </c>
      <c r="AR99" s="3"/>
      <c r="AU99" t="s">
        <v>1</v>
      </c>
      <c r="AY99" t="s">
        <v>2</v>
      </c>
      <c r="BC99" t="s">
        <v>3</v>
      </c>
      <c r="BG99" t="s">
        <v>4</v>
      </c>
    </row>
    <row r="100" spans="1:62" ht="16">
      <c r="A100" s="19">
        <f t="shared" ref="A100:A102" si="19">MIN(B100:F100)</f>
        <v>1</v>
      </c>
      <c r="B100" s="19">
        <v>3.2901807132576368</v>
      </c>
      <c r="C100" s="19">
        <v>1.1328162482008637</v>
      </c>
      <c r="D100" s="19">
        <v>1.4395490164720937</v>
      </c>
      <c r="E100" s="19">
        <v>1</v>
      </c>
      <c r="F100" s="19">
        <v>5.8994882456420914</v>
      </c>
      <c r="G100" s="4">
        <f>MAX(B100:F100)-MIN(B100:F100)</f>
        <v>4.8994882456420914</v>
      </c>
      <c r="H100" s="4">
        <f>$G$103</f>
        <v>8.8524065584384495</v>
      </c>
      <c r="I100">
        <f t="shared" ref="I100:I102" si="20">H100*2.114</f>
        <v>18.713987464538882</v>
      </c>
      <c r="J100">
        <v>0</v>
      </c>
      <c r="AA100" s="4"/>
      <c r="AB100" s="4"/>
      <c r="AC100" s="4"/>
      <c r="AD100" s="4"/>
      <c r="AE100" s="4"/>
      <c r="AQ100" s="2" t="s">
        <v>23</v>
      </c>
      <c r="AR100" s="3" t="s">
        <v>24</v>
      </c>
      <c r="AS100" t="s">
        <v>25</v>
      </c>
      <c r="AT100" t="s">
        <v>26</v>
      </c>
      <c r="AU100" t="s">
        <v>23</v>
      </c>
      <c r="AV100" t="s">
        <v>24</v>
      </c>
      <c r="AW100" t="s">
        <v>25</v>
      </c>
      <c r="AX100" t="s">
        <v>26</v>
      </c>
      <c r="AY100" t="s">
        <v>23</v>
      </c>
      <c r="AZ100" t="s">
        <v>24</v>
      </c>
      <c r="BA100" t="s">
        <v>25</v>
      </c>
      <c r="BB100" t="s">
        <v>26</v>
      </c>
      <c r="BC100" t="s">
        <v>23</v>
      </c>
      <c r="BD100" t="s">
        <v>24</v>
      </c>
      <c r="BE100" t="s">
        <v>25</v>
      </c>
      <c r="BF100" t="s">
        <v>26</v>
      </c>
      <c r="BG100" t="s">
        <v>23</v>
      </c>
      <c r="BH100" t="s">
        <v>24</v>
      </c>
      <c r="BI100" t="s">
        <v>25</v>
      </c>
      <c r="BJ100" t="s">
        <v>26</v>
      </c>
    </row>
    <row r="101" spans="1:62">
      <c r="A101" s="19">
        <f t="shared" si="19"/>
        <v>1</v>
      </c>
      <c r="B101" s="19">
        <v>9.9175007403020423</v>
      </c>
      <c r="C101" s="19">
        <v>1.3352679893396506</v>
      </c>
      <c r="D101" s="19">
        <v>2.962037311222979</v>
      </c>
      <c r="E101" s="19">
        <v>1</v>
      </c>
      <c r="F101" s="19">
        <v>5.5684335208765168</v>
      </c>
      <c r="G101" s="4">
        <f>MAX(B101:F101)-MIN(B101:F101)</f>
        <v>8.9175007403020423</v>
      </c>
      <c r="H101" s="4">
        <f>$G$103</f>
        <v>8.8524065584384495</v>
      </c>
      <c r="I101">
        <f t="shared" si="20"/>
        <v>18.713987464538882</v>
      </c>
      <c r="J101">
        <v>0</v>
      </c>
      <c r="AA101" s="4"/>
      <c r="AB101" s="4"/>
      <c r="AC101" s="4"/>
      <c r="AD101" s="4"/>
      <c r="AE101" s="4"/>
      <c r="AQ101" s="2">
        <f>AVERAGEA(B99:B104)</f>
        <v>3.8386336501032066</v>
      </c>
      <c r="AR101" s="2">
        <f>_xlfn.STDEV.S(B99:B104)</f>
        <v>4.1855684202352732</v>
      </c>
      <c r="AS101">
        <f>MIN(B99:B104)</f>
        <v>1</v>
      </c>
      <c r="AT101">
        <f>MAX(B99:B104)</f>
        <v>9.9175007403020423</v>
      </c>
      <c r="AU101">
        <f>AVERAGEA(C99:C104)</f>
        <v>2.3389351606095747</v>
      </c>
      <c r="AV101">
        <f>_xlfn.STDEV.S(C99:C104)</f>
        <v>1.3968055441648097</v>
      </c>
      <c r="AW101">
        <f>MIN(C99:C104)</f>
        <v>1.1328162482008637</v>
      </c>
      <c r="AX101">
        <f>MAX(C99:C104)</f>
        <v>4.1328671328671334</v>
      </c>
      <c r="AY101">
        <f>AVERAGEA(D99:D104)</f>
        <v>1.9232872927455134</v>
      </c>
      <c r="AZ101">
        <f>_xlfn.STDEV.S(D99:D104)</f>
        <v>0.73329171430669016</v>
      </c>
      <c r="BA101">
        <f>MIN(D99:D104)</f>
        <v>1.3754789272030652</v>
      </c>
      <c r="BB101">
        <f>MAX(D99:D104)</f>
        <v>2.962037311222979</v>
      </c>
      <c r="BC101">
        <f>AVERAGEA(E99:E104)</f>
        <v>1.659814323607427</v>
      </c>
      <c r="BD101">
        <f>_xlfn.STDEV.S(E99:E104)</f>
        <v>0.85435678359602396</v>
      </c>
      <c r="BE101">
        <f>MIN(E99:E104)</f>
        <v>1</v>
      </c>
      <c r="BF101">
        <f>MAX(E99:E104)</f>
        <v>2.7931034482758621</v>
      </c>
      <c r="BG101">
        <f>AVERAGEA(F99:F104)</f>
        <v>7.9819229703652841</v>
      </c>
      <c r="BH101">
        <f>_xlfn.STDEV.S(F99:F104)</f>
        <v>7.9718188878891993</v>
      </c>
      <c r="BI101">
        <f>MIN(F99:F104)</f>
        <v>1</v>
      </c>
      <c r="BJ101">
        <f>MAX(F99:F104)</f>
        <v>19.459770114942529</v>
      </c>
    </row>
    <row r="102" spans="1:62">
      <c r="A102" s="19">
        <f t="shared" si="19"/>
        <v>1</v>
      </c>
      <c r="B102" s="19">
        <v>1</v>
      </c>
      <c r="C102" s="19">
        <v>2.7547892720306515</v>
      </c>
      <c r="D102" s="19">
        <v>1.3754789272030652</v>
      </c>
      <c r="E102" s="19">
        <v>2.7931034482758621</v>
      </c>
      <c r="F102" s="19">
        <v>19.459770114942529</v>
      </c>
      <c r="G102" s="4">
        <f>MAX(B102:F102)-MIN(B102:F102)</f>
        <v>18.459770114942529</v>
      </c>
      <c r="H102" s="4">
        <f>$G$103</f>
        <v>8.8524065584384495</v>
      </c>
      <c r="I102">
        <f t="shared" si="20"/>
        <v>18.713987464538882</v>
      </c>
      <c r="J102">
        <v>0</v>
      </c>
      <c r="AA102" s="4"/>
      <c r="AB102" s="4"/>
      <c r="AC102" s="4"/>
      <c r="AD102" s="4"/>
      <c r="AE102" s="4"/>
      <c r="AQ102" s="2"/>
      <c r="AR102" s="2"/>
    </row>
    <row r="103" spans="1:62">
      <c r="A103" s="19"/>
      <c r="B103" s="19"/>
      <c r="C103" s="19"/>
      <c r="D103" s="19"/>
      <c r="E103" s="19"/>
      <c r="F103" s="19"/>
      <c r="G103" s="4">
        <f>AVERAGE(G99:G102)</f>
        <v>8.8524065584384495</v>
      </c>
      <c r="AA103" s="4"/>
      <c r="AB103" s="4"/>
      <c r="AC103" s="4"/>
      <c r="AD103" s="4"/>
      <c r="AE103" s="4"/>
      <c r="AQ103" s="2"/>
      <c r="AR103" s="2"/>
    </row>
    <row r="104" spans="1:62" ht="16">
      <c r="A104" s="19"/>
      <c r="B104" s="19"/>
      <c r="C104" s="19"/>
      <c r="D104" s="19"/>
      <c r="E104" s="19"/>
      <c r="F104" s="19"/>
      <c r="AA104" s="1"/>
      <c r="AB104" s="1"/>
      <c r="AC104" s="1"/>
      <c r="AD104" s="4"/>
      <c r="AE104" s="4"/>
      <c r="AQ104" s="2"/>
      <c r="AR104" s="2"/>
    </row>
    <row r="105" spans="1:62" ht="16">
      <c r="A105" s="19"/>
      <c r="B105" s="3" t="s">
        <v>9</v>
      </c>
      <c r="C105" s="3"/>
      <c r="D105" s="3"/>
      <c r="E105" s="19"/>
      <c r="F105" s="19"/>
      <c r="AA105" s="1"/>
      <c r="AB105" s="1"/>
      <c r="AC105" s="1"/>
      <c r="AD105" s="1"/>
      <c r="AE105" s="1"/>
      <c r="AQ105" s="2"/>
      <c r="AR105" s="2"/>
    </row>
    <row r="106" spans="1:62" ht="16">
      <c r="A106" s="19"/>
      <c r="B106" s="3" t="s">
        <v>0</v>
      </c>
      <c r="C106" s="3" t="s">
        <v>1</v>
      </c>
      <c r="D106" s="3" t="s">
        <v>2</v>
      </c>
      <c r="E106" s="3" t="s">
        <v>3</v>
      </c>
      <c r="F106" s="3" t="s">
        <v>4</v>
      </c>
      <c r="G106" s="4" t="s">
        <v>109</v>
      </c>
      <c r="H106" s="1" t="s">
        <v>110</v>
      </c>
      <c r="I106" s="1" t="s">
        <v>111</v>
      </c>
      <c r="J106" s="1" t="s">
        <v>112</v>
      </c>
      <c r="AA106" s="4"/>
      <c r="AB106" s="4"/>
      <c r="AC106" s="4"/>
      <c r="AD106" s="4"/>
      <c r="AE106" s="4"/>
      <c r="AQ106" s="2" t="s">
        <v>17</v>
      </c>
      <c r="AR106" s="2"/>
    </row>
    <row r="107" spans="1:62" ht="16">
      <c r="A107" s="19">
        <f>MIN(B107:F107)</f>
        <v>1</v>
      </c>
      <c r="B107" s="19">
        <v>2.6875</v>
      </c>
      <c r="C107" s="19">
        <v>2.2142857142857144</v>
      </c>
      <c r="D107" s="19">
        <v>1</v>
      </c>
      <c r="E107" s="19">
        <v>1.9107142857142858</v>
      </c>
      <c r="F107" s="19">
        <v>1.4375000000000002</v>
      </c>
      <c r="G107" s="4">
        <f>MAX(B107:F107)-MIN(B107:F107)</f>
        <v>1.6875</v>
      </c>
      <c r="H107" s="4">
        <f>$G$112</f>
        <v>50.530363443272805</v>
      </c>
      <c r="I107">
        <f>H107*2.114</f>
        <v>106.8211883190787</v>
      </c>
      <c r="J107">
        <v>0</v>
      </c>
      <c r="AA107" s="4"/>
      <c r="AB107" s="4"/>
      <c r="AC107" s="4"/>
      <c r="AD107" s="4"/>
      <c r="AE107" s="4"/>
      <c r="AQ107" s="2" t="s">
        <v>22</v>
      </c>
      <c r="AR107" s="3"/>
      <c r="AU107" t="s">
        <v>1</v>
      </c>
      <c r="AY107" t="s">
        <v>2</v>
      </c>
      <c r="BC107" t="s">
        <v>3</v>
      </c>
      <c r="BG107" t="s">
        <v>4</v>
      </c>
    </row>
    <row r="108" spans="1:62" ht="16">
      <c r="A108" s="19">
        <f t="shared" ref="A108:A111" si="21">MIN(B108:F108)</f>
        <v>1</v>
      </c>
      <c r="B108" s="17">
        <v>214.53424657534248</v>
      </c>
      <c r="C108" s="17">
        <v>92.458904109589042</v>
      </c>
      <c r="D108" s="17">
        <v>1</v>
      </c>
      <c r="E108" s="17">
        <v>57.684931506849317</v>
      </c>
      <c r="F108" s="17">
        <v>224.41095890410961</v>
      </c>
      <c r="G108" s="4">
        <f>MAX(B108:F108)-MIN(B108:F108)</f>
        <v>223.41095890410961</v>
      </c>
      <c r="H108" s="4">
        <f t="shared" ref="H108:H111" si="22">$G$112</f>
        <v>50.530363443272805</v>
      </c>
      <c r="I108">
        <f t="shared" ref="I108:I111" si="23">H108*2.114</f>
        <v>106.8211883190787</v>
      </c>
      <c r="J108">
        <v>0</v>
      </c>
      <c r="AA108" s="4"/>
      <c r="AB108" s="4"/>
      <c r="AC108" s="4"/>
      <c r="AD108" s="4"/>
      <c r="AE108" s="4"/>
      <c r="AQ108" s="2" t="s">
        <v>23</v>
      </c>
      <c r="AR108" s="3" t="s">
        <v>24</v>
      </c>
      <c r="AS108" t="s">
        <v>25</v>
      </c>
      <c r="AT108" t="s">
        <v>26</v>
      </c>
      <c r="AU108" t="s">
        <v>23</v>
      </c>
      <c r="AV108" t="s">
        <v>24</v>
      </c>
      <c r="AW108" t="s">
        <v>25</v>
      </c>
      <c r="AX108" t="s">
        <v>26</v>
      </c>
      <c r="AY108" t="s">
        <v>23</v>
      </c>
      <c r="AZ108" t="s">
        <v>24</v>
      </c>
      <c r="BA108" t="s">
        <v>25</v>
      </c>
      <c r="BB108" t="s">
        <v>26</v>
      </c>
      <c r="BC108" t="s">
        <v>23</v>
      </c>
      <c r="BD108" t="s">
        <v>24</v>
      </c>
      <c r="BE108" t="s">
        <v>25</v>
      </c>
      <c r="BF108" t="s">
        <v>26</v>
      </c>
      <c r="BG108" t="s">
        <v>23</v>
      </c>
      <c r="BH108" t="s">
        <v>24</v>
      </c>
      <c r="BI108" t="s">
        <v>25</v>
      </c>
      <c r="BJ108" t="s">
        <v>26</v>
      </c>
    </row>
    <row r="109" spans="1:62">
      <c r="A109" s="19">
        <f t="shared" si="21"/>
        <v>1</v>
      </c>
      <c r="B109" s="19">
        <v>1.0801886792452831</v>
      </c>
      <c r="C109" s="19">
        <v>22.252358490566039</v>
      </c>
      <c r="D109" s="19">
        <v>1</v>
      </c>
      <c r="E109" s="19">
        <v>1.837264150943396</v>
      </c>
      <c r="F109" s="19">
        <v>22.46933962264151</v>
      </c>
      <c r="G109" s="4">
        <f>MAX(B109:F109)-MIN(B109:F109)</f>
        <v>21.46933962264151</v>
      </c>
      <c r="H109" s="4">
        <f t="shared" si="22"/>
        <v>50.530363443272805</v>
      </c>
      <c r="I109">
        <f t="shared" si="23"/>
        <v>106.8211883190787</v>
      </c>
      <c r="J109">
        <v>0</v>
      </c>
      <c r="AA109" s="4"/>
      <c r="AB109" s="4"/>
      <c r="AC109" s="4"/>
      <c r="AD109" s="4"/>
      <c r="AE109" s="4"/>
      <c r="AQ109" s="2">
        <f>AVERAGEA(B107:B148)</f>
        <v>12.527229124040145</v>
      </c>
      <c r="AR109" s="2">
        <f>_xlfn.STDEV.S(B107:B148)</f>
        <v>51.529908334133466</v>
      </c>
      <c r="AS109">
        <f>MIN(B107:B148)</f>
        <v>1</v>
      </c>
      <c r="AT109">
        <f>MAX(B107:B148)</f>
        <v>214.53424657534248</v>
      </c>
      <c r="AU109">
        <f>AVERAGEA(C107:C148)</f>
        <v>6.0083680423922257</v>
      </c>
      <c r="AV109">
        <f>_xlfn.STDEV.S(C107:C148)</f>
        <v>21.19133780869317</v>
      </c>
      <c r="AW109">
        <v>0.54500000000000004</v>
      </c>
      <c r="AX109">
        <f>MAX(C107:C148)</f>
        <v>92.458904109589042</v>
      </c>
      <c r="AY109">
        <f>AVERAGEA(D107:D148)</f>
        <v>6.5126133272723088</v>
      </c>
      <c r="AZ109">
        <f>_xlfn.STDEV.S(D107:D148)</f>
        <v>26.425072570240097</v>
      </c>
      <c r="BA109">
        <f>MIN(D107:D148)</f>
        <v>0.4017208829509149</v>
      </c>
      <c r="BB109">
        <f>MAX(D107:D148)</f>
        <v>116.93699515347336</v>
      </c>
      <c r="BC109" s="4">
        <f>AVERAGEA(E107:E148)</f>
        <v>6.4735045517811951</v>
      </c>
      <c r="BD109">
        <f>_xlfn.STDEV.S(E107:E148)</f>
        <v>16.658212307564348</v>
      </c>
      <c r="BE109">
        <f>MIN(E107:E148)</f>
        <v>0.19397316654431104</v>
      </c>
      <c r="BF109">
        <f>MAX(E107:E148)</f>
        <v>57.684931506849317</v>
      </c>
      <c r="BG109">
        <f>AVERAGEA(F107:F148)</f>
        <v>66.567940103913358</v>
      </c>
      <c r="BH109">
        <f>_xlfn.STDEV.S(F107:F148)</f>
        <v>164.65985094349583</v>
      </c>
      <c r="BI109">
        <f>MIN(F107:F148)</f>
        <v>0.85726012035169041</v>
      </c>
      <c r="BJ109">
        <f>MAX(F107:F148)</f>
        <v>675.00877192982455</v>
      </c>
    </row>
    <row r="110" spans="1:62">
      <c r="A110" s="19">
        <f t="shared" si="21"/>
        <v>1</v>
      </c>
      <c r="B110" s="19">
        <v>4.2219497240956469</v>
      </c>
      <c r="C110" s="19">
        <v>1.1025444512568976</v>
      </c>
      <c r="D110" s="19">
        <v>1.6960453709380747</v>
      </c>
      <c r="E110" s="19">
        <v>1</v>
      </c>
      <c r="F110" s="19">
        <v>3.7441753525444512</v>
      </c>
      <c r="G110" s="4">
        <f t="shared" ref="G110:G111" si="24">MAX(B110:F110)-MIN(B110:F110)</f>
        <v>3.2219497240956469</v>
      </c>
      <c r="H110" s="4">
        <f t="shared" si="22"/>
        <v>50.530363443272805</v>
      </c>
      <c r="I110">
        <f t="shared" si="23"/>
        <v>106.8211883190787</v>
      </c>
      <c r="J110">
        <v>0</v>
      </c>
      <c r="AA110" s="4"/>
      <c r="AB110" s="4"/>
      <c r="AC110" s="4"/>
      <c r="AD110" s="4"/>
      <c r="AE110" s="4"/>
      <c r="AQ110" s="2"/>
      <c r="AR110" s="2"/>
    </row>
    <row r="111" spans="1:62" ht="16">
      <c r="A111" s="19">
        <f t="shared" si="21"/>
        <v>1</v>
      </c>
      <c r="B111" s="19">
        <v>1</v>
      </c>
      <c r="C111" s="19">
        <v>2.9014778325123154</v>
      </c>
      <c r="D111" s="19">
        <v>2.8866995073891628</v>
      </c>
      <c r="E111" s="19">
        <v>3.8620689655172411</v>
      </c>
      <c r="F111" s="19">
        <v>1.3300492610837438</v>
      </c>
      <c r="G111" s="4">
        <f t="shared" si="24"/>
        <v>2.8620689655172411</v>
      </c>
      <c r="H111" s="4">
        <f t="shared" si="22"/>
        <v>50.530363443272805</v>
      </c>
      <c r="I111">
        <f t="shared" si="23"/>
        <v>106.8211883190787</v>
      </c>
      <c r="J111">
        <v>0</v>
      </c>
      <c r="L111" s="3" t="s">
        <v>0</v>
      </c>
      <c r="M111" s="3" t="s">
        <v>1</v>
      </c>
      <c r="N111" s="3" t="s">
        <v>2</v>
      </c>
      <c r="O111" s="3" t="s">
        <v>3</v>
      </c>
      <c r="P111" s="3" t="s">
        <v>4</v>
      </c>
      <c r="Q111" t="s">
        <v>109</v>
      </c>
      <c r="R111" t="s">
        <v>110</v>
      </c>
      <c r="S111" t="s">
        <v>113</v>
      </c>
      <c r="AA111" s="4"/>
      <c r="AB111" s="4"/>
      <c r="AC111" s="4"/>
      <c r="AD111" s="4"/>
      <c r="AE111" s="4"/>
      <c r="AQ111" s="2"/>
      <c r="AR111" s="2"/>
    </row>
    <row r="112" spans="1:62" ht="16">
      <c r="A112" s="19"/>
      <c r="B112" s="2"/>
      <c r="C112" s="2"/>
      <c r="D112" s="2"/>
      <c r="E112" s="2"/>
      <c r="F112" s="2"/>
      <c r="G112">
        <f>AVERAGE(G107:G111)</f>
        <v>50.530363443272805</v>
      </c>
      <c r="L112" t="s">
        <v>15</v>
      </c>
      <c r="AA112" s="1"/>
      <c r="AB112" s="1"/>
      <c r="AC112" s="1"/>
      <c r="AD112" s="4"/>
      <c r="AE112" s="4"/>
      <c r="AQ112" s="2" t="s">
        <v>17</v>
      </c>
      <c r="AR112" s="2"/>
    </row>
    <row r="113" spans="1:62" ht="16">
      <c r="A113" s="19"/>
      <c r="B113" s="2"/>
      <c r="C113" s="2"/>
      <c r="D113" s="2"/>
      <c r="E113" s="2"/>
      <c r="F113" s="2"/>
      <c r="K113">
        <v>4</v>
      </c>
      <c r="L113" s="17">
        <v>1</v>
      </c>
      <c r="M113" s="17">
        <v>2.296116504854369</v>
      </c>
      <c r="N113" s="17">
        <v>1.470873786407767</v>
      </c>
      <c r="O113" s="17">
        <v>3.5970873786407771</v>
      </c>
      <c r="P113" s="17">
        <v>82.461165048543691</v>
      </c>
      <c r="Q113" s="4">
        <f t="shared" ref="Q113:Q115" si="25">MAX(L113:P113)-MIN(L113:P113)</f>
        <v>81.461165048543691</v>
      </c>
      <c r="R113" s="4">
        <f t="shared" ref="R113:R115" si="26">$G$27</f>
        <v>20.59203091321147</v>
      </c>
      <c r="S113">
        <f t="shared" ref="S113:S115" si="27">R113*2.114</f>
        <v>43.531553350529045</v>
      </c>
      <c r="T113" t="s">
        <v>4</v>
      </c>
      <c r="AA113" s="1"/>
      <c r="AB113" s="1"/>
      <c r="AC113" s="1"/>
      <c r="AD113" s="1"/>
      <c r="AE113" s="1"/>
      <c r="AQ113" s="2" t="s">
        <v>22</v>
      </c>
      <c r="AR113" s="2"/>
      <c r="AU113" t="s">
        <v>1</v>
      </c>
      <c r="AY113" t="s">
        <v>2</v>
      </c>
      <c r="BC113" t="s">
        <v>3</v>
      </c>
      <c r="BG113" t="s">
        <v>4</v>
      </c>
    </row>
    <row r="114" spans="1:62" ht="16">
      <c r="A114" s="19"/>
      <c r="B114" s="2"/>
      <c r="C114" s="2"/>
      <c r="D114" s="2"/>
      <c r="E114" s="2"/>
      <c r="F114" s="2"/>
      <c r="K114">
        <v>5</v>
      </c>
      <c r="L114" s="17">
        <v>1</v>
      </c>
      <c r="M114" s="17">
        <v>3.0864197530864197</v>
      </c>
      <c r="N114" s="17">
        <v>1.8333333333333333</v>
      </c>
      <c r="O114" s="17">
        <v>4.5370370370370363</v>
      </c>
      <c r="P114" s="17">
        <v>109.69135802469135</v>
      </c>
      <c r="Q114" s="4">
        <f t="shared" si="25"/>
        <v>108.69135802469135</v>
      </c>
      <c r="R114" s="4">
        <f t="shared" si="26"/>
        <v>20.59203091321147</v>
      </c>
      <c r="S114">
        <f t="shared" si="27"/>
        <v>43.531553350529045</v>
      </c>
      <c r="T114" t="s">
        <v>4</v>
      </c>
      <c r="AA114" s="4"/>
      <c r="AB114" s="4"/>
      <c r="AC114" s="4"/>
      <c r="AD114" s="4"/>
      <c r="AE114" s="4"/>
      <c r="AQ114" s="2" t="s">
        <v>23</v>
      </c>
      <c r="AR114" s="3" t="s">
        <v>24</v>
      </c>
      <c r="AS114" t="s">
        <v>25</v>
      </c>
      <c r="AT114" t="s">
        <v>26</v>
      </c>
      <c r="AU114" t="s">
        <v>23</v>
      </c>
      <c r="AV114" t="s">
        <v>24</v>
      </c>
      <c r="AW114" t="s">
        <v>25</v>
      </c>
      <c r="AX114" t="s">
        <v>26</v>
      </c>
      <c r="AY114" t="s">
        <v>23</v>
      </c>
      <c r="AZ114" t="s">
        <v>24</v>
      </c>
      <c r="BA114" t="s">
        <v>25</v>
      </c>
      <c r="BB114" t="s">
        <v>26</v>
      </c>
      <c r="BC114" t="s">
        <v>23</v>
      </c>
      <c r="BD114" t="s">
        <v>24</v>
      </c>
      <c r="BE114" t="s">
        <v>25</v>
      </c>
      <c r="BF114" t="s">
        <v>26</v>
      </c>
      <c r="BG114" t="s">
        <v>23</v>
      </c>
      <c r="BH114" t="s">
        <v>24</v>
      </c>
      <c r="BI114" t="s">
        <v>25</v>
      </c>
      <c r="BJ114" t="s">
        <v>26</v>
      </c>
    </row>
    <row r="115" spans="1:62" ht="16">
      <c r="A115" s="19"/>
      <c r="B115" s="19"/>
      <c r="C115" s="19"/>
      <c r="D115" s="19"/>
      <c r="E115" s="19"/>
      <c r="F115" s="19"/>
      <c r="K115">
        <v>14</v>
      </c>
      <c r="L115" s="17">
        <v>1</v>
      </c>
      <c r="M115" s="17">
        <v>1.3249370277078085</v>
      </c>
      <c r="N115" s="17">
        <v>1.0025188916876575</v>
      </c>
      <c r="O115" s="17">
        <v>2.0302267002518892</v>
      </c>
      <c r="P115" s="17">
        <v>64.450881612090683</v>
      </c>
      <c r="Q115" s="4">
        <f t="shared" si="25"/>
        <v>63.450881612090683</v>
      </c>
      <c r="R115" s="4">
        <f t="shared" si="26"/>
        <v>20.59203091321147</v>
      </c>
      <c r="S115">
        <f t="shared" si="27"/>
        <v>43.531553350529045</v>
      </c>
      <c r="T115" t="s">
        <v>4</v>
      </c>
      <c r="AA115" s="4"/>
      <c r="AB115" s="4"/>
      <c r="AC115" s="4"/>
      <c r="AD115" s="4"/>
      <c r="AE115" s="4"/>
      <c r="AQ115" s="2">
        <f>AVERAGEA(B113:B118)</f>
        <v>0</v>
      </c>
      <c r="AR115" s="3" t="e">
        <f>_xlfn.STDEV.S(B113:B118)</f>
        <v>#DIV/0!</v>
      </c>
      <c r="AS115">
        <f>MIN(B113:B118)</f>
        <v>0</v>
      </c>
      <c r="AT115">
        <f>MAX(B113:B118)</f>
        <v>0</v>
      </c>
      <c r="AU115">
        <f>AVERAGEA(C113:C118)</f>
        <v>0</v>
      </c>
      <c r="AV115" t="e">
        <f>_xlfn.STDEV.S(C113:C118)</f>
        <v>#DIV/0!</v>
      </c>
      <c r="AW115">
        <f>MIN(C113:C118)</f>
        <v>0</v>
      </c>
      <c r="AX115">
        <f>MAX(C113:C118)</f>
        <v>0</v>
      </c>
      <c r="AY115">
        <f>AVERAGEA(D113:D118)</f>
        <v>0</v>
      </c>
      <c r="AZ115" t="e">
        <f>_xlfn.STDEV.S(D113:D118)</f>
        <v>#DIV/0!</v>
      </c>
      <c r="BA115">
        <f>MIN(D113:D118)</f>
        <v>0</v>
      </c>
      <c r="BB115">
        <f>MAX(D113:D118)</f>
        <v>0</v>
      </c>
      <c r="BC115">
        <f>AVERAGEA(E113:E118)</f>
        <v>0</v>
      </c>
      <c r="BD115" t="e">
        <f>_xlfn.STDEV.S(E113:E118)</f>
        <v>#DIV/0!</v>
      </c>
      <c r="BE115">
        <f>MIN(E113:E118)</f>
        <v>0</v>
      </c>
      <c r="BF115">
        <f>MAX(E113:E118)</f>
        <v>0</v>
      </c>
      <c r="BG115">
        <f>AVERAGEA(F113:F118)</f>
        <v>0</v>
      </c>
      <c r="BH115" t="e">
        <f>_xlfn.STDEV.S(F113:F118)</f>
        <v>#DIV/0!</v>
      </c>
      <c r="BI115">
        <f>MIN(F113:F118)</f>
        <v>0</v>
      </c>
      <c r="BJ115">
        <f>MAX(F113:F118)</f>
        <v>0</v>
      </c>
    </row>
    <row r="116" spans="1:62">
      <c r="A116" s="19"/>
      <c r="B116" s="19"/>
      <c r="C116" s="19"/>
      <c r="D116" s="19"/>
      <c r="E116" s="19"/>
      <c r="F116" s="19"/>
      <c r="L116" t="s">
        <v>16</v>
      </c>
      <c r="AA116" s="4"/>
      <c r="AB116" s="4"/>
      <c r="AC116" s="4"/>
      <c r="AD116" s="4"/>
      <c r="AE116" s="4"/>
      <c r="AQ116" s="2"/>
      <c r="AR116" s="2"/>
    </row>
    <row r="117" spans="1:62" ht="16">
      <c r="A117" s="19"/>
      <c r="B117" s="3" t="s">
        <v>11</v>
      </c>
      <c r="C117" s="3"/>
      <c r="D117" s="3"/>
      <c r="E117" s="19"/>
      <c r="F117" s="19"/>
      <c r="K117" s="4">
        <v>6</v>
      </c>
      <c r="L117" s="18">
        <v>250.77037039999999</v>
      </c>
      <c r="M117" s="18">
        <v>71.714814809999993</v>
      </c>
      <c r="N117" s="18">
        <v>1</v>
      </c>
      <c r="O117" s="18">
        <v>69.907407410000005</v>
      </c>
      <c r="P117" s="18">
        <v>454.1518519</v>
      </c>
      <c r="Q117" s="4">
        <v>453.1518519</v>
      </c>
      <c r="R117" s="4">
        <v>89.89333551</v>
      </c>
      <c r="S117" s="4">
        <v>190.03451129999999</v>
      </c>
      <c r="T117" t="s">
        <v>114</v>
      </c>
      <c r="AA117" s="4"/>
      <c r="AB117" s="4"/>
      <c r="AC117" s="4"/>
      <c r="AD117" s="4"/>
      <c r="AE117" s="4"/>
      <c r="AQ117" s="2"/>
      <c r="AR117" s="2"/>
    </row>
    <row r="118" spans="1:62" ht="16">
      <c r="A118" s="19"/>
      <c r="B118" s="3" t="s">
        <v>0</v>
      </c>
      <c r="C118" s="3" t="s">
        <v>1</v>
      </c>
      <c r="D118" s="3" t="s">
        <v>2</v>
      </c>
      <c r="E118" s="3" t="s">
        <v>3</v>
      </c>
      <c r="F118" s="3" t="s">
        <v>4</v>
      </c>
      <c r="G118" s="4" t="s">
        <v>109</v>
      </c>
      <c r="H118" s="1" t="s">
        <v>110</v>
      </c>
      <c r="I118" s="1" t="s">
        <v>111</v>
      </c>
      <c r="J118" s="1" t="s">
        <v>112</v>
      </c>
      <c r="K118" s="4">
        <v>20</v>
      </c>
      <c r="L118" s="18">
        <v>2.3109243699999999</v>
      </c>
      <c r="M118" s="18">
        <v>1.344537815</v>
      </c>
      <c r="N118" s="18">
        <v>1</v>
      </c>
      <c r="O118" s="18">
        <v>3.277310924</v>
      </c>
      <c r="P118" s="18">
        <v>296.10084030000002</v>
      </c>
      <c r="Q118" s="4">
        <v>295.10084030000002</v>
      </c>
      <c r="R118" s="4">
        <v>89.89333551</v>
      </c>
      <c r="S118" s="4">
        <v>190.03451129999999</v>
      </c>
      <c r="T118" t="s">
        <v>4</v>
      </c>
      <c r="AA118" s="4"/>
      <c r="AB118" s="4"/>
      <c r="AC118" s="4"/>
      <c r="AD118" s="4"/>
      <c r="AE118" s="4"/>
      <c r="AQ118" s="2" t="s">
        <v>17</v>
      </c>
      <c r="AR118" s="2"/>
    </row>
    <row r="119" spans="1:62" ht="16">
      <c r="A119" s="19">
        <f>MIN(B119:F119)</f>
        <v>1</v>
      </c>
      <c r="B119" s="19">
        <v>4.2586206896551726</v>
      </c>
      <c r="C119" s="19">
        <v>1.5818965517241379</v>
      </c>
      <c r="D119" s="19">
        <v>1.4224137931034482</v>
      </c>
      <c r="E119" s="19">
        <v>1</v>
      </c>
      <c r="F119" s="19">
        <v>1.1810344827586206</v>
      </c>
      <c r="G119" s="4">
        <f>MAX(B119:F119)-MIN(B119:F119)</f>
        <v>3.2586206896551726</v>
      </c>
      <c r="H119" s="4">
        <f>$G$124</f>
        <v>16.384931832472134</v>
      </c>
      <c r="I119">
        <f>H119*2.114</f>
        <v>34.637745893846088</v>
      </c>
      <c r="J119">
        <v>0</v>
      </c>
      <c r="K119" s="4">
        <v>21</v>
      </c>
      <c r="L119" s="18">
        <v>11.90909091</v>
      </c>
      <c r="M119" s="18">
        <v>1</v>
      </c>
      <c r="N119" s="18">
        <v>14.636363640000001</v>
      </c>
      <c r="O119" s="18">
        <v>36.18181818</v>
      </c>
      <c r="P119" s="18">
        <v>620.22727269999996</v>
      </c>
      <c r="Q119" s="4">
        <v>619.22727269999996</v>
      </c>
      <c r="R119" s="4">
        <v>89.89333551</v>
      </c>
      <c r="S119" s="4">
        <v>190.03451129999999</v>
      </c>
      <c r="T119" t="s">
        <v>4</v>
      </c>
      <c r="AA119" s="1"/>
      <c r="AB119" s="1"/>
      <c r="AC119" s="1"/>
      <c r="AD119" s="4"/>
      <c r="AE119" s="4"/>
      <c r="AQ119" s="2" t="s">
        <v>22</v>
      </c>
      <c r="AR119" s="3"/>
      <c r="AU119" t="s">
        <v>1</v>
      </c>
      <c r="AY119" t="s">
        <v>2</v>
      </c>
      <c r="BC119" t="s">
        <v>3</v>
      </c>
      <c r="BG119" t="s">
        <v>4</v>
      </c>
    </row>
    <row r="120" spans="1:62" ht="16">
      <c r="A120" s="19">
        <f t="shared" ref="A120:A123" si="28">MIN(B120:F120)</f>
        <v>1</v>
      </c>
      <c r="B120" s="19">
        <v>1.6206896551724139</v>
      </c>
      <c r="C120" s="19">
        <v>1</v>
      </c>
      <c r="D120" s="19">
        <v>2.2931034482758621</v>
      </c>
      <c r="E120" s="19">
        <v>15.718390804597702</v>
      </c>
      <c r="F120" s="19">
        <v>1.5574712643678159</v>
      </c>
      <c r="G120" s="4">
        <f>MAX(B120:F120)-MIN(B120:F120)</f>
        <v>14.718390804597702</v>
      </c>
      <c r="H120" s="4">
        <f t="shared" ref="H120:H123" si="29">$G$124</f>
        <v>16.384931832472134</v>
      </c>
      <c r="I120">
        <f t="shared" ref="I120:I123" si="30">H120*2.114</f>
        <v>34.637745893846088</v>
      </c>
      <c r="J120">
        <v>0</v>
      </c>
      <c r="K120" s="4">
        <v>22</v>
      </c>
      <c r="L120" s="18">
        <v>1</v>
      </c>
      <c r="M120" s="18">
        <v>2.7</v>
      </c>
      <c r="N120" s="18">
        <v>1.747058824</v>
      </c>
      <c r="O120" s="18">
        <v>4.6941176469999997</v>
      </c>
      <c r="P120" s="18">
        <v>247.3294118</v>
      </c>
      <c r="Q120" s="4">
        <v>246.3294118</v>
      </c>
      <c r="R120" s="4">
        <v>89.89333551</v>
      </c>
      <c r="S120" s="4">
        <v>190.03451129999999</v>
      </c>
      <c r="T120" t="s">
        <v>4</v>
      </c>
      <c r="AA120" s="1"/>
      <c r="AB120" s="1"/>
      <c r="AC120" s="1"/>
      <c r="AD120" s="1"/>
      <c r="AE120" s="1"/>
      <c r="AQ120" s="2" t="s">
        <v>23</v>
      </c>
      <c r="AR120" s="3" t="s">
        <v>24</v>
      </c>
      <c r="AS120" t="s">
        <v>25</v>
      </c>
      <c r="AT120" t="s">
        <v>26</v>
      </c>
      <c r="AU120" t="s">
        <v>23</v>
      </c>
      <c r="AV120" t="s">
        <v>24</v>
      </c>
      <c r="AW120" t="s">
        <v>25</v>
      </c>
      <c r="AX120" t="s">
        <v>26</v>
      </c>
      <c r="AY120" t="s">
        <v>23</v>
      </c>
      <c r="AZ120" t="s">
        <v>24</v>
      </c>
      <c r="BA120" t="s">
        <v>25</v>
      </c>
      <c r="BB120" t="s">
        <v>26</v>
      </c>
      <c r="BC120" t="s">
        <v>23</v>
      </c>
      <c r="BD120" t="s">
        <v>24</v>
      </c>
      <c r="BE120" t="s">
        <v>25</v>
      </c>
      <c r="BF120" t="s">
        <v>26</v>
      </c>
      <c r="BG120" t="s">
        <v>23</v>
      </c>
      <c r="BH120" t="s">
        <v>24</v>
      </c>
      <c r="BI120" t="s">
        <v>25</v>
      </c>
      <c r="BJ120" t="s">
        <v>26</v>
      </c>
    </row>
    <row r="121" spans="1:62">
      <c r="A121" s="19">
        <f t="shared" si="28"/>
        <v>1</v>
      </c>
      <c r="B121" s="19">
        <v>3.1185185185185182</v>
      </c>
      <c r="C121" s="19">
        <v>2.8814814814814818</v>
      </c>
      <c r="D121" s="19">
        <v>3.6666666666666665</v>
      </c>
      <c r="E121" s="19">
        <v>1</v>
      </c>
      <c r="F121" s="19">
        <v>3.4148148148148145</v>
      </c>
      <c r="G121" s="4">
        <f>MAX(B121:F121)-MIN(B121:F121)</f>
        <v>2.6666666666666665</v>
      </c>
      <c r="H121" s="4">
        <f t="shared" si="29"/>
        <v>16.384931832472134</v>
      </c>
      <c r="I121">
        <f t="shared" si="30"/>
        <v>34.637745893846088</v>
      </c>
      <c r="J121">
        <v>0</v>
      </c>
      <c r="K121" s="4">
        <v>32</v>
      </c>
      <c r="L121" s="18">
        <v>270.78888890000002</v>
      </c>
      <c r="M121" s="18">
        <v>2.2777777779999999</v>
      </c>
      <c r="N121" s="18">
        <v>1</v>
      </c>
      <c r="O121" s="18">
        <v>5.6148148149999999</v>
      </c>
      <c r="P121" s="18">
        <v>153.3740741</v>
      </c>
      <c r="Q121" s="4">
        <v>269.78888890000002</v>
      </c>
      <c r="R121" s="4">
        <v>89.89333551</v>
      </c>
      <c r="S121" s="4">
        <v>190.03451129999999</v>
      </c>
      <c r="T121" t="s">
        <v>0</v>
      </c>
      <c r="AA121" s="4"/>
      <c r="AB121" s="4"/>
      <c r="AC121" s="4"/>
      <c r="AD121" s="4"/>
      <c r="AE121" s="4"/>
      <c r="AQ121" s="2">
        <f>AVERAGEA(B119:B124)</f>
        <v>4.5113832747325944</v>
      </c>
      <c r="AR121" s="2">
        <f>_xlfn.STDEV.S(B119:B122)</f>
        <v>1.0873087034561535</v>
      </c>
      <c r="AS121">
        <f>MIN(B119:B124)</f>
        <v>1.6206896551724139</v>
      </c>
      <c r="AT121">
        <f>MAX(B119:B124)</f>
        <v>10.807608220376038</v>
      </c>
      <c r="AU121">
        <f>AVERAGEA(C119:C124)</f>
        <v>1.6590010081688398</v>
      </c>
      <c r="AV121">
        <f>_xlfn.STDEV.S(C119:C124)</f>
        <v>0.76971959324324879</v>
      </c>
      <c r="AW121">
        <f>MIN(C119:C124)</f>
        <v>1</v>
      </c>
      <c r="AX121">
        <f>MAX(C119:C124)</f>
        <v>2.8814814814814818</v>
      </c>
      <c r="AY121">
        <f>AVERAGEA(D119:D124)</f>
        <v>2.2398704418912634</v>
      </c>
      <c r="AZ121">
        <f>_xlfn.STDEV.S(D119:D124)</f>
        <v>0.95860759199696277</v>
      </c>
      <c r="BA121">
        <f>MIN(D119:D124)</f>
        <v>1.2964582422387407</v>
      </c>
      <c r="BB121">
        <f>MAX(D119:D124)</f>
        <v>3.6666666666666665</v>
      </c>
      <c r="BC121">
        <f>AVERAGEA(E119:E124)</f>
        <v>3.9436781609195406</v>
      </c>
      <c r="BD121">
        <f>_xlfn.STDEV.S(E119:E124)</f>
        <v>6.5822644716976564</v>
      </c>
      <c r="BE121">
        <f>MIN(E119:E124)</f>
        <v>1</v>
      </c>
      <c r="BF121">
        <f>MAX(E119:E124)</f>
        <v>15.718390804597702</v>
      </c>
      <c r="BG121">
        <f>AVERAGEA(F119:F124)</f>
        <v>12.059692261372001</v>
      </c>
      <c r="BH121">
        <f>_xlfn.STDEV.S(F119:F124)</f>
        <v>22.608351838197354</v>
      </c>
      <c r="BI121">
        <f>MIN(F119:F124)</f>
        <v>1.1810344827586206</v>
      </c>
      <c r="BJ121">
        <f>MAX(F119:F124)</f>
        <v>52.473372781065088</v>
      </c>
    </row>
    <row r="122" spans="1:62">
      <c r="A122" s="19">
        <f t="shared" si="28"/>
        <v>1</v>
      </c>
      <c r="B122" s="17">
        <v>2.7514792899408289</v>
      </c>
      <c r="C122" s="17">
        <v>1.0177514792899409</v>
      </c>
      <c r="D122" s="17">
        <v>2.5207100591715976</v>
      </c>
      <c r="E122" s="17">
        <v>1</v>
      </c>
      <c r="F122" s="17">
        <v>52.473372781065088</v>
      </c>
      <c r="G122" s="4">
        <f>MAX(B122:F122)-MIN(B122:F122)</f>
        <v>51.473372781065088</v>
      </c>
      <c r="H122" s="4">
        <f t="shared" si="29"/>
        <v>16.384931832472134</v>
      </c>
      <c r="I122">
        <f t="shared" si="30"/>
        <v>34.637745893846088</v>
      </c>
      <c r="J122">
        <v>0</v>
      </c>
      <c r="K122" s="4">
        <v>33</v>
      </c>
      <c r="L122" s="18">
        <v>1.8235294120000001</v>
      </c>
      <c r="M122" s="18">
        <v>1.1283422460000001</v>
      </c>
      <c r="N122" s="18">
        <v>1</v>
      </c>
      <c r="O122" s="18">
        <v>54.19786096</v>
      </c>
      <c r="P122" s="18">
        <v>250.3529412</v>
      </c>
      <c r="Q122" s="4">
        <v>249.3529412</v>
      </c>
      <c r="R122" s="4">
        <v>89.89333551</v>
      </c>
      <c r="S122" s="4">
        <v>190.03451129999999</v>
      </c>
      <c r="T122" t="s">
        <v>4</v>
      </c>
      <c r="AA122" s="4"/>
      <c r="AB122" s="4"/>
      <c r="AC122" s="4"/>
      <c r="AD122" s="4"/>
      <c r="AE122" s="4"/>
      <c r="AQ122" s="2"/>
      <c r="AR122" s="2"/>
    </row>
    <row r="123" spans="1:62">
      <c r="A123" s="19">
        <f t="shared" si="28"/>
        <v>1</v>
      </c>
      <c r="B123" s="19">
        <v>10.807608220376038</v>
      </c>
      <c r="C123" s="19">
        <v>1.8138755283486372</v>
      </c>
      <c r="D123" s="19">
        <v>1.2964582422387407</v>
      </c>
      <c r="E123" s="19">
        <v>1</v>
      </c>
      <c r="F123" s="19">
        <v>1.6717679638536656</v>
      </c>
      <c r="G123" s="4">
        <f>MAX(B123:F123)-MIN(B123:F123)</f>
        <v>9.8076082203760375</v>
      </c>
      <c r="H123" s="4">
        <f t="shared" si="29"/>
        <v>16.384931832472134</v>
      </c>
      <c r="I123">
        <f t="shared" si="30"/>
        <v>34.637745893846088</v>
      </c>
      <c r="J123">
        <v>0</v>
      </c>
      <c r="K123" s="4">
        <v>34</v>
      </c>
      <c r="L123" s="18">
        <v>1</v>
      </c>
      <c r="M123" s="18">
        <v>1.173076923</v>
      </c>
      <c r="N123" s="18">
        <v>1.485576923</v>
      </c>
      <c r="O123" s="18">
        <v>3.903846154</v>
      </c>
      <c r="P123" s="18">
        <v>236.9711538</v>
      </c>
      <c r="Q123" s="4">
        <v>235.9711538</v>
      </c>
      <c r="R123" s="4">
        <v>89.89333551</v>
      </c>
      <c r="S123" s="4">
        <v>190.03451129999999</v>
      </c>
      <c r="T123" t="s">
        <v>4</v>
      </c>
      <c r="AA123" s="4"/>
      <c r="AB123" s="4"/>
      <c r="AC123" s="4"/>
      <c r="AD123" s="4"/>
      <c r="AE123" s="4"/>
      <c r="AQ123" s="2"/>
      <c r="AR123" s="2"/>
    </row>
    <row r="124" spans="1:62" ht="16">
      <c r="A124" s="19"/>
      <c r="B124" s="19"/>
      <c r="C124" s="19"/>
      <c r="D124" s="19"/>
      <c r="E124" s="19"/>
      <c r="F124" s="19"/>
      <c r="G124" s="4">
        <f>AVERAGE(G119:G123)</f>
        <v>16.384931832472134</v>
      </c>
      <c r="K124" s="4">
        <v>40</v>
      </c>
      <c r="L124" s="18">
        <v>160.84249080000001</v>
      </c>
      <c r="M124" s="18">
        <v>1.10989011</v>
      </c>
      <c r="N124" s="18">
        <v>1</v>
      </c>
      <c r="O124" s="18">
        <v>49.432234430000001</v>
      </c>
      <c r="P124" s="18">
        <v>259.20146519999997</v>
      </c>
      <c r="Q124" s="4">
        <v>258.20146519999997</v>
      </c>
      <c r="R124" s="4">
        <v>89.89333551</v>
      </c>
      <c r="S124" s="4">
        <v>190.03451129999999</v>
      </c>
      <c r="T124" t="s">
        <v>4</v>
      </c>
      <c r="AA124" s="1"/>
      <c r="AB124" s="1"/>
      <c r="AC124" s="1"/>
      <c r="AD124" s="4"/>
      <c r="AE124" s="4"/>
      <c r="AQ124" s="2"/>
      <c r="AR124" s="2"/>
    </row>
    <row r="125" spans="1:62" ht="16">
      <c r="A125" s="19"/>
      <c r="B125" s="19"/>
      <c r="C125" s="19"/>
      <c r="D125" s="19"/>
      <c r="E125" s="19"/>
      <c r="F125" s="19"/>
      <c r="L125" s="4" t="s">
        <v>17</v>
      </c>
      <c r="M125" s="4"/>
      <c r="N125" s="4"/>
      <c r="O125" s="4"/>
      <c r="P125" s="4"/>
      <c r="Q125" s="4"/>
      <c r="R125" s="4"/>
      <c r="S125" s="4"/>
      <c r="T125" s="4"/>
      <c r="AA125" s="1"/>
      <c r="AB125" s="1"/>
      <c r="AC125" s="1"/>
      <c r="AD125" s="1"/>
      <c r="AE125" s="1"/>
      <c r="AQ125" s="2"/>
      <c r="AR125" s="2"/>
    </row>
    <row r="126" spans="1:62" ht="16">
      <c r="A126" s="19"/>
      <c r="B126" s="3" t="s">
        <v>12</v>
      </c>
      <c r="C126" s="3"/>
      <c r="D126" s="3"/>
      <c r="E126" s="19"/>
      <c r="F126" s="19"/>
      <c r="K126" s="4">
        <v>2</v>
      </c>
      <c r="L126" s="17">
        <v>1</v>
      </c>
      <c r="M126" s="17">
        <v>1.1672473867595821</v>
      </c>
      <c r="N126" s="17">
        <v>1.9163763066202093</v>
      </c>
      <c r="O126" s="17">
        <v>2.8257839721254356</v>
      </c>
      <c r="P126" s="17">
        <v>296.16724738675964</v>
      </c>
      <c r="Q126" s="4">
        <f t="shared" ref="Q126" si="31">MAX(L126:P126)-MIN(L126:P126)</f>
        <v>295.16724738675964</v>
      </c>
      <c r="R126" s="4">
        <f t="shared" ref="R126" si="32">$G$94</f>
        <v>85.673659606018489</v>
      </c>
      <c r="S126">
        <f t="shared" ref="S126" si="33">R126*2.114</f>
        <v>181.11411640712308</v>
      </c>
      <c r="T126" s="4" t="s">
        <v>4</v>
      </c>
      <c r="AA126" s="4"/>
      <c r="AB126" s="4"/>
      <c r="AC126" s="4"/>
      <c r="AD126" s="4"/>
      <c r="AE126" s="4"/>
      <c r="AQ126" s="2"/>
      <c r="AR126" s="2"/>
    </row>
    <row r="127" spans="1:62" ht="16">
      <c r="A127" s="19"/>
      <c r="B127" s="3" t="s">
        <v>0</v>
      </c>
      <c r="C127" s="3" t="s">
        <v>1</v>
      </c>
      <c r="D127" s="3" t="s">
        <v>2</v>
      </c>
      <c r="E127" s="3" t="s">
        <v>3</v>
      </c>
      <c r="F127" s="3" t="s">
        <v>4</v>
      </c>
      <c r="G127" s="4" t="s">
        <v>109</v>
      </c>
      <c r="H127" s="1" t="s">
        <v>110</v>
      </c>
      <c r="I127" s="1" t="s">
        <v>111</v>
      </c>
      <c r="J127" s="1" t="s">
        <v>112</v>
      </c>
      <c r="L127" s="4" t="s">
        <v>19</v>
      </c>
      <c r="M127" s="4"/>
      <c r="N127" s="4"/>
      <c r="O127" s="4"/>
      <c r="P127" s="4"/>
      <c r="Q127" s="4"/>
      <c r="R127" s="4"/>
      <c r="S127" s="4"/>
      <c r="T127" s="4"/>
      <c r="AA127" s="4"/>
      <c r="AB127" s="4"/>
      <c r="AC127" s="4"/>
      <c r="AD127" s="4"/>
      <c r="AE127" s="4"/>
      <c r="AQ127" s="2" t="s">
        <v>17</v>
      </c>
      <c r="AR127" s="2"/>
    </row>
    <row r="128" spans="1:62" ht="16">
      <c r="A128" s="19">
        <f>MIN(B128:F128)</f>
        <v>1</v>
      </c>
      <c r="B128" s="19">
        <v>1.6842205701768942</v>
      </c>
      <c r="C128" s="19">
        <v>1</v>
      </c>
      <c r="D128" s="19">
        <v>3.0242524310510768</v>
      </c>
      <c r="E128" s="19">
        <v>1.6333510338189903</v>
      </c>
      <c r="F128" s="19">
        <v>6.2555507616740229</v>
      </c>
      <c r="G128" s="4">
        <f>MAX(B128:F128)-MIN(B128:F128)</f>
        <v>5.2555507616740229</v>
      </c>
      <c r="H128" s="4">
        <f>$G$133</f>
        <v>219.86906079401666</v>
      </c>
      <c r="I128">
        <f>H128*2.114</f>
        <v>464.80319451855121</v>
      </c>
      <c r="J128">
        <v>0</v>
      </c>
      <c r="K128" s="4">
        <v>2</v>
      </c>
      <c r="L128" s="17">
        <v>214.53424657534248</v>
      </c>
      <c r="M128" s="17">
        <v>92.458904109589042</v>
      </c>
      <c r="N128" s="17">
        <v>1</v>
      </c>
      <c r="O128" s="17">
        <v>57.684931506849317</v>
      </c>
      <c r="P128" s="17">
        <v>224.41095890410961</v>
      </c>
      <c r="Q128" s="4">
        <f>MAX(L128:P128)-MIN(L128:P128)</f>
        <v>223.41095890410961</v>
      </c>
      <c r="R128" s="4">
        <f t="shared" ref="R128" si="34">$G$112</f>
        <v>50.530363443272805</v>
      </c>
      <c r="S128">
        <f t="shared" ref="S128" si="35">R128*2.114</f>
        <v>106.8211883190787</v>
      </c>
      <c r="T128" s="4" t="s">
        <v>114</v>
      </c>
      <c r="AA128" s="4"/>
      <c r="AB128" s="4"/>
      <c r="AC128" s="4"/>
      <c r="AD128" s="4"/>
      <c r="AE128" s="4"/>
      <c r="AQ128" s="2" t="s">
        <v>22</v>
      </c>
      <c r="AR128" s="3"/>
      <c r="AU128" t="s">
        <v>1</v>
      </c>
      <c r="AY128" t="s">
        <v>2</v>
      </c>
      <c r="BC128" t="s">
        <v>3</v>
      </c>
      <c r="BG128" t="s">
        <v>4</v>
      </c>
    </row>
    <row r="129" spans="1:62" ht="16">
      <c r="A129" s="19">
        <f t="shared" ref="A129:A132" si="36">MIN(B129:F129)</f>
        <v>1</v>
      </c>
      <c r="B129" s="19">
        <v>89.492730210016163</v>
      </c>
      <c r="C129" s="19">
        <v>1</v>
      </c>
      <c r="D129" s="19">
        <v>116.93699515347336</v>
      </c>
      <c r="E129" s="19">
        <v>50.260096930533116</v>
      </c>
      <c r="F129" s="19">
        <v>247.22940226171247</v>
      </c>
      <c r="G129" s="4">
        <f>MAX(B129:F129)-MIN(B129:F129)</f>
        <v>246.22940226171247</v>
      </c>
      <c r="H129" s="4">
        <f t="shared" ref="H129:H132" si="37">$G$133</f>
        <v>219.86906079401666</v>
      </c>
      <c r="I129">
        <f t="shared" ref="I129:I132" si="38">H129*2.114</f>
        <v>464.80319451855121</v>
      </c>
      <c r="J129">
        <v>0</v>
      </c>
      <c r="L129" s="4" t="s">
        <v>20</v>
      </c>
      <c r="M129" s="4"/>
      <c r="N129" s="4"/>
      <c r="O129" s="4"/>
      <c r="P129" s="4"/>
      <c r="Q129" s="4"/>
      <c r="R129" s="4"/>
      <c r="S129" s="4"/>
      <c r="T129" s="4"/>
      <c r="AA129" s="4"/>
      <c r="AB129" s="4"/>
      <c r="AC129" s="4"/>
      <c r="AD129" s="4"/>
      <c r="AE129" s="4"/>
      <c r="AQ129" s="2" t="s">
        <v>23</v>
      </c>
      <c r="AR129" s="3" t="s">
        <v>24</v>
      </c>
      <c r="AS129" t="s">
        <v>25</v>
      </c>
      <c r="AT129" t="s">
        <v>26</v>
      </c>
      <c r="AU129" t="s">
        <v>23</v>
      </c>
      <c r="AV129" t="s">
        <v>24</v>
      </c>
      <c r="AW129" t="s">
        <v>25</v>
      </c>
      <c r="AX129" t="s">
        <v>26</v>
      </c>
      <c r="AY129" t="s">
        <v>23</v>
      </c>
      <c r="AZ129" t="s">
        <v>24</v>
      </c>
      <c r="BA129" t="s">
        <v>25</v>
      </c>
      <c r="BB129" t="s">
        <v>26</v>
      </c>
      <c r="BC129" t="s">
        <v>23</v>
      </c>
      <c r="BD129" t="s">
        <v>24</v>
      </c>
      <c r="BE129" t="s">
        <v>25</v>
      </c>
      <c r="BF129" t="s">
        <v>26</v>
      </c>
      <c r="BG129" t="s">
        <v>23</v>
      </c>
      <c r="BH129" t="s">
        <v>24</v>
      </c>
      <c r="BI129" t="s">
        <v>25</v>
      </c>
      <c r="BJ129" t="s">
        <v>26</v>
      </c>
    </row>
    <row r="130" spans="1:62">
      <c r="A130" s="19">
        <f t="shared" si="36"/>
        <v>1</v>
      </c>
      <c r="B130" s="17">
        <v>1.2982456140350875</v>
      </c>
      <c r="C130" s="17">
        <v>1</v>
      </c>
      <c r="D130" s="17">
        <v>1.7280701754385963</v>
      </c>
      <c r="E130" s="17">
        <v>3.6096491228070171</v>
      </c>
      <c r="F130" s="17">
        <v>675.00877192982455</v>
      </c>
      <c r="G130" s="4">
        <f>MAX(B130:F130)-MIN(B130:F130)</f>
        <v>674.00877192982455</v>
      </c>
      <c r="H130" s="4">
        <f t="shared" si="37"/>
        <v>219.86906079401666</v>
      </c>
      <c r="I130">
        <f t="shared" si="38"/>
        <v>464.80319451855121</v>
      </c>
      <c r="J130">
        <v>0</v>
      </c>
      <c r="K130">
        <v>4</v>
      </c>
      <c r="L130" s="17">
        <v>2.7514792899408289</v>
      </c>
      <c r="M130" s="17">
        <v>1.0177514792899409</v>
      </c>
      <c r="N130" s="17">
        <v>2.5207100591715976</v>
      </c>
      <c r="O130" s="17">
        <v>1</v>
      </c>
      <c r="P130" s="17">
        <v>52.473372781065088</v>
      </c>
      <c r="Q130" s="4">
        <f>MAX(L130:P130)-MIN(L130:P130)</f>
        <v>51.473372781065088</v>
      </c>
      <c r="R130" s="4">
        <f t="shared" ref="R130" si="39">$G$124</f>
        <v>16.384931832472134</v>
      </c>
      <c r="S130">
        <f t="shared" ref="S130" si="40">R130*2.114</f>
        <v>34.637745893846088</v>
      </c>
      <c r="T130" s="4" t="s">
        <v>4</v>
      </c>
      <c r="AA130" s="4"/>
      <c r="AB130" s="4"/>
      <c r="AC130" s="4"/>
      <c r="AD130" s="4"/>
      <c r="AE130" s="4"/>
      <c r="AQ130" s="2">
        <f>AVERAGEA(B128:B133)</f>
        <v>20.136322824155545</v>
      </c>
      <c r="AR130" s="2">
        <f>_xlfn.STDEV.S(B128:B131)</f>
        <v>43.995348259678657</v>
      </c>
      <c r="AS130">
        <f>MIN(B128:B133)</f>
        <v>1.2982456140350875</v>
      </c>
      <c r="AT130">
        <f>MAX(B128:B133)</f>
        <v>89.492730210016163</v>
      </c>
      <c r="AU130">
        <f>AVERAGEA(C128:C133)</f>
        <v>1</v>
      </c>
      <c r="AV130">
        <f>_xlfn.STDEV.S(C128:C133)</f>
        <v>0</v>
      </c>
      <c r="AW130">
        <f>MIN(C128:C133)</f>
        <v>1</v>
      </c>
      <c r="AX130">
        <f>MAX(C128:C133)</f>
        <v>1</v>
      </c>
      <c r="AY130">
        <f>AVERAGEA(D128:D133)</f>
        <v>25.238055782300215</v>
      </c>
      <c r="AZ130">
        <f>_xlfn.STDEV.S(D128:D133)</f>
        <v>51.264877554403824</v>
      </c>
      <c r="BA130">
        <f>MIN(D128:D133)</f>
        <v>1.6912442396313363</v>
      </c>
      <c r="BB130">
        <f>MAX(D128:D133)</f>
        <v>116.93699515347336</v>
      </c>
      <c r="BC130">
        <f>AVERAGEA(E128:E133)</f>
        <v>11.575477362598221</v>
      </c>
      <c r="BD130">
        <f>_xlfn.STDEV.S(E128:E133)</f>
        <v>21.648664320242563</v>
      </c>
      <c r="BE130">
        <f>MIN(E128:E133)</f>
        <v>1.0783410138248848</v>
      </c>
      <c r="BF130">
        <f>MAX(E128:E133)</f>
        <v>50.260096930533116</v>
      </c>
      <c r="BG130">
        <f>AVERAGEA(F128:F133)</f>
        <v>220.67832970839504</v>
      </c>
      <c r="BH130">
        <f>_xlfn.STDEV.S(F128:F133)</f>
        <v>274.75224709571836</v>
      </c>
      <c r="BI130">
        <f>MIN(F128:F133)</f>
        <v>5.7274166763217851</v>
      </c>
      <c r="BJ130">
        <f>MAX(F128:F133)</f>
        <v>675.00877192982455</v>
      </c>
    </row>
    <row r="131" spans="1:62">
      <c r="A131" s="19">
        <f t="shared" si="36"/>
        <v>1</v>
      </c>
      <c r="B131" s="19">
        <v>1.5253456221198158</v>
      </c>
      <c r="C131" s="19">
        <v>1</v>
      </c>
      <c r="D131" s="19">
        <v>1.6912442396313363</v>
      </c>
      <c r="E131" s="19">
        <v>1.0783410138248848</v>
      </c>
      <c r="F131" s="19">
        <v>169.17050691244239</v>
      </c>
      <c r="G131" s="4">
        <f t="shared" ref="G131:G132" si="41">MAX(B131:F131)-MIN(B131:F131)</f>
        <v>168.17050691244239</v>
      </c>
      <c r="H131" s="4">
        <f t="shared" si="37"/>
        <v>219.86906079401666</v>
      </c>
      <c r="I131">
        <f t="shared" si="38"/>
        <v>464.80319451855121</v>
      </c>
      <c r="J131">
        <v>0</v>
      </c>
      <c r="K131">
        <v>3</v>
      </c>
      <c r="L131" t="s">
        <v>21</v>
      </c>
      <c r="AA131" s="4"/>
      <c r="AB131" s="4"/>
      <c r="AC131" s="4"/>
      <c r="AD131" s="4"/>
      <c r="AE131" s="4"/>
      <c r="AQ131" s="2"/>
      <c r="AR131" s="2"/>
    </row>
    <row r="132" spans="1:62">
      <c r="A132" s="19">
        <f t="shared" si="36"/>
        <v>1</v>
      </c>
      <c r="B132" s="19">
        <v>6.6810721044297692</v>
      </c>
      <c r="C132" s="19">
        <v>1</v>
      </c>
      <c r="D132" s="19">
        <v>2.8097169119066927</v>
      </c>
      <c r="E132" s="19">
        <v>1.2959487120071063</v>
      </c>
      <c r="F132" s="19">
        <v>5.7274166763217851</v>
      </c>
      <c r="G132" s="4">
        <f t="shared" si="41"/>
        <v>5.6810721044297692</v>
      </c>
      <c r="H132" s="4">
        <f t="shared" si="37"/>
        <v>219.86906079401666</v>
      </c>
      <c r="I132">
        <f t="shared" si="38"/>
        <v>464.80319451855121</v>
      </c>
      <c r="J132">
        <v>0</v>
      </c>
      <c r="L132" s="17">
        <v>1.2982456140350875</v>
      </c>
      <c r="M132" s="17">
        <v>1</v>
      </c>
      <c r="N132" s="17">
        <v>1.7280701754385963</v>
      </c>
      <c r="O132" s="17">
        <v>3.6096491228070171</v>
      </c>
      <c r="P132" s="17">
        <v>675.00877192982455</v>
      </c>
      <c r="Q132" s="4">
        <f>MAX(L132:P132)-MIN(L132:P132)</f>
        <v>674.00877192982455</v>
      </c>
      <c r="R132" s="4">
        <f t="shared" ref="R132" si="42">$G$133</f>
        <v>219.86906079401666</v>
      </c>
      <c r="S132">
        <f t="shared" ref="S132" si="43">R132*2.114</f>
        <v>464.80319451855121</v>
      </c>
      <c r="T132" t="s">
        <v>4</v>
      </c>
      <c r="AA132" s="4"/>
      <c r="AB132" s="4"/>
      <c r="AC132" s="4"/>
      <c r="AD132" s="4"/>
      <c r="AE132" s="4"/>
      <c r="AQ132" s="2"/>
      <c r="AR132" s="2"/>
    </row>
    <row r="133" spans="1:62" ht="16">
      <c r="A133" s="19"/>
      <c r="B133" s="19"/>
      <c r="C133" s="19"/>
      <c r="D133" s="19"/>
      <c r="E133" s="19"/>
      <c r="F133" s="19"/>
      <c r="G133">
        <f>AVERAGE(G128:G132)</f>
        <v>219.86906079401666</v>
      </c>
      <c r="AA133" s="1"/>
      <c r="AB133" s="1"/>
      <c r="AC133" s="1"/>
      <c r="AD133" s="4"/>
      <c r="AE133" s="4"/>
      <c r="AQ133" s="2"/>
      <c r="AR133" s="2"/>
    </row>
    <row r="134" spans="1:62" ht="16">
      <c r="A134" s="19"/>
      <c r="B134" s="3" t="s">
        <v>13</v>
      </c>
      <c r="C134" s="3"/>
      <c r="D134" s="3"/>
      <c r="E134" s="19"/>
      <c r="F134" s="19"/>
      <c r="L134" s="4"/>
      <c r="M134" s="4"/>
      <c r="N134" s="4"/>
      <c r="O134" s="4"/>
      <c r="P134" s="4"/>
      <c r="Q134" s="4"/>
      <c r="R134" s="4"/>
      <c r="S134" s="4"/>
      <c r="T134" s="4"/>
      <c r="AA134" s="1"/>
      <c r="AB134" s="1"/>
      <c r="AC134" s="1"/>
      <c r="AD134" s="1"/>
      <c r="AE134" s="1"/>
      <c r="AQ134" s="2"/>
      <c r="AR134" s="2"/>
    </row>
    <row r="135" spans="1:62" ht="16">
      <c r="A135" s="19"/>
      <c r="B135" s="3" t="s">
        <v>0</v>
      </c>
      <c r="C135" s="3" t="s">
        <v>1</v>
      </c>
      <c r="D135" s="3" t="s">
        <v>2</v>
      </c>
      <c r="E135" s="3" t="s">
        <v>3</v>
      </c>
      <c r="F135" s="3" t="s">
        <v>4</v>
      </c>
      <c r="G135" s="4" t="s">
        <v>109</v>
      </c>
      <c r="H135" s="1" t="s">
        <v>110</v>
      </c>
      <c r="I135" s="1" t="s">
        <v>111</v>
      </c>
      <c r="J135" s="1" t="s">
        <v>112</v>
      </c>
      <c r="L135" s="4"/>
      <c r="M135" s="4"/>
      <c r="N135" s="4"/>
      <c r="O135" s="4"/>
      <c r="P135" s="4"/>
      <c r="Q135" s="4"/>
      <c r="R135" s="4"/>
      <c r="S135" s="4"/>
      <c r="T135" s="4"/>
      <c r="AA135" s="18"/>
      <c r="AB135" s="18"/>
      <c r="AC135" s="18"/>
      <c r="AD135" s="18"/>
      <c r="AE135" s="18"/>
      <c r="AQ135" s="2" t="s">
        <v>17</v>
      </c>
      <c r="AR135" s="2"/>
    </row>
    <row r="136" spans="1:62" ht="16">
      <c r="A136" s="19"/>
      <c r="B136" s="19">
        <v>1</v>
      </c>
      <c r="C136" s="19">
        <v>0.65558912386706936</v>
      </c>
      <c r="D136" s="19">
        <v>1.1087613293051357</v>
      </c>
      <c r="E136" s="19">
        <v>0.70694864048338357</v>
      </c>
      <c r="F136" s="19">
        <v>110.90634441087613</v>
      </c>
      <c r="G136" s="4">
        <f>MAX(B136:F136)-MIN(B136:F136)</f>
        <v>110.25075528700906</v>
      </c>
      <c r="H136" s="4">
        <f>$G$138</f>
        <v>55.550539355250088</v>
      </c>
      <c r="I136">
        <f>$G$138*2.114</f>
        <v>117.43384019699867</v>
      </c>
      <c r="J136">
        <v>0</v>
      </c>
      <c r="L136" s="4"/>
      <c r="M136" s="4"/>
      <c r="N136" s="4"/>
      <c r="O136" s="4"/>
      <c r="P136" s="4"/>
      <c r="Q136" s="4"/>
      <c r="R136" s="4"/>
      <c r="S136" s="4"/>
      <c r="T136" s="4"/>
      <c r="AQ136" s="2" t="s">
        <v>22</v>
      </c>
      <c r="AR136" s="3"/>
      <c r="AU136" t="s">
        <v>1</v>
      </c>
      <c r="AY136" t="s">
        <v>2</v>
      </c>
      <c r="BC136" t="s">
        <v>3</v>
      </c>
      <c r="BG136" t="s">
        <v>4</v>
      </c>
    </row>
    <row r="137" spans="1:62" ht="16">
      <c r="A137" s="19"/>
      <c r="B137" s="19">
        <v>1</v>
      </c>
      <c r="C137" s="19">
        <v>0.14967657650887606</v>
      </c>
      <c r="D137" s="19">
        <v>0.42054880833328512</v>
      </c>
      <c r="E137" s="19">
        <v>0.19397316654431104</v>
      </c>
      <c r="F137" s="19">
        <v>0.85726012035169041</v>
      </c>
      <c r="G137" s="4">
        <f>MAX(B137:F137)-MIN(B137:F137)</f>
        <v>0.85032342349112389</v>
      </c>
      <c r="H137" s="4">
        <f>$G$138</f>
        <v>55.550539355250088</v>
      </c>
      <c r="I137">
        <f>$G$138*2.114</f>
        <v>117.43384019699867</v>
      </c>
      <c r="J137">
        <v>0</v>
      </c>
      <c r="L137" s="4"/>
      <c r="M137" s="4"/>
      <c r="N137" s="4"/>
      <c r="O137" s="4"/>
      <c r="P137" s="4"/>
      <c r="Q137" s="4"/>
      <c r="R137" s="4"/>
      <c r="S137" s="4"/>
      <c r="T137" s="4"/>
      <c r="AQ137" s="2" t="s">
        <v>23</v>
      </c>
      <c r="AR137" s="3" t="s">
        <v>24</v>
      </c>
      <c r="AS137" t="s">
        <v>25</v>
      </c>
      <c r="AT137" t="s">
        <v>26</v>
      </c>
      <c r="AU137" t="s">
        <v>23</v>
      </c>
      <c r="AV137" t="s">
        <v>24</v>
      </c>
      <c r="AW137" t="s">
        <v>25</v>
      </c>
      <c r="AX137" t="s">
        <v>26</v>
      </c>
      <c r="AY137" t="s">
        <v>23</v>
      </c>
      <c r="AZ137" t="s">
        <v>24</v>
      </c>
      <c r="BA137" t="s">
        <v>25</v>
      </c>
      <c r="BB137" t="s">
        <v>26</v>
      </c>
      <c r="BC137" t="s">
        <v>23</v>
      </c>
      <c r="BD137" t="s">
        <v>24</v>
      </c>
      <c r="BE137" t="s">
        <v>25</v>
      </c>
      <c r="BF137" t="s">
        <v>26</v>
      </c>
      <c r="BG137" t="s">
        <v>23</v>
      </c>
      <c r="BH137" t="s">
        <v>24</v>
      </c>
      <c r="BI137" t="s">
        <v>25</v>
      </c>
      <c r="BJ137" t="s">
        <v>26</v>
      </c>
    </row>
    <row r="138" spans="1:62">
      <c r="A138" s="19"/>
      <c r="B138" s="19"/>
      <c r="C138" s="19"/>
      <c r="D138" s="19"/>
      <c r="E138" s="19"/>
      <c r="F138" s="19"/>
      <c r="G138">
        <f>AVERAGE(G136:G137)</f>
        <v>55.550539355250088</v>
      </c>
      <c r="L138" s="4"/>
      <c r="M138" s="4"/>
      <c r="N138" s="4"/>
      <c r="O138" s="4"/>
      <c r="P138" s="4"/>
      <c r="Q138" s="4"/>
      <c r="R138" s="4"/>
      <c r="S138" s="4"/>
      <c r="T138" s="4"/>
      <c r="AQ138" s="2">
        <f>AVERAGEA(B136:B141)</f>
        <v>1</v>
      </c>
      <c r="AR138" s="2">
        <f>_xlfn.STDEV.S(B136:B139)</f>
        <v>0</v>
      </c>
      <c r="AS138">
        <f>MIN(B136:B141)</f>
        <v>1</v>
      </c>
      <c r="AT138">
        <f>MAX(B136:B141)</f>
        <v>1</v>
      </c>
      <c r="AU138">
        <f>AVERAGEA(C136:C141)</f>
        <v>0.40263285018797268</v>
      </c>
      <c r="AV138">
        <f>_xlfn.STDEV.S(C136:C141)</f>
        <v>0.35773419292433889</v>
      </c>
      <c r="AW138">
        <f>MIN(C136:C141)</f>
        <v>0.14967657650887606</v>
      </c>
      <c r="AX138">
        <f>MAX(C136:C141)</f>
        <v>0.65558912386706936</v>
      </c>
      <c r="AY138">
        <f>AVERAGEA(D136:D141)</f>
        <v>0.76465506881921042</v>
      </c>
      <c r="AZ138">
        <f>_xlfn.STDEV.S(D136:D141)</f>
        <v>0.48663974047668451</v>
      </c>
      <c r="BA138">
        <f>MIN(D136:D141)</f>
        <v>0.42054880833328512</v>
      </c>
      <c r="BB138">
        <f>MAX(D136:D141)</f>
        <v>1.1087613293051357</v>
      </c>
      <c r="BC138">
        <f>AVERAGEA(E136:E141)</f>
        <v>0.45046090351384732</v>
      </c>
      <c r="BD138">
        <f>_xlfn.STDEV.S(E136:E141)</f>
        <v>0.36272843620470124</v>
      </c>
      <c r="BE138">
        <f>MIN(E136:E141)</f>
        <v>0.19397316654431104</v>
      </c>
      <c r="BF138">
        <f>MAX(E136:E141)</f>
        <v>0.70694864048338357</v>
      </c>
      <c r="BG138">
        <f>AVERAGEA(F136:F141)</f>
        <v>55.881802265613914</v>
      </c>
      <c r="BH138">
        <f>_xlfn.STDEV.S(F136:F141)</f>
        <v>77.816453765199782</v>
      </c>
      <c r="BI138">
        <f>MIN(F136:F141)</f>
        <v>0.85726012035169041</v>
      </c>
      <c r="BJ138">
        <f>MAX(F136:F141)</f>
        <v>110.90634441087613</v>
      </c>
    </row>
    <row r="139" spans="1:62">
      <c r="A139" s="19"/>
      <c r="B139" s="19"/>
      <c r="C139" s="19"/>
      <c r="D139" s="19"/>
      <c r="E139" s="19"/>
      <c r="F139" s="19"/>
      <c r="L139" s="4"/>
      <c r="M139" s="4"/>
      <c r="N139" s="4"/>
      <c r="O139" s="4"/>
      <c r="P139" s="4"/>
      <c r="Q139" s="4"/>
      <c r="R139" s="4"/>
      <c r="S139" s="4"/>
      <c r="T139" s="4"/>
      <c r="AQ139" s="2"/>
      <c r="AR139" s="2"/>
    </row>
    <row r="140" spans="1:62">
      <c r="A140" s="19"/>
      <c r="B140" s="19"/>
      <c r="C140" s="19"/>
      <c r="D140" s="19"/>
      <c r="E140" s="19"/>
      <c r="F140" s="19"/>
      <c r="L140" s="4"/>
      <c r="M140" s="4"/>
      <c r="N140" s="4"/>
      <c r="O140" s="4"/>
      <c r="P140" s="4"/>
      <c r="Q140" s="4"/>
      <c r="R140" s="4"/>
      <c r="S140" s="4"/>
      <c r="T140" s="4"/>
      <c r="AQ140" s="2"/>
      <c r="AR140" s="2"/>
    </row>
    <row r="141" spans="1:62">
      <c r="A141" s="19"/>
      <c r="B141" s="19"/>
      <c r="C141" s="19"/>
      <c r="D141" s="19"/>
      <c r="E141" s="19"/>
      <c r="F141" s="19"/>
      <c r="L141" s="4"/>
      <c r="M141" s="4"/>
      <c r="N141" s="4"/>
      <c r="O141" s="4"/>
      <c r="P141" s="4"/>
      <c r="Q141" s="4"/>
      <c r="R141" s="4"/>
      <c r="S141" s="4"/>
      <c r="T141" s="4"/>
      <c r="AQ141" s="2"/>
      <c r="AR141" s="2"/>
    </row>
    <row r="142" spans="1:62" ht="16">
      <c r="A142" s="19"/>
      <c r="B142" s="3" t="s">
        <v>14</v>
      </c>
      <c r="C142" s="3"/>
      <c r="D142" s="3"/>
      <c r="E142" s="19"/>
      <c r="F142" s="19"/>
      <c r="L142" s="4"/>
      <c r="M142" s="4"/>
      <c r="N142" s="4"/>
      <c r="O142" s="4"/>
      <c r="P142" s="4"/>
      <c r="Q142" s="4"/>
      <c r="R142" s="4"/>
      <c r="S142" s="4"/>
      <c r="T142" s="4"/>
      <c r="AQ142" s="2"/>
      <c r="AR142" s="2"/>
    </row>
    <row r="143" spans="1:62" ht="16">
      <c r="A143" s="19"/>
      <c r="B143" s="3" t="s">
        <v>0</v>
      </c>
      <c r="C143" s="3" t="s">
        <v>1</v>
      </c>
      <c r="D143" s="3" t="s">
        <v>2</v>
      </c>
      <c r="E143" s="3" t="s">
        <v>3</v>
      </c>
      <c r="F143" s="3" t="s">
        <v>4</v>
      </c>
      <c r="G143" s="4" t="s">
        <v>109</v>
      </c>
      <c r="H143" s="1" t="s">
        <v>110</v>
      </c>
      <c r="I143" s="1" t="s">
        <v>111</v>
      </c>
      <c r="J143" s="1" t="s">
        <v>112</v>
      </c>
      <c r="AQ143" s="2" t="s">
        <v>17</v>
      </c>
      <c r="AR143" s="2"/>
    </row>
    <row r="144" spans="1:62" ht="16">
      <c r="A144" s="19"/>
      <c r="B144" s="19">
        <v>1</v>
      </c>
      <c r="C144" s="19">
        <v>0.26114580307871044</v>
      </c>
      <c r="D144" s="19">
        <v>0.4017208829509149</v>
      </c>
      <c r="E144" s="19">
        <v>0.23685739180946849</v>
      </c>
      <c r="F144" s="19">
        <v>0.88683560848097598</v>
      </c>
      <c r="G144" s="4">
        <f>MAX(B144:F144)-MIN(B144:F144)</f>
        <v>0.76314260819053148</v>
      </c>
      <c r="H144" s="4">
        <f>$G$146</f>
        <v>1.8126057868538863</v>
      </c>
      <c r="I144">
        <f>$G$146*2.114</f>
        <v>3.8318486334091153</v>
      </c>
      <c r="J144">
        <v>0</v>
      </c>
      <c r="AQ144" s="2" t="s">
        <v>22</v>
      </c>
      <c r="AR144" s="3"/>
      <c r="AU144" t="s">
        <v>1</v>
      </c>
      <c r="AY144" t="s">
        <v>2</v>
      </c>
      <c r="BC144" t="s">
        <v>3</v>
      </c>
      <c r="BG144" t="s">
        <v>4</v>
      </c>
    </row>
    <row r="145" spans="1:62" ht="16">
      <c r="A145" s="19"/>
      <c r="B145" s="19">
        <v>1</v>
      </c>
      <c r="C145" s="19">
        <v>2.9014778325123154</v>
      </c>
      <c r="D145" s="19">
        <v>2.8866995073891628</v>
      </c>
      <c r="E145" s="19">
        <v>3.8620689655172411</v>
      </c>
      <c r="F145" s="19">
        <v>1.3300492610837438</v>
      </c>
      <c r="G145" s="4">
        <f>MAX(B145:F145)-MIN(B145:F145)</f>
        <v>2.8620689655172411</v>
      </c>
      <c r="H145" s="4">
        <f>$G$146</f>
        <v>1.8126057868538863</v>
      </c>
      <c r="I145">
        <f>$G$146*2.114</f>
        <v>3.8318486334091153</v>
      </c>
      <c r="J145">
        <v>0</v>
      </c>
      <c r="AQ145" s="2" t="s">
        <v>23</v>
      </c>
      <c r="AR145" s="3" t="s">
        <v>24</v>
      </c>
      <c r="AS145" t="s">
        <v>25</v>
      </c>
      <c r="AT145" t="s">
        <v>26</v>
      </c>
      <c r="AU145" t="s">
        <v>23</v>
      </c>
      <c r="AV145" t="s">
        <v>24</v>
      </c>
      <c r="AW145" t="s">
        <v>25</v>
      </c>
      <c r="AX145" t="s">
        <v>26</v>
      </c>
      <c r="AY145" t="s">
        <v>23</v>
      </c>
      <c r="AZ145" t="s">
        <v>24</v>
      </c>
      <c r="BA145" t="s">
        <v>25</v>
      </c>
      <c r="BB145" t="s">
        <v>26</v>
      </c>
      <c r="BC145" t="s">
        <v>23</v>
      </c>
      <c r="BD145" t="s">
        <v>24</v>
      </c>
      <c r="BE145" t="s">
        <v>25</v>
      </c>
      <c r="BF145" t="s">
        <v>26</v>
      </c>
      <c r="BG145" t="s">
        <v>23</v>
      </c>
      <c r="BH145" t="s">
        <v>24</v>
      </c>
      <c r="BI145" t="s">
        <v>25</v>
      </c>
      <c r="BJ145" t="s">
        <v>26</v>
      </c>
    </row>
    <row r="146" spans="1:62">
      <c r="A146" s="2"/>
      <c r="B146" s="2"/>
      <c r="C146" s="2"/>
      <c r="D146" s="2"/>
      <c r="E146" s="2"/>
      <c r="F146" s="2"/>
      <c r="G146">
        <f>AVERAGE(G144:G145)</f>
        <v>1.8126057868538863</v>
      </c>
      <c r="L146" s="4"/>
      <c r="M146" s="4"/>
      <c r="N146" s="4"/>
      <c r="O146" s="4"/>
      <c r="P146" s="4"/>
      <c r="Q146" s="4"/>
      <c r="R146" s="4"/>
      <c r="S146" s="4"/>
      <c r="T146" s="4"/>
      <c r="AQ146" s="2">
        <f>AVERAGEA(B144:B147)</f>
        <v>1</v>
      </c>
      <c r="AR146" s="2">
        <f>_xlfn.STDEV.S(B144:B147)</f>
        <v>0</v>
      </c>
      <c r="AS146">
        <f>MIN(B144:B147)</f>
        <v>1</v>
      </c>
      <c r="AT146">
        <f>MAX(B144:B147)</f>
        <v>1</v>
      </c>
      <c r="AU146">
        <f>AVERAGEA(C144:C147)</f>
        <v>1.581311817795513</v>
      </c>
      <c r="AV146">
        <f>_xlfn.STDEV.S(C144:C147)</f>
        <v>1.8669966825965412</v>
      </c>
      <c r="AW146">
        <f>MIN(C144:C147)</f>
        <v>0.26114580307871044</v>
      </c>
      <c r="AX146">
        <f>MAX(C144:C147)</f>
        <v>2.9014778325123154</v>
      </c>
      <c r="AY146">
        <f>AVERAGEA(D144:D147)</f>
        <v>1.644210195170039</v>
      </c>
      <c r="AZ146">
        <f>_xlfn.STDEV.S(D144:D147)</f>
        <v>1.7571452364439037</v>
      </c>
      <c r="BA146">
        <f>MIN(D144:D147)</f>
        <v>0.4017208829509149</v>
      </c>
      <c r="BB146">
        <f>MAX(D144:D147)</f>
        <v>2.8866995073891628</v>
      </c>
      <c r="BC146">
        <f>AVERAGEA(E144:E147)</f>
        <v>2.0494631786633546</v>
      </c>
      <c r="BD146">
        <f>_xlfn.STDEV.S(E144:E147)</f>
        <v>2.5634116870047219</v>
      </c>
      <c r="BE146">
        <f>MIN(E144:E147)</f>
        <v>0.23685739180946849</v>
      </c>
      <c r="BF146">
        <f>MAX(E144:E147)</f>
        <v>3.8620689655172411</v>
      </c>
      <c r="BG146">
        <f>AVERAGEA(F144:F147)</f>
        <v>1.1084424347823598</v>
      </c>
      <c r="BH146">
        <f>_xlfn.STDEV.S(F144:F147)</f>
        <v>0.31339937926987621</v>
      </c>
      <c r="BI146">
        <f>MIN(F144:F147)</f>
        <v>0.88683560848097598</v>
      </c>
      <c r="BJ146">
        <f>MAX(F144:F147)</f>
        <v>1.3300492610837438</v>
      </c>
    </row>
    <row r="147" spans="1:62">
      <c r="L147" s="4"/>
      <c r="M147" s="4"/>
      <c r="N147" s="4"/>
      <c r="O147" s="4"/>
      <c r="P147" s="4"/>
      <c r="Q147" s="4"/>
      <c r="R147" s="4"/>
      <c r="S147" s="4"/>
      <c r="T147" s="4"/>
      <c r="AQ147" s="2"/>
      <c r="AR147" s="2"/>
    </row>
    <row r="148" spans="1:62" ht="16">
      <c r="B148" s="1" t="s">
        <v>10</v>
      </c>
      <c r="C148" s="1"/>
      <c r="D148" s="1"/>
      <c r="E148" s="4"/>
      <c r="F148" s="4"/>
      <c r="L148" s="4"/>
      <c r="M148" s="4"/>
      <c r="N148" s="4"/>
      <c r="O148" s="4"/>
      <c r="P148" s="4"/>
      <c r="Q148" s="4"/>
      <c r="R148" s="4"/>
      <c r="S148" s="4"/>
      <c r="T148" s="4"/>
      <c r="AQ148" s="2"/>
      <c r="AR148" s="2"/>
    </row>
    <row r="149" spans="1:62" ht="16">
      <c r="B149" s="1" t="s">
        <v>0</v>
      </c>
      <c r="C149" s="1" t="s">
        <v>1</v>
      </c>
      <c r="D149" s="1" t="s">
        <v>2</v>
      </c>
      <c r="E149" s="1" t="s">
        <v>3</v>
      </c>
      <c r="F149" s="1" t="s">
        <v>4</v>
      </c>
      <c r="L149" s="4"/>
      <c r="M149" s="4"/>
      <c r="N149" s="4"/>
      <c r="O149" s="4"/>
      <c r="P149" s="4"/>
      <c r="Q149" s="4"/>
      <c r="R149" s="4"/>
      <c r="S149" s="4"/>
      <c r="T149" s="4"/>
      <c r="AQ149" s="2"/>
      <c r="AR149" s="2"/>
    </row>
    <row r="150" spans="1:62">
      <c r="B150" s="4">
        <v>1</v>
      </c>
      <c r="C150" s="4">
        <v>0.16783320521638279</v>
      </c>
      <c r="D150" s="4">
        <v>0.11995792369624146</v>
      </c>
      <c r="E150" s="4">
        <v>9.2527410284419631E-2</v>
      </c>
      <c r="F150" s="4">
        <v>0.15468436029183694</v>
      </c>
      <c r="L150" s="4"/>
      <c r="M150" s="4"/>
      <c r="N150" s="4"/>
      <c r="O150" s="4"/>
      <c r="P150" s="4"/>
      <c r="Q150" s="4"/>
      <c r="R150" s="4"/>
      <c r="S150" s="4"/>
      <c r="T150" s="4"/>
      <c r="AQ150" s="2"/>
      <c r="AR150" s="2"/>
    </row>
    <row r="151" spans="1:62">
      <c r="AQ151" s="2"/>
      <c r="AR151" s="2"/>
    </row>
    <row r="152" spans="1:62">
      <c r="AQ152" s="2"/>
      <c r="AR152" s="2"/>
    </row>
    <row r="153" spans="1:62">
      <c r="AQ153" s="2"/>
      <c r="AR153" s="2"/>
    </row>
    <row r="154" spans="1:62">
      <c r="AQ154" s="2"/>
      <c r="AR154" s="2"/>
    </row>
    <row r="155" spans="1:62">
      <c r="AQ155" s="2"/>
      <c r="AR155" s="2"/>
    </row>
    <row r="156" spans="1:62">
      <c r="L156" t="s">
        <v>115</v>
      </c>
      <c r="AQ156" s="2"/>
      <c r="AR156" s="2"/>
    </row>
    <row r="157" spans="1:62">
      <c r="L157" t="s">
        <v>116</v>
      </c>
      <c r="AQ157" s="2"/>
      <c r="AR157" s="2"/>
    </row>
    <row r="158" spans="1:62">
      <c r="L158" t="s">
        <v>117</v>
      </c>
      <c r="AQ158" s="2"/>
      <c r="AR158" s="2"/>
    </row>
    <row r="159" spans="1:62">
      <c r="L159" t="s">
        <v>118</v>
      </c>
    </row>
    <row r="160" spans="1:62">
      <c r="L160" t="s">
        <v>119</v>
      </c>
    </row>
    <row r="161" spans="12:12">
      <c r="L161" t="s">
        <v>120</v>
      </c>
    </row>
    <row r="162" spans="12:12">
      <c r="L162" t="s">
        <v>121</v>
      </c>
    </row>
    <row r="163" spans="12:12">
      <c r="L163" t="s">
        <v>122</v>
      </c>
    </row>
    <row r="164" spans="12:12">
      <c r="L164" t="s">
        <v>123</v>
      </c>
    </row>
    <row r="165" spans="12:12">
      <c r="L165" t="s">
        <v>124</v>
      </c>
    </row>
    <row r="166" spans="12:12">
      <c r="L166" t="s">
        <v>125</v>
      </c>
    </row>
    <row r="167" spans="12:12">
      <c r="L167" t="s">
        <v>126</v>
      </c>
    </row>
    <row r="168" spans="12:12">
      <c r="L168" t="s">
        <v>127</v>
      </c>
    </row>
    <row r="169" spans="12:12">
      <c r="L169" t="s">
        <v>128</v>
      </c>
    </row>
    <row r="170" spans="12:12">
      <c r="L170" t="s">
        <v>129</v>
      </c>
    </row>
    <row r="171" spans="12:12">
      <c r="L171" t="s">
        <v>130</v>
      </c>
    </row>
    <row r="172" spans="12:12">
      <c r="L172" t="s">
        <v>131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INRIA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Boussaa</dc:creator>
  <cp:lastModifiedBy>Mohamed Boussaa</cp:lastModifiedBy>
  <dcterms:created xsi:type="dcterms:W3CDTF">2016-06-06T11:17:54Z</dcterms:created>
  <dcterms:modified xsi:type="dcterms:W3CDTF">2017-05-10T17:53:16Z</dcterms:modified>
</cp:coreProperties>
</file>